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3.xml" ContentType="application/vnd.openxmlformats-officedocument.drawingml.chart+xml"/>
  <Override PartName="/xl/charts/chart55.xml" ContentType="application/vnd.openxmlformats-officedocument.drawingml.chart+xml"/>
  <Override PartName="/xl/charts/chart48.xml" ContentType="application/vnd.openxmlformats-officedocument.drawingml.chart+xml"/>
  <Override PartName="/xl/charts/chart54.xml" ContentType="application/vnd.openxmlformats-officedocument.drawingml.chart+xml"/>
  <Override PartName="/xl/charts/chart47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phs" sheetId="1" state="visible" r:id="rId2"/>
    <sheet name="CompiledData" sheetId="2" state="visible" r:id="rId3"/>
    <sheet name="query10total10" sheetId="3" state="visible" r:id="rId4"/>
    <sheet name="query10total50" sheetId="4" state="visible" r:id="rId5"/>
    <sheet name="query10total100" sheetId="5" state="visible" r:id="rId6"/>
    <sheet name="query10total250" sheetId="6" state="visible" r:id="rId7"/>
    <sheet name="query10total500" sheetId="7" state="visible" r:id="rId8"/>
    <sheet name="query13total10" sheetId="8" state="visible" r:id="rId9"/>
    <sheet name="query13total50" sheetId="9" state="visible" r:id="rId10"/>
    <sheet name="query13total100" sheetId="10" state="visible" r:id="rId11"/>
    <sheet name="query13total250" sheetId="11" state="visible" r:id="rId12"/>
    <sheet name="query13total500" sheetId="12" state="visible" r:id="rId13"/>
    <sheet name="query18total10" sheetId="13" state="visible" r:id="rId14"/>
    <sheet name="query18total50" sheetId="14" state="visible" r:id="rId15"/>
    <sheet name="query18total100" sheetId="15" state="visible" r:id="rId16"/>
    <sheet name="query18total250" sheetId="16" state="visible" r:id="rId17"/>
    <sheet name="query18total500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<sst xmlns="http://schemas.openxmlformats.org/spreadsheetml/2006/main" count="228" uniqueCount="23">
  <si>
    <t xml:space="preserve">Execution Time vs Number Constraints</t>
  </si>
  <si>
    <t xml:space="preserve">Slowdown vs Number Constraints</t>
  </si>
  <si>
    <t xml:space="preserve">UM Q10</t>
  </si>
  <si>
    <t xml:space="preserve">CAJ Q10</t>
  </si>
  <si>
    <t xml:space="preserve">CAW Q10</t>
  </si>
  <si>
    <t xml:space="preserve">UM Q18</t>
  </si>
  <si>
    <t xml:space="preserve">CAJ Q18</t>
  </si>
  <si>
    <t xml:space="preserve">CAW Q18</t>
  </si>
  <si>
    <t xml:space="preserve">Execution Time vs Number Unifications</t>
  </si>
  <si>
    <t xml:space="preserve">Slowdown vs Number Unifications</t>
  </si>
  <si>
    <t xml:space="preserve">Rewriting Time vs Number of Constraints</t>
  </si>
  <si>
    <t xml:space="preserve">CAJ Q13</t>
  </si>
  <si>
    <t xml:space="preserve">CAW Q13</t>
  </si>
  <si>
    <t xml:space="preserve">UNMODIFIED</t>
  </si>
  <si>
    <t xml:space="preserve">Parsing</t>
  </si>
  <si>
    <t xml:space="preserve">Rows</t>
  </si>
  <si>
    <t xml:space="preserve">Execution</t>
  </si>
  <si>
    <t xml:space="preserve">JOIN</t>
  </si>
  <si>
    <t xml:space="preserve">Rewrite Time</t>
  </si>
  <si>
    <t xml:space="preserve">Unifications</t>
  </si>
  <si>
    <t xml:space="preserve">10363045 rows</t>
  </si>
  <si>
    <t xml:space="preserve">Execution Time</t>
  </si>
  <si>
    <t xml:space="preserve">NOJOIN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</si>
</sst>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1646455806976"/>
          <c:y val="0.0472390836107304"/>
          <c:w val="0.762845355669459"/>
          <c:h val="0.639024867828471"/>
        </c:manualLayout>
      </c:layout>
      <c:lineChart>
        <c:grouping val="standard"/>
        <c:varyColors val="0"/>
        <c:ser>
          <c:idx val="0"/>
          <c:order val="0"/>
          <c:tx>
            <c:strRef>
              <c:f>CompiledData!$B$9:$B$9</c:f>
              <c:strCache>
                <c:ptCount val="1"/>
                <c:pt idx="0">
                  <c:v>UM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CompiledData!$B$3:$B$7</c:f>
              <c:numCache>
                <c:formatCode>General</c:formatCode>
                <c:ptCount val="5"/>
                <c:pt idx="0">
                  <c:v>227.883994</c:v>
                </c:pt>
                <c:pt idx="1">
                  <c:v>227.883994</c:v>
                </c:pt>
                <c:pt idx="2">
                  <c:v>227.883994</c:v>
                </c:pt>
                <c:pt idx="3">
                  <c:v>227.883994</c:v>
                </c:pt>
                <c:pt idx="4">
                  <c:v>227.883994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CompiledData!$C$9:$C$9</c:f>
              <c:strCache>
                <c:ptCount val="1"/>
                <c:pt idx="0">
                  <c:v>CAJ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CompiledData!$C$3:$C$7</c:f>
              <c:numCache>
                <c:formatCode>General</c:formatCode>
                <c:ptCount val="5"/>
                <c:pt idx="0">
                  <c:v>254.174252</c:v>
                </c:pt>
                <c:pt idx="1">
                  <c:v>293.146222</c:v>
                </c:pt>
                <c:pt idx="2">
                  <c:v>365.097996</c:v>
                </c:pt>
                <c:pt idx="3">
                  <c:v>677.52226</c:v>
                </c:pt>
                <c:pt idx="4">
                  <c:v>1354.00196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CompiledData!$D$9:$D$9</c:f>
              <c:strCache>
                <c:ptCount val="1"/>
                <c:pt idx="0">
                  <c:v>CAW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CompiledData!$D$3:$D$7</c:f>
              <c:numCache>
                <c:formatCode>General</c:formatCode>
                <c:ptCount val="5"/>
                <c:pt idx="0">
                  <c:v>230.217588</c:v>
                </c:pt>
                <c:pt idx="1">
                  <c:v>227.669398</c:v>
                </c:pt>
                <c:pt idx="2">
                  <c:v>229.333344</c:v>
                </c:pt>
                <c:pt idx="3">
                  <c:v>236.221292</c:v>
                </c:pt>
                <c:pt idx="4">
                  <c:v>301.854016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CompiledData!$E$9:$E$9</c:f>
              <c:strCache>
                <c:ptCount val="1"/>
                <c:pt idx="0">
                  <c:v>UM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CompiledData!$E$3:$E$7</c:f>
              <c:numCache>
                <c:formatCode>General</c:formatCode>
                <c:ptCount val="5"/>
                <c:pt idx="0">
                  <c:v>303.668152</c:v>
                </c:pt>
                <c:pt idx="1">
                  <c:v>303.668152</c:v>
                </c:pt>
                <c:pt idx="2">
                  <c:v>303.668152</c:v>
                </c:pt>
                <c:pt idx="3">
                  <c:v>303.668152</c:v>
                </c:pt>
                <c:pt idx="4">
                  <c:v>303.668152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CompiledData!$F$9:$F$9</c:f>
              <c:strCache>
                <c:ptCount val="1"/>
                <c:pt idx="0">
                  <c:v>CAJ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CompiledData!$F$3:$F$7</c:f>
              <c:numCache>
                <c:formatCode>General</c:formatCode>
                <c:ptCount val="5"/>
                <c:pt idx="0">
                  <c:v>309.62</c:v>
                </c:pt>
                <c:pt idx="1">
                  <c:v>313.254668</c:v>
                </c:pt>
                <c:pt idx="2">
                  <c:v>308.580036</c:v>
                </c:pt>
                <c:pt idx="3">
                  <c:v>345.765764</c:v>
                </c:pt>
                <c:pt idx="4">
                  <c:v>467.291342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CompiledData!$G$9:$G$9</c:f>
              <c:strCache>
                <c:ptCount val="1"/>
                <c:pt idx="0">
                  <c:v>CAW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CompiledData!$G$3:$G$7</c:f>
              <c:numCache>
                <c:formatCode>General</c:formatCode>
                <c:ptCount val="5"/>
                <c:pt idx="0">
                  <c:v>307.052626</c:v>
                </c:pt>
                <c:pt idx="1">
                  <c:v>306.292102</c:v>
                </c:pt>
                <c:pt idx="2">
                  <c:v>305.378778</c:v>
                </c:pt>
                <c:pt idx="3">
                  <c:v>304.45778</c:v>
                </c:pt>
                <c:pt idx="4">
                  <c:v>309.649858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028241"/>
        <c:axId val="62359987"/>
      </c:lineChart>
      <c:catAx>
        <c:axId val="47028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Constraints</a:t>
                </a:r>
              </a:p>
            </c:rich>
          </c:tx>
          <c:layout>
            <c:manualLayout>
              <c:xMode val="edge"/>
              <c:yMode val="edge"/>
              <c:x val="0.386899181198825"/>
              <c:y val="0.7850220264317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2359987"/>
        <c:crossesAt val="0"/>
        <c:auto val="1"/>
        <c:lblAlgn val="ctr"/>
        <c:lblOffset val="100"/>
      </c:catAx>
      <c:valAx>
        <c:axId val="62359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702824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250031253906738"/>
          <c:y val="0.870569806148424"/>
          <c:w val="0.941430178772347"/>
          <c:h val="0.129332289015077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4146768346043"/>
          <c:y val="0.0383613782051282"/>
          <c:w val="0.759844980622578"/>
          <c:h val="0.645633012820513"/>
        </c:manualLayout>
      </c:layout>
      <c:lineChart>
        <c:grouping val="standard"/>
        <c:varyColors val="0"/>
        <c:ser>
          <c:idx val="0"/>
          <c:order val="0"/>
          <c:tx>
            <c:strRef>
              <c:f>CompiledData!$B$9:$B$9</c:f>
              <c:strCache>
                <c:ptCount val="1"/>
                <c:pt idx="0">
                  <c:v>UM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CompiledData!$B$10:$B$29</c:f>
              <c:numCache>
                <c:formatCode>General</c:formatCode>
                <c:ptCount val="20"/>
                <c:pt idx="0">
                  <c:v>227.883994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227.883994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CompiledData!$C$9:$C$9</c:f>
              <c:strCache>
                <c:ptCount val="1"/>
                <c:pt idx="0">
                  <c:v>CAJ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CompiledData!$C$10:$C$29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254.174252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293.146222</c:v>
                </c:pt>
                <c:pt idx="12">
                  <c:v/>
                </c:pt>
                <c:pt idx="13">
                  <c:v/>
                </c:pt>
                <c:pt idx="14">
                  <c:v>365.097996</c:v>
                </c:pt>
                <c:pt idx="15">
                  <c:v/>
                </c:pt>
                <c:pt idx="16">
                  <c:v>677.52226</c:v>
                </c:pt>
                <c:pt idx="17">
                  <c:v/>
                </c:pt>
                <c:pt idx="18">
                  <c:v/>
                </c:pt>
                <c:pt idx="19">
                  <c:v>1354.00196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CompiledData!$D$9:$D$9</c:f>
              <c:strCache>
                <c:ptCount val="1"/>
                <c:pt idx="0">
                  <c:v>CAW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CompiledData!$D$10:$D$29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230.217588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227.669398</c:v>
                </c:pt>
                <c:pt idx="13">
                  <c:v/>
                </c:pt>
                <c:pt idx="14">
                  <c:v/>
                </c:pt>
                <c:pt idx="15">
                  <c:v>229.333344</c:v>
                </c:pt>
                <c:pt idx="16">
                  <c:v/>
                </c:pt>
                <c:pt idx="17">
                  <c:v>236.221292</c:v>
                </c:pt>
                <c:pt idx="18">
                  <c:v>301.854016</c:v>
                </c:pt>
                <c:pt idx="19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CompiledData!$E$9:$E$9</c:f>
              <c:strCache>
                <c:ptCount val="1"/>
                <c:pt idx="0">
                  <c:v>UM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CompiledData!$E$10:$E$29</c:f>
              <c:numCache>
                <c:formatCode>General</c:formatCode>
                <c:ptCount val="20"/>
                <c:pt idx="0">
                  <c:v>303.668152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303.668152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CompiledData!$F$9:$F$9</c:f>
              <c:strCache>
                <c:ptCount val="1"/>
                <c:pt idx="0">
                  <c:v>CAJ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CompiledData!$F$10:$F$29</c:f>
              <c:numCache>
                <c:formatCode>General</c:formatCode>
                <c:ptCount val="20"/>
                <c:pt idx="0">
                  <c:v/>
                </c:pt>
                <c:pt idx="1">
                  <c:v>309.62</c:v>
                </c:pt>
                <c:pt idx="2">
                  <c:v/>
                </c:pt>
                <c:pt idx="3">
                  <c:v>313.254668</c:v>
                </c:pt>
                <c:pt idx="4">
                  <c:v>308.580036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345.765764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467.291342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CompiledData!$G$9:$G$9</c:f>
              <c:strCache>
                <c:ptCount val="1"/>
                <c:pt idx="0">
                  <c:v>CAW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CompiledData!$G$10:$G$29</c:f>
              <c:numCache>
                <c:formatCode>General</c:formatCode>
                <c:ptCount val="20"/>
                <c:pt idx="0">
                  <c:v>307.052626</c:v>
                </c:pt>
                <c:pt idx="1">
                  <c:v/>
                </c:pt>
                <c:pt idx="2">
                  <c:v>306.292102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305.378778</c:v>
                </c:pt>
                <c:pt idx="7">
                  <c:v/>
                </c:pt>
                <c:pt idx="8">
                  <c:v/>
                </c:pt>
                <c:pt idx="9">
                  <c:v>304.45778</c:v>
                </c:pt>
                <c:pt idx="10">
                  <c:v>309.649858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79889"/>
        <c:axId val="84383384"/>
      </c:lineChart>
      <c:catAx>
        <c:axId val="43798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Unifications</a:t>
                </a:r>
              </a:p>
            </c:rich>
          </c:tx>
          <c:layout>
            <c:manualLayout>
              <c:xMode val="edge"/>
              <c:yMode val="edge"/>
              <c:x val="0.400025001562598"/>
              <c:y val="0.785077616424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4383384"/>
        <c:crossesAt val="0"/>
        <c:auto val="1"/>
        <c:lblAlgn val="ctr"/>
        <c:lblOffset val="100"/>
      </c:catAx>
      <c:valAx>
        <c:axId val="84383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Execution Time (s)</a:t>
                </a:r>
              </a:p>
            </c:rich>
          </c:tx>
          <c:layout>
            <c:manualLayout>
              <c:xMode val="edge"/>
              <c:yMode val="edge"/>
              <c:x val="0.0281267579223701"/>
              <c:y val="0.5828743114672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37988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75021877734717"/>
          <c:y val="0.891826923076923"/>
          <c:w val="0.729466183272909"/>
          <c:h val="0.105068108974359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0018752344043"/>
          <c:y val="0.0376153300212917"/>
          <c:w val="0.822602825353169"/>
          <c:h val="0.65355368549123"/>
        </c:manualLayout>
      </c:layout>
      <c:lineChart>
        <c:grouping val="standard"/>
        <c:varyColors val="0"/>
        <c:ser>
          <c:idx val="0"/>
          <c:order val="0"/>
          <c:tx>
            <c:strRef>
              <c:f>CompiledData!$B$31:$B$31</c:f>
              <c:strCache>
                <c:ptCount val="1"/>
                <c:pt idx="0">
                  <c:v>CAJ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CompiledData!$A$32:$A$36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CompiledData!$B$32:$B$36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15</c:v>
                </c:pt>
                <c:pt idx="3">
                  <c:v>35</c:v>
                </c:pt>
                <c:pt idx="4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CompiledData!$D$31:$D$31</c:f>
              <c:strCache>
                <c:ptCount val="1"/>
                <c:pt idx="0">
                  <c:v>CAJ Q13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CompiledData!$A$32:$A$36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CompiledData!$D$32:$D$36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CompiledData!$F$31:$F$31</c:f>
              <c:strCache>
                <c:ptCount val="1"/>
                <c:pt idx="0">
                  <c:v>CAJ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CompiledData!$A$32:$A$36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CompiledData!$F$32:$F$36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CompiledData!$C$31:$C$31</c:f>
              <c:strCache>
                <c:ptCount val="1"/>
                <c:pt idx="0">
                  <c:v>CAW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CompiledData!$A$32:$A$36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CompiledData!$C$32:$C$36</c:f>
              <c:numCache>
                <c:formatCode>General</c:formatCode>
                <c:ptCount val="5"/>
                <c:pt idx="0">
                  <c:v>14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CompiledData!$E$31:$E$31</c:f>
              <c:strCache>
                <c:ptCount val="1"/>
                <c:pt idx="0">
                  <c:v>CAW Q13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CompiledData!$A$32:$A$36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CompiledData!$E$32:$E$36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CompiledData!$G$31:$G$31</c:f>
              <c:strCache>
                <c:ptCount val="1"/>
                <c:pt idx="0">
                  <c:v>CAW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CompiledData!$A$32:$A$36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CompiledData!$G$32:$G$36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677001"/>
        <c:axId val="34806025"/>
      </c:lineChart>
      <c:catAx>
        <c:axId val="306770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Constraints</a:t>
                </a:r>
              </a:p>
            </c:rich>
          </c:tx>
          <c:layout>
            <c:manualLayout>
              <c:xMode val="edge"/>
              <c:yMode val="edge"/>
              <c:x val="0.403775235952247"/>
              <c:y val="0.7778791565287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4806025"/>
        <c:crossesAt val="0"/>
        <c:auto val="1"/>
        <c:lblAlgn val="ctr"/>
        <c:lblOffset val="100"/>
      </c:catAx>
      <c:valAx>
        <c:axId val="34806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Rewriting Time (ms)</a:t>
                </a:r>
              </a:p>
            </c:rich>
          </c:tx>
          <c:layout>
            <c:manualLayout>
              <c:xMode val="edge"/>
              <c:yMode val="edge"/>
              <c:x val="0.029251828239265"/>
              <c:y val="0.6291565287915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067700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408801100137517"/>
          <c:y val="0.852276183716922"/>
          <c:w val="0.88461057632204"/>
          <c:h val="0.144479367332455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7704713089136"/>
          <c:y val="0.0470432739377326"/>
          <c:w val="0.823977997249656"/>
          <c:h val="0.638829058155473"/>
        </c:manualLayout>
      </c:layout>
      <c:lineChart>
        <c:grouping val="standard"/>
        <c:varyColors val="0"/>
        <c:ser>
          <c:idx val="0"/>
          <c:order val="0"/>
          <c:tx>
            <c:strRef>
              <c:f>CompiledData!$C$9:$C$9</c:f>
              <c:strCache>
                <c:ptCount val="1"/>
                <c:pt idx="0">
                  <c:v>CAJ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CompiledData!$I$3:$I$7</c:f>
              <c:numCache>
                <c:formatCode>General</c:formatCode>
                <c:ptCount val="5"/>
                <c:pt idx="0">
                  <c:v>1.11536684757245</c:v>
                </c:pt>
                <c:pt idx="1">
                  <c:v>1.28638355355488</c:v>
                </c:pt>
                <c:pt idx="2">
                  <c:v>1.60212215694271</c:v>
                </c:pt>
                <c:pt idx="3">
                  <c:v>2.97310156851121</c:v>
                </c:pt>
                <c:pt idx="4">
                  <c:v>5.94162817771221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CompiledData!$D$9:$D$9</c:f>
              <c:strCache>
                <c:ptCount val="1"/>
                <c:pt idx="0">
                  <c:v>CAW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CompiledData!$J$3:$J$7</c:f>
              <c:numCache>
                <c:formatCode>General</c:formatCode>
                <c:ptCount val="5"/>
                <c:pt idx="0">
                  <c:v>1.01024027163575</c:v>
                </c:pt>
                <c:pt idx="1">
                  <c:v>0.999058310343639</c:v>
                </c:pt>
                <c:pt idx="2">
                  <c:v>1.00636003421987</c:v>
                </c:pt>
                <c:pt idx="3">
                  <c:v>1.03658571123692</c:v>
                </c:pt>
                <c:pt idx="4">
                  <c:v>1.32459507445705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CompiledData!$F$9:$F$9</c:f>
              <c:strCache>
                <c:ptCount val="1"/>
                <c:pt idx="0">
                  <c:v>CAJ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CompiledData!$K$3:$K$7</c:f>
              <c:numCache>
                <c:formatCode>General</c:formatCode>
                <c:ptCount val="5"/>
                <c:pt idx="0">
                  <c:v>1.01959984265983</c:v>
                </c:pt>
                <c:pt idx="1">
                  <c:v>1.03156905304973</c:v>
                </c:pt>
                <c:pt idx="2">
                  <c:v>1.01617517005866</c:v>
                </c:pt>
                <c:pt idx="3">
                  <c:v>1.13863031642515</c:v>
                </c:pt>
                <c:pt idx="4">
                  <c:v>1.53882235895452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CompiledData!$G$9:$G$9</c:f>
              <c:strCache>
                <c:ptCount val="1"/>
                <c:pt idx="0">
                  <c:v>CAW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CompiledData!$A$3:$A$7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CompiledData!$L$3:$L$7</c:f>
              <c:numCache>
                <c:formatCode>General</c:formatCode>
                <c:ptCount val="5"/>
                <c:pt idx="0">
                  <c:v>1.01114530443087</c:v>
                </c:pt>
                <c:pt idx="1">
                  <c:v>1.0086408468676</c:v>
                </c:pt>
                <c:pt idx="2">
                  <c:v>1.00563320845052</c:v>
                </c:pt>
                <c:pt idx="3">
                  <c:v>1.00260029902642</c:v>
                </c:pt>
                <c:pt idx="4">
                  <c:v>1.01969816709656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146582"/>
        <c:axId val="28234540"/>
      </c:lineChart>
      <c:catAx>
        <c:axId val="921465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Constraints</a:t>
                </a:r>
              </a:p>
            </c:rich>
          </c:tx>
          <c:layout>
            <c:manualLayout>
              <c:xMode val="edge"/>
              <c:yMode val="edge"/>
              <c:x val="0.380273767110444"/>
              <c:y val="0.7813020068526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8234540"/>
        <c:crosses val="autoZero"/>
        <c:auto val="1"/>
        <c:lblAlgn val="ctr"/>
        <c:lblOffset val="100"/>
      </c:catAx>
      <c:valAx>
        <c:axId val="28234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Slowdown Multiplier</a:t>
                </a:r>
              </a:p>
            </c:rich>
          </c:tx>
          <c:layout>
            <c:manualLayout>
              <c:xMode val="edge"/>
              <c:yMode val="edge"/>
              <c:x val="0.0236264766547909"/>
              <c:y val="0.60205580029368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214658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25090636329541"/>
          <c:y val="0.870569806148424"/>
          <c:w val="0.665895736967121"/>
          <c:h val="0.129332289015077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205025628204"/>
          <c:y val="0.038261217948718"/>
          <c:w val="0.821102637829729"/>
          <c:h val="0.645432692307692"/>
        </c:manualLayout>
      </c:layout>
      <c:lineChart>
        <c:grouping val="standard"/>
        <c:varyColors val="0"/>
        <c:ser>
          <c:idx val="0"/>
          <c:order val="0"/>
          <c:tx>
            <c:strRef>
              <c:f>CompiledData!$C$9:$C$9</c:f>
              <c:strCache>
                <c:ptCount val="1"/>
                <c:pt idx="0">
                  <c:v>CAJ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CompiledData!$I$10:$I$29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1.11536684757245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1.28638355355488</c:v>
                </c:pt>
                <c:pt idx="12">
                  <c:v/>
                </c:pt>
                <c:pt idx="13">
                  <c:v/>
                </c:pt>
                <c:pt idx="14">
                  <c:v>1.60212215694271</c:v>
                </c:pt>
                <c:pt idx="15">
                  <c:v/>
                </c:pt>
                <c:pt idx="16">
                  <c:v>2.97310156851121</c:v>
                </c:pt>
                <c:pt idx="17">
                  <c:v/>
                </c:pt>
                <c:pt idx="18">
                  <c:v/>
                </c:pt>
                <c:pt idx="19">
                  <c:v>5.94162817771221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CompiledData!$D$9:$D$9</c:f>
              <c:strCache>
                <c:ptCount val="1"/>
                <c:pt idx="0">
                  <c:v>CAW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CompiledData!$J$10:$J$29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1.01024027163575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0.999058310343639</c:v>
                </c:pt>
                <c:pt idx="13">
                  <c:v/>
                </c:pt>
                <c:pt idx="14">
                  <c:v/>
                </c:pt>
                <c:pt idx="15">
                  <c:v>1.00636003421987</c:v>
                </c:pt>
                <c:pt idx="16">
                  <c:v/>
                </c:pt>
                <c:pt idx="17">
                  <c:v>1.03658571123692</c:v>
                </c:pt>
                <c:pt idx="18">
                  <c:v>1.32459507445705</c:v>
                </c:pt>
                <c:pt idx="19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CompiledData!$F$9:$F$9</c:f>
              <c:strCache>
                <c:ptCount val="1"/>
                <c:pt idx="0">
                  <c:v>CAJ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CompiledData!$K$10:$K$29</c:f>
              <c:numCache>
                <c:formatCode>General</c:formatCode>
                <c:ptCount val="20"/>
                <c:pt idx="0">
                  <c:v/>
                </c:pt>
                <c:pt idx="1">
                  <c:v>1.01959984265983</c:v>
                </c:pt>
                <c:pt idx="2">
                  <c:v/>
                </c:pt>
                <c:pt idx="3">
                  <c:v>1.03156905304973</c:v>
                </c:pt>
                <c:pt idx="4">
                  <c:v>1.01617517005866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1.13863031642515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1.53882235895452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CompiledData!$G$9:$G$9</c:f>
              <c:strCache>
                <c:ptCount val="1"/>
                <c:pt idx="0">
                  <c:v>CAW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CompiledData!$A$10:$A$29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34</c:v>
                </c:pt>
                <c:pt idx="15">
                  <c:v>36</c:v>
                </c:pt>
                <c:pt idx="16">
                  <c:v>87</c:v>
                </c:pt>
                <c:pt idx="17">
                  <c:v>87</c:v>
                </c:pt>
                <c:pt idx="18">
                  <c:v>167</c:v>
                </c:pt>
                <c:pt idx="19">
                  <c:v>180</c:v>
                </c:pt>
              </c:strCache>
            </c:strRef>
          </c:cat>
          <c:val>
            <c:numRef>
              <c:f>CompiledData!$L$10:$L$29</c:f>
              <c:numCache>
                <c:formatCode>General</c:formatCode>
                <c:ptCount val="20"/>
                <c:pt idx="0">
                  <c:v>1.01114530443087</c:v>
                </c:pt>
                <c:pt idx="1">
                  <c:v/>
                </c:pt>
                <c:pt idx="2">
                  <c:v>1.0086408468676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1.00563320845052</c:v>
                </c:pt>
                <c:pt idx="7">
                  <c:v/>
                </c:pt>
                <c:pt idx="8">
                  <c:v/>
                </c:pt>
                <c:pt idx="9">
                  <c:v>1.00260029902642</c:v>
                </c:pt>
                <c:pt idx="10">
                  <c:v>1.01969816709656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888295"/>
        <c:axId val="40202571"/>
      </c:lineChart>
      <c:catAx>
        <c:axId val="868882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Unifications</a:t>
                </a:r>
              </a:p>
            </c:rich>
          </c:tx>
          <c:layout>
            <c:manualLayout>
              <c:xMode val="edge"/>
              <c:yMode val="edge"/>
              <c:x val="0.388586786674167"/>
              <c:y val="0.773760640961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0202571"/>
        <c:crosses val="autoZero"/>
        <c:auto val="1"/>
        <c:lblAlgn val="ctr"/>
        <c:lblOffset val="100"/>
      </c:catAx>
      <c:valAx>
        <c:axId val="402025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Slowdown Multiplier</a:t>
                </a:r>
              </a:p>
            </c:rich>
          </c:tx>
          <c:layout>
            <c:manualLayout>
              <c:xMode val="edge"/>
              <c:yMode val="edge"/>
              <c:x val="0.028064254015876"/>
              <c:y val="0.6156234351527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688829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13589198649831"/>
          <c:y val="0.865484775641026"/>
          <c:w val="0.729466183272909"/>
          <c:h val="0.110777243589744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1635727232952"/>
          <c:y val="0.0471855115026921"/>
          <c:w val="0.762797674854678"/>
          <c:h val="0.638962310327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CompiledData!$B$9</c:f>
              <c:strCache>
                <c:ptCount val="1"/>
                <c:pt idx="0">
                  <c:v>UM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CompiledData!$B$3:$B$7</c:f>
              <c:numCache>
                <c:formatCode>General</c:formatCode>
                <c:ptCount val="5"/>
                <c:pt idx="0">
                  <c:v>227.883994</c:v>
                </c:pt>
                <c:pt idx="1">
                  <c:v>227.883994</c:v>
                </c:pt>
                <c:pt idx="2">
                  <c:v>227.883994</c:v>
                </c:pt>
                <c:pt idx="3">
                  <c:v>227.883994</c:v>
                </c:pt>
                <c:pt idx="4">
                  <c:v>227.883994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CompiledData!$C$9</c:f>
              <c:strCache>
                <c:ptCount val="1"/>
                <c:pt idx="0">
                  <c:v>CAJ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CompiledData!$C$3:$C$7</c:f>
              <c:numCache>
                <c:formatCode>General</c:formatCode>
                <c:ptCount val="5"/>
                <c:pt idx="0">
                  <c:v>254.174252</c:v>
                </c:pt>
                <c:pt idx="1">
                  <c:v>293.146222</c:v>
                </c:pt>
                <c:pt idx="2">
                  <c:v>365.097996</c:v>
                </c:pt>
                <c:pt idx="3">
                  <c:v>677.52226</c:v>
                </c:pt>
                <c:pt idx="4">
                  <c:v>1354.00196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CompiledData!$D$9</c:f>
              <c:strCache>
                <c:ptCount val="1"/>
                <c:pt idx="0">
                  <c:v>CAW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CompiledData!$D$3:$D$7</c:f>
              <c:numCache>
                <c:formatCode>General</c:formatCode>
                <c:ptCount val="5"/>
                <c:pt idx="0">
                  <c:v>230.217588</c:v>
                </c:pt>
                <c:pt idx="1">
                  <c:v>227.669398</c:v>
                </c:pt>
                <c:pt idx="2">
                  <c:v>229.333344</c:v>
                </c:pt>
                <c:pt idx="3">
                  <c:v>236.221292</c:v>
                </c:pt>
                <c:pt idx="4">
                  <c:v>301.854016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CompiledData!$E$9</c:f>
              <c:strCache>
                <c:ptCount val="1"/>
                <c:pt idx="0">
                  <c:v>UM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CompiledData!$E$3:$E$7</c:f>
              <c:numCache>
                <c:formatCode>General</c:formatCode>
                <c:ptCount val="5"/>
                <c:pt idx="0">
                  <c:v>303.668152</c:v>
                </c:pt>
                <c:pt idx="1">
                  <c:v>303.668152</c:v>
                </c:pt>
                <c:pt idx="2">
                  <c:v>303.668152</c:v>
                </c:pt>
                <c:pt idx="3">
                  <c:v>303.668152</c:v>
                </c:pt>
                <c:pt idx="4">
                  <c:v>303.668152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CompiledData!$F$9</c:f>
              <c:strCache>
                <c:ptCount val="1"/>
                <c:pt idx="0">
                  <c:v>CAJ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CompiledData!$F$3:$F$7</c:f>
              <c:numCache>
                <c:formatCode>General</c:formatCode>
                <c:ptCount val="5"/>
                <c:pt idx="0">
                  <c:v>309.62</c:v>
                </c:pt>
                <c:pt idx="1">
                  <c:v>313.254668</c:v>
                </c:pt>
                <c:pt idx="2">
                  <c:v>308.580036</c:v>
                </c:pt>
                <c:pt idx="3">
                  <c:v>345.765764</c:v>
                </c:pt>
                <c:pt idx="4">
                  <c:v>467.291342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CompiledData!$G$9</c:f>
              <c:strCache>
                <c:ptCount val="1"/>
                <c:pt idx="0">
                  <c:v>CAW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CompiledData!$G$3:$G$7</c:f>
              <c:numCache>
                <c:formatCode>General</c:formatCode>
                <c:ptCount val="5"/>
                <c:pt idx="0">
                  <c:v>307.052626</c:v>
                </c:pt>
                <c:pt idx="1">
                  <c:v>306.292102</c:v>
                </c:pt>
                <c:pt idx="2">
                  <c:v>305.378778</c:v>
                </c:pt>
                <c:pt idx="3">
                  <c:v>304.45778</c:v>
                </c:pt>
                <c:pt idx="4">
                  <c:v>309.649858</c:v>
                </c:pt>
              </c:numCache>
            </c:numRef>
          </c:yVal>
          <c:smooth val="0"/>
        </c:ser>
        <c:axId val="73898050"/>
        <c:axId val="94044519"/>
      </c:scatterChart>
      <c:valAx>
        <c:axId val="738980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Constraints</a:t>
                </a:r>
              </a:p>
            </c:rich>
          </c:tx>
          <c:layout>
            <c:manualLayout>
              <c:xMode val="edge"/>
              <c:yMode val="edge"/>
              <c:x val="0.386961685105319"/>
              <c:y val="0.7850220264317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4044519"/>
        <c:crosses val="autoZero"/>
        <c:crossBetween val="midCat"/>
      </c:valAx>
      <c:valAx>
        <c:axId val="94044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389805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250015625976624"/>
          <c:y val="0.870484581497797"/>
          <c:w val="0.941430178772347"/>
          <c:h val="0.129332289015077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4135883492718"/>
          <c:y val="0.0383575363044567"/>
          <c:w val="0.759797487342959"/>
          <c:h val="0.645568352528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CompiledData!$B$9</c:f>
              <c:strCache>
                <c:ptCount val="1"/>
                <c:pt idx="0">
                  <c:v>UM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CompiledData!$B$10:$B$29</c:f>
              <c:numCache>
                <c:formatCode>General</c:formatCode>
                <c:ptCount val="20"/>
                <c:pt idx="0">
                  <c:v>227.883994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227.883994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CompiledData!$C$9</c:f>
              <c:strCache>
                <c:ptCount val="1"/>
                <c:pt idx="0">
                  <c:v>CAJ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CompiledData!$C$10:$C$29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254.174252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293.146222</c:v>
                </c:pt>
                <c:pt idx="12">
                  <c:v/>
                </c:pt>
                <c:pt idx="13">
                  <c:v/>
                </c:pt>
                <c:pt idx="14">
                  <c:v>365.097996</c:v>
                </c:pt>
                <c:pt idx="15">
                  <c:v/>
                </c:pt>
                <c:pt idx="16">
                  <c:v>677.52226</c:v>
                </c:pt>
                <c:pt idx="17">
                  <c:v/>
                </c:pt>
                <c:pt idx="18">
                  <c:v/>
                </c:pt>
                <c:pt idx="19">
                  <c:v>1354.00196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CompiledData!$D$9</c:f>
              <c:strCache>
                <c:ptCount val="1"/>
                <c:pt idx="0">
                  <c:v>CAW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CompiledData!$D$10:$D$29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230.217588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227.669398</c:v>
                </c:pt>
                <c:pt idx="13">
                  <c:v/>
                </c:pt>
                <c:pt idx="14">
                  <c:v/>
                </c:pt>
                <c:pt idx="15">
                  <c:v>229.333344</c:v>
                </c:pt>
                <c:pt idx="16">
                  <c:v/>
                </c:pt>
                <c:pt idx="17">
                  <c:v>236.221292</c:v>
                </c:pt>
                <c:pt idx="18">
                  <c:v>301.854016</c:v>
                </c:pt>
                <c:pt idx="19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CompiledData!$E$9</c:f>
              <c:strCache>
                <c:ptCount val="1"/>
                <c:pt idx="0">
                  <c:v>UM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CompiledData!$E$10:$E$29</c:f>
              <c:numCache>
                <c:formatCode>General</c:formatCode>
                <c:ptCount val="20"/>
                <c:pt idx="0">
                  <c:v>303.668152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303.668152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CompiledData!$F$9</c:f>
              <c:strCache>
                <c:ptCount val="1"/>
                <c:pt idx="0">
                  <c:v>CAJ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CompiledData!$F$10:$F$29</c:f>
              <c:numCache>
                <c:formatCode>General</c:formatCode>
                <c:ptCount val="20"/>
                <c:pt idx="0">
                  <c:v/>
                </c:pt>
                <c:pt idx="1">
                  <c:v>309.62</c:v>
                </c:pt>
                <c:pt idx="2">
                  <c:v/>
                </c:pt>
                <c:pt idx="3">
                  <c:v>313.254668</c:v>
                </c:pt>
                <c:pt idx="4">
                  <c:v>308.580036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345.765764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467.291342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CompiledData!$G$9</c:f>
              <c:strCache>
                <c:ptCount val="1"/>
                <c:pt idx="0">
                  <c:v>CAW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CompiledData!$G$10:$G$29</c:f>
              <c:numCache>
                <c:formatCode>General</c:formatCode>
                <c:ptCount val="20"/>
                <c:pt idx="0">
                  <c:v>307.052626</c:v>
                </c:pt>
                <c:pt idx="1">
                  <c:v/>
                </c:pt>
                <c:pt idx="2">
                  <c:v>306.292102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305.378778</c:v>
                </c:pt>
                <c:pt idx="7">
                  <c:v/>
                </c:pt>
                <c:pt idx="8">
                  <c:v/>
                </c:pt>
                <c:pt idx="9">
                  <c:v>304.45778</c:v>
                </c:pt>
                <c:pt idx="10">
                  <c:v>309.649858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0"/>
        </c:ser>
        <c:axId val="32913868"/>
        <c:axId val="69321085"/>
      </c:scatterChart>
      <c:valAx>
        <c:axId val="329138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Unifications</a:t>
                </a:r>
              </a:p>
            </c:rich>
          </c:tx>
          <c:layout>
            <c:manualLayout>
              <c:xMode val="edge"/>
              <c:yMode val="edge"/>
              <c:x val="0.400025001562598"/>
              <c:y val="0.785077616424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9321085"/>
        <c:crosses val="autoZero"/>
        <c:crossBetween val="midCat"/>
      </c:valAx>
      <c:valAx>
        <c:axId val="693210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Execution Time (s)</a:t>
                </a:r>
              </a:p>
            </c:rich>
          </c:tx>
          <c:layout>
            <c:manualLayout>
              <c:xMode val="edge"/>
              <c:yMode val="edge"/>
              <c:x val="0.0281267579223701"/>
              <c:y val="0.58277416124186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291386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75010938183636"/>
          <c:y val="0.887531296945418"/>
          <c:w val="0.729466183272909"/>
          <c:h val="0.109375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7696106006625"/>
          <c:y val="0.0469897209985316"/>
          <c:w val="0.823926495405963"/>
          <c:h val="0.63876651982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CompiledData!$C$9</c:f>
              <c:strCache>
                <c:ptCount val="1"/>
                <c:pt idx="0">
                  <c:v>CAJ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CompiledData!$I$3:$I$7</c:f>
              <c:numCache>
                <c:formatCode>General</c:formatCode>
                <c:ptCount val="5"/>
                <c:pt idx="0">
                  <c:v>1.11536684757245</c:v>
                </c:pt>
                <c:pt idx="1">
                  <c:v>1.28638355355488</c:v>
                </c:pt>
                <c:pt idx="2">
                  <c:v>1.60212215694271</c:v>
                </c:pt>
                <c:pt idx="3">
                  <c:v>2.97310156851121</c:v>
                </c:pt>
                <c:pt idx="4">
                  <c:v>5.94162817771221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CompiledData!$D$9</c:f>
              <c:strCache>
                <c:ptCount val="1"/>
                <c:pt idx="0">
                  <c:v>CAW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CompiledData!$J$3:$J$7</c:f>
              <c:numCache>
                <c:formatCode>General</c:formatCode>
                <c:ptCount val="5"/>
                <c:pt idx="0">
                  <c:v>1.01024027163575</c:v>
                </c:pt>
                <c:pt idx="1">
                  <c:v>0.999058310343639</c:v>
                </c:pt>
                <c:pt idx="2">
                  <c:v>1.00636003421987</c:v>
                </c:pt>
                <c:pt idx="3">
                  <c:v>1.03658571123692</c:v>
                </c:pt>
                <c:pt idx="4">
                  <c:v>1.32459507445705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CompiledData!$F$9</c:f>
              <c:strCache>
                <c:ptCount val="1"/>
                <c:pt idx="0">
                  <c:v>CAJ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CompiledData!$K$3:$K$7</c:f>
              <c:numCache>
                <c:formatCode>General</c:formatCode>
                <c:ptCount val="5"/>
                <c:pt idx="0">
                  <c:v>1.01959984265983</c:v>
                </c:pt>
                <c:pt idx="1">
                  <c:v>1.03156905304973</c:v>
                </c:pt>
                <c:pt idx="2">
                  <c:v>1.01617517005866</c:v>
                </c:pt>
                <c:pt idx="3">
                  <c:v>1.13863031642515</c:v>
                </c:pt>
                <c:pt idx="4">
                  <c:v>1.53882235895452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CompiledData!$G$9</c:f>
              <c:strCache>
                <c:ptCount val="1"/>
                <c:pt idx="0">
                  <c:v>CAW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CompiledData!$L$3:$L$7</c:f>
              <c:numCache>
                <c:formatCode>General</c:formatCode>
                <c:ptCount val="5"/>
                <c:pt idx="0">
                  <c:v>1.01114530443087</c:v>
                </c:pt>
                <c:pt idx="1">
                  <c:v>1.0086408468676</c:v>
                </c:pt>
                <c:pt idx="2">
                  <c:v>1.00563320845052</c:v>
                </c:pt>
                <c:pt idx="3">
                  <c:v>1.00260029902642</c:v>
                </c:pt>
                <c:pt idx="4">
                  <c:v>1.01969816709656</c:v>
                </c:pt>
              </c:numCache>
            </c:numRef>
          </c:yVal>
          <c:smooth val="0"/>
        </c:ser>
        <c:axId val="13413874"/>
        <c:axId val="11392817"/>
      </c:scatterChart>
      <c:valAx>
        <c:axId val="134138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Constraints</a:t>
                </a:r>
              </a:p>
            </c:rich>
          </c:tx>
          <c:layout>
            <c:manualLayout>
              <c:xMode val="edge"/>
              <c:yMode val="edge"/>
              <c:x val="0.380336271016939"/>
              <c:y val="0.7812041116005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1392817"/>
        <c:crosses val="autoZero"/>
        <c:crossBetween val="midCat"/>
      </c:valAx>
      <c:valAx>
        <c:axId val="113928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Slowdown Multiplier</a:t>
                </a:r>
              </a:p>
            </c:rich>
          </c:tx>
          <c:layout>
            <c:manualLayout>
              <c:xMode val="edge"/>
              <c:yMode val="edge"/>
              <c:x val="0.0236264766547909"/>
              <c:y val="0.60195790504160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341387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25076567285455"/>
          <c:y val="0.870484581497797"/>
          <c:w val="0.665895736967121"/>
          <c:h val="0.129332289015077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196262266392"/>
          <c:y val="0.0382573860791187"/>
          <c:w val="0.821051315707232"/>
          <c:h val="0.645368052078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CompiledData!$C$9</c:f>
              <c:strCache>
                <c:ptCount val="1"/>
                <c:pt idx="0">
                  <c:v>CAJ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CompiledData!$I$10:$I$29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1.11536684757245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1.28638355355488</c:v>
                </c:pt>
                <c:pt idx="12">
                  <c:v/>
                </c:pt>
                <c:pt idx="13">
                  <c:v/>
                </c:pt>
                <c:pt idx="14">
                  <c:v>1.60212215694271</c:v>
                </c:pt>
                <c:pt idx="15">
                  <c:v/>
                </c:pt>
                <c:pt idx="16">
                  <c:v>2.97310156851121</c:v>
                </c:pt>
                <c:pt idx="17">
                  <c:v/>
                </c:pt>
                <c:pt idx="18">
                  <c:v/>
                </c:pt>
                <c:pt idx="19">
                  <c:v>5.94162817771221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CompiledData!$D$9</c:f>
              <c:strCache>
                <c:ptCount val="1"/>
                <c:pt idx="0">
                  <c:v>CAW Q10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CompiledData!$J$10:$J$29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1.01024027163575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0.999058310343639</c:v>
                </c:pt>
                <c:pt idx="13">
                  <c:v/>
                </c:pt>
                <c:pt idx="14">
                  <c:v/>
                </c:pt>
                <c:pt idx="15">
                  <c:v>1.00636003421987</c:v>
                </c:pt>
                <c:pt idx="16">
                  <c:v/>
                </c:pt>
                <c:pt idx="17">
                  <c:v>1.03658571123692</c:v>
                </c:pt>
                <c:pt idx="18">
                  <c:v>1.32459507445705</c:v>
                </c:pt>
                <c:pt idx="1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CompiledData!$F$9</c:f>
              <c:strCache>
                <c:ptCount val="1"/>
                <c:pt idx="0">
                  <c:v>CAJ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CompiledData!$K$10:$K$29</c:f>
              <c:numCache>
                <c:formatCode>General</c:formatCode>
                <c:ptCount val="20"/>
                <c:pt idx="0">
                  <c:v/>
                </c:pt>
                <c:pt idx="1">
                  <c:v>1.01959984265983</c:v>
                </c:pt>
                <c:pt idx="2">
                  <c:v/>
                </c:pt>
                <c:pt idx="3">
                  <c:v>1.03156905304973</c:v>
                </c:pt>
                <c:pt idx="4">
                  <c:v>1.01617517005866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1.13863031642515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1.53882235895452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CompiledData!$G$9</c:f>
              <c:strCache>
                <c:ptCount val="1"/>
                <c:pt idx="0">
                  <c:v>CAW Q18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CompiledData!$L$10:$L$29</c:f>
              <c:numCache>
                <c:formatCode>General</c:formatCode>
                <c:ptCount val="20"/>
                <c:pt idx="0">
                  <c:v>1.01114530443087</c:v>
                </c:pt>
                <c:pt idx="1">
                  <c:v/>
                </c:pt>
                <c:pt idx="2">
                  <c:v>1.0086408468676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1.00563320845052</c:v>
                </c:pt>
                <c:pt idx="7">
                  <c:v/>
                </c:pt>
                <c:pt idx="8">
                  <c:v/>
                </c:pt>
                <c:pt idx="9">
                  <c:v>1.00260029902642</c:v>
                </c:pt>
                <c:pt idx="10">
                  <c:v>1.01969816709656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0"/>
        </c:ser>
        <c:axId val="31491579"/>
        <c:axId val="37669024"/>
      </c:scatterChart>
      <c:valAx>
        <c:axId val="31491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Unifications</a:t>
                </a:r>
              </a:p>
            </c:rich>
          </c:tx>
          <c:layout>
            <c:manualLayout>
              <c:xMode val="edge"/>
              <c:yMode val="edge"/>
              <c:x val="0.388586786674167"/>
              <c:y val="0.773760640961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7669024"/>
        <c:crosses val="autoZero"/>
        <c:crossBetween val="midCat"/>
      </c:valAx>
      <c:valAx>
        <c:axId val="37669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Slowdown Multiplier</a:t>
                </a:r>
              </a:p>
            </c:rich>
          </c:tx>
          <c:layout>
            <c:manualLayout>
              <c:xMode val="edge"/>
              <c:yMode val="edge"/>
              <c:x val="0.028064254015876"/>
              <c:y val="0.61552328492739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149157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13575848490531"/>
          <c:y val="0.865398097145719"/>
          <c:w val="0.729466183272909"/>
          <c:h val="0.111278044871795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<Relationship Id="rId8" Type="http://schemas.openxmlformats.org/officeDocument/2006/relationships/chart" Target="../charts/chart54.xml"/><Relationship Id="rId9" Type="http://schemas.openxmlformats.org/officeDocument/2006/relationships/chart" Target="../charts/chart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0</xdr:row>
      <xdr:rowOff>36000</xdr:rowOff>
    </xdr:from>
    <xdr:to>
      <xdr:col>7</xdr:col>
      <xdr:colOff>105840</xdr:colOff>
      <xdr:row>22</xdr:row>
      <xdr:rowOff>136800</xdr:rowOff>
    </xdr:to>
    <xdr:graphicFrame>
      <xdr:nvGraphicFramePr>
        <xdr:cNvPr id="0" name="graph"/>
        <xdr:cNvGraphicFramePr/>
      </xdr:nvGraphicFramePr>
      <xdr:xfrm>
        <a:off x="36000" y="36000"/>
        <a:ext cx="5759280" cy="367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23040</xdr:colOff>
      <xdr:row>23</xdr:row>
      <xdr:rowOff>50040</xdr:rowOff>
    </xdr:from>
    <xdr:to>
      <xdr:col>7</xdr:col>
      <xdr:colOff>92880</xdr:colOff>
      <xdr:row>45</xdr:row>
      <xdr:rowOff>67680</xdr:rowOff>
    </xdr:to>
    <xdr:graphicFrame>
      <xdr:nvGraphicFramePr>
        <xdr:cNvPr id="1" name=""/>
        <xdr:cNvGraphicFramePr/>
      </xdr:nvGraphicFramePr>
      <xdr:xfrm>
        <a:off x="23040" y="3788640"/>
        <a:ext cx="5759280" cy="35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39240</xdr:colOff>
      <xdr:row>46</xdr:row>
      <xdr:rowOff>12240</xdr:rowOff>
    </xdr:from>
    <xdr:to>
      <xdr:col>7</xdr:col>
      <xdr:colOff>109080</xdr:colOff>
      <xdr:row>67</xdr:row>
      <xdr:rowOff>149040</xdr:rowOff>
    </xdr:to>
    <xdr:graphicFrame>
      <xdr:nvGraphicFramePr>
        <xdr:cNvPr id="2" name=""/>
        <xdr:cNvGraphicFramePr/>
      </xdr:nvGraphicFramePr>
      <xdr:xfrm>
        <a:off x="39240" y="7489800"/>
        <a:ext cx="5759280" cy="355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288360</xdr:colOff>
      <xdr:row>0</xdr:row>
      <xdr:rowOff>108720</xdr:rowOff>
    </xdr:from>
    <xdr:to>
      <xdr:col>14</xdr:col>
      <xdr:colOff>358200</xdr:colOff>
      <xdr:row>23</xdr:row>
      <xdr:rowOff>47160</xdr:rowOff>
    </xdr:to>
    <xdr:graphicFrame>
      <xdr:nvGraphicFramePr>
        <xdr:cNvPr id="3" name="graph"/>
        <xdr:cNvGraphicFramePr/>
      </xdr:nvGraphicFramePr>
      <xdr:xfrm>
        <a:off x="5977800" y="108720"/>
        <a:ext cx="5759280" cy="367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275400</xdr:colOff>
      <xdr:row>23</xdr:row>
      <xdr:rowOff>122760</xdr:rowOff>
    </xdr:from>
    <xdr:to>
      <xdr:col>14</xdr:col>
      <xdr:colOff>345240</xdr:colOff>
      <xdr:row>45</xdr:row>
      <xdr:rowOff>140400</xdr:rowOff>
    </xdr:to>
    <xdr:graphicFrame>
      <xdr:nvGraphicFramePr>
        <xdr:cNvPr id="4" name=""/>
        <xdr:cNvGraphicFramePr/>
      </xdr:nvGraphicFramePr>
      <xdr:xfrm>
        <a:off x="5964840" y="3861360"/>
        <a:ext cx="5759280" cy="35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13680</xdr:colOff>
      <xdr:row>1</xdr:row>
      <xdr:rowOff>360</xdr:rowOff>
    </xdr:from>
    <xdr:to>
      <xdr:col>25</xdr:col>
      <xdr:colOff>83520</xdr:colOff>
      <xdr:row>23</xdr:row>
      <xdr:rowOff>101160</xdr:rowOff>
    </xdr:to>
    <xdr:graphicFrame>
      <xdr:nvGraphicFramePr>
        <xdr:cNvPr id="5" name="graph"/>
        <xdr:cNvGraphicFramePr/>
      </xdr:nvGraphicFramePr>
      <xdr:xfrm>
        <a:off x="14644080" y="162720"/>
        <a:ext cx="5759280" cy="367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720</xdr:colOff>
      <xdr:row>24</xdr:row>
      <xdr:rowOff>14040</xdr:rowOff>
    </xdr:from>
    <xdr:to>
      <xdr:col>25</xdr:col>
      <xdr:colOff>70560</xdr:colOff>
      <xdr:row>46</xdr:row>
      <xdr:rowOff>32040</xdr:rowOff>
    </xdr:to>
    <xdr:graphicFrame>
      <xdr:nvGraphicFramePr>
        <xdr:cNvPr id="6" name=""/>
        <xdr:cNvGraphicFramePr/>
      </xdr:nvGraphicFramePr>
      <xdr:xfrm>
        <a:off x="14631120" y="3915360"/>
        <a:ext cx="5759280" cy="35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25</xdr:col>
      <xdr:colOff>266040</xdr:colOff>
      <xdr:row>1</xdr:row>
      <xdr:rowOff>73080</xdr:rowOff>
    </xdr:from>
    <xdr:to>
      <xdr:col>32</xdr:col>
      <xdr:colOff>335880</xdr:colOff>
      <xdr:row>24</xdr:row>
      <xdr:rowOff>11160</xdr:rowOff>
    </xdr:to>
    <xdr:graphicFrame>
      <xdr:nvGraphicFramePr>
        <xdr:cNvPr id="7" name="graph"/>
        <xdr:cNvGraphicFramePr/>
      </xdr:nvGraphicFramePr>
      <xdr:xfrm>
        <a:off x="20585880" y="235440"/>
        <a:ext cx="5759280" cy="367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253080</xdr:colOff>
      <xdr:row>24</xdr:row>
      <xdr:rowOff>86760</xdr:rowOff>
    </xdr:from>
    <xdr:to>
      <xdr:col>32</xdr:col>
      <xdr:colOff>322920</xdr:colOff>
      <xdr:row>46</xdr:row>
      <xdr:rowOff>104760</xdr:rowOff>
    </xdr:to>
    <xdr:graphicFrame>
      <xdr:nvGraphicFramePr>
        <xdr:cNvPr id="8" name=""/>
        <xdr:cNvGraphicFramePr/>
      </xdr:nvGraphicFramePr>
      <xdr:xfrm>
        <a:off x="20572920" y="3988080"/>
        <a:ext cx="5759280" cy="35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H48" activeCellId="0" sqref="AH4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2" customFormat="false" ht="12.8" hidden="false" customHeight="false" outlineLevel="0" collapsed="false">
      <c r="C42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10500000</v>
      </c>
    </row>
    <row r="5" customFormat="false" ht="12.8" hidden="false" customHeight="false" outlineLevel="0" collapsed="false">
      <c r="A5" s="0" t="s">
        <v>16</v>
      </c>
      <c r="B5" s="0" t="n">
        <v>51843.387</v>
      </c>
      <c r="C5" s="0" t="n">
        <v>50639.227</v>
      </c>
      <c r="D5" s="0" t="n">
        <v>49221.6</v>
      </c>
      <c r="E5" s="0" t="n">
        <v>50889.715</v>
      </c>
      <c r="F5" s="0" t="n">
        <v>49828.598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5</v>
      </c>
      <c r="G9" s="0" t="n">
        <f aca="false">AVERAGE(B9:F9)</f>
        <v>5</v>
      </c>
    </row>
    <row r="10" customFormat="false" ht="12.8" hidden="false" customHeight="false" outlineLevel="0" collapsed="false">
      <c r="A10" s="0" t="s">
        <v>19</v>
      </c>
      <c r="B10" s="0" t="n">
        <v>0</v>
      </c>
    </row>
    <row r="11" customFormat="false" ht="12.8" hidden="false" customHeight="false" outlineLevel="0" collapsed="false">
      <c r="A11" s="0" t="s">
        <v>15</v>
      </c>
      <c r="B11" s="0" t="n">
        <v>10500000</v>
      </c>
    </row>
    <row r="12" customFormat="false" ht="12.8" hidden="false" customHeight="false" outlineLevel="0" collapsed="false">
      <c r="A12" s="0" t="s">
        <v>21</v>
      </c>
      <c r="B12" s="0" t="n">
        <v>48768.094</v>
      </c>
      <c r="C12" s="0" t="n">
        <v>51059.484</v>
      </c>
      <c r="D12" s="0" t="n">
        <v>50571.062</v>
      </c>
      <c r="E12" s="0" t="n">
        <v>49381.96</v>
      </c>
      <c r="F12" s="0" t="n">
        <v>51087.152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2</v>
      </c>
      <c r="G16" s="0" t="n">
        <f aca="false">AVERAGE(B16:F16)</f>
        <v>2</v>
      </c>
    </row>
    <row r="17" customFormat="false" ht="12.8" hidden="false" customHeight="false" outlineLevel="0" collapsed="false">
      <c r="A17" s="0" t="s">
        <v>19</v>
      </c>
      <c r="B17" s="0" t="n">
        <v>0</v>
      </c>
    </row>
    <row r="18" customFormat="false" ht="12.8" hidden="false" customHeight="false" outlineLevel="0" collapsed="false">
      <c r="A18" s="0" t="s">
        <v>15</v>
      </c>
      <c r="B18" s="0" t="n">
        <v>10500000</v>
      </c>
    </row>
    <row r="19" customFormat="false" ht="12.8" hidden="false" customHeight="false" outlineLevel="0" collapsed="false">
      <c r="A19" s="1" t="s">
        <v>21</v>
      </c>
      <c r="B19" s="0" t="n">
        <v>51859.04</v>
      </c>
      <c r="C19" s="0" t="n">
        <v>51598.2</v>
      </c>
      <c r="D19" s="0" t="n">
        <v>51549.547</v>
      </c>
      <c r="E19" s="0" t="n">
        <v>51513.83</v>
      </c>
      <c r="F19" s="0" t="n">
        <v>51777.402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10500000</v>
      </c>
    </row>
    <row r="5" customFormat="false" ht="12.8" hidden="false" customHeight="false" outlineLevel="0" collapsed="false">
      <c r="A5" s="0" t="s">
        <v>16</v>
      </c>
      <c r="B5" s="0" t="n">
        <v>51843.387</v>
      </c>
      <c r="C5" s="0" t="n">
        <v>50639.227</v>
      </c>
      <c r="D5" s="0" t="n">
        <v>49221.6</v>
      </c>
      <c r="E5" s="0" t="n">
        <v>50889.715</v>
      </c>
      <c r="F5" s="0" t="n">
        <v>49828.598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13</v>
      </c>
      <c r="G9" s="0" t="n">
        <f aca="false">AVERAGE(B9:F9)</f>
        <v>13</v>
      </c>
    </row>
    <row r="10" customFormat="false" ht="12.8" hidden="false" customHeight="false" outlineLevel="0" collapsed="false">
      <c r="A10" s="0" t="s">
        <v>19</v>
      </c>
      <c r="B10" s="0" t="n">
        <v>0</v>
      </c>
    </row>
    <row r="11" customFormat="false" ht="12.8" hidden="false" customHeight="false" outlineLevel="0" collapsed="false">
      <c r="A11" s="0" t="s">
        <v>15</v>
      </c>
      <c r="B11" s="0" t="n">
        <v>10500000</v>
      </c>
    </row>
    <row r="12" customFormat="false" ht="12.8" hidden="false" customHeight="false" outlineLevel="0" collapsed="false">
      <c r="A12" s="0" t="s">
        <v>21</v>
      </c>
      <c r="B12" s="0" t="n">
        <v>50054.453</v>
      </c>
      <c r="C12" s="0" t="n">
        <v>51724.492</v>
      </c>
      <c r="D12" s="0" t="n">
        <v>51676.96</v>
      </c>
      <c r="E12" s="0" t="n">
        <v>51491.656</v>
      </c>
      <c r="F12" s="0" t="n">
        <v>50168.07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4</v>
      </c>
      <c r="G16" s="0" t="n">
        <f aca="false">AVERAGE(B16:F16)</f>
        <v>4</v>
      </c>
    </row>
    <row r="17" customFormat="false" ht="12.8" hidden="false" customHeight="false" outlineLevel="0" collapsed="false">
      <c r="A17" s="0" t="s">
        <v>19</v>
      </c>
      <c r="B17" s="0" t="n">
        <v>0</v>
      </c>
    </row>
    <row r="18" customFormat="false" ht="12.8" hidden="false" customHeight="false" outlineLevel="0" collapsed="false">
      <c r="A18" s="0" t="s">
        <v>15</v>
      </c>
      <c r="B18" s="0" t="n">
        <v>10500000</v>
      </c>
    </row>
    <row r="19" customFormat="false" ht="12.8" hidden="false" customHeight="false" outlineLevel="0" collapsed="false">
      <c r="A19" s="1" t="s">
        <v>21</v>
      </c>
      <c r="B19" s="0" t="n">
        <v>50696.344</v>
      </c>
      <c r="C19" s="0" t="n">
        <v>51933.973</v>
      </c>
      <c r="D19" s="0" t="n">
        <v>51613.414</v>
      </c>
      <c r="E19" s="0" t="n">
        <v>51581.367</v>
      </c>
      <c r="F19" s="0" t="n">
        <v>51341.156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10500000</v>
      </c>
    </row>
    <row r="5" customFormat="false" ht="12.8" hidden="false" customHeight="false" outlineLevel="0" collapsed="false">
      <c r="A5" s="0" t="s">
        <v>16</v>
      </c>
      <c r="B5" s="0" t="n">
        <v>51843.387</v>
      </c>
      <c r="C5" s="0" t="n">
        <v>50639.227</v>
      </c>
      <c r="D5" s="0" t="n">
        <v>49221.6</v>
      </c>
      <c r="E5" s="0" t="n">
        <v>50889.715</v>
      </c>
      <c r="F5" s="0" t="n">
        <v>49828.598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62</v>
      </c>
      <c r="G9" s="0" t="n">
        <f aca="false">AVERAGE(B9:F9)</f>
        <v>62</v>
      </c>
    </row>
    <row r="10" customFormat="false" ht="12.8" hidden="false" customHeight="false" outlineLevel="0" collapsed="false">
      <c r="A10" s="0" t="s">
        <v>19</v>
      </c>
      <c r="B10" s="0" t="n">
        <v>0</v>
      </c>
    </row>
    <row r="11" customFormat="false" ht="12.8" hidden="false" customHeight="false" outlineLevel="0" collapsed="false">
      <c r="A11" s="0" t="s">
        <v>15</v>
      </c>
      <c r="B11" s="0" t="n">
        <v>10500000</v>
      </c>
    </row>
    <row r="12" customFormat="false" ht="12.8" hidden="false" customHeight="false" outlineLevel="0" collapsed="false">
      <c r="A12" s="0" t="s">
        <v>21</v>
      </c>
      <c r="B12" s="0" t="n">
        <v>51891.312</v>
      </c>
      <c r="C12" s="0" t="n">
        <v>51441.926</v>
      </c>
      <c r="D12" s="0" t="n">
        <v>49983.645</v>
      </c>
      <c r="E12" s="0" t="n">
        <v>49440.58</v>
      </c>
      <c r="F12" s="0" t="n">
        <v>51814.695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11</v>
      </c>
      <c r="G16" s="0" t="n">
        <f aca="false">AVERAGE(B16:F16)</f>
        <v>11</v>
      </c>
    </row>
    <row r="17" customFormat="false" ht="12.8" hidden="false" customHeight="false" outlineLevel="0" collapsed="false">
      <c r="A17" s="0" t="s">
        <v>19</v>
      </c>
      <c r="B17" s="0" t="n">
        <v>0</v>
      </c>
    </row>
    <row r="18" customFormat="false" ht="12.8" hidden="false" customHeight="false" outlineLevel="0" collapsed="false">
      <c r="A18" s="0" t="s">
        <v>15</v>
      </c>
      <c r="B18" s="0" t="n">
        <v>1050000</v>
      </c>
    </row>
    <row r="19" customFormat="false" ht="12.8" hidden="false" customHeight="false" outlineLevel="0" collapsed="false">
      <c r="A19" s="1" t="s">
        <v>21</v>
      </c>
      <c r="B19" s="0" t="n">
        <v>51901.434</v>
      </c>
      <c r="C19" s="0" t="n">
        <v>51567.68</v>
      </c>
      <c r="D19" s="0" t="n">
        <v>49372.027</v>
      </c>
      <c r="E19" s="0" t="n">
        <v>49768.305</v>
      </c>
      <c r="F19" s="0" t="n">
        <v>52105.684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41995307</v>
      </c>
    </row>
    <row r="5" customFormat="false" ht="12.8" hidden="false" customHeight="false" outlineLevel="0" collapsed="false">
      <c r="A5" s="0" t="s">
        <v>16</v>
      </c>
      <c r="B5" s="0" t="n">
        <v>301480.6</v>
      </c>
      <c r="C5" s="0" t="n">
        <v>310712.22</v>
      </c>
      <c r="D5" s="0" t="n">
        <v>302825.66</v>
      </c>
      <c r="E5" s="0" t="n">
        <v>300474.06</v>
      </c>
      <c r="F5" s="0" t="n">
        <v>302848.22</v>
      </c>
      <c r="G5" s="0" t="n">
        <f aca="false">AVERAGE(B5:F5)</f>
        <v>303668.152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1</v>
      </c>
      <c r="G9" s="0" t="n">
        <f aca="false">AVERAGE(B9:F9)</f>
        <v>1</v>
      </c>
    </row>
    <row r="10" customFormat="false" ht="12.8" hidden="false" customHeight="false" outlineLevel="0" collapsed="false">
      <c r="A10" s="0" t="s">
        <v>19</v>
      </c>
      <c r="B10" s="0" t="n">
        <v>1</v>
      </c>
    </row>
    <row r="11" customFormat="false" ht="12.8" hidden="false" customHeight="false" outlineLevel="0" collapsed="false">
      <c r="A11" s="0" t="s">
        <v>15</v>
      </c>
      <c r="B11" s="0" t="n">
        <v>41995307</v>
      </c>
    </row>
    <row r="12" customFormat="false" ht="12.8" hidden="false" customHeight="false" outlineLevel="0" collapsed="false">
      <c r="A12" s="0" t="s">
        <v>21</v>
      </c>
      <c r="B12" s="0" t="n">
        <v>313327.44</v>
      </c>
      <c r="C12" s="0" t="n">
        <v>314528.44</v>
      </c>
      <c r="D12" s="0" t="n">
        <v>306881.88</v>
      </c>
      <c r="E12" s="0" t="n">
        <v>295229.4</v>
      </c>
      <c r="F12" s="0" t="n">
        <v>318132.84</v>
      </c>
      <c r="G12" s="0" t="n">
        <f aca="false">AVERAGE(B12:F12)</f>
        <v>309620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1</v>
      </c>
      <c r="G16" s="0" t="n">
        <f aca="false">AVERAGE(B16:F16)</f>
        <v>1</v>
      </c>
    </row>
    <row r="17" customFormat="false" ht="12.8" hidden="false" customHeight="false" outlineLevel="0" collapsed="false">
      <c r="A17" s="0" t="s">
        <v>19</v>
      </c>
      <c r="B17" s="0" t="n">
        <v>0</v>
      </c>
    </row>
    <row r="18" customFormat="false" ht="12.8" hidden="false" customHeight="false" outlineLevel="0" collapsed="false">
      <c r="A18" s="0" t="s">
        <v>15</v>
      </c>
      <c r="B18" s="0" t="n">
        <v>41995307</v>
      </c>
    </row>
    <row r="19" customFormat="false" ht="12.8" hidden="false" customHeight="false" outlineLevel="0" collapsed="false">
      <c r="A19" s="1" t="s">
        <v>21</v>
      </c>
      <c r="B19" s="0" t="n">
        <v>309825.94</v>
      </c>
      <c r="C19" s="0" t="n">
        <v>310243.34</v>
      </c>
      <c r="D19" s="0" t="n">
        <v>300290.72</v>
      </c>
      <c r="E19" s="0" t="n">
        <v>310708.25</v>
      </c>
      <c r="F19" s="0" t="n">
        <v>304194.88</v>
      </c>
      <c r="G19" s="0" t="n">
        <f aca="false">AVERAGE(B19:F19)</f>
        <v>307052.626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41995307</v>
      </c>
    </row>
    <row r="5" customFormat="false" ht="12.8" hidden="false" customHeight="false" outlineLevel="0" collapsed="false">
      <c r="A5" s="0" t="s">
        <v>16</v>
      </c>
      <c r="B5" s="0" t="n">
        <v>301480.6</v>
      </c>
      <c r="C5" s="0" t="n">
        <v>310712.22</v>
      </c>
      <c r="D5" s="0" t="n">
        <v>302825.66</v>
      </c>
      <c r="E5" s="0" t="n">
        <v>300474.06</v>
      </c>
      <c r="F5" s="0" t="n">
        <v>302848.22</v>
      </c>
      <c r="G5" s="0" t="n">
        <f aca="false">AVERAGE(B5:F5)</f>
        <v>303668.152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3</v>
      </c>
      <c r="G9" s="0" t="n">
        <f aca="false">AVERAGE(B9:F9)</f>
        <v>3</v>
      </c>
    </row>
    <row r="10" customFormat="false" ht="12.8" hidden="false" customHeight="false" outlineLevel="0" collapsed="false">
      <c r="A10" s="0" t="s">
        <v>19</v>
      </c>
      <c r="B10" s="0" t="n">
        <v>3</v>
      </c>
    </row>
    <row r="11" customFormat="false" ht="12.8" hidden="false" customHeight="false" outlineLevel="0" collapsed="false">
      <c r="A11" s="0" t="s">
        <v>15</v>
      </c>
      <c r="B11" s="0" t="n">
        <v>41995307</v>
      </c>
    </row>
    <row r="12" customFormat="false" ht="12.8" hidden="false" customHeight="false" outlineLevel="0" collapsed="false">
      <c r="A12" s="0" t="s">
        <v>21</v>
      </c>
      <c r="B12" s="0" t="n">
        <v>310526.06</v>
      </c>
      <c r="C12" s="0" t="n">
        <v>315113.12</v>
      </c>
      <c r="D12" s="0" t="n">
        <v>318730.75</v>
      </c>
      <c r="E12" s="0" t="n">
        <v>316293.94</v>
      </c>
      <c r="F12" s="0" t="n">
        <v>305609.47</v>
      </c>
      <c r="G12" s="0" t="n">
        <f aca="false">AVERAGE(B12:F12)</f>
        <v>313254.668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1</v>
      </c>
      <c r="G16" s="0" t="n">
        <f aca="false">AVERAGE(B16:F16)</f>
        <v>1</v>
      </c>
    </row>
    <row r="17" customFormat="false" ht="12.8" hidden="false" customHeight="false" outlineLevel="0" collapsed="false">
      <c r="A17" s="0" t="s">
        <v>19</v>
      </c>
      <c r="B17" s="0" t="n">
        <v>2</v>
      </c>
    </row>
    <row r="18" customFormat="false" ht="12.8" hidden="false" customHeight="false" outlineLevel="0" collapsed="false">
      <c r="A18" s="0" t="s">
        <v>15</v>
      </c>
      <c r="B18" s="0" t="n">
        <v>41995307</v>
      </c>
    </row>
    <row r="19" customFormat="false" ht="12.8" hidden="false" customHeight="false" outlineLevel="0" collapsed="false">
      <c r="A19" s="1" t="s">
        <v>21</v>
      </c>
      <c r="B19" s="0" t="n">
        <v>306078.47</v>
      </c>
      <c r="C19" s="0" t="n">
        <v>303367.75</v>
      </c>
      <c r="D19" s="0" t="n">
        <v>309320.75</v>
      </c>
      <c r="E19" s="0" t="n">
        <v>307738.7</v>
      </c>
      <c r="F19" s="0" t="n">
        <v>304954.84</v>
      </c>
      <c r="G19" s="0" t="n">
        <f aca="false">AVERAGE(B19:F19)</f>
        <v>306292.102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41995307</v>
      </c>
    </row>
    <row r="5" customFormat="false" ht="12.8" hidden="false" customHeight="false" outlineLevel="0" collapsed="false">
      <c r="A5" s="0" t="s">
        <v>16</v>
      </c>
      <c r="B5" s="0" t="n">
        <v>301480.6</v>
      </c>
      <c r="C5" s="0" t="n">
        <v>310712.22</v>
      </c>
      <c r="D5" s="0" t="n">
        <v>302825.66</v>
      </c>
      <c r="E5" s="0" t="n">
        <v>300474.06</v>
      </c>
      <c r="F5" s="0" t="n">
        <v>302848.22</v>
      </c>
      <c r="G5" s="0" t="n">
        <f aca="false">AVERAGE(B5:F5)</f>
        <v>303668.152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4</v>
      </c>
      <c r="G9" s="0" t="n">
        <f aca="false">AVERAGE(B9:F9)</f>
        <v>4</v>
      </c>
    </row>
    <row r="10" customFormat="false" ht="12.8" hidden="false" customHeight="false" outlineLevel="0" collapsed="false">
      <c r="A10" s="0" t="s">
        <v>19</v>
      </c>
      <c r="B10" s="0" t="n">
        <v>3</v>
      </c>
    </row>
    <row r="11" customFormat="false" ht="12.8" hidden="false" customHeight="false" outlineLevel="0" collapsed="false">
      <c r="A11" s="0" t="s">
        <v>15</v>
      </c>
      <c r="B11" s="0" t="n">
        <v>41995307</v>
      </c>
    </row>
    <row r="12" customFormat="false" ht="12.8" hidden="false" customHeight="false" outlineLevel="0" collapsed="false">
      <c r="A12" s="0" t="s">
        <v>21</v>
      </c>
      <c r="B12" s="0" t="n">
        <v>302657.03</v>
      </c>
      <c r="C12" s="0" t="n">
        <v>316903.12</v>
      </c>
      <c r="D12" s="0" t="n">
        <v>305295.12</v>
      </c>
      <c r="E12" s="0" t="n">
        <v>313767.16</v>
      </c>
      <c r="F12" s="0" t="n">
        <v>304277.75</v>
      </c>
      <c r="G12" s="0" t="n">
        <f aca="false">AVERAGE(B12:F12)</f>
        <v>308580.036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2</v>
      </c>
      <c r="G16" s="0" t="n">
        <f aca="false">AVERAGE(B16:F16)</f>
        <v>2</v>
      </c>
    </row>
    <row r="17" customFormat="false" ht="12.8" hidden="false" customHeight="false" outlineLevel="0" collapsed="false">
      <c r="A17" s="0" t="s">
        <v>19</v>
      </c>
      <c r="B17" s="0" t="n">
        <v>4</v>
      </c>
    </row>
    <row r="18" customFormat="false" ht="12.8" hidden="false" customHeight="false" outlineLevel="0" collapsed="false">
      <c r="A18" s="0" t="s">
        <v>15</v>
      </c>
      <c r="B18" s="0" t="n">
        <v>41995307</v>
      </c>
    </row>
    <row r="19" customFormat="false" ht="12.8" hidden="false" customHeight="false" outlineLevel="0" collapsed="false">
      <c r="A19" s="1" t="s">
        <v>21</v>
      </c>
      <c r="B19" s="0" t="n">
        <v>303986.34</v>
      </c>
      <c r="C19" s="0" t="n">
        <v>306486.3</v>
      </c>
      <c r="D19" s="0" t="n">
        <v>300502.62</v>
      </c>
      <c r="E19" s="0" t="n">
        <v>310768.53</v>
      </c>
      <c r="F19" s="0" t="n">
        <v>305150.1</v>
      </c>
      <c r="G19" s="0" t="n">
        <f aca="false">AVERAGE(B19:F19)</f>
        <v>305378.778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41995307</v>
      </c>
    </row>
    <row r="5" customFormat="false" ht="12.8" hidden="false" customHeight="false" outlineLevel="0" collapsed="false">
      <c r="A5" s="0" t="s">
        <v>16</v>
      </c>
      <c r="B5" s="0" t="n">
        <v>301480.6</v>
      </c>
      <c r="C5" s="0" t="n">
        <v>310712.22</v>
      </c>
      <c r="D5" s="0" t="n">
        <v>302825.66</v>
      </c>
      <c r="E5" s="0" t="n">
        <v>300474.06</v>
      </c>
      <c r="F5" s="0" t="n">
        <v>302848.22</v>
      </c>
      <c r="G5" s="0" t="n">
        <f aca="false">AVERAGE(B5:F5)</f>
        <v>303668.152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12</v>
      </c>
      <c r="G9" s="0" t="n">
        <f aca="false">AVERAGE(B9:F9)</f>
        <v>12</v>
      </c>
    </row>
    <row r="10" customFormat="false" ht="12.8" hidden="false" customHeight="false" outlineLevel="0" collapsed="false">
      <c r="A10" s="0" t="s">
        <v>19</v>
      </c>
      <c r="B10" s="0" t="n">
        <v>8</v>
      </c>
    </row>
    <row r="11" customFormat="false" ht="12.8" hidden="false" customHeight="false" outlineLevel="0" collapsed="false">
      <c r="A11" s="0" t="s">
        <v>15</v>
      </c>
      <c r="B11" s="0" t="n">
        <v>4195307</v>
      </c>
    </row>
    <row r="12" customFormat="false" ht="12.8" hidden="false" customHeight="false" outlineLevel="0" collapsed="false">
      <c r="A12" s="0" t="s">
        <v>21</v>
      </c>
      <c r="B12" s="0" t="n">
        <v>341964.4</v>
      </c>
      <c r="C12" s="0" t="n">
        <v>348283.12</v>
      </c>
      <c r="D12" s="0" t="n">
        <v>344588.78</v>
      </c>
      <c r="E12" s="0" t="n">
        <v>351473.8</v>
      </c>
      <c r="F12" s="0" t="n">
        <v>342518.72</v>
      </c>
      <c r="G12" s="0" t="n">
        <f aca="false">AVERAGE(B12:F12)</f>
        <v>345765.764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5</v>
      </c>
      <c r="G16" s="0" t="n">
        <f aca="false">AVERAGE(B16:F16)</f>
        <v>5</v>
      </c>
    </row>
    <row r="17" customFormat="false" ht="12.8" hidden="false" customHeight="false" outlineLevel="0" collapsed="false">
      <c r="A17" s="0" t="s">
        <v>19</v>
      </c>
      <c r="B17" s="0" t="n">
        <v>10</v>
      </c>
    </row>
    <row r="18" customFormat="false" ht="12.8" hidden="false" customHeight="false" outlineLevel="0" collapsed="false">
      <c r="A18" s="0" t="s">
        <v>15</v>
      </c>
      <c r="B18" s="0" t="n">
        <v>41995250</v>
      </c>
    </row>
    <row r="19" customFormat="false" ht="12.8" hidden="false" customHeight="false" outlineLevel="0" collapsed="false">
      <c r="A19" s="1" t="s">
        <v>21</v>
      </c>
      <c r="B19" s="0" t="n">
        <v>310163.84</v>
      </c>
      <c r="C19" s="0" t="n">
        <v>304183.56</v>
      </c>
      <c r="D19" s="0" t="n">
        <v>301192.22</v>
      </c>
      <c r="E19" s="0" t="n">
        <v>302819.25</v>
      </c>
      <c r="F19" s="0" t="n">
        <v>303930.03</v>
      </c>
      <c r="G19" s="0" t="n">
        <f aca="false">AVERAGE(B19:F19)</f>
        <v>304457.78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41995307</v>
      </c>
    </row>
    <row r="5" customFormat="false" ht="12.8" hidden="false" customHeight="false" outlineLevel="0" collapsed="false">
      <c r="A5" s="0" t="s">
        <v>16</v>
      </c>
      <c r="B5" s="0" t="n">
        <v>301480.6</v>
      </c>
      <c r="C5" s="0" t="n">
        <v>310712.22</v>
      </c>
      <c r="D5" s="0" t="n">
        <v>302825.66</v>
      </c>
      <c r="E5" s="0" t="n">
        <v>300474.06</v>
      </c>
      <c r="F5" s="0" t="n">
        <v>302848.22</v>
      </c>
      <c r="G5" s="0" t="n">
        <f aca="false">AVERAGE(B5:F5)</f>
        <v>303668.152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26</v>
      </c>
      <c r="G9" s="0" t="n">
        <f aca="false">AVERAGE(B9:F9)</f>
        <v>26</v>
      </c>
    </row>
    <row r="10" customFormat="false" ht="12.8" hidden="false" customHeight="false" outlineLevel="0" collapsed="false">
      <c r="A10" s="0" t="s">
        <v>19</v>
      </c>
      <c r="B10" s="0" t="n">
        <v>20</v>
      </c>
    </row>
    <row r="11" customFormat="false" ht="12.8" hidden="false" customHeight="false" outlineLevel="0" collapsed="false">
      <c r="A11" s="0" t="s">
        <v>15</v>
      </c>
      <c r="B11" s="0" t="n">
        <v>41995295</v>
      </c>
    </row>
    <row r="12" customFormat="false" ht="12.8" hidden="false" customHeight="false" outlineLevel="0" collapsed="false">
      <c r="A12" s="0" t="s">
        <v>21</v>
      </c>
      <c r="B12" s="0" t="n">
        <v>466136.03</v>
      </c>
      <c r="C12" s="0" t="n">
        <v>465135.84</v>
      </c>
      <c r="D12" s="0" t="n">
        <v>467530.47</v>
      </c>
      <c r="E12" s="0" t="n">
        <v>462364.84</v>
      </c>
      <c r="F12" s="0" t="n">
        <v>475289.53</v>
      </c>
      <c r="G12" s="0" t="n">
        <f aca="false">AVERAGE(B12:F12)</f>
        <v>467291.342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15</v>
      </c>
      <c r="G16" s="0" t="n">
        <f aca="false">AVERAGE(B16:F16)</f>
        <v>15</v>
      </c>
    </row>
    <row r="17" customFormat="false" ht="12.8" hidden="false" customHeight="false" outlineLevel="0" collapsed="false">
      <c r="A17" s="0" t="s">
        <v>19</v>
      </c>
      <c r="B17" s="0" t="n">
        <v>17</v>
      </c>
    </row>
    <row r="18" customFormat="false" ht="12.8" hidden="false" customHeight="false" outlineLevel="0" collapsed="false">
      <c r="A18" s="0" t="s">
        <v>15</v>
      </c>
      <c r="B18" s="0" t="n">
        <v>41995179</v>
      </c>
    </row>
    <row r="19" customFormat="false" ht="12.8" hidden="false" customHeight="false" outlineLevel="0" collapsed="false">
      <c r="A19" s="1" t="s">
        <v>21</v>
      </c>
      <c r="B19" s="0" t="n">
        <v>305538.62</v>
      </c>
      <c r="C19" s="0" t="n">
        <v>301533.6</v>
      </c>
      <c r="D19" s="0" t="n">
        <v>310618.2</v>
      </c>
      <c r="E19" s="0" t="n">
        <v>318650.75</v>
      </c>
      <c r="F19" s="0" t="n">
        <v>311908.12</v>
      </c>
      <c r="G19" s="0" t="n">
        <f aca="false">AVERAGE(B19:F19)</f>
        <v>309649.858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H1" s="0" t="s">
        <v>1</v>
      </c>
    </row>
    <row r="2" customFormat="false" ht="12.8" hidden="false" customHeight="false" outlineLevel="0" collapsed="false">
      <c r="B2" s="0" t="str">
        <f aca="false">$M$2</f>
        <v>UM Q10</v>
      </c>
      <c r="C2" s="0" t="str">
        <f aca="false">$N$2</f>
        <v>CAJ Q10</v>
      </c>
      <c r="D2" s="0" t="str">
        <f aca="false">$O$2</f>
        <v>CAW Q10</v>
      </c>
      <c r="E2" s="0" t="str">
        <f aca="false">$P$2</f>
        <v>UM Q18</v>
      </c>
      <c r="F2" s="0" t="str">
        <f aca="false">$Q$2</f>
        <v>CAJ Q18</v>
      </c>
      <c r="G2" s="0" t="str">
        <f aca="false">$R$2</f>
        <v>CAW Q18</v>
      </c>
      <c r="I2" s="0" t="str">
        <f aca="false">$N$2</f>
        <v>CAJ Q10</v>
      </c>
      <c r="J2" s="0" t="str">
        <f aca="false">$O$2</f>
        <v>CAW Q10</v>
      </c>
      <c r="K2" s="0" t="str">
        <f aca="false">$Q$2</f>
        <v>CAJ Q18</v>
      </c>
      <c r="L2" s="0" t="str">
        <f aca="false">$R$2</f>
        <v>CAW Q18</v>
      </c>
      <c r="M2" s="0" t="s">
        <v>2</v>
      </c>
      <c r="N2" s="0" t="s">
        <v>3</v>
      </c>
      <c r="O2" s="0" t="s">
        <v>4</v>
      </c>
      <c r="P2" s="0" t="s">
        <v>5</v>
      </c>
      <c r="Q2" s="0" t="s">
        <v>6</v>
      </c>
      <c r="R2" s="0" t="s">
        <v>7</v>
      </c>
    </row>
    <row r="3" customFormat="false" ht="12.8" hidden="false" customHeight="false" outlineLevel="0" collapsed="false">
      <c r="A3" s="0" t="n">
        <v>10</v>
      </c>
      <c r="B3" s="0" t="n">
        <f aca="false">query10total10!$G$5/1000</f>
        <v>227.883994</v>
      </c>
      <c r="C3" s="0" t="n">
        <f aca="false">query10total10!$G$12/1000</f>
        <v>254.174252</v>
      </c>
      <c r="D3" s="0" t="n">
        <f aca="false">query10total10!$G$19/1000</f>
        <v>230.217588</v>
      </c>
      <c r="E3" s="0" t="n">
        <f aca="false">query18total10!$G$5/1000</f>
        <v>303.668152</v>
      </c>
      <c r="F3" s="0" t="n">
        <f aca="false">query18total10!$G$12/1000</f>
        <v>309.62</v>
      </c>
      <c r="G3" s="0" t="n">
        <f aca="false">query18total10!$G$19/1000</f>
        <v>307.052626</v>
      </c>
      <c r="H3" s="0" t="n">
        <v>10</v>
      </c>
      <c r="I3" s="0" t="n">
        <f aca="false">C3/B3</f>
        <v>1.11536684757245</v>
      </c>
      <c r="J3" s="0" t="n">
        <f aca="false">D3/B3</f>
        <v>1.01024027163575</v>
      </c>
      <c r="K3" s="0" t="n">
        <f aca="false">F3/E3</f>
        <v>1.01959984265983</v>
      </c>
      <c r="L3" s="0" t="n">
        <f aca="false">G3/E3</f>
        <v>1.01114530443087</v>
      </c>
    </row>
    <row r="4" customFormat="false" ht="12.8" hidden="false" customHeight="false" outlineLevel="0" collapsed="false">
      <c r="A4" s="0" t="n">
        <v>50</v>
      </c>
      <c r="B4" s="0" t="n">
        <f aca="false">query10total50!$G$5/1000</f>
        <v>227.883994</v>
      </c>
      <c r="C4" s="0" t="n">
        <f aca="false">query10total50!$G$12/1000</f>
        <v>293.146222</v>
      </c>
      <c r="D4" s="0" t="n">
        <f aca="false">query10total50!$G$19/1000</f>
        <v>227.669398</v>
      </c>
      <c r="E4" s="0" t="n">
        <f aca="false">query18total50!$G$5/1000</f>
        <v>303.668152</v>
      </c>
      <c r="F4" s="0" t="n">
        <f aca="false">query18total50!$G$12/1000</f>
        <v>313.254668</v>
      </c>
      <c r="G4" s="0" t="n">
        <f aca="false">query18total50!$G$19/1000</f>
        <v>306.292102</v>
      </c>
      <c r="H4" s="0" t="n">
        <v>50</v>
      </c>
      <c r="I4" s="0" t="n">
        <f aca="false">C4/B4</f>
        <v>1.28638355355488</v>
      </c>
      <c r="J4" s="0" t="n">
        <f aca="false">D4/B4</f>
        <v>0.999058310343639</v>
      </c>
      <c r="K4" s="0" t="n">
        <f aca="false">F4/E4</f>
        <v>1.03156905304973</v>
      </c>
      <c r="L4" s="0" t="n">
        <f aca="false">G4/E4</f>
        <v>1.0086408468676</v>
      </c>
    </row>
    <row r="5" customFormat="false" ht="12.8" hidden="false" customHeight="false" outlineLevel="0" collapsed="false">
      <c r="A5" s="0" t="n">
        <v>100</v>
      </c>
      <c r="B5" s="0" t="n">
        <f aca="false">query10total100!$G$5/1000</f>
        <v>227.883994</v>
      </c>
      <c r="C5" s="0" t="n">
        <f aca="false">query10total100!$G$12/1000</f>
        <v>365.097996</v>
      </c>
      <c r="D5" s="0" t="n">
        <f aca="false">query10total100!$G$19/1000</f>
        <v>229.333344</v>
      </c>
      <c r="E5" s="0" t="n">
        <f aca="false">query18total100!$G$5/1000</f>
        <v>303.668152</v>
      </c>
      <c r="F5" s="0" t="n">
        <f aca="false">query18total100!$G$12/1000</f>
        <v>308.580036</v>
      </c>
      <c r="G5" s="0" t="n">
        <f aca="false">query18total100!$G$19/1000</f>
        <v>305.378778</v>
      </c>
      <c r="H5" s="0" t="n">
        <v>100</v>
      </c>
      <c r="I5" s="0" t="n">
        <f aca="false">C5/B5</f>
        <v>1.60212215694271</v>
      </c>
      <c r="J5" s="0" t="n">
        <f aca="false">D5/B5</f>
        <v>1.00636003421987</v>
      </c>
      <c r="K5" s="0" t="n">
        <f aca="false">F5/E5</f>
        <v>1.01617517005866</v>
      </c>
      <c r="L5" s="0" t="n">
        <f aca="false">G5/E5</f>
        <v>1.00563320845052</v>
      </c>
    </row>
    <row r="6" customFormat="false" ht="12.8" hidden="false" customHeight="false" outlineLevel="0" collapsed="false">
      <c r="A6" s="0" t="n">
        <v>250</v>
      </c>
      <c r="B6" s="0" t="n">
        <f aca="false">query10total250!$G$5/1000</f>
        <v>227.883994</v>
      </c>
      <c r="C6" s="0" t="n">
        <f aca="false">query10total250!$G$12/1000</f>
        <v>677.52226</v>
      </c>
      <c r="D6" s="0" t="n">
        <f aca="false">query10total250!$G$19/1000</f>
        <v>236.221292</v>
      </c>
      <c r="E6" s="0" t="n">
        <f aca="false">query18total250!$G$5/1000</f>
        <v>303.668152</v>
      </c>
      <c r="F6" s="0" t="n">
        <f aca="false">query18total250!$G$12/1000</f>
        <v>345.765764</v>
      </c>
      <c r="G6" s="0" t="n">
        <f aca="false">query18total250!$G$19/1000</f>
        <v>304.45778</v>
      </c>
      <c r="H6" s="0" t="n">
        <v>250</v>
      </c>
      <c r="I6" s="0" t="n">
        <f aca="false">C6/B6</f>
        <v>2.97310156851121</v>
      </c>
      <c r="J6" s="0" t="n">
        <f aca="false">D6/B6</f>
        <v>1.03658571123692</v>
      </c>
      <c r="K6" s="0" t="n">
        <f aca="false">F6/E6</f>
        <v>1.13863031642515</v>
      </c>
      <c r="L6" s="0" t="n">
        <f aca="false">G6/E6</f>
        <v>1.00260029902642</v>
      </c>
    </row>
    <row r="7" customFormat="false" ht="12.8" hidden="false" customHeight="false" outlineLevel="0" collapsed="false">
      <c r="A7" s="0" t="n">
        <v>500</v>
      </c>
      <c r="B7" s="0" t="n">
        <f aca="false">query10total500!$G$5/1000</f>
        <v>227.883994</v>
      </c>
      <c r="C7" s="0" t="n">
        <f aca="false">query10total500!$G$12/1000</f>
        <v>1354.00196</v>
      </c>
      <c r="D7" s="0" t="n">
        <f aca="false">query10total500!$G$19/1000</f>
        <v>301.854016</v>
      </c>
      <c r="E7" s="0" t="n">
        <f aca="false">query18total500!$G$5/1000</f>
        <v>303.668152</v>
      </c>
      <c r="F7" s="0" t="n">
        <f aca="false">query18total500!$G$12/1000</f>
        <v>467.291342</v>
      </c>
      <c r="G7" s="0" t="n">
        <f aca="false">query18total500!$G$19/1000</f>
        <v>309.649858</v>
      </c>
      <c r="H7" s="0" t="n">
        <v>500</v>
      </c>
      <c r="I7" s="0" t="n">
        <f aca="false">C7/B7</f>
        <v>5.94162817771221</v>
      </c>
      <c r="J7" s="0" t="n">
        <f aca="false">D7/B7</f>
        <v>1.32459507445705</v>
      </c>
      <c r="K7" s="0" t="n">
        <f aca="false">F7/E7</f>
        <v>1.53882235895452</v>
      </c>
      <c r="L7" s="0" t="n">
        <f aca="false">G7/E7</f>
        <v>1.01969816709656</v>
      </c>
    </row>
    <row r="8" customFormat="false" ht="12.8" hidden="false" customHeight="false" outlineLevel="0" collapsed="false">
      <c r="A8" s="0" t="s">
        <v>8</v>
      </c>
      <c r="H8" s="0" t="s">
        <v>9</v>
      </c>
    </row>
    <row r="9" customFormat="false" ht="12.8" hidden="false" customHeight="false" outlineLevel="0" collapsed="false">
      <c r="B9" s="0" t="str">
        <f aca="false">M$2</f>
        <v>UM Q10</v>
      </c>
      <c r="C9" s="0" t="str">
        <f aca="false">N$2</f>
        <v>CAJ Q10</v>
      </c>
      <c r="D9" s="0" t="str">
        <f aca="false">O$2</f>
        <v>CAW Q10</v>
      </c>
      <c r="E9" s="0" t="str">
        <f aca="false">P$2</f>
        <v>UM Q18</v>
      </c>
      <c r="F9" s="0" t="str">
        <f aca="false">Q$2</f>
        <v>CAJ Q18</v>
      </c>
      <c r="G9" s="0" t="str">
        <f aca="false">R$2</f>
        <v>CAW Q18</v>
      </c>
      <c r="I9" s="0" t="str">
        <f aca="false">$N$2</f>
        <v>CAJ Q10</v>
      </c>
      <c r="J9" s="0" t="str">
        <f aca="false">$O$2</f>
        <v>CAW Q10</v>
      </c>
      <c r="K9" s="0" t="str">
        <f aca="false">$Q$2</f>
        <v>CAJ Q18</v>
      </c>
      <c r="L9" s="0" t="str">
        <f aca="false">$R$2</f>
        <v>CAW Q18</v>
      </c>
    </row>
    <row r="10" customFormat="false" ht="12.8" hidden="false" customHeight="false" outlineLevel="0" collapsed="false">
      <c r="A10" s="0" t="n">
        <f aca="false">query18total10!$B$17</f>
        <v>0</v>
      </c>
      <c r="B10" s="0" t="n">
        <f aca="false">query10total500!$G$5/1000</f>
        <v>227.883994</v>
      </c>
      <c r="E10" s="0" t="n">
        <f aca="false">query18total500!$G$5/1000</f>
        <v>303.668152</v>
      </c>
      <c r="G10" s="0" t="n">
        <f aca="false">query18total10!$G$19/1000</f>
        <v>307.052626</v>
      </c>
      <c r="H10" s="0" t="n">
        <f aca="false">query18total10!$B$17</f>
        <v>0</v>
      </c>
      <c r="L10" s="0" t="n">
        <v>1.01114530443087</v>
      </c>
    </row>
    <row r="11" customFormat="false" ht="12.8" hidden="false" customHeight="false" outlineLevel="0" collapsed="false">
      <c r="A11" s="0" t="n">
        <f aca="false">query18total10!$B$10</f>
        <v>1</v>
      </c>
      <c r="F11" s="0" t="n">
        <f aca="false">query18total10!$G$12/1000</f>
        <v>309.62</v>
      </c>
      <c r="H11" s="0" t="n">
        <f aca="false">query18total10!$B$10</f>
        <v>1</v>
      </c>
      <c r="K11" s="0" t="n">
        <v>1.01959984265983</v>
      </c>
    </row>
    <row r="12" customFormat="false" ht="12.8" hidden="false" customHeight="false" outlineLevel="0" collapsed="false">
      <c r="A12" s="0" t="n">
        <f aca="false">query18total50!$B$17</f>
        <v>2</v>
      </c>
      <c r="G12" s="0" t="n">
        <f aca="false">query18total50!$G$19/1000</f>
        <v>306.292102</v>
      </c>
      <c r="H12" s="0" t="n">
        <f aca="false">query18total50!$B$17</f>
        <v>2</v>
      </c>
      <c r="L12" s="0" t="n">
        <v>1.0086408468676</v>
      </c>
    </row>
    <row r="13" customFormat="false" ht="12.8" hidden="false" customHeight="false" outlineLevel="0" collapsed="false">
      <c r="A13" s="0" t="n">
        <f aca="false">query18total50!$B$10</f>
        <v>3</v>
      </c>
      <c r="F13" s="0" t="n">
        <f aca="false">query18total50!$G$12/1000</f>
        <v>313.254668</v>
      </c>
      <c r="H13" s="0" t="n">
        <f aca="false">query18total50!$B$10</f>
        <v>3</v>
      </c>
      <c r="K13" s="0" t="n">
        <v>1.03156905304973</v>
      </c>
    </row>
    <row r="14" customFormat="false" ht="12.8" hidden="false" customHeight="false" outlineLevel="0" collapsed="false">
      <c r="A14" s="0" t="n">
        <f aca="false">query18total100!$B$10</f>
        <v>3</v>
      </c>
      <c r="F14" s="0" t="n">
        <f aca="false">query18total100!$G$12/1000</f>
        <v>308.580036</v>
      </c>
      <c r="H14" s="0" t="n">
        <f aca="false">query18total100!$B$10</f>
        <v>3</v>
      </c>
      <c r="K14" s="0" t="n">
        <v>1.01617517005866</v>
      </c>
    </row>
    <row r="15" customFormat="false" ht="12.8" hidden="false" customHeight="false" outlineLevel="0" collapsed="false">
      <c r="A15" s="0" t="n">
        <f aca="false">query10total10!$B$17</f>
        <v>3</v>
      </c>
      <c r="D15" s="0" t="n">
        <f aca="false">query10total10!$G$19/1000</f>
        <v>230.217588</v>
      </c>
      <c r="H15" s="0" t="n">
        <f aca="false">query10total10!$B$17</f>
        <v>3</v>
      </c>
      <c r="J15" s="0" t="n">
        <v>1.01024027163575</v>
      </c>
    </row>
    <row r="16" customFormat="false" ht="12.8" hidden="false" customHeight="false" outlineLevel="0" collapsed="false">
      <c r="A16" s="0" t="n">
        <f aca="false">query18total100!$B$17</f>
        <v>4</v>
      </c>
      <c r="G16" s="0" t="n">
        <f aca="false">query18total100!$G$19/1000</f>
        <v>305.378778</v>
      </c>
      <c r="H16" s="0" t="n">
        <f aca="false">query18total100!$B$17</f>
        <v>4</v>
      </c>
      <c r="L16" s="0" t="n">
        <v>1.00563320845052</v>
      </c>
    </row>
    <row r="17" customFormat="false" ht="12.8" hidden="false" customHeight="false" outlineLevel="0" collapsed="false">
      <c r="A17" s="0" t="n">
        <f aca="false">query10total10!$B$10</f>
        <v>8</v>
      </c>
      <c r="C17" s="0" t="n">
        <f aca="false">query10total10!$G$12/1000</f>
        <v>254.174252</v>
      </c>
      <c r="H17" s="0" t="n">
        <f aca="false">query10total10!$B$10</f>
        <v>8</v>
      </c>
      <c r="I17" s="0" t="n">
        <f aca="false">C17/B3</f>
        <v>1.11536684757245</v>
      </c>
    </row>
    <row r="18" customFormat="false" ht="12.8" hidden="false" customHeight="false" outlineLevel="0" collapsed="false">
      <c r="A18" s="0" t="n">
        <f aca="false">query18total250!$B$10</f>
        <v>8</v>
      </c>
      <c r="F18" s="0" t="n">
        <f aca="false">query18total250!$G$12/1000</f>
        <v>345.765764</v>
      </c>
      <c r="H18" s="0" t="n">
        <f aca="false">query18total250!$B$10</f>
        <v>8</v>
      </c>
      <c r="K18" s="0" t="n">
        <v>1.13863031642515</v>
      </c>
    </row>
    <row r="19" customFormat="false" ht="12.8" hidden="false" customHeight="false" outlineLevel="0" collapsed="false">
      <c r="A19" s="0" t="n">
        <f aca="false">query18total250!$B$17</f>
        <v>10</v>
      </c>
      <c r="G19" s="0" t="n">
        <f aca="false">query18total250!$G$19/1000</f>
        <v>304.45778</v>
      </c>
      <c r="H19" s="0" t="n">
        <f aca="false">query18total250!$B$17</f>
        <v>10</v>
      </c>
      <c r="L19" s="0" t="n">
        <v>1.00260029902642</v>
      </c>
    </row>
    <row r="20" customFormat="false" ht="12.8" hidden="false" customHeight="false" outlineLevel="0" collapsed="false">
      <c r="A20" s="0" t="n">
        <f aca="false">query18total500!$B$17</f>
        <v>17</v>
      </c>
      <c r="G20" s="0" t="n">
        <f aca="false">query18total500!$G$19/1000</f>
        <v>309.649858</v>
      </c>
      <c r="H20" s="0" t="n">
        <f aca="false">query18total500!$B$17</f>
        <v>17</v>
      </c>
      <c r="L20" s="0" t="n">
        <v>1.01969816709656</v>
      </c>
    </row>
    <row r="21" customFormat="false" ht="12.8" hidden="false" customHeight="false" outlineLevel="0" collapsed="false">
      <c r="A21" s="0" t="n">
        <f aca="false">query10total50!$B$10</f>
        <v>18</v>
      </c>
      <c r="C21" s="0" t="n">
        <f aca="false">query10total50!$G$12/1000</f>
        <v>293.146222</v>
      </c>
      <c r="H21" s="0" t="n">
        <f aca="false">query10total50!$B$10</f>
        <v>18</v>
      </c>
      <c r="I21" s="0" t="n">
        <f aca="false">C21/B10</f>
        <v>1.28638355355488</v>
      </c>
    </row>
    <row r="22" customFormat="false" ht="12.8" hidden="false" customHeight="false" outlineLevel="0" collapsed="false">
      <c r="A22" s="0" t="n">
        <f aca="false">query10total50!$B$17</f>
        <v>18</v>
      </c>
      <c r="D22" s="0" t="n">
        <f aca="false">query10total50!$G$19/1000</f>
        <v>227.669398</v>
      </c>
      <c r="H22" s="0" t="n">
        <f aca="false">query10total50!$B$17</f>
        <v>18</v>
      </c>
      <c r="J22" s="0" t="n">
        <v>0.999058310343639</v>
      </c>
    </row>
    <row r="23" customFormat="false" ht="12.8" hidden="false" customHeight="false" outlineLevel="0" collapsed="false">
      <c r="A23" s="0" t="n">
        <f aca="false">query18total500!$B$10</f>
        <v>20</v>
      </c>
      <c r="F23" s="0" t="n">
        <f aca="false">query18total500!$G$12/1000</f>
        <v>467.291342</v>
      </c>
      <c r="H23" s="0" t="n">
        <f aca="false">query18total500!$B$10</f>
        <v>20</v>
      </c>
      <c r="K23" s="0" t="n">
        <v>1.53882235895452</v>
      </c>
    </row>
    <row r="24" customFormat="false" ht="12.8" hidden="false" customHeight="false" outlineLevel="0" collapsed="false">
      <c r="A24" s="0" t="n">
        <f aca="false">query10total100!$B$10</f>
        <v>34</v>
      </c>
      <c r="C24" s="0" t="n">
        <f aca="false">query10total100!$G$12/1000</f>
        <v>365.097996</v>
      </c>
      <c r="H24" s="0" t="n">
        <f aca="false">query10total100!$B$10</f>
        <v>34</v>
      </c>
      <c r="I24" s="0" t="n">
        <f aca="false">C24/B10</f>
        <v>1.60212215694271</v>
      </c>
    </row>
    <row r="25" customFormat="false" ht="12.8" hidden="false" customHeight="false" outlineLevel="0" collapsed="false">
      <c r="A25" s="0" t="n">
        <f aca="false">query10total100!$B$17</f>
        <v>36</v>
      </c>
      <c r="D25" s="0" t="n">
        <f aca="false">query10total100!$G$19/1000</f>
        <v>229.333344</v>
      </c>
      <c r="H25" s="0" t="n">
        <f aca="false">query10total100!$B$17</f>
        <v>36</v>
      </c>
      <c r="J25" s="0" t="n">
        <v>1.00636003421987</v>
      </c>
    </row>
    <row r="26" customFormat="false" ht="12.8" hidden="false" customHeight="false" outlineLevel="0" collapsed="false">
      <c r="A26" s="0" t="n">
        <f aca="false">query10total250!$B$10</f>
        <v>87</v>
      </c>
      <c r="C26" s="0" t="n">
        <f aca="false">query10total250!$G$12/1000</f>
        <v>677.52226</v>
      </c>
      <c r="H26" s="0" t="n">
        <f aca="false">query10total250!$B$10</f>
        <v>87</v>
      </c>
      <c r="I26" s="0" t="n">
        <f aca="false">C26/B10</f>
        <v>2.97310156851121</v>
      </c>
    </row>
    <row r="27" customFormat="false" ht="12.8" hidden="false" customHeight="false" outlineLevel="0" collapsed="false">
      <c r="A27" s="0" t="n">
        <f aca="false">query10total250!$B$17</f>
        <v>87</v>
      </c>
      <c r="D27" s="0" t="n">
        <f aca="false">query10total250!$G$19/1000</f>
        <v>236.221292</v>
      </c>
      <c r="H27" s="0" t="n">
        <f aca="false">query10total250!$B$17</f>
        <v>87</v>
      </c>
      <c r="J27" s="0" t="n">
        <v>1.03658571123692</v>
      </c>
    </row>
    <row r="28" customFormat="false" ht="12.8" hidden="false" customHeight="false" outlineLevel="0" collapsed="false">
      <c r="A28" s="0" t="n">
        <f aca="false">query10total500!$B$17</f>
        <v>167</v>
      </c>
      <c r="D28" s="0" t="n">
        <f aca="false">query10total500!$G$19/1000</f>
        <v>301.854016</v>
      </c>
      <c r="H28" s="0" t="n">
        <f aca="false">query10total500!$B$17</f>
        <v>167</v>
      </c>
      <c r="J28" s="0" t="n">
        <v>1.32459507445705</v>
      </c>
    </row>
    <row r="29" customFormat="false" ht="12.8" hidden="false" customHeight="false" outlineLevel="0" collapsed="false">
      <c r="A29" s="0" t="n">
        <f aca="false">query10total500!$B$10</f>
        <v>180</v>
      </c>
      <c r="B29" s="0" t="n">
        <f aca="false">query10total500!$G$5/1000</f>
        <v>227.883994</v>
      </c>
      <c r="C29" s="0" t="n">
        <f aca="false">query10total500!$G$12/1000</f>
        <v>1354.00196</v>
      </c>
      <c r="E29" s="0" t="n">
        <f aca="false">query18total500!$G$5/1000</f>
        <v>303.668152</v>
      </c>
      <c r="H29" s="0" t="n">
        <f aca="false">query10total500!$B$10</f>
        <v>180</v>
      </c>
      <c r="I29" s="0" t="n">
        <f aca="false">C29/B10</f>
        <v>5.94162817771221</v>
      </c>
    </row>
    <row r="30" customFormat="false" ht="12.8" hidden="false" customHeight="false" outlineLevel="0" collapsed="false">
      <c r="A30" s="0" t="s">
        <v>10</v>
      </c>
    </row>
    <row r="31" customFormat="false" ht="12.8" hidden="false" customHeight="false" outlineLevel="0" collapsed="false">
      <c r="B31" s="0" t="s">
        <v>3</v>
      </c>
      <c r="C31" s="0" t="s">
        <v>4</v>
      </c>
      <c r="D31" s="0" t="s">
        <v>11</v>
      </c>
      <c r="E31" s="0" t="s">
        <v>12</v>
      </c>
      <c r="F31" s="0" t="s">
        <v>6</v>
      </c>
      <c r="G31" s="0" t="s">
        <v>7</v>
      </c>
    </row>
    <row r="32" customFormat="false" ht="12.8" hidden="false" customHeight="false" outlineLevel="0" collapsed="false">
      <c r="A32" s="0" t="n">
        <v>10</v>
      </c>
      <c r="B32" s="0" t="n">
        <f aca="false">query10total10!$G$9</f>
        <v>3</v>
      </c>
      <c r="C32" s="0" t="n">
        <f aca="false">query10total10!$G$16</f>
        <v>14</v>
      </c>
      <c r="D32" s="0" t="n">
        <f aca="false">query13total10!$G$9</f>
        <v>0</v>
      </c>
      <c r="E32" s="0" t="n">
        <f aca="false">query13total10!$G$16</f>
        <v>0</v>
      </c>
      <c r="F32" s="0" t="n">
        <f aca="false">query18total10!$G$9</f>
        <v>1</v>
      </c>
      <c r="G32" s="0" t="n">
        <f aca="false">query18total10!$G$16</f>
        <v>1</v>
      </c>
    </row>
    <row r="33" customFormat="false" ht="12.8" hidden="false" customHeight="false" outlineLevel="0" collapsed="false">
      <c r="A33" s="0" t="n">
        <v>50</v>
      </c>
      <c r="B33" s="0" t="n">
        <f aca="false">query10total50!$G$9</f>
        <v>13</v>
      </c>
      <c r="C33" s="0" t="n">
        <f aca="false">query10total50!$G$16</f>
        <v>6</v>
      </c>
      <c r="D33" s="0" t="n">
        <f aca="false">query13total50!$G$9</f>
        <v>3</v>
      </c>
      <c r="E33" s="0" t="n">
        <f aca="false">query13total50!$G$16</f>
        <v>1</v>
      </c>
      <c r="F33" s="0" t="n">
        <f aca="false">query18total50!$G$9</f>
        <v>3</v>
      </c>
      <c r="G33" s="0" t="n">
        <f aca="false">query18total50!$G$16</f>
        <v>1</v>
      </c>
    </row>
    <row r="34" customFormat="false" ht="12.8" hidden="false" customHeight="false" outlineLevel="0" collapsed="false">
      <c r="A34" s="0" t="n">
        <v>100</v>
      </c>
      <c r="B34" s="0" t="n">
        <f aca="false">query10total100!$G$9</f>
        <v>15</v>
      </c>
      <c r="C34" s="0" t="n">
        <f aca="false">query10total100!$G$16</f>
        <v>6</v>
      </c>
      <c r="D34" s="0" t="n">
        <f aca="false">query13total100!$G$9</f>
        <v>5</v>
      </c>
      <c r="E34" s="0" t="n">
        <f aca="false">query13total100!$G$16</f>
        <v>2</v>
      </c>
      <c r="F34" s="0" t="n">
        <f aca="false">query18total100!$G$9</f>
        <v>4</v>
      </c>
      <c r="G34" s="0" t="n">
        <f aca="false">query18total100!$G$16</f>
        <v>2</v>
      </c>
    </row>
    <row r="35" customFormat="false" ht="12.8" hidden="false" customHeight="false" outlineLevel="0" collapsed="false">
      <c r="A35" s="0" t="n">
        <v>250</v>
      </c>
      <c r="B35" s="0" t="n">
        <f aca="false">query10total250!$G$9</f>
        <v>35</v>
      </c>
      <c r="C35" s="0" t="n">
        <f aca="false">query10total250!$G$16</f>
        <v>12</v>
      </c>
      <c r="D35" s="0" t="n">
        <f aca="false">query13total250!$G$9</f>
        <v>13</v>
      </c>
      <c r="E35" s="0" t="n">
        <f aca="false">query13total250!$G$16</f>
        <v>4</v>
      </c>
      <c r="F35" s="0" t="n">
        <f aca="false">query18total250!$G$9</f>
        <v>12</v>
      </c>
      <c r="G35" s="0" t="n">
        <f aca="false">query18total250!$G$16</f>
        <v>5</v>
      </c>
    </row>
    <row r="36" customFormat="false" ht="12.8" hidden="false" customHeight="false" outlineLevel="0" collapsed="false">
      <c r="A36" s="0" t="n">
        <v>500</v>
      </c>
      <c r="B36" s="0" t="n">
        <f aca="false">query10total500!$G$9</f>
        <v>63</v>
      </c>
      <c r="C36" s="0" t="n">
        <f aca="false">query10total500!$G$16</f>
        <v>37</v>
      </c>
      <c r="D36" s="0" t="n">
        <f aca="false">query13total500!$G$9</f>
        <v>62</v>
      </c>
      <c r="E36" s="0" t="n">
        <f aca="false">query13total500!$G$16</f>
        <v>11</v>
      </c>
      <c r="F36" s="0" t="n">
        <f aca="false">query18total500!$G$9</f>
        <v>26</v>
      </c>
      <c r="G36" s="0" t="n">
        <f aca="false">query18total500!$G$16</f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248</v>
      </c>
    </row>
    <row r="4" customFormat="false" ht="12.8" hidden="false" customHeight="false" outlineLevel="0" collapsed="false">
      <c r="A4" s="0" t="s">
        <v>15</v>
      </c>
      <c r="B4" s="0" t="n">
        <v>10363045</v>
      </c>
    </row>
    <row r="5" customFormat="false" ht="12.8" hidden="false" customHeight="false" outlineLevel="0" collapsed="false">
      <c r="A5" s="0" t="s">
        <v>16</v>
      </c>
      <c r="B5" s="0" t="n">
        <v>231422.66</v>
      </c>
      <c r="C5" s="0" t="n">
        <v>226809.1</v>
      </c>
      <c r="D5" s="0" t="n">
        <v>228174.02</v>
      </c>
      <c r="E5" s="0" t="n">
        <v>228600.72</v>
      </c>
      <c r="F5" s="0" t="n">
        <v>224413.47</v>
      </c>
      <c r="G5" s="0" t="n">
        <f aca="false">AVERAGE(B5:F5)</f>
        <v>227883.994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3</v>
      </c>
      <c r="G9" s="0" t="n">
        <f aca="false">AVERAGE(B9:F9)</f>
        <v>3</v>
      </c>
    </row>
    <row r="10" customFormat="false" ht="12.8" hidden="false" customHeight="false" outlineLevel="0" collapsed="false">
      <c r="A10" s="0" t="s">
        <v>19</v>
      </c>
      <c r="B10" s="0" t="n">
        <v>8</v>
      </c>
    </row>
    <row r="11" customFormat="false" ht="12.8" hidden="false" customHeight="false" outlineLevel="0" collapsed="false">
      <c r="A11" s="0" t="s">
        <v>15</v>
      </c>
      <c r="B11" s="0" t="s">
        <v>20</v>
      </c>
    </row>
    <row r="12" customFormat="false" ht="12.8" hidden="false" customHeight="false" outlineLevel="0" collapsed="false">
      <c r="A12" s="0" t="s">
        <v>21</v>
      </c>
      <c r="B12" s="0" t="n">
        <v>261003.02</v>
      </c>
      <c r="C12" s="0" t="n">
        <v>251648.4</v>
      </c>
      <c r="D12" s="0" t="n">
        <v>251204.84</v>
      </c>
      <c r="E12" s="0" t="n">
        <v>251541.16</v>
      </c>
      <c r="F12" s="0" t="n">
        <v>255473.84</v>
      </c>
      <c r="G12" s="0" t="n">
        <f aca="false">AVERAGE(B12:F12)</f>
        <v>254174.252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14</v>
      </c>
      <c r="G16" s="0" t="n">
        <f aca="false">AVERAGE(B16:F16)</f>
        <v>14</v>
      </c>
    </row>
    <row r="17" customFormat="false" ht="12.8" hidden="false" customHeight="false" outlineLevel="0" collapsed="false">
      <c r="A17" s="0" t="s">
        <v>19</v>
      </c>
      <c r="B17" s="0" t="n">
        <v>3</v>
      </c>
    </row>
    <row r="18" customFormat="false" ht="12.8" hidden="false" customHeight="false" outlineLevel="0" collapsed="false">
      <c r="A18" s="0" t="s">
        <v>15</v>
      </c>
      <c r="B18" s="0" t="n">
        <v>10363045</v>
      </c>
    </row>
    <row r="19" customFormat="false" ht="12.8" hidden="false" customHeight="false" outlineLevel="0" collapsed="false">
      <c r="A19" s="1" t="s">
        <v>21</v>
      </c>
      <c r="B19" s="0" t="n">
        <v>229770.08</v>
      </c>
      <c r="C19" s="0" t="n">
        <v>234590.83</v>
      </c>
      <c r="D19" s="0" t="n">
        <v>234439.7</v>
      </c>
      <c r="E19" s="0" t="n">
        <v>224800.5</v>
      </c>
      <c r="F19" s="0" t="n">
        <v>227486.83</v>
      </c>
      <c r="G19" s="0" t="n">
        <f aca="false">AVERAGE(B19:F19)</f>
        <v>230217.588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248</v>
      </c>
    </row>
    <row r="4" customFormat="false" ht="12.8" hidden="false" customHeight="false" outlineLevel="0" collapsed="false">
      <c r="A4" s="0" t="s">
        <v>15</v>
      </c>
      <c r="B4" s="0" t="n">
        <v>10363045</v>
      </c>
    </row>
    <row r="5" customFormat="false" ht="12.8" hidden="false" customHeight="false" outlineLevel="0" collapsed="false">
      <c r="A5" s="0" t="s">
        <v>16</v>
      </c>
      <c r="B5" s="0" t="n">
        <v>231422.66</v>
      </c>
      <c r="C5" s="0" t="n">
        <v>226809.1</v>
      </c>
      <c r="D5" s="0" t="n">
        <v>228174.02</v>
      </c>
      <c r="E5" s="0" t="n">
        <v>228600.72</v>
      </c>
      <c r="F5" s="0" t="n">
        <v>224413.47</v>
      </c>
      <c r="G5" s="0" t="n">
        <f aca="false">AVERAGE(B5:F5)</f>
        <v>227883.994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13</v>
      </c>
      <c r="G9" s="0" t="n">
        <f aca="false">AVERAGE(B9:F9)</f>
        <v>13</v>
      </c>
    </row>
    <row r="10" customFormat="false" ht="12.8" hidden="false" customHeight="false" outlineLevel="0" collapsed="false">
      <c r="A10" s="0" t="s">
        <v>19</v>
      </c>
      <c r="B10" s="0" t="n">
        <v>18</v>
      </c>
    </row>
    <row r="11" customFormat="false" ht="12.8" hidden="false" customHeight="false" outlineLevel="0" collapsed="false">
      <c r="A11" s="0" t="s">
        <v>15</v>
      </c>
      <c r="B11" s="0" t="n">
        <v>10363045</v>
      </c>
    </row>
    <row r="12" customFormat="false" ht="12.8" hidden="false" customHeight="false" outlineLevel="0" collapsed="false">
      <c r="A12" s="0" t="s">
        <v>21</v>
      </c>
      <c r="B12" s="0" t="n">
        <v>293202.47</v>
      </c>
      <c r="C12" s="0" t="n">
        <v>297479.44</v>
      </c>
      <c r="D12" s="0" t="n">
        <v>291832.66</v>
      </c>
      <c r="E12" s="0" t="n">
        <v>293149.66</v>
      </c>
      <c r="F12" s="0" t="n">
        <v>290066.88</v>
      </c>
      <c r="G12" s="0" t="n">
        <f aca="false">AVERAGE(B12:F12)</f>
        <v>293146.222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6</v>
      </c>
      <c r="G16" s="0" t="n">
        <f aca="false">AVERAGE(B16:F16)</f>
        <v>6</v>
      </c>
    </row>
    <row r="17" customFormat="false" ht="12.8" hidden="false" customHeight="false" outlineLevel="0" collapsed="false">
      <c r="A17" s="0" t="s">
        <v>19</v>
      </c>
      <c r="B17" s="0" t="n">
        <v>18</v>
      </c>
    </row>
    <row r="18" customFormat="false" ht="12.8" hidden="false" customHeight="false" outlineLevel="0" collapsed="false">
      <c r="A18" s="0" t="s">
        <v>15</v>
      </c>
      <c r="B18" s="0" t="n">
        <v>10363032</v>
      </c>
    </row>
    <row r="19" customFormat="false" ht="12.8" hidden="false" customHeight="false" outlineLevel="0" collapsed="false">
      <c r="A19" s="1" t="s">
        <v>21</v>
      </c>
      <c r="B19" s="0" t="n">
        <v>225945.14</v>
      </c>
      <c r="C19" s="0" t="n">
        <v>224524.98</v>
      </c>
      <c r="D19" s="0" t="n">
        <v>231090.75</v>
      </c>
      <c r="E19" s="0" t="n">
        <v>228167.98</v>
      </c>
      <c r="F19" s="0" t="n">
        <v>228618.14</v>
      </c>
      <c r="G19" s="0" t="n">
        <f aca="false">AVERAGE(B19:F19)</f>
        <v>227669.398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248</v>
      </c>
    </row>
    <row r="4" customFormat="false" ht="12.8" hidden="false" customHeight="false" outlineLevel="0" collapsed="false">
      <c r="A4" s="0" t="s">
        <v>15</v>
      </c>
      <c r="B4" s="0" t="n">
        <v>10363045</v>
      </c>
    </row>
    <row r="5" customFormat="false" ht="12.8" hidden="false" customHeight="false" outlineLevel="0" collapsed="false">
      <c r="A5" s="0" t="s">
        <v>16</v>
      </c>
      <c r="B5" s="0" t="n">
        <v>231422.66</v>
      </c>
      <c r="C5" s="0" t="n">
        <v>226809.1</v>
      </c>
      <c r="D5" s="0" t="n">
        <v>228174.02</v>
      </c>
      <c r="E5" s="0" t="n">
        <v>228600.72</v>
      </c>
      <c r="F5" s="0" t="n">
        <v>224413.47</v>
      </c>
      <c r="G5" s="0" t="n">
        <f aca="false">AVERAGE(B5:F5)</f>
        <v>227883.994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15</v>
      </c>
      <c r="G9" s="0" t="n">
        <f aca="false">AVERAGE(B9:F9)</f>
        <v>15</v>
      </c>
    </row>
    <row r="10" customFormat="false" ht="12.8" hidden="false" customHeight="false" outlineLevel="0" collapsed="false">
      <c r="A10" s="0" t="s">
        <v>19</v>
      </c>
      <c r="B10" s="0" t="n">
        <v>34</v>
      </c>
    </row>
    <row r="11" customFormat="false" ht="12.8" hidden="false" customHeight="false" outlineLevel="0" collapsed="false">
      <c r="A11" s="0" t="s">
        <v>15</v>
      </c>
      <c r="B11" s="0" t="n">
        <v>10362999</v>
      </c>
    </row>
    <row r="12" customFormat="false" ht="12.8" hidden="false" customHeight="false" outlineLevel="0" collapsed="false">
      <c r="A12" s="0" t="s">
        <v>21</v>
      </c>
      <c r="B12" s="0" t="n">
        <v>365356.5</v>
      </c>
      <c r="C12" s="0" t="n">
        <v>366314.72</v>
      </c>
      <c r="D12" s="0" t="n">
        <v>366052.8</v>
      </c>
      <c r="E12" s="0" t="n">
        <v>366343.62</v>
      </c>
      <c r="F12" s="0" t="n">
        <v>361422.34</v>
      </c>
      <c r="G12" s="0" t="n">
        <f aca="false">AVERAGE(B12:F12)</f>
        <v>365097.996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6</v>
      </c>
      <c r="G16" s="0" t="n">
        <f aca="false">AVERAGE(B16:F16)</f>
        <v>6</v>
      </c>
    </row>
    <row r="17" customFormat="false" ht="12.8" hidden="false" customHeight="false" outlineLevel="0" collapsed="false">
      <c r="A17" s="0" t="s">
        <v>19</v>
      </c>
      <c r="B17" s="0" t="n">
        <v>36</v>
      </c>
    </row>
    <row r="18" customFormat="false" ht="12.8" hidden="false" customHeight="false" outlineLevel="0" collapsed="false">
      <c r="A18" s="0" t="s">
        <v>15</v>
      </c>
      <c r="B18" s="0" t="n">
        <v>10363015</v>
      </c>
    </row>
    <row r="19" customFormat="false" ht="12.8" hidden="false" customHeight="false" outlineLevel="0" collapsed="false">
      <c r="A19" s="1" t="s">
        <v>21</v>
      </c>
      <c r="B19" s="0" t="n">
        <v>228858.84</v>
      </c>
      <c r="C19" s="0" t="n">
        <v>231727.62</v>
      </c>
      <c r="D19" s="0" t="n">
        <v>224746.75</v>
      </c>
      <c r="E19" s="0" t="n">
        <v>233963.9</v>
      </c>
      <c r="F19" s="0" t="n">
        <v>227369.61</v>
      </c>
      <c r="G19" s="0" t="n">
        <f aca="false">AVERAGE(B19:F19)</f>
        <v>229333.344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248</v>
      </c>
    </row>
    <row r="4" customFormat="false" ht="12.8" hidden="false" customHeight="false" outlineLevel="0" collapsed="false">
      <c r="A4" s="0" t="s">
        <v>15</v>
      </c>
      <c r="B4" s="0" t="n">
        <v>10363045</v>
      </c>
    </row>
    <row r="5" customFormat="false" ht="12.8" hidden="false" customHeight="false" outlineLevel="0" collapsed="false">
      <c r="A5" s="0" t="s">
        <v>16</v>
      </c>
      <c r="B5" s="0" t="n">
        <v>231422.66</v>
      </c>
      <c r="C5" s="0" t="n">
        <v>226809.1</v>
      </c>
      <c r="D5" s="0" t="n">
        <v>228174.02</v>
      </c>
      <c r="E5" s="0" t="n">
        <v>228600.72</v>
      </c>
      <c r="F5" s="0" t="n">
        <v>224413.47</v>
      </c>
      <c r="G5" s="0" t="n">
        <f aca="false">AVERAGE(B5:F5)</f>
        <v>227883.994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35</v>
      </c>
      <c r="G9" s="0" t="n">
        <f aca="false">AVERAGE(B9:F9)</f>
        <v>35</v>
      </c>
    </row>
    <row r="10" customFormat="false" ht="12.8" hidden="false" customHeight="false" outlineLevel="0" collapsed="false">
      <c r="A10" s="0" t="s">
        <v>19</v>
      </c>
      <c r="B10" s="0" t="n">
        <v>87</v>
      </c>
    </row>
    <row r="11" customFormat="false" ht="12.8" hidden="false" customHeight="false" outlineLevel="0" collapsed="false">
      <c r="A11" s="0" t="s">
        <v>15</v>
      </c>
      <c r="B11" s="0" t="n">
        <v>10362942</v>
      </c>
    </row>
    <row r="12" customFormat="false" ht="12.8" hidden="false" customHeight="false" outlineLevel="0" collapsed="false">
      <c r="A12" s="0" t="s">
        <v>21</v>
      </c>
      <c r="B12" s="0" t="n">
        <v>676128.06</v>
      </c>
      <c r="C12" s="0" t="n">
        <v>681024.44</v>
      </c>
      <c r="D12" s="0" t="n">
        <v>675935.4</v>
      </c>
      <c r="E12" s="0" t="n">
        <v>678015.8</v>
      </c>
      <c r="F12" s="0" t="n">
        <v>676507.6</v>
      </c>
      <c r="G12" s="0" t="n">
        <f aca="false">AVERAGE(B12:F12)</f>
        <v>677522.26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12</v>
      </c>
      <c r="G16" s="0" t="n">
        <f aca="false">AVERAGE(B16:F16)</f>
        <v>12</v>
      </c>
    </row>
    <row r="17" customFormat="false" ht="12.8" hidden="false" customHeight="false" outlineLevel="0" collapsed="false">
      <c r="A17" s="0" t="s">
        <v>19</v>
      </c>
      <c r="B17" s="0" t="n">
        <v>87</v>
      </c>
    </row>
    <row r="18" customFormat="false" ht="12.8" hidden="false" customHeight="false" outlineLevel="0" collapsed="false">
      <c r="A18" s="0" t="s">
        <v>15</v>
      </c>
      <c r="B18" s="0" t="n">
        <v>10362942</v>
      </c>
    </row>
    <row r="19" customFormat="false" ht="12.8" hidden="false" customHeight="false" outlineLevel="0" collapsed="false">
      <c r="A19" s="1" t="s">
        <v>21</v>
      </c>
      <c r="B19" s="0" t="n">
        <v>233706.66</v>
      </c>
      <c r="C19" s="0" t="n">
        <v>232430.81</v>
      </c>
      <c r="D19" s="0" t="n">
        <v>248883.86</v>
      </c>
      <c r="E19" s="0" t="n">
        <v>232734.33</v>
      </c>
      <c r="F19" s="0" t="n">
        <v>233350.8</v>
      </c>
      <c r="G19" s="0" t="n">
        <f aca="false">AVERAGE(B19:F19)</f>
        <v>236221.292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248</v>
      </c>
    </row>
    <row r="4" customFormat="false" ht="12.8" hidden="false" customHeight="false" outlineLevel="0" collapsed="false">
      <c r="A4" s="0" t="s">
        <v>15</v>
      </c>
      <c r="B4" s="0" t="n">
        <v>10363045</v>
      </c>
    </row>
    <row r="5" customFormat="false" ht="12.8" hidden="false" customHeight="false" outlineLevel="0" collapsed="false">
      <c r="A5" s="0" t="s">
        <v>16</v>
      </c>
      <c r="B5" s="0" t="n">
        <v>231422.66</v>
      </c>
      <c r="C5" s="0" t="n">
        <v>226809.1</v>
      </c>
      <c r="D5" s="0" t="n">
        <v>228174.02</v>
      </c>
      <c r="E5" s="0" t="n">
        <v>228600.72</v>
      </c>
      <c r="F5" s="0" t="n">
        <v>224413.47</v>
      </c>
      <c r="G5" s="0" t="n">
        <f aca="false">AVERAGE(B5:F5)</f>
        <v>227883.994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63</v>
      </c>
      <c r="G9" s="0" t="n">
        <f aca="false">AVERAGE(B9:F9)</f>
        <v>63</v>
      </c>
    </row>
    <row r="10" customFormat="false" ht="12.8" hidden="false" customHeight="false" outlineLevel="0" collapsed="false">
      <c r="A10" s="0" t="s">
        <v>19</v>
      </c>
      <c r="B10" s="0" t="n">
        <v>180</v>
      </c>
    </row>
    <row r="11" customFormat="false" ht="12.8" hidden="false" customHeight="false" outlineLevel="0" collapsed="false">
      <c r="A11" s="0" t="s">
        <v>15</v>
      </c>
      <c r="B11" s="0" t="n">
        <v>10362792</v>
      </c>
    </row>
    <row r="12" customFormat="false" ht="12.8" hidden="false" customHeight="false" outlineLevel="0" collapsed="false">
      <c r="A12" s="0" t="s">
        <v>21</v>
      </c>
      <c r="B12" s="0" t="n">
        <v>1361451</v>
      </c>
      <c r="C12" s="0" t="n">
        <v>1350879.9</v>
      </c>
      <c r="D12" s="0" t="n">
        <v>1369296.1</v>
      </c>
      <c r="E12" s="0" t="n">
        <v>1348518.4</v>
      </c>
      <c r="F12" s="0" t="n">
        <v>1339864.4</v>
      </c>
      <c r="G12" s="0" t="n">
        <f aca="false">AVERAGE(B12:F12)</f>
        <v>1354001.96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37</v>
      </c>
      <c r="G16" s="0" t="n">
        <f aca="false">AVERAGE(B16:F16)</f>
        <v>37</v>
      </c>
    </row>
    <row r="17" customFormat="false" ht="12.8" hidden="false" customHeight="false" outlineLevel="0" collapsed="false">
      <c r="A17" s="0" t="s">
        <v>19</v>
      </c>
      <c r="B17" s="0" t="n">
        <v>167</v>
      </c>
    </row>
    <row r="18" customFormat="false" ht="12.8" hidden="false" customHeight="false" outlineLevel="0" collapsed="false">
      <c r="A18" s="0" t="s">
        <v>15</v>
      </c>
      <c r="B18" s="0" t="n">
        <v>10362792</v>
      </c>
    </row>
    <row r="19" customFormat="false" ht="12.8" hidden="false" customHeight="false" outlineLevel="0" collapsed="false">
      <c r="A19" s="1" t="s">
        <v>21</v>
      </c>
      <c r="B19" s="0" t="n">
        <v>303471.3</v>
      </c>
      <c r="C19" s="0" t="n">
        <v>298064.34</v>
      </c>
      <c r="D19" s="0" t="n">
        <v>293540.78</v>
      </c>
      <c r="E19" s="0" t="n">
        <v>302537.5</v>
      </c>
      <c r="F19" s="0" t="n">
        <v>311656.16</v>
      </c>
      <c r="G19" s="0" t="n">
        <f aca="false">AVERAGE(B19:F19)</f>
        <v>301854.016</v>
      </c>
    </row>
    <row r="22" customFormat="false" ht="12.8" hidden="false" customHeight="false" outlineLevel="0" collapsed="false">
      <c r="B22" s="0" t="n">
        <f aca="false">B18/B4*100</f>
        <v>99.997558632622</v>
      </c>
    </row>
    <row r="23" customFormat="false" ht="12.8" hidden="false" customHeight="false" outlineLevel="0" collapsed="false">
      <c r="B23" s="0" t="n">
        <f aca="false">167/500*100</f>
        <v>33.4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10500000</v>
      </c>
    </row>
    <row r="5" customFormat="false" ht="12.8" hidden="false" customHeight="false" outlineLevel="0" collapsed="false">
      <c r="A5" s="0" t="s">
        <v>16</v>
      </c>
      <c r="B5" s="0" t="n">
        <v>51843.387</v>
      </c>
      <c r="C5" s="0" t="n">
        <v>50639.227</v>
      </c>
      <c r="D5" s="0" t="n">
        <v>49221.6</v>
      </c>
      <c r="E5" s="0" t="n">
        <v>50889.715</v>
      </c>
      <c r="F5" s="0" t="n">
        <v>49828.598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0</v>
      </c>
      <c r="G9" s="0" t="n">
        <f aca="false">AVERAGE(A9:E9)</f>
        <v>0</v>
      </c>
    </row>
    <row r="10" customFormat="false" ht="12.8" hidden="false" customHeight="false" outlineLevel="0" collapsed="false">
      <c r="A10" s="0" t="s">
        <v>19</v>
      </c>
      <c r="B10" s="0" t="n">
        <v>0</v>
      </c>
    </row>
    <row r="11" customFormat="false" ht="12.8" hidden="false" customHeight="false" outlineLevel="0" collapsed="false">
      <c r="A11" s="0" t="s">
        <v>15</v>
      </c>
      <c r="B11" s="0" t="n">
        <v>10500000</v>
      </c>
    </row>
    <row r="12" customFormat="false" ht="12.8" hidden="false" customHeight="false" outlineLevel="0" collapsed="false">
      <c r="A12" s="0" t="s">
        <v>21</v>
      </c>
      <c r="B12" s="0" t="n">
        <v>49370.58</v>
      </c>
      <c r="C12" s="0" t="n">
        <v>51677.508</v>
      </c>
      <c r="D12" s="0" t="n">
        <v>51468.08</v>
      </c>
      <c r="E12" s="0" t="n">
        <v>51807.19</v>
      </c>
      <c r="F12" s="0" t="n">
        <v>51517.453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0</v>
      </c>
      <c r="G16" s="0" t="n">
        <f aca="false">AVERAGE(B16:F16)</f>
        <v>0</v>
      </c>
    </row>
    <row r="17" customFormat="false" ht="12.8" hidden="false" customHeight="false" outlineLevel="0" collapsed="false">
      <c r="A17" s="0" t="s">
        <v>19</v>
      </c>
      <c r="B17" s="0" t="n">
        <v>0</v>
      </c>
    </row>
    <row r="18" customFormat="false" ht="12.8" hidden="false" customHeight="false" outlineLevel="0" collapsed="false">
      <c r="A18" s="0" t="s">
        <v>15</v>
      </c>
      <c r="B18" s="0" t="n">
        <v>10500000</v>
      </c>
    </row>
    <row r="19" customFormat="false" ht="12.8" hidden="false" customHeight="false" outlineLevel="0" collapsed="false">
      <c r="A19" s="1" t="s">
        <v>21</v>
      </c>
      <c r="B19" s="0" t="n">
        <v>51938.2</v>
      </c>
      <c r="C19" s="0" t="n">
        <v>52185.36</v>
      </c>
      <c r="D19" s="0" t="n">
        <v>51631.316</v>
      </c>
      <c r="E19" s="0" t="n">
        <v>49998.555</v>
      </c>
      <c r="F19" s="0" t="n">
        <v>48659.105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3" customFormat="false" ht="12.8" hidden="false" customHeight="false" outlineLevel="0" collapsed="false">
      <c r="A3" s="0" t="s">
        <v>14</v>
      </c>
      <c r="B3" s="0" t="n">
        <v>2</v>
      </c>
    </row>
    <row r="4" customFormat="false" ht="12.8" hidden="false" customHeight="false" outlineLevel="0" collapsed="false">
      <c r="A4" s="0" t="s">
        <v>15</v>
      </c>
      <c r="B4" s="0" t="n">
        <v>10500000</v>
      </c>
    </row>
    <row r="5" customFormat="false" ht="12.8" hidden="false" customHeight="false" outlineLevel="0" collapsed="false">
      <c r="A5" s="0" t="s">
        <v>16</v>
      </c>
      <c r="B5" s="0" t="n">
        <v>51843.387</v>
      </c>
      <c r="C5" s="0" t="n">
        <v>50639.227</v>
      </c>
      <c r="D5" s="0" t="n">
        <v>49221.6</v>
      </c>
      <c r="E5" s="0" t="n">
        <v>50889.715</v>
      </c>
      <c r="F5" s="0" t="n">
        <v>49828.598</v>
      </c>
    </row>
    <row r="7" customFormat="false" ht="12.8" hidden="false" customHeight="false" outlineLevel="0" collapsed="false">
      <c r="A7" s="0" t="s">
        <v>17</v>
      </c>
    </row>
    <row r="9" customFormat="false" ht="12.8" hidden="false" customHeight="false" outlineLevel="0" collapsed="false">
      <c r="A9" s="0" t="s">
        <v>18</v>
      </c>
      <c r="B9" s="0" t="n">
        <v>3</v>
      </c>
      <c r="G9" s="0" t="n">
        <f aca="false">AVERAGE(A9:E9)</f>
        <v>3</v>
      </c>
    </row>
    <row r="10" customFormat="false" ht="12.8" hidden="false" customHeight="false" outlineLevel="0" collapsed="false">
      <c r="A10" s="0" t="s">
        <v>19</v>
      </c>
      <c r="B10" s="0" t="n">
        <v>0</v>
      </c>
    </row>
    <row r="11" customFormat="false" ht="12.8" hidden="false" customHeight="false" outlineLevel="0" collapsed="false">
      <c r="A11" s="0" t="s">
        <v>15</v>
      </c>
      <c r="B11" s="0" t="n">
        <v>10500000</v>
      </c>
    </row>
    <row r="12" customFormat="false" ht="12.8" hidden="false" customHeight="false" outlineLevel="0" collapsed="false">
      <c r="A12" s="0" t="s">
        <v>21</v>
      </c>
      <c r="B12" s="0" t="n">
        <v>51677.19</v>
      </c>
      <c r="C12" s="0" t="n">
        <v>49315.17</v>
      </c>
      <c r="D12" s="0" t="n">
        <v>51236.094</v>
      </c>
      <c r="E12" s="0" t="n">
        <v>50509.34</v>
      </c>
      <c r="F12" s="0" t="n">
        <v>53088.152</v>
      </c>
    </row>
    <row r="14" customFormat="false" ht="12.8" hidden="false" customHeight="false" outlineLevel="0" collapsed="false">
      <c r="A14" s="0" t="s">
        <v>22</v>
      </c>
    </row>
    <row r="16" customFormat="false" ht="12.8" hidden="false" customHeight="false" outlineLevel="0" collapsed="false">
      <c r="A16" s="0" t="s">
        <v>18</v>
      </c>
      <c r="B16" s="0" t="n">
        <v>1</v>
      </c>
      <c r="G16" s="0" t="n">
        <f aca="false">AVERAGE(A16:E16)</f>
        <v>1</v>
      </c>
    </row>
    <row r="17" customFormat="false" ht="12.8" hidden="false" customHeight="false" outlineLevel="0" collapsed="false">
      <c r="A17" s="0" t="s">
        <v>19</v>
      </c>
      <c r="B17" s="0" t="n">
        <v>0</v>
      </c>
    </row>
    <row r="18" customFormat="false" ht="12.8" hidden="false" customHeight="false" outlineLevel="0" collapsed="false">
      <c r="A18" s="0" t="s">
        <v>15</v>
      </c>
      <c r="B18" s="0" t="n">
        <v>10500000</v>
      </c>
    </row>
    <row r="19" customFormat="false" ht="12.8" hidden="false" customHeight="false" outlineLevel="0" collapsed="false">
      <c r="A19" s="1" t="s">
        <v>21</v>
      </c>
      <c r="B19" s="0" t="n">
        <v>49030.18</v>
      </c>
      <c r="C19" s="0" t="n">
        <v>50022.246</v>
      </c>
      <c r="D19" s="0" t="n">
        <v>48855.266</v>
      </c>
      <c r="E19" s="0" t="n">
        <v>50208.613</v>
      </c>
      <c r="F19" s="0" t="n">
        <v>51945.156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1079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2018-07-16T14:47:39Z</dcterms:created>
  <dc:creator/>
  <dc:description/>
  <dc:language>en-GB</dc:language>
  <cp:lastModifiedBy/>
  <dcterms:modified xsi:type="dcterms:W3CDTF">2018-07-18T16:54:29Z</dcterms:modified>
  <cp:revision>8</cp:revision>
  <dc:subject/>
  <dc:title/>
</cp:coreProperties>
</file>