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ataset mapping" sheetId="2" r:id="rId5"/>
    <sheet state="visible" name="T|LB|1c" sheetId="3" r:id="rId6"/>
    <sheet state="visible" name="I|LB|1c" sheetId="4" r:id="rId7"/>
    <sheet state="visible" name="T|LB|2c" sheetId="5" r:id="rId8"/>
    <sheet state="visible" name="I|LB|2c" sheetId="6" r:id="rId9"/>
    <sheet state="visible" name="T|LB|3c" sheetId="7" r:id="rId10"/>
    <sheet state="visible" name="I|LB|3c" sheetId="8" r:id="rId11"/>
    <sheet state="visible" name="T|LB|4c" sheetId="9" r:id="rId12"/>
    <sheet state="visible" name="I|LB|4c" sheetId="10" r:id="rId13"/>
    <sheet state="visible" name="T|LB|5c" sheetId="11" r:id="rId14"/>
    <sheet state="visible" name="I|LB|5c" sheetId="12" r:id="rId15"/>
    <sheet state="visible" name="T|LB|6c" sheetId="13" r:id="rId16"/>
    <sheet state="visible" name="I|LB|6c" sheetId="14" r:id="rId17"/>
    <sheet state="visible" name="T|M|1c" sheetId="15" r:id="rId18"/>
    <sheet state="visible" name="I|M|1c" sheetId="16" r:id="rId19"/>
    <sheet state="visible" name="T|M|2c" sheetId="17" r:id="rId20"/>
    <sheet state="visible" name="I|M|2c" sheetId="18" r:id="rId21"/>
    <sheet state="visible" name="T|M|3c" sheetId="19" r:id="rId22"/>
    <sheet state="visible" name="I|M|3c" sheetId="20" r:id="rId23"/>
    <sheet state="visible" name="T|M|5c" sheetId="21" r:id="rId24"/>
    <sheet state="visible" name="I|M|5c" sheetId="22" r:id="rId25"/>
    <sheet state="visible" name="T|M|10c" sheetId="23" r:id="rId26"/>
    <sheet state="visible" name="I|M|10c" sheetId="24" r:id="rId27"/>
    <sheet state="visible" name="T|M|15c" sheetId="25" r:id="rId28"/>
    <sheet state="visible" name="I|M|15c" sheetId="26" r:id="rId29"/>
    <sheet state="visible" name="T|M|20c" sheetId="27" r:id="rId30"/>
    <sheet state="visible" name="I|M|20c" sheetId="28" r:id="rId31"/>
    <sheet state="visible" name="T|M|25c" sheetId="29" r:id="rId32"/>
    <sheet state="visible" name="I|M|25c" sheetId="30" r:id="rId33"/>
    <sheet state="visible" name="T|M|28c" sheetId="31" r:id="rId34"/>
    <sheet state="visible" name="I|M|28c" sheetId="32" r:id="rId35"/>
    <sheet state="visible" name="T|B|1c" sheetId="33" r:id="rId36"/>
    <sheet state="visible" name="I|B|1c" sheetId="34" r:id="rId37"/>
    <sheet state="visible" name="T|B|2c" sheetId="35" r:id="rId38"/>
    <sheet state="visible" name="I|B|2c" sheetId="36" r:id="rId39"/>
    <sheet state="visible" name="T|B|3c" sheetId="37" r:id="rId40"/>
    <sheet state="visible" name="I|B|3c" sheetId="38" r:id="rId41"/>
    <sheet state="visible" name="T|B|4c" sheetId="39" r:id="rId42"/>
    <sheet state="visible" name="I|B|4c" sheetId="40" r:id="rId43"/>
    <sheet state="visible" name="T|B|5c" sheetId="41" r:id="rId44"/>
    <sheet state="visible" name="I|B|5c" sheetId="42" r:id="rId45"/>
    <sheet state="visible" name="T|B|6c" sheetId="43" r:id="rId46"/>
    <sheet state="visible" name="I|B|6c" sheetId="44" r:id="rId47"/>
    <sheet state="visible" name="T|B|7c" sheetId="45" r:id="rId48"/>
    <sheet state="visible" name="I|B|7c" sheetId="46" r:id="rId49"/>
  </sheets>
  <definedNames/>
  <calcPr/>
  <extLst>
    <ext uri="GoogleSheetsCustomDataVersion1">
      <go:sheetsCustomData xmlns:go="http://customooxmlschemas.google.com/" r:id="rId50" roundtripDataSignature="AMtx7mi0qtoLA+uO655owPDhOoHqiTQIBQ=="/>
    </ext>
  </extLst>
</workbook>
</file>

<file path=xl/sharedStrings.xml><?xml version="1.0" encoding="utf-8"?>
<sst xmlns="http://schemas.openxmlformats.org/spreadsheetml/2006/main" count="10946" uniqueCount="4869">
  <si>
    <t>Obama Visitor Logs (1G)</t>
  </si>
  <si>
    <t>Invocation time in seconds</t>
  </si>
  <si>
    <t>Projected Columns Count</t>
  </si>
  <si>
    <t>Spark Invocation #1</t>
  </si>
  <si>
    <t>Spark Invocation #2</t>
  </si>
  <si>
    <t>Spark Invocation #3</t>
  </si>
  <si>
    <t>Spark Median</t>
  </si>
  <si>
    <t>MapReduce Invocation #1</t>
  </si>
  <si>
    <t>MapReduce Invocation #2</t>
  </si>
  <si>
    <t>MapReduce Invocation #3</t>
  </si>
  <si>
    <t>MapReduce Median</t>
  </si>
  <si>
    <t>Comparison</t>
  </si>
  <si>
    <t>Ad click on Taobao (1G)</t>
  </si>
  <si>
    <t>Thunderbird (30G)</t>
  </si>
  <si>
    <t>Average Datanode RAM memory utilization in GiB</t>
  </si>
  <si>
    <t>Total local file system read in MiB</t>
  </si>
  <si>
    <t>Total local file system write in MiB</t>
  </si>
  <si>
    <t>Average swap utilization in MiB</t>
  </si>
  <si>
    <t>Total network received in GiB</t>
  </si>
  <si>
    <t>Total network transmitted in GiB</t>
  </si>
  <si>
    <t>Total cpu time in seconds</t>
  </si>
  <si>
    <t>Total cpu time system mode in seconds</t>
  </si>
  <si>
    <t>Total cpu time user mode in seconds</t>
  </si>
  <si>
    <t>Total cpu time io wait mode in seconds</t>
  </si>
  <si>
    <t>Spark</t>
  </si>
  <si>
    <t>MapReduce</t>
  </si>
  <si>
    <t># Crashes</t>
  </si>
  <si>
    <t>Dataset name</t>
  </si>
  <si>
    <t>Codification</t>
  </si>
  <si>
    <t>LB</t>
  </si>
  <si>
    <t>Ad click on Taobao Ad Feature</t>
  </si>
  <si>
    <t>LA</t>
  </si>
  <si>
    <t>Ad click on Taobao User Profile</t>
  </si>
  <si>
    <t>LU</t>
  </si>
  <si>
    <t>M</t>
  </si>
  <si>
    <t>B</t>
  </si>
  <si>
    <t xml:space="preserve"> 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</si>
  <si>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</si>
  <si>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</si>
  <si>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</si>
  <si>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</si>
  <si>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</si>
  <si>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0</t>
  </si>
  <si>
    <t>Distributed file system written bytes with replication</t>
  </si>
  <si>
    <t>Final instant</t>
  </si>
  <si>
    <t>2021-05-25T03:20:39.965500Z</t>
  </si>
  <si>
    <t>2021-05-25T03:24:59.621477Z</t>
  </si>
  <si>
    <t>2021-05-25T03:29:28.971102Z</t>
  </si>
  <si>
    <t>2021-05-25T03:18:32.140108Z</t>
  </si>
  <si>
    <t>2021-05-25T03:22:53.872141Z</t>
  </si>
  <si>
    <t>2021-05-25T03:27:20.694935Z</t>
  </si>
  <si>
    <t>Initial instant</t>
  </si>
  <si>
    <t>2021-05-25T03:20:22.535659Z</t>
  </si>
  <si>
    <t>2021-05-25T03:24:41.932455Z</t>
  </si>
  <si>
    <t>2021-05-25T03:29:12.227141Z</t>
  </si>
  <si>
    <t>2021-05-25T03:17:32.992775Z</t>
  </si>
  <si>
    <t>2021-05-25T03:22:01.933720Z</t>
  </si>
  <si>
    <t>2021-05-25T03:26:27.267826Z</t>
  </si>
  <si>
    <t>Invocation time in nanoseconds</t>
  </si>
  <si>
    <t>17422416860</t>
  </si>
  <si>
    <t>17681760583</t>
  </si>
  <si>
    <t>16737408253</t>
  </si>
  <si>
    <t>59139437539</t>
  </si>
  <si>
    <t>51928286114</t>
  </si>
  <si>
    <t>53419629339</t>
  </si>
  <si>
    <t>Node dtim1 average memory utilization in bytes</t>
  </si>
  <si>
    <t>17197750727</t>
  </si>
  <si>
    <t>16059051804</t>
  </si>
  <si>
    <t>16065006478</t>
  </si>
  <si>
    <t>17145374651</t>
  </si>
  <si>
    <t>16852233080</t>
  </si>
  <si>
    <t>14778657602</t>
  </si>
  <si>
    <t>Node dtim1 average swap utilization in bytes</t>
  </si>
  <si>
    <t>18822485</t>
  </si>
  <si>
    <t>19214336</t>
  </si>
  <si>
    <t>19243690</t>
  </si>
  <si>
    <t>18924270</t>
  </si>
  <si>
    <t>18860766</t>
  </si>
  <si>
    <t>19231175</t>
  </si>
  <si>
    <t>Node dtim1 cpu time io wait mode in seconds</t>
  </si>
  <si>
    <t>1</t>
  </si>
  <si>
    <t>20</t>
  </si>
  <si>
    <t>26</t>
  </si>
  <si>
    <t>15</t>
  </si>
  <si>
    <t>Node dtim1 cpu time system mode in seconds</t>
  </si>
  <si>
    <t>2</t>
  </si>
  <si>
    <t>3</t>
  </si>
  <si>
    <t>7</t>
  </si>
  <si>
    <t>24</t>
  </si>
  <si>
    <t>21</t>
  </si>
  <si>
    <t>12</t>
  </si>
  <si>
    <t>Node dtim1 cpu time total in seconds</t>
  </si>
  <si>
    <t>143</t>
  </si>
  <si>
    <t>136</t>
  </si>
  <si>
    <t>471</t>
  </si>
  <si>
    <t>415</t>
  </si>
  <si>
    <t>423</t>
  </si>
  <si>
    <t>Node dtim1 cpu time user mode in seconds</t>
  </si>
  <si>
    <t>43</t>
  </si>
  <si>
    <t>46</t>
  </si>
  <si>
    <t>190</t>
  </si>
  <si>
    <t>181</t>
  </si>
  <si>
    <t>69</t>
  </si>
  <si>
    <t>Node dtim1 local file system read bytes</t>
  </si>
  <si>
    <t>Node dtim1 local file system written bytes</t>
  </si>
  <si>
    <t>155648</t>
  </si>
  <si>
    <t>122880</t>
  </si>
  <si>
    <t>280268800</t>
  </si>
  <si>
    <t>152920064</t>
  </si>
  <si>
    <t>152977408</t>
  </si>
  <si>
    <t>152670208</t>
  </si>
  <si>
    <t>Node dtim1 max memory utilization in bytes</t>
  </si>
  <si>
    <t>17582059520</t>
  </si>
  <si>
    <t>16503418880</t>
  </si>
  <si>
    <t>16924381184</t>
  </si>
  <si>
    <t>20551385088</t>
  </si>
  <si>
    <t>21005783040</t>
  </si>
  <si>
    <t>15785697280</t>
  </si>
  <si>
    <t>Node dtim1 max swap utilization in bytes</t>
  </si>
  <si>
    <t>18825216</t>
  </si>
  <si>
    <t>19251200</t>
  </si>
  <si>
    <t>18956288</t>
  </si>
  <si>
    <t>19202048</t>
  </si>
  <si>
    <t>19238912</t>
  </si>
  <si>
    <t>Node dtim1 min memory utilization in bytes</t>
  </si>
  <si>
    <t>16842559488</t>
  </si>
  <si>
    <t>15831519232</t>
  </si>
  <si>
    <t>15537385472</t>
  </si>
  <si>
    <t>15192379392</t>
  </si>
  <si>
    <t>14260666368</t>
  </si>
  <si>
    <t>14322515968</t>
  </si>
  <si>
    <t>Node dtim1 min swap utilization in bytes</t>
  </si>
  <si>
    <t>18817024</t>
  </si>
  <si>
    <t>18804736</t>
  </si>
  <si>
    <t>18673664</t>
  </si>
  <si>
    <t>Node dtim1 network received bytes</t>
  </si>
  <si>
    <t>10691584</t>
  </si>
  <si>
    <t>11713322</t>
  </si>
  <si>
    <t>8398784</t>
  </si>
  <si>
    <t>161885562</t>
  </si>
  <si>
    <t>159349144</t>
  </si>
  <si>
    <t>168573402</t>
  </si>
  <si>
    <t>Node dtim1 network transmitted bytes</t>
  </si>
  <si>
    <t>11416709</t>
  </si>
  <si>
    <t>13305698</t>
  </si>
  <si>
    <t>10699257</t>
  </si>
  <si>
    <t>167412576</t>
  </si>
  <si>
    <t>31929127</t>
  </si>
  <si>
    <t>161270728</t>
  </si>
  <si>
    <t>Node dtim2 average memory utilization in bytes</t>
  </si>
  <si>
    <t>17204871395</t>
  </si>
  <si>
    <t>17705188693</t>
  </si>
  <si>
    <t>16611977671</t>
  </si>
  <si>
    <t>17680161723</t>
  </si>
  <si>
    <t>16519617323</t>
  </si>
  <si>
    <t>17757218057</t>
  </si>
  <si>
    <t>Node dtim2 average swap utilization in bytes</t>
  </si>
  <si>
    <t>29020160</t>
  </si>
  <si>
    <t>29016064</t>
  </si>
  <si>
    <t>28835840</t>
  </si>
  <si>
    <t>29175808</t>
  </si>
  <si>
    <t>28985040</t>
  </si>
  <si>
    <t>Node dtim2 cpu time io wait mode in seconds</t>
  </si>
  <si>
    <t>14</t>
  </si>
  <si>
    <t>39</t>
  </si>
  <si>
    <t>9</t>
  </si>
  <si>
    <t>Node dtim2 cpu time system mode in seconds</t>
  </si>
  <si>
    <t>22</t>
  </si>
  <si>
    <t>10</t>
  </si>
  <si>
    <t>Node dtim2 cpu time total in seconds</t>
  </si>
  <si>
    <t>477</t>
  </si>
  <si>
    <t>421</t>
  </si>
  <si>
    <t>422</t>
  </si>
  <si>
    <t>Node dtim2 cpu time user mode in seconds</t>
  </si>
  <si>
    <t>42</t>
  </si>
  <si>
    <t>38</t>
  </si>
  <si>
    <t>160</t>
  </si>
  <si>
    <t>60</t>
  </si>
  <si>
    <t>178</t>
  </si>
  <si>
    <t>Node dtim2 local file system read bytes</t>
  </si>
  <si>
    <t>Node dtim2 local file system written bytes</t>
  </si>
  <si>
    <t>281882624</t>
  </si>
  <si>
    <t>360964096</t>
  </si>
  <si>
    <t>204800</t>
  </si>
  <si>
    <t>153227264</t>
  </si>
  <si>
    <t>152616960</t>
  </si>
  <si>
    <t>152915968</t>
  </si>
  <si>
    <t>Node dtim2 max memory utilization in bytes</t>
  </si>
  <si>
    <t>18301493248</t>
  </si>
  <si>
    <t>18763440128</t>
  </si>
  <si>
    <t>17015808000</t>
  </si>
  <si>
    <t>20294647808</t>
  </si>
  <si>
    <t>17558257664</t>
  </si>
  <si>
    <t>20515237888</t>
  </si>
  <si>
    <t>Node dtim2 max swap utilization in bytes</t>
  </si>
  <si>
    <t>29253632</t>
  </si>
  <si>
    <t>29171712</t>
  </si>
  <si>
    <t>Node dtim2 min memory utilization in bytes</t>
  </si>
  <si>
    <t>16710979584</t>
  </si>
  <si>
    <t>17196298240</t>
  </si>
  <si>
    <t>16346644480</t>
  </si>
  <si>
    <t>16264671232</t>
  </si>
  <si>
    <t>16074604544</t>
  </si>
  <si>
    <t>14893953024</t>
  </si>
  <si>
    <t>Node dtim2 min swap utilization in bytes</t>
  </si>
  <si>
    <t>Node dtim2 network received bytes</t>
  </si>
  <si>
    <t>8949123</t>
  </si>
  <si>
    <t>7207457</t>
  </si>
  <si>
    <t>12148100</t>
  </si>
  <si>
    <t>169341110</t>
  </si>
  <si>
    <t>169098107</t>
  </si>
  <si>
    <t>164992372</t>
  </si>
  <si>
    <t>Node dtim2 network transmitted bytes</t>
  </si>
  <si>
    <t>8576666</t>
  </si>
  <si>
    <t>9670321</t>
  </si>
  <si>
    <t>7570700</t>
  </si>
  <si>
    <t>165134964</t>
  </si>
  <si>
    <t>144108437</t>
  </si>
  <si>
    <t>29448371</t>
  </si>
  <si>
    <t>Node dtim3 average memory utilization in bytes</t>
  </si>
  <si>
    <t>18243817927</t>
  </si>
  <si>
    <t>17395487857</t>
  </si>
  <si>
    <t>17107456455</t>
  </si>
  <si>
    <t>17113332462</t>
  </si>
  <si>
    <t>18374428942</t>
  </si>
  <si>
    <t>17569051610</t>
  </si>
  <si>
    <t>Node dtim3 average swap utilization in bytes</t>
  </si>
  <si>
    <t>13789411</t>
  </si>
  <si>
    <t>13761194</t>
  </si>
  <si>
    <t>14891690</t>
  </si>
  <si>
    <t>13746176</t>
  </si>
  <si>
    <t>13749731</t>
  </si>
  <si>
    <t>13778716</t>
  </si>
  <si>
    <t>Node dtim3 cpu time io wait mode in seconds</t>
  </si>
  <si>
    <t>18</t>
  </si>
  <si>
    <t>27</t>
  </si>
  <si>
    <t>16</t>
  </si>
  <si>
    <t>Node dtim3 cpu time system mode in seconds</t>
  </si>
  <si>
    <t>6</t>
  </si>
  <si>
    <t>Node dtim3 cpu time total in seconds</t>
  </si>
  <si>
    <t>135</t>
  </si>
  <si>
    <t>478</t>
  </si>
  <si>
    <t>414</t>
  </si>
  <si>
    <t>Node dtim3 cpu time user mode in seconds</t>
  </si>
  <si>
    <t>37</t>
  </si>
  <si>
    <t>52</t>
  </si>
  <si>
    <t>161</t>
  </si>
  <si>
    <t>164</t>
  </si>
  <si>
    <t>Node dtim3 local file system read bytes</t>
  </si>
  <si>
    <t>8192</t>
  </si>
  <si>
    <t>Node dtim3 local file system written bytes</t>
  </si>
  <si>
    <t>213565440</t>
  </si>
  <si>
    <t>317526016</t>
  </si>
  <si>
    <t>229666816</t>
  </si>
  <si>
    <t>152682496</t>
  </si>
  <si>
    <t>153190400</t>
  </si>
  <si>
    <t>153268224</t>
  </si>
  <si>
    <t>Node dtim3 max memory utilization in bytes</t>
  </si>
  <si>
    <t>19310874624</t>
  </si>
  <si>
    <t>18372218880</t>
  </si>
  <si>
    <t>18126110720</t>
  </si>
  <si>
    <t>18137423872</t>
  </si>
  <si>
    <t>20287963136</t>
  </si>
  <si>
    <t>20524126208</t>
  </si>
  <si>
    <t>Node dtim3 max swap utilization in bytes</t>
  </si>
  <si>
    <t>13791232</t>
  </si>
  <si>
    <t>13762560</t>
  </si>
  <si>
    <t>14950400</t>
  </si>
  <si>
    <t>13754368</t>
  </si>
  <si>
    <t>13869056</t>
  </si>
  <si>
    <t>Node dtim3 min memory utilization in bytes</t>
  </si>
  <si>
    <t>17876860928</t>
  </si>
  <si>
    <t>17024593920</t>
  </si>
  <si>
    <t>16659075072</t>
  </si>
  <si>
    <t>16710623232</t>
  </si>
  <si>
    <t>16631881728</t>
  </si>
  <si>
    <t>16313643008</t>
  </si>
  <si>
    <t>Node dtim3 min swap utilization in bytes</t>
  </si>
  <si>
    <t>13783040</t>
  </si>
  <si>
    <t>13893632</t>
  </si>
  <si>
    <t>13737984</t>
  </si>
  <si>
    <t>13692928</t>
  </si>
  <si>
    <t>13701120</t>
  </si>
  <si>
    <t>Node dtim3 network received bytes</t>
  </si>
  <si>
    <t>9429848</t>
  </si>
  <si>
    <t>8961807</t>
  </si>
  <si>
    <t>7311522</t>
  </si>
  <si>
    <t>171304373</t>
  </si>
  <si>
    <t>165840365</t>
  </si>
  <si>
    <t>164378457</t>
  </si>
  <si>
    <t>Node dtim3 network transmitted bytes</t>
  </si>
  <si>
    <t>9707695</t>
  </si>
  <si>
    <t>6452498</t>
  </si>
  <si>
    <t>10204099</t>
  </si>
  <si>
    <t>12840221</t>
  </si>
  <si>
    <t>166115909</t>
  </si>
  <si>
    <t>150052803</t>
  </si>
  <si>
    <t>Node dtim average memory utilization in bytes</t>
  </si>
  <si>
    <t>5648681415</t>
  </si>
  <si>
    <t>5557457351</t>
  </si>
  <si>
    <t>5503031523</t>
  </si>
  <si>
    <t>6519648802</t>
  </si>
  <si>
    <t>6424693779</t>
  </si>
  <si>
    <t>6430358262</t>
  </si>
  <si>
    <t>Node dtim average swap utilization in bytes</t>
  </si>
  <si>
    <t>Node dtim cpu time io wait mode in seconds</t>
  </si>
  <si>
    <t>Node dtim cpu time system mode in seconds</t>
  </si>
  <si>
    <t>4</t>
  </si>
  <si>
    <t>Node dtim cpu time total in seconds</t>
  </si>
  <si>
    <t>469</t>
  </si>
  <si>
    <t>413</t>
  </si>
  <si>
    <t>429</t>
  </si>
  <si>
    <t>Node dtim cpu time user mode in seconds</t>
  </si>
  <si>
    <t>13</t>
  </si>
  <si>
    <t>Node dtim local file system read bytes</t>
  </si>
  <si>
    <t>Node dtim local file system written bytes</t>
  </si>
  <si>
    <t>Node dtim max memory utilization in bytes</t>
  </si>
  <si>
    <t>5649293312</t>
  </si>
  <si>
    <t>5564805120</t>
  </si>
  <si>
    <t>5503467520</t>
  </si>
  <si>
    <t>6536257536</t>
  </si>
  <si>
    <t>6433185792</t>
  </si>
  <si>
    <t>6450876416</t>
  </si>
  <si>
    <t>Node dtim max swap utilization in bytes</t>
  </si>
  <si>
    <t>Node dtim min memory utilization in bytes</t>
  </si>
  <si>
    <t>5646413824</t>
  </si>
  <si>
    <t>5553827840</t>
  </si>
  <si>
    <t>5502328832</t>
  </si>
  <si>
    <t>6399680512</t>
  </si>
  <si>
    <t>6394281984</t>
  </si>
  <si>
    <t>6400901120</t>
  </si>
  <si>
    <t>Node dtim min swap utilization in bytes</t>
  </si>
  <si>
    <t>Node dtim network received bytes</t>
  </si>
  <si>
    <t>1123158</t>
  </si>
  <si>
    <t>1179786</t>
  </si>
  <si>
    <t>1114272</t>
  </si>
  <si>
    <t>5401030</t>
  </si>
  <si>
    <t>4258639</t>
  </si>
  <si>
    <t>5153102</t>
  </si>
  <si>
    <t>Node dtim network transmitted bytes</t>
  </si>
  <si>
    <t>352629</t>
  </si>
  <si>
    <t>364366</t>
  </si>
  <si>
    <t>359312</t>
  </si>
  <si>
    <t>154354513</t>
  </si>
  <si>
    <t>154361041</t>
  </si>
  <si>
    <t>154338132</t>
  </si>
  <si>
    <t>Average Datanode RAM memory utilization (Master included) in GiB</t>
  </si>
  <si>
    <t>Min Datanode RAM memory utilitzation in GiB</t>
  </si>
  <si>
    <t>Max Datanode RAM memory utilization in GiB</t>
  </si>
  <si>
    <t>Min swap utilization in MiB</t>
  </si>
  <si>
    <t>Max swap utilization in MiB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</si>
  <si>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</si>
  <si>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</si>
  <si>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</si>
  <si>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</si>
  <si>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</si>
  <si>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</si>
  <si>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Load</t>
  </si>
  <si>
    <t>[]</t>
  </si>
  <si>
    <t>26557961</t>
  </si>
  <si>
    <t>[User, DateTime, AdGroupId, PID, NonClk, Clk]</t>
  </si>
  <si>
    <t>Project</t>
  </si>
  <si>
    <t>[26557961]</t>
  </si>
  <si>
    <t>[[User, DateTime, AdGroupId, PID, NonClk, Clk]]</t>
  </si>
  <si>
    <t>[AdGroupId]</t>
  </si>
  <si>
    <t>Sink</t>
  </si>
  <si>
    <t>[[AdGroupId]]</t>
  </si>
  <si>
    <t>2021-05-25T03:35:14.767707Z</t>
  </si>
  <si>
    <t>2021-05-25T03:39:52.995358Z</t>
  </si>
  <si>
    <t>2021-05-25T03:44:16.814570Z</t>
  </si>
  <si>
    <t>2021-05-25T03:33:08.763233Z</t>
  </si>
  <si>
    <t>2021-05-25T03:37:39.253146Z</t>
  </si>
  <si>
    <t>2021-05-25T03:42:10.998069Z</t>
  </si>
  <si>
    <t>2021-05-25T03:34:55.485382Z</t>
  </si>
  <si>
    <t>2021-05-25T03:39:31.901186Z</t>
  </si>
  <si>
    <t>2021-05-25T03:43:58.670236Z</t>
  </si>
  <si>
    <t>2021-05-25T03:32:10.321344Z</t>
  </si>
  <si>
    <t>2021-05-25T03:36:45.372889Z</t>
  </si>
  <si>
    <t>2021-05-25T03:41:15.450469Z</t>
  </si>
  <si>
    <t>19274978626</t>
  </si>
  <si>
    <t>21086993725</t>
  </si>
  <si>
    <t>18138220234</t>
  </si>
  <si>
    <t>58434159382</t>
  </si>
  <si>
    <t>53873504146</t>
  </si>
  <si>
    <t>55539543376</t>
  </si>
  <si>
    <t>17237491302</t>
  </si>
  <si>
    <t>17090177024</t>
  </si>
  <si>
    <t>16111486005</t>
  </si>
  <si>
    <t>15611235657</t>
  </si>
  <si>
    <t>15994226054</t>
  </si>
  <si>
    <t>17423534811</t>
  </si>
  <si>
    <t>19294208</t>
  </si>
  <si>
    <t>19314501</t>
  </si>
  <si>
    <t>18463258</t>
  </si>
  <si>
    <t>19252657</t>
  </si>
  <si>
    <t>19323513</t>
  </si>
  <si>
    <t>19208777</t>
  </si>
  <si>
    <t>25</t>
  </si>
  <si>
    <t>167</t>
  </si>
  <si>
    <t>151</t>
  </si>
  <si>
    <t>430</t>
  </si>
  <si>
    <t>447</t>
  </si>
  <si>
    <t>49</t>
  </si>
  <si>
    <t>51</t>
  </si>
  <si>
    <t>55</t>
  </si>
  <si>
    <t>79</t>
  </si>
  <si>
    <t>64</t>
  </si>
  <si>
    <t>188</t>
  </si>
  <si>
    <t>250372096</t>
  </si>
  <si>
    <t>356679680</t>
  </si>
  <si>
    <t>152756224</t>
  </si>
  <si>
    <t>152694784</t>
  </si>
  <si>
    <t>152911872</t>
  </si>
  <si>
    <t>17656307712</t>
  </si>
  <si>
    <t>18222981120</t>
  </si>
  <si>
    <t>17026588672</t>
  </si>
  <si>
    <t>16644661248</t>
  </si>
  <si>
    <t>17073700864</t>
  </si>
  <si>
    <t>21118390272</t>
  </si>
  <si>
    <t>19312640</t>
  </si>
  <si>
    <t>19333120</t>
  </si>
  <si>
    <t>18468864</t>
  </si>
  <si>
    <t>19263488</t>
  </si>
  <si>
    <t>19329024</t>
  </si>
  <si>
    <t>19357696</t>
  </si>
  <si>
    <t>16975437824</t>
  </si>
  <si>
    <t>16730808320</t>
  </si>
  <si>
    <t>15761166336</t>
  </si>
  <si>
    <t>15118123008</t>
  </si>
  <si>
    <t>15528259584</t>
  </si>
  <si>
    <t>14993633280</t>
  </si>
  <si>
    <t>19271680</t>
  </si>
  <si>
    <t>19308544</t>
  </si>
  <si>
    <t>18460672</t>
  </si>
  <si>
    <t>19243008</t>
  </si>
  <si>
    <t>19316736</t>
  </si>
  <si>
    <t>14337854</t>
  </si>
  <si>
    <t>10268702</t>
  </si>
  <si>
    <t>9862424</t>
  </si>
  <si>
    <t>170848407</t>
  </si>
  <si>
    <t>172044877</t>
  </si>
  <si>
    <t>163578682</t>
  </si>
  <si>
    <t>10959066</t>
  </si>
  <si>
    <t>12061702</t>
  </si>
  <si>
    <t>12255851</t>
  </si>
  <si>
    <t>23761759</t>
  </si>
  <si>
    <t>164958284</t>
  </si>
  <si>
    <t>170249010</t>
  </si>
  <si>
    <t>16493094502</t>
  </si>
  <si>
    <t>15660559080</t>
  </si>
  <si>
    <t>16169569226</t>
  </si>
  <si>
    <t>16935905800</t>
  </si>
  <si>
    <t>16686507250</t>
  </si>
  <si>
    <t>16058350153</t>
  </si>
  <si>
    <t>28659712</t>
  </si>
  <si>
    <t>28606464</t>
  </si>
  <si>
    <t>28655616</t>
  </si>
  <si>
    <t>28801822</t>
  </si>
  <si>
    <t>28656211</t>
  </si>
  <si>
    <t>28639597</t>
  </si>
  <si>
    <t>19</t>
  </si>
  <si>
    <t>150</t>
  </si>
  <si>
    <t>175</t>
  </si>
  <si>
    <t>462</t>
  </si>
  <si>
    <t>431</t>
  </si>
  <si>
    <t>197</t>
  </si>
  <si>
    <t>189</t>
  </si>
  <si>
    <t>185</t>
  </si>
  <si>
    <t>90112</t>
  </si>
  <si>
    <t>190087168</t>
  </si>
  <si>
    <t>308707328</t>
  </si>
  <si>
    <t>378990592</t>
  </si>
  <si>
    <t>152985600</t>
  </si>
  <si>
    <t>152854528</t>
  </si>
  <si>
    <t>152907776</t>
  </si>
  <si>
    <t>17236709376</t>
  </si>
  <si>
    <t>16602628096</t>
  </si>
  <si>
    <t>16975159296</t>
  </si>
  <si>
    <t>20530319360</t>
  </si>
  <si>
    <t>20393934848</t>
  </si>
  <si>
    <t>20391612416</t>
  </si>
  <si>
    <t>28844032</t>
  </si>
  <si>
    <t>28737536</t>
  </si>
  <si>
    <t>15989735424</t>
  </si>
  <si>
    <t>15067058176</t>
  </si>
  <si>
    <t>15520411648</t>
  </si>
  <si>
    <t>15067062272</t>
  </si>
  <si>
    <t>14341206016</t>
  </si>
  <si>
    <t>14452830208</t>
  </si>
  <si>
    <t>28622848</t>
  </si>
  <si>
    <t>11246738</t>
  </si>
  <si>
    <t>10964791</t>
  </si>
  <si>
    <t>11259308</t>
  </si>
  <si>
    <t>158519010</t>
  </si>
  <si>
    <t>161872523</t>
  </si>
  <si>
    <t>164514222</t>
  </si>
  <si>
    <t>10130689</t>
  </si>
  <si>
    <t>13647916</t>
  </si>
  <si>
    <t>12666639</t>
  </si>
  <si>
    <t>438932037</t>
  </si>
  <si>
    <t>29301688</t>
  </si>
  <si>
    <t>149239575</t>
  </si>
  <si>
    <t>17059297689</t>
  </si>
  <si>
    <t>17410846720</t>
  </si>
  <si>
    <t>17583783289</t>
  </si>
  <si>
    <t>17434320618</t>
  </si>
  <si>
    <t>17259644443</t>
  </si>
  <si>
    <t>16165541083</t>
  </si>
  <si>
    <t>14901248</t>
  </si>
  <si>
    <t>14893056</t>
  </si>
  <si>
    <t>14938320</t>
  </si>
  <si>
    <t>14904003</t>
  </si>
  <si>
    <t>14897152</t>
  </si>
  <si>
    <t>8</t>
  </si>
  <si>
    <t>11</t>
  </si>
  <si>
    <t>5</t>
  </si>
  <si>
    <t>144</t>
  </si>
  <si>
    <t>437</t>
  </si>
  <si>
    <t>45</t>
  </si>
  <si>
    <t>40</t>
  </si>
  <si>
    <t>165</t>
  </si>
  <si>
    <t>28</t>
  </si>
  <si>
    <t>350834688</t>
  </si>
  <si>
    <t>450560</t>
  </si>
  <si>
    <t>285474816</t>
  </si>
  <si>
    <t>153206784</t>
  </si>
  <si>
    <t>152821760</t>
  </si>
  <si>
    <t>18300039168</t>
  </si>
  <si>
    <t>17956581376</t>
  </si>
  <si>
    <t>18133712896</t>
  </si>
  <si>
    <t>20423745536</t>
  </si>
  <si>
    <t>20427980800</t>
  </si>
  <si>
    <t>16362180608</t>
  </si>
  <si>
    <t>14962688</t>
  </si>
  <si>
    <t>15007744</t>
  </si>
  <si>
    <t>16598048768</t>
  </si>
  <si>
    <t>17031077888</t>
  </si>
  <si>
    <t>17134313472</t>
  </si>
  <si>
    <t>16233209856</t>
  </si>
  <si>
    <t>15923449856</t>
  </si>
  <si>
    <t>15625154560</t>
  </si>
  <si>
    <t>10183217</t>
  </si>
  <si>
    <t>14607637</t>
  </si>
  <si>
    <t>10032344</t>
  </si>
  <si>
    <t>302427542</t>
  </si>
  <si>
    <t>164075330</t>
  </si>
  <si>
    <t>175619340</t>
  </si>
  <si>
    <t>8762647</t>
  </si>
  <si>
    <t>10899095</t>
  </si>
  <si>
    <t>9047804</t>
  </si>
  <si>
    <t>17392913</t>
  </si>
  <si>
    <t>151191613</t>
  </si>
  <si>
    <t>26234015</t>
  </si>
  <si>
    <t>5578875289</t>
  </si>
  <si>
    <t>5668312343</t>
  </si>
  <si>
    <t>5616379149</t>
  </si>
  <si>
    <t>6482135977</t>
  </si>
  <si>
    <t>6468483630</t>
  </si>
  <si>
    <t>6452621604</t>
  </si>
  <si>
    <t>152</t>
  </si>
  <si>
    <t>438</t>
  </si>
  <si>
    <t>5580308480</t>
  </si>
  <si>
    <t>5669806080</t>
  </si>
  <si>
    <t>5617864704</t>
  </si>
  <si>
    <t>6485639168</t>
  </si>
  <si>
    <t>6476988416</t>
  </si>
  <si>
    <t>6465687552</t>
  </si>
  <si>
    <t>5577461760</t>
  </si>
  <si>
    <t>5663752192</t>
  </si>
  <si>
    <t>5613084672</t>
  </si>
  <si>
    <t>6435065856</t>
  </si>
  <si>
    <t>6461964288</t>
  </si>
  <si>
    <t>6423695360</t>
  </si>
  <si>
    <t>1210513</t>
  </si>
  <si>
    <t>1329205</t>
  </si>
  <si>
    <t>1163856</t>
  </si>
  <si>
    <t>4628857</t>
  </si>
  <si>
    <t>4158759</t>
  </si>
  <si>
    <t>5234144</t>
  </si>
  <si>
    <t>698409</t>
  </si>
  <si>
    <t>359947</t>
  </si>
  <si>
    <t>352208</t>
  </si>
  <si>
    <t>154383277</t>
  </si>
  <si>
    <t>154496160</t>
  </si>
  <si>
    <t>154455200</t>
  </si>
  <si>
    <t>[AdGroupId, Clk]</t>
  </si>
  <si>
    <t>[[AdGroupId, Clk]]</t>
  </si>
  <si>
    <t>2021-05-25T03:50:15.144163Z</t>
  </si>
  <si>
    <t>2021-05-25T03:54:52.044672Z</t>
  </si>
  <si>
    <t>2021-05-25T03:59:31.233406Z</t>
  </si>
  <si>
    <t>2021-05-25T03:47:58.536063Z</t>
  </si>
  <si>
    <t>2021-05-25T03:52:31.444446Z</t>
  </si>
  <si>
    <t>2021-05-25T03:57:15.982891Z</t>
  </si>
  <si>
    <t>2021-05-25T03:49:51.662379Z</t>
  </si>
  <si>
    <t>2021-05-25T03:54:31.925214Z</t>
  </si>
  <si>
    <t>2021-05-25T03:59:12.119232Z</t>
  </si>
  <si>
    <t>2021-05-25T03:47:01.109006Z</t>
  </si>
  <si>
    <t>2021-05-25T03:51:34.351336Z</t>
  </si>
  <si>
    <t>2021-05-25T03:56:15.374499Z</t>
  </si>
  <si>
    <t>23475964481</t>
  </si>
  <si>
    <t>20113799936</t>
  </si>
  <si>
    <t>19106900941</t>
  </si>
  <si>
    <t>57419650273</t>
  </si>
  <si>
    <t>57085299390</t>
  </si>
  <si>
    <t>60601252514</t>
  </si>
  <si>
    <t>15464925866</t>
  </si>
  <si>
    <t>14979186688</t>
  </si>
  <si>
    <t>15804003737</t>
  </si>
  <si>
    <t>17221895132</t>
  </si>
  <si>
    <t>15795133687</t>
  </si>
  <si>
    <t>15238496256</t>
  </si>
  <si>
    <t>18398890</t>
  </si>
  <si>
    <t>18427513</t>
  </si>
  <si>
    <t>18443059</t>
  </si>
  <si>
    <t>18491180</t>
  </si>
  <si>
    <t>18438073</t>
  </si>
  <si>
    <t>18445966</t>
  </si>
  <si>
    <t>23</t>
  </si>
  <si>
    <t>191</t>
  </si>
  <si>
    <t>159</t>
  </si>
  <si>
    <t>455</t>
  </si>
  <si>
    <t>487</t>
  </si>
  <si>
    <t>63</t>
  </si>
  <si>
    <t>210</t>
  </si>
  <si>
    <t>212</t>
  </si>
  <si>
    <t>207</t>
  </si>
  <si>
    <t>379359232</t>
  </si>
  <si>
    <t>364228608</t>
  </si>
  <si>
    <t>152895488</t>
  </si>
  <si>
    <t>152944640</t>
  </si>
  <si>
    <t>153010176</t>
  </si>
  <si>
    <t>17252732928</t>
  </si>
  <si>
    <t>16678408192</t>
  </si>
  <si>
    <t>17363853312</t>
  </si>
  <si>
    <t>21183598592</t>
  </si>
  <si>
    <t>21387239424</t>
  </si>
  <si>
    <t>19886063616</t>
  </si>
  <si>
    <t>18403328</t>
  </si>
  <si>
    <t>18432000</t>
  </si>
  <si>
    <t>18448384</t>
  </si>
  <si>
    <t>18518016</t>
  </si>
  <si>
    <t>18456576</t>
  </si>
  <si>
    <t>14401327104</t>
  </si>
  <si>
    <t>14068994048</t>
  </si>
  <si>
    <t>15218102272</t>
  </si>
  <si>
    <t>13966462976</t>
  </si>
  <si>
    <t>13489623040</t>
  </si>
  <si>
    <t>13066858496</t>
  </si>
  <si>
    <t>18395136</t>
  </si>
  <si>
    <t>18423808</t>
  </si>
  <si>
    <t>18440192</t>
  </si>
  <si>
    <t>18366464</t>
  </si>
  <si>
    <t>18313216</t>
  </si>
  <si>
    <t>297556965</t>
  </si>
  <si>
    <t>299443900</t>
  </si>
  <si>
    <t>342364796</t>
  </si>
  <si>
    <t>363577064</t>
  </si>
  <si>
    <t>393216070</t>
  </si>
  <si>
    <t>400953306</t>
  </si>
  <si>
    <t>210756641</t>
  </si>
  <si>
    <t>329449894</t>
  </si>
  <si>
    <t>247759890</t>
  </si>
  <si>
    <t>485782882</t>
  </si>
  <si>
    <t>514885216</t>
  </si>
  <si>
    <t>571033250</t>
  </si>
  <si>
    <t>17426033322</t>
  </si>
  <si>
    <t>17529002276</t>
  </si>
  <si>
    <t>14931032473</t>
  </si>
  <si>
    <t>15837127574</t>
  </si>
  <si>
    <t>16027661700</t>
  </si>
  <si>
    <t>17407210412</t>
  </si>
  <si>
    <t>27832320</t>
  </si>
  <si>
    <t>28655192</t>
  </si>
  <si>
    <t>28440743</t>
  </si>
  <si>
    <t>453</t>
  </si>
  <si>
    <t>486</t>
  </si>
  <si>
    <t>47</t>
  </si>
  <si>
    <t>50</t>
  </si>
  <si>
    <t>54</t>
  </si>
  <si>
    <t>78</t>
  </si>
  <si>
    <t>74</t>
  </si>
  <si>
    <t>213</t>
  </si>
  <si>
    <t>618496</t>
  </si>
  <si>
    <t>356708352</t>
  </si>
  <si>
    <t>329031680</t>
  </si>
  <si>
    <t>152748032</t>
  </si>
  <si>
    <t>152809472</t>
  </si>
  <si>
    <t>153022464</t>
  </si>
  <si>
    <t>18348646400</t>
  </si>
  <si>
    <t>18846965760</t>
  </si>
  <si>
    <t>17336774656</t>
  </si>
  <si>
    <t>16982654976</t>
  </si>
  <si>
    <t>17358635008</t>
  </si>
  <si>
    <t>21460721664</t>
  </si>
  <si>
    <t>16905506816</t>
  </si>
  <si>
    <t>16613081088</t>
  </si>
  <si>
    <t>13994893312</t>
  </si>
  <si>
    <t>15261540352</t>
  </si>
  <si>
    <t>15255228416</t>
  </si>
  <si>
    <t>13631393792</t>
  </si>
  <si>
    <t>28651520</t>
  </si>
  <si>
    <t>386959431</t>
  </si>
  <si>
    <t>298692752</t>
  </si>
  <si>
    <t>297968117</t>
  </si>
  <si>
    <t>575435146</t>
  </si>
  <si>
    <t>544750844</t>
  </si>
  <si>
    <t>392296176</t>
  </si>
  <si>
    <t>387380871</t>
  </si>
  <si>
    <t>356907379</t>
  </si>
  <si>
    <t>415459061</t>
  </si>
  <si>
    <t>454317389</t>
  </si>
  <si>
    <t>315336627</t>
  </si>
  <si>
    <t>572702564</t>
  </si>
  <si>
    <t>16640870570</t>
  </si>
  <si>
    <t>17451023798</t>
  </si>
  <si>
    <t>17441354752</t>
  </si>
  <si>
    <t>17591456379</t>
  </si>
  <si>
    <t>16863655794</t>
  </si>
  <si>
    <t>16093603000</t>
  </si>
  <si>
    <t>14835712</t>
  </si>
  <si>
    <t>14955276</t>
  </si>
  <si>
    <t>14970880</t>
  </si>
  <si>
    <t>14891643</t>
  </si>
  <si>
    <t>14871092</t>
  </si>
  <si>
    <t>14966985</t>
  </si>
  <si>
    <t>30</t>
  </si>
  <si>
    <t>454</t>
  </si>
  <si>
    <t>187</t>
  </si>
  <si>
    <t>4096</t>
  </si>
  <si>
    <t>365899776</t>
  </si>
  <si>
    <t>151552</t>
  </si>
  <si>
    <t>368525312</t>
  </si>
  <si>
    <t>153055232</t>
  </si>
  <si>
    <t>153124864</t>
  </si>
  <si>
    <t>19216482304</t>
  </si>
  <si>
    <t>18613334016</t>
  </si>
  <si>
    <t>18780033024</t>
  </si>
  <si>
    <t>20224155648</t>
  </si>
  <si>
    <t>20617244672</t>
  </si>
  <si>
    <t>17112248320</t>
  </si>
  <si>
    <t>15327232</t>
  </si>
  <si>
    <t>15056896</t>
  </si>
  <si>
    <t>14974976</t>
  </si>
  <si>
    <t>15667920896</t>
  </si>
  <si>
    <t>16945545216</t>
  </si>
  <si>
    <t>16608931840</t>
  </si>
  <si>
    <t>15558799360</t>
  </si>
  <si>
    <t>14930526208</t>
  </si>
  <si>
    <t>15235379200</t>
  </si>
  <si>
    <t>14954496</t>
  </si>
  <si>
    <t>14831616</t>
  </si>
  <si>
    <t>14823424</t>
  </si>
  <si>
    <t>14958592</t>
  </si>
  <si>
    <t>269592060</t>
  </si>
  <si>
    <t>358865689</t>
  </si>
  <si>
    <t>298079888</t>
  </si>
  <si>
    <t>452776252</t>
  </si>
  <si>
    <t>454528869</t>
  </si>
  <si>
    <t>630025388</t>
  </si>
  <si>
    <t>354927495</t>
  </si>
  <si>
    <t>269177186</t>
  </si>
  <si>
    <t>269672348</t>
  </si>
  <si>
    <t>296986777</t>
  </si>
  <si>
    <t>406908100</t>
  </si>
  <si>
    <t>124264684</t>
  </si>
  <si>
    <t>5746170709</t>
  </si>
  <si>
    <t>5600394093</t>
  </si>
  <si>
    <t>5628674457</t>
  </si>
  <si>
    <t>6581617840</t>
  </si>
  <si>
    <t>6488808059</t>
  </si>
  <si>
    <t>6520839990</t>
  </si>
  <si>
    <t>183</t>
  </si>
  <si>
    <t>461</t>
  </si>
  <si>
    <t>485</t>
  </si>
  <si>
    <t>5746692096</t>
  </si>
  <si>
    <t>5600763904</t>
  </si>
  <si>
    <t>5629489152</t>
  </si>
  <si>
    <t>6593011712</t>
  </si>
  <si>
    <t>6503432192</t>
  </si>
  <si>
    <t>6525231104</t>
  </si>
  <si>
    <t>5742579712</t>
  </si>
  <si>
    <t>5600169984</t>
  </si>
  <si>
    <t>5627883520</t>
  </si>
  <si>
    <t>6475223040</t>
  </si>
  <si>
    <t>6479679488</t>
  </si>
  <si>
    <t>6482272256</t>
  </si>
  <si>
    <t>1454312</t>
  </si>
  <si>
    <t>1281717</t>
  </si>
  <si>
    <t>1324100</t>
  </si>
  <si>
    <t>4176139</t>
  </si>
  <si>
    <t>4141970</t>
  </si>
  <si>
    <t>4357151</t>
  </si>
  <si>
    <t>369752</t>
  </si>
  <si>
    <t>369543</t>
  </si>
  <si>
    <t>390362</t>
  </si>
  <si>
    <t>154370330</t>
  </si>
  <si>
    <t>154463594</t>
  </si>
  <si>
    <t>154245220</t>
  </si>
  <si>
    <t>[AdGroupId, Clk, DateTime]</t>
  </si>
  <si>
    <t>[[AdGroupId, Clk, DateTime]]</t>
  </si>
  <si>
    <t>2021-05-25T04:06:02.661326Z</t>
  </si>
  <si>
    <t>2021-05-25T04:10:55.529306Z</t>
  </si>
  <si>
    <t>2021-05-25T04:15:44.890673Z</t>
  </si>
  <si>
    <t>2021-05-25T04:03:42.255265Z</t>
  </si>
  <si>
    <t>2021-05-25T04:08:36.290791Z</t>
  </si>
  <si>
    <t>2021-05-25T04:13:19.878958Z</t>
  </si>
  <si>
    <t>2021-05-25T04:05:39.922733Z</t>
  </si>
  <si>
    <t>2021-05-25T04:10:35.782954Z</t>
  </si>
  <si>
    <t>2021-05-25T04:15:24.587001Z</t>
  </si>
  <si>
    <t>2021-05-25T04:02:40.997228Z</t>
  </si>
  <si>
    <t>2021-05-25T04:07:37.262008Z</t>
  </si>
  <si>
    <t>2021-05-25T04:12:21.682862Z</t>
  </si>
  <si>
    <t>22732958875</t>
  </si>
  <si>
    <t>19739636562</t>
  </si>
  <si>
    <t>20297535616</t>
  </si>
  <si>
    <t>61250493592</t>
  </si>
  <si>
    <t>59022354398</t>
  </si>
  <si>
    <t>58188120119</t>
  </si>
  <si>
    <t>16824766998</t>
  </si>
  <si>
    <t>16574676172</t>
  </si>
  <si>
    <t>15003737916</t>
  </si>
  <si>
    <t>16040960528</t>
  </si>
  <si>
    <t>15293636471</t>
  </si>
  <si>
    <t>17246255555</t>
  </si>
  <si>
    <t>18603141</t>
  </si>
  <si>
    <t>18628608</t>
  </si>
  <si>
    <t>18463314</t>
  </si>
  <si>
    <t>18599731</t>
  </si>
  <si>
    <t>18655197</t>
  </si>
  <si>
    <t>17</t>
  </si>
  <si>
    <t>470</t>
  </si>
  <si>
    <t>61</t>
  </si>
  <si>
    <t>91</t>
  </si>
  <si>
    <t>223</t>
  </si>
  <si>
    <t>311296</t>
  </si>
  <si>
    <t>368480256</t>
  </si>
  <si>
    <t>152797184</t>
  </si>
  <si>
    <t>153382912</t>
  </si>
  <si>
    <t>17871278080</t>
  </si>
  <si>
    <t>18005929984</t>
  </si>
  <si>
    <t>17038569472</t>
  </si>
  <si>
    <t>20257509376</t>
  </si>
  <si>
    <t>16581500928</t>
  </si>
  <si>
    <t>21315809280</t>
  </si>
  <si>
    <t>18608128</t>
  </si>
  <si>
    <t>18644992</t>
  </si>
  <si>
    <t>18604032</t>
  </si>
  <si>
    <t>19017728</t>
  </si>
  <si>
    <t>16179425280</t>
  </si>
  <si>
    <t>16030412800</t>
  </si>
  <si>
    <t>14157070336</t>
  </si>
  <si>
    <t>14484144128</t>
  </si>
  <si>
    <t>14483193856</t>
  </si>
  <si>
    <t>13768937472</t>
  </si>
  <si>
    <t>18599936</t>
  </si>
  <si>
    <t>18620416</t>
  </si>
  <si>
    <t>18591744</t>
  </si>
  <si>
    <t>18309120</t>
  </si>
  <si>
    <t>390885252</t>
  </si>
  <si>
    <t>251458025</t>
  </si>
  <si>
    <t>301358861</t>
  </si>
  <si>
    <t>453617729</t>
  </si>
  <si>
    <t>517882434</t>
  </si>
  <si>
    <t>393792044</t>
  </si>
  <si>
    <t>272967199</t>
  </si>
  <si>
    <t>332340593</t>
  </si>
  <si>
    <t>271775217</t>
  </si>
  <si>
    <t>414029763</t>
  </si>
  <si>
    <t>305155873</t>
  </si>
  <si>
    <t>362527397</t>
  </si>
  <si>
    <t>16025814594</t>
  </si>
  <si>
    <t>15203001344</t>
  </si>
  <si>
    <t>15634938928</t>
  </si>
  <si>
    <t>14379754991</t>
  </si>
  <si>
    <t>16283782485</t>
  </si>
  <si>
    <t>15547839991</t>
  </si>
  <si>
    <t>27844608</t>
  </si>
  <si>
    <t>27512832</t>
  </si>
  <si>
    <t>27832584</t>
  </si>
  <si>
    <t>27802077</t>
  </si>
  <si>
    <t>493</t>
  </si>
  <si>
    <t>59</t>
  </si>
  <si>
    <t>57</t>
  </si>
  <si>
    <t>83</t>
  </si>
  <si>
    <t>230</t>
  </si>
  <si>
    <t>192</t>
  </si>
  <si>
    <t>368459776</t>
  </si>
  <si>
    <t>183599104</t>
  </si>
  <si>
    <t>307200</t>
  </si>
  <si>
    <t>152989696</t>
  </si>
  <si>
    <t>153317376</t>
  </si>
  <si>
    <t>17857654784</t>
  </si>
  <si>
    <t>16948277248</t>
  </si>
  <si>
    <t>17479999488</t>
  </si>
  <si>
    <t>15680913408</t>
  </si>
  <si>
    <t>21094486016</t>
  </si>
  <si>
    <t>19603996672</t>
  </si>
  <si>
    <t>27840512</t>
  </si>
  <si>
    <t>14853853184</t>
  </si>
  <si>
    <t>14655397888</t>
  </si>
  <si>
    <t>14831022080</t>
  </si>
  <si>
    <t>13830189056</t>
  </si>
  <si>
    <t>13897437184</t>
  </si>
  <si>
    <t>13431242752</t>
  </si>
  <si>
    <t>219318663</t>
  </si>
  <si>
    <t>268339538</t>
  </si>
  <si>
    <t>271183101</t>
  </si>
  <si>
    <t>579795166</t>
  </si>
  <si>
    <t>398039654</t>
  </si>
  <si>
    <t>426734959</t>
  </si>
  <si>
    <t>282576371</t>
  </si>
  <si>
    <t>326215393</t>
  </si>
  <si>
    <t>359721558</t>
  </si>
  <si>
    <t>668167281</t>
  </si>
  <si>
    <t>378376598</t>
  </si>
  <si>
    <t>455743277</t>
  </si>
  <si>
    <t>14920201972</t>
  </si>
  <si>
    <t>16005954355</t>
  </si>
  <si>
    <t>16813400064</t>
  </si>
  <si>
    <t>17845381648</t>
  </si>
  <si>
    <t>15538570308</t>
  </si>
  <si>
    <t>14668934404</t>
  </si>
  <si>
    <t>14692352</t>
  </si>
  <si>
    <t>14716928</t>
  </si>
  <si>
    <t>14957072</t>
  </si>
  <si>
    <t>14704431</t>
  </si>
  <si>
    <t>29</t>
  </si>
  <si>
    <t>495</t>
  </si>
  <si>
    <t>41</t>
  </si>
  <si>
    <t>234</t>
  </si>
  <si>
    <t>193</t>
  </si>
  <si>
    <t>84</t>
  </si>
  <si>
    <t>370745344</t>
  </si>
  <si>
    <t>225280</t>
  </si>
  <si>
    <t>241664</t>
  </si>
  <si>
    <t>152956928</t>
  </si>
  <si>
    <t>153276416</t>
  </si>
  <si>
    <t>152801280</t>
  </si>
  <si>
    <t>16755150848</t>
  </si>
  <si>
    <t>17105092608</t>
  </si>
  <si>
    <t>17714069504</t>
  </si>
  <si>
    <t>21316616192</t>
  </si>
  <si>
    <t>19291856896</t>
  </si>
  <si>
    <t>15773483008</t>
  </si>
  <si>
    <t>15663104</t>
  </si>
  <si>
    <t>14704640</t>
  </si>
  <si>
    <t>14161170432</t>
  </si>
  <si>
    <t>15500824576</t>
  </si>
  <si>
    <t>16020975616</t>
  </si>
  <si>
    <t>13745188864</t>
  </si>
  <si>
    <t>13720510464</t>
  </si>
  <si>
    <t>13833330688</t>
  </si>
  <si>
    <t>14684160</t>
  </si>
  <si>
    <t>14700544</t>
  </si>
  <si>
    <t>300036445</t>
  </si>
  <si>
    <t>372308651</t>
  </si>
  <si>
    <t>373101986</t>
  </si>
  <si>
    <t>501566642</t>
  </si>
  <si>
    <t>452869438</t>
  </si>
  <si>
    <t>577732125</t>
  </si>
  <si>
    <t>360768689</t>
  </si>
  <si>
    <t>212218271</t>
  </si>
  <si>
    <t>323114406</t>
  </si>
  <si>
    <t>297308592</t>
  </si>
  <si>
    <t>529976130</t>
  </si>
  <si>
    <t>425602674</t>
  </si>
  <si>
    <t>5746366909</t>
  </si>
  <si>
    <t>5651704012</t>
  </si>
  <si>
    <t>5645987254</t>
  </si>
  <si>
    <t>6598406011</t>
  </si>
  <si>
    <t>6518276300</t>
  </si>
  <si>
    <t>6519569043</t>
  </si>
  <si>
    <t>5747232768</t>
  </si>
  <si>
    <t>5652668416</t>
  </si>
  <si>
    <t>5653245952</t>
  </si>
  <si>
    <t>6604271616</t>
  </si>
  <si>
    <t>6526210048</t>
  </si>
  <si>
    <t>6528270336</t>
  </si>
  <si>
    <t>5745065984</t>
  </si>
  <si>
    <t>5651075072</t>
  </si>
  <si>
    <t>5642649600</t>
  </si>
  <si>
    <t>6555738112</t>
  </si>
  <si>
    <t>6488686592</t>
  </si>
  <si>
    <t>6502313984</t>
  </si>
  <si>
    <t>1438767</t>
  </si>
  <si>
    <t>1297106</t>
  </si>
  <si>
    <t>1287501</t>
  </si>
  <si>
    <t>5041299</t>
  </si>
  <si>
    <t>5508969</t>
  </si>
  <si>
    <t>4659430</t>
  </si>
  <si>
    <t>373518</t>
  </si>
  <si>
    <t>366671</t>
  </si>
  <si>
    <t>359929</t>
  </si>
  <si>
    <t>154521293</t>
  </si>
  <si>
    <t>154356895</t>
  </si>
  <si>
    <t>154278696</t>
  </si>
  <si>
    <t>[AdGroupId, Clk, DateTime, NonClk]</t>
  </si>
  <si>
    <t>[[AdGroupId, Clk, DateTime, NonClk]]</t>
  </si>
  <si>
    <t>2021-05-25T04:22:17.744966Z</t>
  </si>
  <si>
    <t>2021-05-25T04:27:29.310586Z</t>
  </si>
  <si>
    <t>2021-05-25T04:32:47.817363Z</t>
  </si>
  <si>
    <t>2021-05-25T04:19:50.477529Z</t>
  </si>
  <si>
    <t>2021-05-25T04:25:02.114444Z</t>
  </si>
  <si>
    <t>2021-05-25T04:30:12.310308Z</t>
  </si>
  <si>
    <t>2021-05-25T04:21:53.295861Z</t>
  </si>
  <si>
    <t>2021-05-25T04:27:05.470985Z</t>
  </si>
  <si>
    <t>2021-05-25T04:32:22.436359Z</t>
  </si>
  <si>
    <t>2021-05-25T04:18:50.024849Z</t>
  </si>
  <si>
    <t>2021-05-25T04:23:59.635252Z</t>
  </si>
  <si>
    <t>2021-05-25T04:29:10.245978Z</t>
  </si>
  <si>
    <t>24442553738</t>
  </si>
  <si>
    <t>23832901316</t>
  </si>
  <si>
    <t>25373036877</t>
  </si>
  <si>
    <t>60445414629</t>
  </si>
  <si>
    <t>62471147310</t>
  </si>
  <si>
    <t>62057683546</t>
  </si>
  <si>
    <t>15634941050</t>
  </si>
  <si>
    <t>16154560266</t>
  </si>
  <si>
    <t>16822338008</t>
  </si>
  <si>
    <t>16132446472</t>
  </si>
  <si>
    <t>15545882721</t>
  </si>
  <si>
    <t>14802093787</t>
  </si>
  <si>
    <t>17777786</t>
  </si>
  <si>
    <t>17796628</t>
  </si>
  <si>
    <t>17918739</t>
  </si>
  <si>
    <t>18698107</t>
  </si>
  <si>
    <t>17779695</t>
  </si>
  <si>
    <t>17852513</t>
  </si>
  <si>
    <t>199</t>
  </si>
  <si>
    <t>502</t>
  </si>
  <si>
    <t>494</t>
  </si>
  <si>
    <t>58</t>
  </si>
  <si>
    <t>62</t>
  </si>
  <si>
    <t>226</t>
  </si>
  <si>
    <t>222</t>
  </si>
  <si>
    <t>73</t>
  </si>
  <si>
    <t>544768</t>
  </si>
  <si>
    <t>28532736</t>
  </si>
  <si>
    <t>446464</t>
  </si>
  <si>
    <t>152903680</t>
  </si>
  <si>
    <t>153325568</t>
  </si>
  <si>
    <t>16724463616</t>
  </si>
  <si>
    <t>17216008192</t>
  </si>
  <si>
    <t>18203717632</t>
  </si>
  <si>
    <t>21230239744</t>
  </si>
  <si>
    <t>19830067200</t>
  </si>
  <si>
    <t>15973765120</t>
  </si>
  <si>
    <t>17805312</t>
  </si>
  <si>
    <t>17801216</t>
  </si>
  <si>
    <t>17960960</t>
  </si>
  <si>
    <t>18821120</t>
  </si>
  <si>
    <t>17788928</t>
  </si>
  <si>
    <t>17862656</t>
  </si>
  <si>
    <t>15284854784</t>
  </si>
  <si>
    <t>15583809536</t>
  </si>
  <si>
    <t>16247668736</t>
  </si>
  <si>
    <t>14077763584</t>
  </si>
  <si>
    <t>13468377088</t>
  </si>
  <si>
    <t>14007611392</t>
  </si>
  <si>
    <t>17776640</t>
  </si>
  <si>
    <t>17784832</t>
  </si>
  <si>
    <t>17903616</t>
  </si>
  <si>
    <t>17772544</t>
  </si>
  <si>
    <t>17842176</t>
  </si>
  <si>
    <t>394357357</t>
  </si>
  <si>
    <t>367772069</t>
  </si>
  <si>
    <t>364098689</t>
  </si>
  <si>
    <t>400551535</t>
  </si>
  <si>
    <t>427059867</t>
  </si>
  <si>
    <t>581455108</t>
  </si>
  <si>
    <t>332372832</t>
  </si>
  <si>
    <t>268718602</t>
  </si>
  <si>
    <t>182105768</t>
  </si>
  <si>
    <t>379689083</t>
  </si>
  <si>
    <t>431849271</t>
  </si>
  <si>
    <t>396909277</t>
  </si>
  <si>
    <t>16308345077</t>
  </si>
  <si>
    <t>17170449530</t>
  </si>
  <si>
    <t>16965413966</t>
  </si>
  <si>
    <t>15249204917</t>
  </si>
  <si>
    <t>15759437889</t>
  </si>
  <si>
    <t>17229770882</t>
  </si>
  <si>
    <t>27386801</t>
  </si>
  <si>
    <t>27456658</t>
  </si>
  <si>
    <t>501</t>
  </si>
  <si>
    <t>82</t>
  </si>
  <si>
    <t>67</t>
  </si>
  <si>
    <t>225</t>
  </si>
  <si>
    <t>45371392</t>
  </si>
  <si>
    <t>323035136</t>
  </si>
  <si>
    <t>199880704</t>
  </si>
  <si>
    <t>152686592</t>
  </si>
  <si>
    <t>152768512</t>
  </si>
  <si>
    <t>154128384</t>
  </si>
  <si>
    <t>19335331840</t>
  </si>
  <si>
    <t>18853380096</t>
  </si>
  <si>
    <t>18633138176</t>
  </si>
  <si>
    <t>16265195520</t>
  </si>
  <si>
    <t>16987250688</t>
  </si>
  <si>
    <t>20575465472</t>
  </si>
  <si>
    <t>27389952</t>
  </si>
  <si>
    <t>15617318912</t>
  </si>
  <si>
    <t>16146513920</t>
  </si>
  <si>
    <t>16043081728</t>
  </si>
  <si>
    <t>14669381632</t>
  </si>
  <si>
    <t>15100633088</t>
  </si>
  <si>
    <t>15138177024</t>
  </si>
  <si>
    <t>27385856</t>
  </si>
  <si>
    <t>232917578</t>
  </si>
  <si>
    <t>283200256</t>
  </si>
  <si>
    <t>302628205</t>
  </si>
  <si>
    <t>580103667</t>
  </si>
  <si>
    <t>583860454</t>
  </si>
  <si>
    <t>455414848</t>
  </si>
  <si>
    <t>279576186</t>
  </si>
  <si>
    <t>361015233</t>
  </si>
  <si>
    <t>424328190</t>
  </si>
  <si>
    <t>427727307</t>
  </si>
  <si>
    <t>244081608</t>
  </si>
  <si>
    <t>627110414</t>
  </si>
  <si>
    <t>16860013854</t>
  </si>
  <si>
    <t>15544705187</t>
  </si>
  <si>
    <t>15490236100</t>
  </si>
  <si>
    <t>16941994908</t>
  </si>
  <si>
    <t>17010731885</t>
  </si>
  <si>
    <t>16111026436</t>
  </si>
  <si>
    <t>14646968</t>
  </si>
  <si>
    <t>14536704</t>
  </si>
  <si>
    <t>14458564</t>
  </si>
  <si>
    <t>14705432</t>
  </si>
  <si>
    <t>14701779</t>
  </si>
  <si>
    <t>14526821</t>
  </si>
  <si>
    <t>31</t>
  </si>
  <si>
    <t>209</t>
  </si>
  <si>
    <t>241</t>
  </si>
  <si>
    <t>246</t>
  </si>
  <si>
    <t>220266496</t>
  </si>
  <si>
    <t>353001472</t>
  </si>
  <si>
    <t>334790656</t>
  </si>
  <si>
    <t>153145344</t>
  </si>
  <si>
    <t>153497600</t>
  </si>
  <si>
    <t>153825280</t>
  </si>
  <si>
    <t>19272318976</t>
  </si>
  <si>
    <t>18133065728</t>
  </si>
  <si>
    <t>17496915968</t>
  </si>
  <si>
    <t>20369072128</t>
  </si>
  <si>
    <t>21106208768</t>
  </si>
  <si>
    <t>21225340928</t>
  </si>
  <si>
    <t>14647296</t>
  </si>
  <si>
    <t>14471168</t>
  </si>
  <si>
    <t>14827520</t>
  </si>
  <si>
    <t>15060992</t>
  </si>
  <si>
    <t>15893872640</t>
  </si>
  <si>
    <t>14648258560</t>
  </si>
  <si>
    <t>14715289600</t>
  </si>
  <si>
    <t>15187849216</t>
  </si>
  <si>
    <t>14170849280</t>
  </si>
  <si>
    <t>13763641344</t>
  </si>
  <si>
    <t>14643200</t>
  </si>
  <si>
    <t>14454784</t>
  </si>
  <si>
    <t>14639104</t>
  </si>
  <si>
    <t>14516224</t>
  </si>
  <si>
    <t>14442496</t>
  </si>
  <si>
    <t>275988910</t>
  </si>
  <si>
    <t>273079358</t>
  </si>
  <si>
    <t>301460361</t>
  </si>
  <si>
    <t>455177937</t>
  </si>
  <si>
    <t>251252653</t>
  </si>
  <si>
    <t>535082257</t>
  </si>
  <si>
    <t>313524268</t>
  </si>
  <si>
    <t>302444045</t>
  </si>
  <si>
    <t>346373953</t>
  </si>
  <si>
    <t>473237260</t>
  </si>
  <si>
    <t>427329223</t>
  </si>
  <si>
    <t>392717473</t>
  </si>
  <si>
    <t>5622588375</t>
  </si>
  <si>
    <t>5701373132</t>
  </si>
  <si>
    <t>5740536123</t>
  </si>
  <si>
    <t>6564058541</t>
  </si>
  <si>
    <t>6619544429</t>
  </si>
  <si>
    <t>6522611744</t>
  </si>
  <si>
    <t>206</t>
  </si>
  <si>
    <t>5623701504</t>
  </si>
  <si>
    <t>5704302592</t>
  </si>
  <si>
    <t>5741076480</t>
  </si>
  <si>
    <t>6582145024</t>
  </si>
  <si>
    <t>6630862848</t>
  </si>
  <si>
    <t>6525370368</t>
  </si>
  <si>
    <t>5617205248</t>
  </si>
  <si>
    <t>5699371008</t>
  </si>
  <si>
    <t>5739696128</t>
  </si>
  <si>
    <t>6518833152</t>
  </si>
  <si>
    <t>6511386624</t>
  </si>
  <si>
    <t>6503477248</t>
  </si>
  <si>
    <t>1561089</t>
  </si>
  <si>
    <t>1597360</t>
  </si>
  <si>
    <t>1613956</t>
  </si>
  <si>
    <t>4772777</t>
  </si>
  <si>
    <t>5612073</t>
  </si>
  <si>
    <t>4938938</t>
  </si>
  <si>
    <t>382291</t>
  </si>
  <si>
    <t>400139</t>
  </si>
  <si>
    <t>385908</t>
  </si>
  <si>
    <t>154381177</t>
  </si>
  <si>
    <t>154330439</t>
  </si>
  <si>
    <t>154303435</t>
  </si>
  <si>
    <t>[AdGroupId, Clk, DateTime, NonClk, PID]</t>
  </si>
  <si>
    <t>[[AdGroupId, Clk, DateTime, NonClk, PID]]</t>
  </si>
  <si>
    <t>2021-05-25T04:39:49.186110Z</t>
  </si>
  <si>
    <t>2021-05-25T04:44:58.329258Z</t>
  </si>
  <si>
    <t>2021-05-25T04:50:03.802542Z</t>
  </si>
  <si>
    <t>2021-05-25T04:37:15.355343Z</t>
  </si>
  <si>
    <t>2021-05-25T04:42:25.250179Z</t>
  </si>
  <si>
    <t>2021-05-25T04:47:33.040053Z</t>
  </si>
  <si>
    <t>2021-05-25T04:39:23.437053Z</t>
  </si>
  <si>
    <t>2021-05-25T04:44:32.619812Z</t>
  </si>
  <si>
    <t>2021-05-25T04:49:39.485847Z</t>
  </si>
  <si>
    <t>2021-05-25T04:36:09.856401Z</t>
  </si>
  <si>
    <t>2021-05-25T04:41:18.931541Z</t>
  </si>
  <si>
    <t>2021-05-25T04:46:29.361064Z</t>
  </si>
  <si>
    <t>25743163980</t>
  </si>
  <si>
    <t>25703830152</t>
  </si>
  <si>
    <t>24310044241</t>
  </si>
  <si>
    <t>65491433225</t>
  </si>
  <si>
    <t>66310639124</t>
  </si>
  <si>
    <t>63670941272</t>
  </si>
  <si>
    <t>17485249498</t>
  </si>
  <si>
    <t>15211021390</t>
  </si>
  <si>
    <t>15438389411</t>
  </si>
  <si>
    <t>15841153148</t>
  </si>
  <si>
    <t>17123709050</t>
  </si>
  <si>
    <t>15841350592</t>
  </si>
  <si>
    <t>17835652</t>
  </si>
  <si>
    <t>15169378</t>
  </si>
  <si>
    <t>14934835</t>
  </si>
  <si>
    <t>18004402</t>
  </si>
  <si>
    <t>16651707</t>
  </si>
  <si>
    <t>15183424</t>
  </si>
  <si>
    <t>35</t>
  </si>
  <si>
    <t>525</t>
  </si>
  <si>
    <t>526</t>
  </si>
  <si>
    <t>510</t>
  </si>
  <si>
    <t>80</t>
  </si>
  <si>
    <t>75</t>
  </si>
  <si>
    <t>243</t>
  </si>
  <si>
    <t>242</t>
  </si>
  <si>
    <t>45502464</t>
  </si>
  <si>
    <t>367517696</t>
  </si>
  <si>
    <t>359043072</t>
  </si>
  <si>
    <t>154451968</t>
  </si>
  <si>
    <t>153616384</t>
  </si>
  <si>
    <t>19927052288</t>
  </si>
  <si>
    <t>18403246080</t>
  </si>
  <si>
    <t>18840301568</t>
  </si>
  <si>
    <t>17105403904</t>
  </si>
  <si>
    <t>21383749632</t>
  </si>
  <si>
    <t>21456363520</t>
  </si>
  <si>
    <t>18042880</t>
  </si>
  <si>
    <t>15179776</t>
  </si>
  <si>
    <t>14942208</t>
  </si>
  <si>
    <t>18018304</t>
  </si>
  <si>
    <t>17121280</t>
  </si>
  <si>
    <t>15572992</t>
  </si>
  <si>
    <t>16223006720</t>
  </si>
  <si>
    <t>13954908160</t>
  </si>
  <si>
    <t>14155583488</t>
  </si>
  <si>
    <t>15341572096</t>
  </si>
  <si>
    <t>13731676160</t>
  </si>
  <si>
    <t>13137506304</t>
  </si>
  <si>
    <t>17088512</t>
  </si>
  <si>
    <t>15163392</t>
  </si>
  <si>
    <t>14929920</t>
  </si>
  <si>
    <t>17981440</t>
  </si>
  <si>
    <t>15142912</t>
  </si>
  <si>
    <t>427911274</t>
  </si>
  <si>
    <t>143797009</t>
  </si>
  <si>
    <t>473286557</t>
  </si>
  <si>
    <t>679159768</t>
  </si>
  <si>
    <t>541133340</t>
  </si>
  <si>
    <t>535876542</t>
  </si>
  <si>
    <t>424298401</t>
  </si>
  <si>
    <t>314205814</t>
  </si>
  <si>
    <t>517333315</t>
  </si>
  <si>
    <t>483826311</t>
  </si>
  <si>
    <t>612472450</t>
  </si>
  <si>
    <t>585104488</t>
  </si>
  <si>
    <t>15729495912</t>
  </si>
  <si>
    <t>15349336694</t>
  </si>
  <si>
    <t>15831225303</t>
  </si>
  <si>
    <t>17720043085</t>
  </si>
  <si>
    <t>15958777244</t>
  </si>
  <si>
    <t>13603699328</t>
  </si>
  <si>
    <t>26865664</t>
  </si>
  <si>
    <t>26578944</t>
  </si>
  <si>
    <t>27268313</t>
  </si>
  <si>
    <t>26825315</t>
  </si>
  <si>
    <t>534</t>
  </si>
  <si>
    <t>508</t>
  </si>
  <si>
    <t>68</t>
  </si>
  <si>
    <t>257</t>
  </si>
  <si>
    <t>249</t>
  </si>
  <si>
    <t>85</t>
  </si>
  <si>
    <t>367742976</t>
  </si>
  <si>
    <t>512000</t>
  </si>
  <si>
    <t>434176</t>
  </si>
  <si>
    <t>154488832</t>
  </si>
  <si>
    <t>154664960</t>
  </si>
  <si>
    <t>17954549760</t>
  </si>
  <si>
    <t>16529469440</t>
  </si>
  <si>
    <t>17796526080</t>
  </si>
  <si>
    <t>21250539520</t>
  </si>
  <si>
    <t>21645316096</t>
  </si>
  <si>
    <t>14723207168</t>
  </si>
  <si>
    <t>27398144</t>
  </si>
  <si>
    <t>26873856</t>
  </si>
  <si>
    <t>13861715968</t>
  </si>
  <si>
    <t>14360875008</t>
  </si>
  <si>
    <t>14830350336</t>
  </si>
  <si>
    <t>13771329536</t>
  </si>
  <si>
    <t>13064167424</t>
  </si>
  <si>
    <t>12729495552</t>
  </si>
  <si>
    <t>26570752</t>
  </si>
  <si>
    <t>471050507</t>
  </si>
  <si>
    <t>601897906</t>
  </si>
  <si>
    <t>612550917</t>
  </si>
  <si>
    <t>483751300</t>
  </si>
  <si>
    <t>387383669</t>
  </si>
  <si>
    <t>817389343</t>
  </si>
  <si>
    <t>609577013</t>
  </si>
  <si>
    <t>283874889</t>
  </si>
  <si>
    <t>520674196</t>
  </si>
  <si>
    <t>429155266</t>
  </si>
  <si>
    <t>582314709</t>
  </si>
  <si>
    <t>560438788</t>
  </si>
  <si>
    <t>17422335848</t>
  </si>
  <si>
    <t>17575928753</t>
  </si>
  <si>
    <t>17578378854</t>
  </si>
  <si>
    <t>16623416847</t>
  </si>
  <si>
    <t>15376806805</t>
  </si>
  <si>
    <t>16737138432</t>
  </si>
  <si>
    <t>14523050</t>
  </si>
  <si>
    <t>14547574</t>
  </si>
  <si>
    <t>14643855</t>
  </si>
  <si>
    <t>14486621</t>
  </si>
  <si>
    <t>14514940</t>
  </si>
  <si>
    <t>14553536</t>
  </si>
  <si>
    <t>532</t>
  </si>
  <si>
    <t>71</t>
  </si>
  <si>
    <t>77</t>
  </si>
  <si>
    <t>232</t>
  </si>
  <si>
    <t>216</t>
  </si>
  <si>
    <t>332398592</t>
  </si>
  <si>
    <t>366211072</t>
  </si>
  <si>
    <t>153489408</t>
  </si>
  <si>
    <t>152932352</t>
  </si>
  <si>
    <t>153321472</t>
  </si>
  <si>
    <t>19210534912</t>
  </si>
  <si>
    <t>20583055360</t>
  </si>
  <si>
    <t>20765523968</t>
  </si>
  <si>
    <t>20614750208</t>
  </si>
  <si>
    <t>16216743936</t>
  </si>
  <si>
    <t>20825952256</t>
  </si>
  <si>
    <t>14524416</t>
  </si>
  <si>
    <t>14671872</t>
  </si>
  <si>
    <t>14659584</t>
  </si>
  <si>
    <t>14614528</t>
  </si>
  <si>
    <t>14520320</t>
  </si>
  <si>
    <t>14630912</t>
  </si>
  <si>
    <t>16203497472</t>
  </si>
  <si>
    <t>15863382016</t>
  </si>
  <si>
    <t>15646867456</t>
  </si>
  <si>
    <t>14651027456</t>
  </si>
  <si>
    <t>14454460416</t>
  </si>
  <si>
    <t>14329069568</t>
  </si>
  <si>
    <t>14475264</t>
  </si>
  <si>
    <t>14512128</t>
  </si>
  <si>
    <t>610431735</t>
  </si>
  <si>
    <t>469779994</t>
  </si>
  <si>
    <t>398551998</t>
  </si>
  <si>
    <t>631244424</t>
  </si>
  <si>
    <t>767085912</t>
  </si>
  <si>
    <t>621615547</t>
  </si>
  <si>
    <t>473607803</t>
  </si>
  <si>
    <t>610389321</t>
  </si>
  <si>
    <t>468336787</t>
  </si>
  <si>
    <t>720451421</t>
  </si>
  <si>
    <t>345917439</t>
  </si>
  <si>
    <t>673200822</t>
  </si>
  <si>
    <t>5754539576</t>
  </si>
  <si>
    <t>5764601856</t>
  </si>
  <si>
    <t>5640941895</t>
  </si>
  <si>
    <t>6536876776</t>
  </si>
  <si>
    <t>6529675386</t>
  </si>
  <si>
    <t>6588247168</t>
  </si>
  <si>
    <t>509</t>
  </si>
  <si>
    <t>5755019264</t>
  </si>
  <si>
    <t>5765005312</t>
  </si>
  <si>
    <t>5642760192</t>
  </si>
  <si>
    <t>6543499264</t>
  </si>
  <si>
    <t>6541606912</t>
  </si>
  <si>
    <t>6595166208</t>
  </si>
  <si>
    <t>5751373824</t>
  </si>
  <si>
    <t>5763862528</t>
  </si>
  <si>
    <t>5638586368</t>
  </si>
  <si>
    <t>6497239040</t>
  </si>
  <si>
    <t>6508576768</t>
  </si>
  <si>
    <t>6551285760</t>
  </si>
  <si>
    <t>1710675</t>
  </si>
  <si>
    <t>1632642</t>
  </si>
  <si>
    <t>1509129</t>
  </si>
  <si>
    <t>5846882</t>
  </si>
  <si>
    <t>4999054</t>
  </si>
  <si>
    <t>4811472</t>
  </si>
  <si>
    <t>408598</t>
  </si>
  <si>
    <t>389804</t>
  </si>
  <si>
    <t>371540</t>
  </si>
  <si>
    <t>154468445</t>
  </si>
  <si>
    <t>154266040</t>
  </si>
  <si>
    <t>154311257</t>
  </si>
  <si>
    <t>[AdGroupId, Clk, DateTime, NonClk, PID, User]</t>
  </si>
  <si>
    <t>[[AdGroupId, Clk, DateTime, NonClk, PID, User]]</t>
  </si>
  <si>
    <t>2021-05-25T04:56:38.083265Z</t>
  </si>
  <si>
    <t>2021-05-25T05:01:38.091872Z</t>
  </si>
  <si>
    <t>2021-05-25T05:06:53.063560Z</t>
  </si>
  <si>
    <t>2021-05-25T04:54:10.280367Z</t>
  </si>
  <si>
    <t>2021-05-25T04:59:02.198953Z</t>
  </si>
  <si>
    <t>2021-05-25T05:04:22.318097Z</t>
  </si>
  <si>
    <t>2021-05-25T04:56:21.766725Z</t>
  </si>
  <si>
    <t>2021-05-25T05:01:21.921634Z</t>
  </si>
  <si>
    <t>2021-05-25T05:06:37.963241Z</t>
  </si>
  <si>
    <t>2021-05-25T04:53:19.860347Z</t>
  </si>
  <si>
    <t>2021-05-25T04:58:13.493189Z</t>
  </si>
  <si>
    <t>2021-05-25T05:03:25.590473Z</t>
  </si>
  <si>
    <t>16309280971</t>
  </si>
  <si>
    <t>16162718034</t>
  </si>
  <si>
    <t>15092785185</t>
  </si>
  <si>
    <t>50413124117</t>
  </si>
  <si>
    <t>48698892649</t>
  </si>
  <si>
    <t>56720808511</t>
  </si>
  <si>
    <t>15511846671</t>
  </si>
  <si>
    <t>16430253959</t>
  </si>
  <si>
    <t>17121353984</t>
  </si>
  <si>
    <t>14399782590</t>
  </si>
  <si>
    <t>14984268904</t>
  </si>
  <si>
    <t>15539480468</t>
  </si>
  <si>
    <t>15014731</t>
  </si>
  <si>
    <t>15080960</t>
  </si>
  <si>
    <t>14982284</t>
  </si>
  <si>
    <t>14960514</t>
  </si>
  <si>
    <t>15040088</t>
  </si>
  <si>
    <t>128</t>
  </si>
  <si>
    <t>120</t>
  </si>
  <si>
    <t>397</t>
  </si>
  <si>
    <t>390</t>
  </si>
  <si>
    <t>36</t>
  </si>
  <si>
    <t>147</t>
  </si>
  <si>
    <t>131</t>
  </si>
  <si>
    <t>271904768</t>
  </si>
  <si>
    <t>135168</t>
  </si>
  <si>
    <t>167936</t>
  </si>
  <si>
    <t>153079808</t>
  </si>
  <si>
    <t>15881596928</t>
  </si>
  <si>
    <t>16671416320</t>
  </si>
  <si>
    <t>17313898496</t>
  </si>
  <si>
    <t>15228424192</t>
  </si>
  <si>
    <t>16928116736</t>
  </si>
  <si>
    <t>16892583936</t>
  </si>
  <si>
    <t>15015936</t>
  </si>
  <si>
    <t>15097856</t>
  </si>
  <si>
    <t>14995456</t>
  </si>
  <si>
    <t>15044608</t>
  </si>
  <si>
    <t>15223500800</t>
  </si>
  <si>
    <t>16311283712</t>
  </si>
  <si>
    <t>16759160832</t>
  </si>
  <si>
    <t>14002089984</t>
  </si>
  <si>
    <t>14421532672</t>
  </si>
  <si>
    <t>14884536320</t>
  </si>
  <si>
    <t>15011840</t>
  </si>
  <si>
    <t>15073280</t>
  </si>
  <si>
    <t>14966784</t>
  </si>
  <si>
    <t>15036416</t>
  </si>
  <si>
    <t>481289</t>
  </si>
  <si>
    <t>439471</t>
  </si>
  <si>
    <t>408604</t>
  </si>
  <si>
    <t>157430275</t>
  </si>
  <si>
    <t>156958536</t>
  </si>
  <si>
    <t>155072100</t>
  </si>
  <si>
    <t>739775</t>
  </si>
  <si>
    <t>969934</t>
  </si>
  <si>
    <t>1034284</t>
  </si>
  <si>
    <t>137577263</t>
  </si>
  <si>
    <t>291999048</t>
  </si>
  <si>
    <t>21216310</t>
  </si>
  <si>
    <t>15431678313</t>
  </si>
  <si>
    <t>15805648414</t>
  </si>
  <si>
    <t>16393163264</t>
  </si>
  <si>
    <t>14905622287</t>
  </si>
  <si>
    <t>15236110127</t>
  </si>
  <si>
    <t>15457163587</t>
  </si>
  <si>
    <t>26595328</t>
  </si>
  <si>
    <t>26603520</t>
  </si>
  <si>
    <t>26587136</t>
  </si>
  <si>
    <t>127</t>
  </si>
  <si>
    <t>405</t>
  </si>
  <si>
    <t>389</t>
  </si>
  <si>
    <t>157</t>
  </si>
  <si>
    <t>176</t>
  </si>
  <si>
    <t>174</t>
  </si>
  <si>
    <t>161669120</t>
  </si>
  <si>
    <t>326737920</t>
  </si>
  <si>
    <t>274903040</t>
  </si>
  <si>
    <t>154415104</t>
  </si>
  <si>
    <t>153927680</t>
  </si>
  <si>
    <t>153403392</t>
  </si>
  <si>
    <t>16015798272</t>
  </si>
  <si>
    <t>16466526208</t>
  </si>
  <si>
    <t>16940417024</t>
  </si>
  <si>
    <t>16233132032</t>
  </si>
  <si>
    <t>16562061312</t>
  </si>
  <si>
    <t>17209593856</t>
  </si>
  <si>
    <t>15188688896</t>
  </si>
  <si>
    <t>15499210752</t>
  </si>
  <si>
    <t>16052465664</t>
  </si>
  <si>
    <t>14150008832</t>
  </si>
  <si>
    <t>14422736896</t>
  </si>
  <si>
    <t>14944456704</t>
  </si>
  <si>
    <t>614044</t>
  </si>
  <si>
    <t>616998</t>
  </si>
  <si>
    <t>472504</t>
  </si>
  <si>
    <t>158265048</t>
  </si>
  <si>
    <t>155445097</t>
  </si>
  <si>
    <t>155835398</t>
  </si>
  <si>
    <t>594951</t>
  </si>
  <si>
    <t>569961</t>
  </si>
  <si>
    <t>533528</t>
  </si>
  <si>
    <t>22530280</t>
  </si>
  <si>
    <t>3259082</t>
  </si>
  <si>
    <t>155924864</t>
  </si>
  <si>
    <t>17303192515</t>
  </si>
  <si>
    <t>17025940781</t>
  </si>
  <si>
    <t>17359935488</t>
  </si>
  <si>
    <t>15851183164</t>
  </si>
  <si>
    <t>15868998551</t>
  </si>
  <si>
    <t>16704178499</t>
  </si>
  <si>
    <t>14550196</t>
  </si>
  <si>
    <t>14589952</t>
  </si>
  <si>
    <t>14602240</t>
  </si>
  <si>
    <t>14544896</t>
  </si>
  <si>
    <t>14560109</t>
  </si>
  <si>
    <t>14586985</t>
  </si>
  <si>
    <t>119</t>
  </si>
  <si>
    <t>32</t>
  </si>
  <si>
    <t>134</t>
  </si>
  <si>
    <t>208</t>
  </si>
  <si>
    <t>163840</t>
  </si>
  <si>
    <t>241246208</t>
  </si>
  <si>
    <t>302669824</t>
  </si>
  <si>
    <t>153239552</t>
  </si>
  <si>
    <t>153509888</t>
  </si>
  <si>
    <t>17625178112</t>
  </si>
  <si>
    <t>17533587456</t>
  </si>
  <si>
    <t>18136154112</t>
  </si>
  <si>
    <t>17415434240</t>
  </si>
  <si>
    <t>16561242112</t>
  </si>
  <si>
    <t>18444578816</t>
  </si>
  <si>
    <t>14553088</t>
  </si>
  <si>
    <t>14569472</t>
  </si>
  <si>
    <t>16994824192</t>
  </si>
  <si>
    <t>16729415680</t>
  </si>
  <si>
    <t>17129586688</t>
  </si>
  <si>
    <t>15126536192</t>
  </si>
  <si>
    <t>15629369344</t>
  </si>
  <si>
    <t>16000425984</t>
  </si>
  <si>
    <t>14548992</t>
  </si>
  <si>
    <t>14585856</t>
  </si>
  <si>
    <t>497744</t>
  </si>
  <si>
    <t>511381</t>
  </si>
  <si>
    <t>554918</t>
  </si>
  <si>
    <t>159085281</t>
  </si>
  <si>
    <t>156374557</t>
  </si>
  <si>
    <t>156590504</t>
  </si>
  <si>
    <t>964070</t>
  </si>
  <si>
    <t>754867</t>
  </si>
  <si>
    <t>569009</t>
  </si>
  <si>
    <t>157369723</t>
  </si>
  <si>
    <t>19884569</t>
  </si>
  <si>
    <t>138600551</t>
  </si>
  <si>
    <t>5655114691</t>
  </si>
  <si>
    <t>5614472011</t>
  </si>
  <si>
    <t>5747144704</t>
  </si>
  <si>
    <t>6531664233</t>
  </si>
  <si>
    <t>6572894082</t>
  </si>
  <si>
    <t>6544816738</t>
  </si>
  <si>
    <t>382</t>
  </si>
  <si>
    <t>5655912448</t>
  </si>
  <si>
    <t>5614948352</t>
  </si>
  <si>
    <t>5747978240</t>
  </si>
  <si>
    <t>6540177408</t>
  </si>
  <si>
    <t>6576975872</t>
  </si>
  <si>
    <t>6547910656</t>
  </si>
  <si>
    <t>5654048768</t>
  </si>
  <si>
    <t>5609443328</t>
  </si>
  <si>
    <t>5745872896</t>
  </si>
  <si>
    <t>6507134976</t>
  </si>
  <si>
    <t>6543003648</t>
  </si>
  <si>
    <t>6536396800</t>
  </si>
  <si>
    <t>1022649</t>
  </si>
  <si>
    <t>1007625</t>
  </si>
  <si>
    <t>966144</t>
  </si>
  <si>
    <t>5154168</t>
  </si>
  <si>
    <t>3804806</t>
  </si>
  <si>
    <t>4817080</t>
  </si>
  <si>
    <t>290369</t>
  </si>
  <si>
    <t>280484</t>
  </si>
  <si>
    <t>285145</t>
  </si>
  <si>
    <t>154430044</t>
  </si>
  <si>
    <t>154420580</t>
  </si>
  <si>
    <t>154452982</t>
  </si>
  <si>
    <t>5906974</t>
  </si>
  <si>
    <t>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</t>
  </si>
  <si>
    <t>[5906974]</t>
  </si>
  <si>
    <t>[[NAMELAST,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RELEASE_DATE]]</t>
  </si>
  <si>
    <t>[APPT_CANCEL_DATE]</t>
  </si>
  <si>
    <t>[[APPT_CANCEL_DATE]]</t>
  </si>
  <si>
    <t>2021-05-25T05:13:34.413809Z</t>
  </si>
  <si>
    <t>2021-05-25T05:18:30.950861Z</t>
  </si>
  <si>
    <t>2021-05-25T05:23:42.806596Z</t>
  </si>
  <si>
    <t>2021-05-25T05:11:05.851428Z</t>
  </si>
  <si>
    <t>2021-05-25T05:15:59.451047Z</t>
  </si>
  <si>
    <t>2021-05-25T05:21:02.417173Z</t>
  </si>
  <si>
    <t>2021-05-25T05:13:16.732290Z</t>
  </si>
  <si>
    <t>2021-05-25T05:18:14.121012Z</t>
  </si>
  <si>
    <t>2021-05-25T05:23:26.100591Z</t>
  </si>
  <si>
    <t>2021-05-25T05:10:15.398229Z</t>
  </si>
  <si>
    <t>2021-05-25T05:15:10.167936Z</t>
  </si>
  <si>
    <t>2021-05-25T05:20:05.287019Z</t>
  </si>
  <si>
    <t>17675420405</t>
  </si>
  <si>
    <t>16823530768</t>
  </si>
  <si>
    <t>16700827514</t>
  </si>
  <si>
    <t>50447668461</t>
  </si>
  <si>
    <t>49276354095</t>
  </si>
  <si>
    <t>57122881096</t>
  </si>
  <si>
    <t>17103835591</t>
  </si>
  <si>
    <t>17749937038</t>
  </si>
  <si>
    <t>18079436077</t>
  </si>
  <si>
    <t>16145379247</t>
  </si>
  <si>
    <t>16640173916</t>
  </si>
  <si>
    <t>17041566190</t>
  </si>
  <si>
    <t>15193429</t>
  </si>
  <si>
    <t>15210723</t>
  </si>
  <si>
    <t>15278080</t>
  </si>
  <si>
    <t>15168532</t>
  </si>
  <si>
    <t>15221309</t>
  </si>
  <si>
    <t>15237684</t>
  </si>
  <si>
    <t>407</t>
  </si>
  <si>
    <t>391</t>
  </si>
  <si>
    <t>122</t>
  </si>
  <si>
    <t>158</t>
  </si>
  <si>
    <t>367919104</t>
  </si>
  <si>
    <t>255135744</t>
  </si>
  <si>
    <t>301146112</t>
  </si>
  <si>
    <t>153260032</t>
  </si>
  <si>
    <t>153350144</t>
  </si>
  <si>
    <t>153546752</t>
  </si>
  <si>
    <t>17797476352</t>
  </si>
  <si>
    <t>18331398144</t>
  </si>
  <si>
    <t>18592677888</t>
  </si>
  <si>
    <t>18325102592</t>
  </si>
  <si>
    <t>18542088192</t>
  </si>
  <si>
    <t>18870792192</t>
  </si>
  <si>
    <t>15200256</t>
  </si>
  <si>
    <t>15216640</t>
  </si>
  <si>
    <t>15228928</t>
  </si>
  <si>
    <t>15241216</t>
  </si>
  <si>
    <t>16870420480</t>
  </si>
  <si>
    <t>17305079808</t>
  </si>
  <si>
    <t>17743368192</t>
  </si>
  <si>
    <t>15655493632</t>
  </si>
  <si>
    <t>16132374528</t>
  </si>
  <si>
    <t>16535277568</t>
  </si>
  <si>
    <t>15192064</t>
  </si>
  <si>
    <t>15208448</t>
  </si>
  <si>
    <t>15159296</t>
  </si>
  <si>
    <t>15233024</t>
  </si>
  <si>
    <t>2562893</t>
  </si>
  <si>
    <t>2287270</t>
  </si>
  <si>
    <t>2428911</t>
  </si>
  <si>
    <t>157636527</t>
  </si>
  <si>
    <t>155708723</t>
  </si>
  <si>
    <t>157141892</t>
  </si>
  <si>
    <t>1517150</t>
  </si>
  <si>
    <t>3266878</t>
  </si>
  <si>
    <t>2950450</t>
  </si>
  <si>
    <t>155907879</t>
  </si>
  <si>
    <t>20670320</t>
  </si>
  <si>
    <t>156043125</t>
  </si>
  <si>
    <t>17660786460</t>
  </si>
  <si>
    <t>18074232376</t>
  </si>
  <si>
    <t>18456154112</t>
  </si>
  <si>
    <t>16078356239</t>
  </si>
  <si>
    <t>16540090777</t>
  </si>
  <si>
    <t>17204784022</t>
  </si>
  <si>
    <t>142</t>
  </si>
  <si>
    <t>371998720</t>
  </si>
  <si>
    <t>374988800</t>
  </si>
  <si>
    <t>217088</t>
  </si>
  <si>
    <t>1032192</t>
  </si>
  <si>
    <t>770048</t>
  </si>
  <si>
    <t>153272320</t>
  </si>
  <si>
    <t>18181218304</t>
  </si>
  <si>
    <t>18488565760</t>
  </si>
  <si>
    <t>18779570176</t>
  </si>
  <si>
    <t>16751460352</t>
  </si>
  <si>
    <t>17505931264</t>
  </si>
  <si>
    <t>17952473088</t>
  </si>
  <si>
    <t>17222823936</t>
  </si>
  <si>
    <t>17682747392</t>
  </si>
  <si>
    <t>18269097984</t>
  </si>
  <si>
    <t>15730483200</t>
  </si>
  <si>
    <t>16156884992</t>
  </si>
  <si>
    <t>16529727488</t>
  </si>
  <si>
    <t>1862997</t>
  </si>
  <si>
    <t>3299430</t>
  </si>
  <si>
    <t>2181087</t>
  </si>
  <si>
    <t>159093515</t>
  </si>
  <si>
    <t>155456864</t>
  </si>
  <si>
    <t>156164682</t>
  </si>
  <si>
    <t>2043487</t>
  </si>
  <si>
    <t>3193957</t>
  </si>
  <si>
    <t>2245406</t>
  </si>
  <si>
    <t>3872725</t>
  </si>
  <si>
    <t>1752842</t>
  </si>
  <si>
    <t>4277994</t>
  </si>
  <si>
    <t>18300874979</t>
  </si>
  <si>
    <t>18750327011</t>
  </si>
  <si>
    <t>18946360018</t>
  </si>
  <si>
    <t>17594331136</t>
  </si>
  <si>
    <t>18058891919</t>
  </si>
  <si>
    <t>18332968748</t>
  </si>
  <si>
    <t>14618624</t>
  </si>
  <si>
    <t>14592040</t>
  </si>
  <si>
    <t>14603714</t>
  </si>
  <si>
    <t>14622720</t>
  </si>
  <si>
    <t>34</t>
  </si>
  <si>
    <t>171</t>
  </si>
  <si>
    <t>177</t>
  </si>
  <si>
    <t>126976</t>
  </si>
  <si>
    <t>293367808</t>
  </si>
  <si>
    <t>153870336</t>
  </si>
  <si>
    <t>153395200</t>
  </si>
  <si>
    <t>153640960</t>
  </si>
  <si>
    <t>18660601856</t>
  </si>
  <si>
    <t>19402027008</t>
  </si>
  <si>
    <t>19547787264</t>
  </si>
  <si>
    <t>19062030336</t>
  </si>
  <si>
    <t>19417243648</t>
  </si>
  <si>
    <t>20295053312</t>
  </si>
  <si>
    <t>14594048</t>
  </si>
  <si>
    <t>17986510848</t>
  </si>
  <si>
    <t>18425016320</t>
  </si>
  <si>
    <t>18825043968</t>
  </si>
  <si>
    <t>16797503488</t>
  </si>
  <si>
    <t>17298219008</t>
  </si>
  <si>
    <t>17738727424</t>
  </si>
  <si>
    <t>1791660</t>
  </si>
  <si>
    <t>2540896</t>
  </si>
  <si>
    <t>2823516</t>
  </si>
  <si>
    <t>159202780</t>
  </si>
  <si>
    <t>156795246</t>
  </si>
  <si>
    <t>157354288</t>
  </si>
  <si>
    <t>2602388</t>
  </si>
  <si>
    <t>2401101</t>
  </si>
  <si>
    <t>1852597</t>
  </si>
  <si>
    <t>158162494</t>
  </si>
  <si>
    <t>292712624</t>
  </si>
  <si>
    <t>156903298</t>
  </si>
  <si>
    <t>5756064426</t>
  </si>
  <si>
    <t>5599865514</t>
  </si>
  <si>
    <t>5735933108</t>
  </si>
  <si>
    <t>6538036083</t>
  </si>
  <si>
    <t>6629123932</t>
  </si>
  <si>
    <t>6530572005</t>
  </si>
  <si>
    <t>406</t>
  </si>
  <si>
    <t>398</t>
  </si>
  <si>
    <t>5759471616</t>
  </si>
  <si>
    <t>5600550912</t>
  </si>
  <si>
    <t>5736321024</t>
  </si>
  <si>
    <t>6555226112</t>
  </si>
  <si>
    <t>6638452736</t>
  </si>
  <si>
    <t>6540472320</t>
  </si>
  <si>
    <t>5755473920</t>
  </si>
  <si>
    <t>5599420416</t>
  </si>
  <si>
    <t>5735608320</t>
  </si>
  <si>
    <t>6511235072</t>
  </si>
  <si>
    <t>6592634880</t>
  </si>
  <si>
    <t>6487412736</t>
  </si>
  <si>
    <t>1173627</t>
  </si>
  <si>
    <t>1102047</t>
  </si>
  <si>
    <t>1109959</t>
  </si>
  <si>
    <t>5436253</t>
  </si>
  <si>
    <t>4303546</t>
  </si>
  <si>
    <t>5455145</t>
  </si>
  <si>
    <t>313462</t>
  </si>
  <si>
    <t>340406</t>
  </si>
  <si>
    <t>338716</t>
  </si>
  <si>
    <t>154504599</t>
  </si>
  <si>
    <t>154373069</t>
  </si>
  <si>
    <t>154564189</t>
  </si>
  <si>
    <t>[APPT_CANCEL_DATE, APPT_END_DATE]</t>
  </si>
  <si>
    <t>[[APPT_CANCEL_DATE, APPT_END_DATE]]</t>
  </si>
  <si>
    <t>2021-05-25T05:30:29.675337Z</t>
  </si>
  <si>
    <t>2021-05-25T05:35:31.912896Z</t>
  </si>
  <si>
    <t>2021-05-25T05:40:41.869832Z</t>
  </si>
  <si>
    <t>2021-05-25T05:27:49.550743Z</t>
  </si>
  <si>
    <t>2021-05-25T05:32:52.387359Z</t>
  </si>
  <si>
    <t>2021-05-25T05:38:00.795640Z</t>
  </si>
  <si>
    <t>2021-05-25T05:30:13.377894Z</t>
  </si>
  <si>
    <t>2021-05-25T05:35:14.715719Z</t>
  </si>
  <si>
    <t>2021-05-25T05:40:25.115487Z</t>
  </si>
  <si>
    <t>2021-05-25T05:26:59.506955Z</t>
  </si>
  <si>
    <t>2021-05-25T05:32:06.962546Z</t>
  </si>
  <si>
    <t>2021-05-25T05:37:12.069338Z</t>
  </si>
  <si>
    <t>16290530323</t>
  </si>
  <si>
    <t>17191984921</t>
  </si>
  <si>
    <t>16746373960</t>
  </si>
  <si>
    <t>50038566732</t>
  </si>
  <si>
    <t>45417921141</t>
  </si>
  <si>
    <t>48719379131</t>
  </si>
  <si>
    <t>18858772359</t>
  </si>
  <si>
    <t>19110024533</t>
  </si>
  <si>
    <t>19027602974</t>
  </si>
  <si>
    <t>17783227572</t>
  </si>
  <si>
    <t>18429451486</t>
  </si>
  <si>
    <t>18270728526</t>
  </si>
  <si>
    <t>15358795</t>
  </si>
  <si>
    <t>15377749</t>
  </si>
  <si>
    <t>15341568</t>
  </si>
  <si>
    <t>15343776</t>
  </si>
  <si>
    <t>15372466</t>
  </si>
  <si>
    <t>15244058</t>
  </si>
  <si>
    <t>358</t>
  </si>
  <si>
    <t>149</t>
  </si>
  <si>
    <t>166</t>
  </si>
  <si>
    <t>141</t>
  </si>
  <si>
    <t>114688</t>
  </si>
  <si>
    <t>256020480</t>
  </si>
  <si>
    <t>286040064</t>
  </si>
  <si>
    <t>323002368</t>
  </si>
  <si>
    <t>153083904</t>
  </si>
  <si>
    <t>153329664</t>
  </si>
  <si>
    <t>19680165888</t>
  </si>
  <si>
    <t>20024922112</t>
  </si>
  <si>
    <t>19747454976</t>
  </si>
  <si>
    <t>18861133824</t>
  </si>
  <si>
    <t>19970822144</t>
  </si>
  <si>
    <t>19839176704</t>
  </si>
  <si>
    <t>15364096</t>
  </si>
  <si>
    <t>15384576</t>
  </si>
  <si>
    <t>15343616</t>
  </si>
  <si>
    <t>15347712</t>
  </si>
  <si>
    <t>15396864</t>
  </si>
  <si>
    <t>15290368</t>
  </si>
  <si>
    <t>18593533952</t>
  </si>
  <si>
    <t>18696290304</t>
  </si>
  <si>
    <t>18601492480</t>
  </si>
  <si>
    <t>17311170560</t>
  </si>
  <si>
    <t>17743065088</t>
  </si>
  <si>
    <t>17713565696</t>
  </si>
  <si>
    <t>15355904</t>
  </si>
  <si>
    <t>15360000</t>
  </si>
  <si>
    <t>15339520</t>
  </si>
  <si>
    <t>15331328</t>
  </si>
  <si>
    <t>15302656</t>
  </si>
  <si>
    <t>15220736</t>
  </si>
  <si>
    <t>8496227</t>
  </si>
  <si>
    <t>6967403</t>
  </si>
  <si>
    <t>7573719</t>
  </si>
  <si>
    <t>156415001</t>
  </si>
  <si>
    <t>156148571</t>
  </si>
  <si>
    <t>155413856</t>
  </si>
  <si>
    <t>8196113</t>
  </si>
  <si>
    <t>7095349</t>
  </si>
  <si>
    <t>10013685</t>
  </si>
  <si>
    <t>156174399</t>
  </si>
  <si>
    <t>156526708</t>
  </si>
  <si>
    <t>2501198</t>
  </si>
  <si>
    <t>18707019414</t>
  </si>
  <si>
    <t>19438690304</t>
  </si>
  <si>
    <t>18875389590</t>
  </si>
  <si>
    <t>17801176967</t>
  </si>
  <si>
    <t>18075542483</t>
  </si>
  <si>
    <t>18003812268</t>
  </si>
  <si>
    <t>26558464</t>
  </si>
  <si>
    <t>26517504</t>
  </si>
  <si>
    <t>26537984</t>
  </si>
  <si>
    <t>26587376</t>
  </si>
  <si>
    <t>26550450</t>
  </si>
  <si>
    <t>26525696</t>
  </si>
  <si>
    <t>367</t>
  </si>
  <si>
    <t>33</t>
  </si>
  <si>
    <t>116</t>
  </si>
  <si>
    <t>131072</t>
  </si>
  <si>
    <t>212992</t>
  </si>
  <si>
    <t>557056</t>
  </si>
  <si>
    <t>153440256</t>
  </si>
  <si>
    <t>153161728</t>
  </si>
  <si>
    <t>19356651520</t>
  </si>
  <si>
    <t>19894874112</t>
  </si>
  <si>
    <t>19644727296</t>
  </si>
  <si>
    <t>19733598208</t>
  </si>
  <si>
    <t>20045877248</t>
  </si>
  <si>
    <t>18654892032</t>
  </si>
  <si>
    <t>26607616</t>
  </si>
  <si>
    <t>18267000832</t>
  </si>
  <si>
    <t>19172204544</t>
  </si>
  <si>
    <t>18658877440</t>
  </si>
  <si>
    <t>17360044032</t>
  </si>
  <si>
    <t>17533763584</t>
  </si>
  <si>
    <t>17661452288</t>
  </si>
  <si>
    <t>26533888</t>
  </si>
  <si>
    <t>448128</t>
  </si>
  <si>
    <t>10179801</t>
  </si>
  <si>
    <t>8278502</t>
  </si>
  <si>
    <t>156650171</t>
  </si>
  <si>
    <t>156923745</t>
  </si>
  <si>
    <t>155679330</t>
  </si>
  <si>
    <t>5763908</t>
  </si>
  <si>
    <t>9559657</t>
  </si>
  <si>
    <t>9391192</t>
  </si>
  <si>
    <t>156082054</t>
  </si>
  <si>
    <t>156109455</t>
  </si>
  <si>
    <t>155501296</t>
  </si>
  <si>
    <t>19846266398</t>
  </si>
  <si>
    <t>19174344704</t>
  </si>
  <si>
    <t>19344143299</t>
  </si>
  <si>
    <t>18626661918</t>
  </si>
  <si>
    <t>18184499823</t>
  </si>
  <si>
    <t>18601562362</t>
  </si>
  <si>
    <t>15091591</t>
  </si>
  <si>
    <t>15077376</t>
  </si>
  <si>
    <t>15055985</t>
  </si>
  <si>
    <t>15138012</t>
  </si>
  <si>
    <t>15079691</t>
  </si>
  <si>
    <t>15072109</t>
  </si>
  <si>
    <t>366</t>
  </si>
  <si>
    <t>111</t>
  </si>
  <si>
    <t>169</t>
  </si>
  <si>
    <t>229376</t>
  </si>
  <si>
    <t>133353472</t>
  </si>
  <si>
    <t>232976384</t>
  </si>
  <si>
    <t>153444352</t>
  </si>
  <si>
    <t>577536</t>
  </si>
  <si>
    <t>153460736</t>
  </si>
  <si>
    <t>20128862208</t>
  </si>
  <si>
    <t>19888472064</t>
  </si>
  <si>
    <t>19795767296</t>
  </si>
  <si>
    <t>19857592320</t>
  </si>
  <si>
    <t>18808696832</t>
  </si>
  <si>
    <t>19821559808</t>
  </si>
  <si>
    <t>15085568</t>
  </si>
  <si>
    <t>19518881792</t>
  </si>
  <si>
    <t>18937487360</t>
  </si>
  <si>
    <t>19034087424</t>
  </si>
  <si>
    <t>18082779136</t>
  </si>
  <si>
    <t>17874948096</t>
  </si>
  <si>
    <t>18074193920</t>
  </si>
  <si>
    <t>15089664</t>
  </si>
  <si>
    <t>15040512</t>
  </si>
  <si>
    <t>15052800</t>
  </si>
  <si>
    <t>15032320</t>
  </si>
  <si>
    <t>6395179</t>
  </si>
  <si>
    <t>5401688</t>
  </si>
  <si>
    <t>8823115</t>
  </si>
  <si>
    <t>154390972</t>
  </si>
  <si>
    <t>155406149</t>
  </si>
  <si>
    <t>155835679</t>
  </si>
  <si>
    <t>5479038</t>
  </si>
  <si>
    <t>7077746</t>
  </si>
  <si>
    <t>4474315</t>
  </si>
  <si>
    <t>2802654</t>
  </si>
  <si>
    <t>2426217</t>
  </si>
  <si>
    <t>156906418</t>
  </si>
  <si>
    <t>5726599770</t>
  </si>
  <si>
    <t>5760050289</t>
  </si>
  <si>
    <t>5720484442</t>
  </si>
  <si>
    <t>6531922281</t>
  </si>
  <si>
    <t>6607938426</t>
  </si>
  <si>
    <t>6526368956</t>
  </si>
  <si>
    <t>5726928896</t>
  </si>
  <si>
    <t>5763649536</t>
  </si>
  <si>
    <t>5720764416</t>
  </si>
  <si>
    <t>6539079680</t>
  </si>
  <si>
    <t>6636265472</t>
  </si>
  <si>
    <t>6545391616</t>
  </si>
  <si>
    <t>5726277632</t>
  </si>
  <si>
    <t>5755506688</t>
  </si>
  <si>
    <t>5719392256</t>
  </si>
  <si>
    <t>6492078080</t>
  </si>
  <si>
    <t>6600785920</t>
  </si>
  <si>
    <t>6521159680</t>
  </si>
  <si>
    <t>1119811</t>
  </si>
  <si>
    <t>1127137</t>
  </si>
  <si>
    <t>1116226</t>
  </si>
  <si>
    <t>3881185</t>
  </si>
  <si>
    <t>3795262</t>
  </si>
  <si>
    <t>4313832</t>
  </si>
  <si>
    <t>342824</t>
  </si>
  <si>
    <t>291019</t>
  </si>
  <si>
    <t>340990</t>
  </si>
  <si>
    <t>154379426</t>
  </si>
  <si>
    <t>154454975</t>
  </si>
  <si>
    <t>154380750</t>
  </si>
  <si>
    <t>[APPT_CANCEL_DATE, APPT_END_DATE, APPT_MADE_DATE]</t>
  </si>
  <si>
    <t>[[APPT_CANCEL_DATE, APPT_END_DATE, APPT_MADE_DATE]]</t>
  </si>
  <si>
    <t>2021-05-25T05:47:35.530474Z</t>
  </si>
  <si>
    <t>2021-05-25T05:53:18.464590Z</t>
  </si>
  <si>
    <t>2021-05-25T05:58:46.310749Z</t>
  </si>
  <si>
    <t>2021-05-25T05:44:49.338709Z</t>
  </si>
  <si>
    <t>2021-05-25T05:50:29.030110Z</t>
  </si>
  <si>
    <t>2021-05-25T05:56:01.145288Z</t>
  </si>
  <si>
    <t>2021-05-25T05:47:17.446350Z</t>
  </si>
  <si>
    <t>2021-05-25T05:53:00.866969Z</t>
  </si>
  <si>
    <t>2021-05-25T05:58:29.570190Z</t>
  </si>
  <si>
    <t>2021-05-25T05:43:59.997998Z</t>
  </si>
  <si>
    <t>2021-05-25T05:49:38.735954Z</t>
  </si>
  <si>
    <t>2021-05-25T05:55:05.348461Z</t>
  </si>
  <si>
    <t>18077519484</t>
  </si>
  <si>
    <t>17591447166</t>
  </si>
  <si>
    <t>16734545186</t>
  </si>
  <si>
    <t>49334025057</t>
  </si>
  <si>
    <t>50286602324</t>
  </si>
  <si>
    <t>55789693342</t>
  </si>
  <si>
    <t>19634738014</t>
  </si>
  <si>
    <t>19247852202</t>
  </si>
  <si>
    <t>19065542535</t>
  </si>
  <si>
    <t>18043636858</t>
  </si>
  <si>
    <t>18028411723</t>
  </si>
  <si>
    <t>18499524140</t>
  </si>
  <si>
    <t>15116395</t>
  </si>
  <si>
    <t>15258282</t>
  </si>
  <si>
    <t>15093596</t>
  </si>
  <si>
    <t>15220013</t>
  </si>
  <si>
    <t>15152469</t>
  </si>
  <si>
    <t>446</t>
  </si>
  <si>
    <t>126</t>
  </si>
  <si>
    <t>143360</t>
  </si>
  <si>
    <t>325709824</t>
  </si>
  <si>
    <t>230477824</t>
  </si>
  <si>
    <t>153034752</t>
  </si>
  <si>
    <t>153702400</t>
  </si>
  <si>
    <t>19903029248</t>
  </si>
  <si>
    <t>20033724416</t>
  </si>
  <si>
    <t>19687469056</t>
  </si>
  <si>
    <t>18837901312</t>
  </si>
  <si>
    <t>18792341504</t>
  </si>
  <si>
    <t>20195659776</t>
  </si>
  <si>
    <t>15269888</t>
  </si>
  <si>
    <t>15261696</t>
  </si>
  <si>
    <t>15101952</t>
  </si>
  <si>
    <t>15257600</t>
  </si>
  <si>
    <t>19480018944</t>
  </si>
  <si>
    <t>18835103744</t>
  </si>
  <si>
    <t>18815815680</t>
  </si>
  <si>
    <t>17621143552</t>
  </si>
  <si>
    <t>17624154112</t>
  </si>
  <si>
    <t>17925386240</t>
  </si>
  <si>
    <t>15204352</t>
  </si>
  <si>
    <t>18039775</t>
  </si>
  <si>
    <t>5732044</t>
  </si>
  <si>
    <t>13739989</t>
  </si>
  <si>
    <t>156633649</t>
  </si>
  <si>
    <t>157479049</t>
  </si>
  <si>
    <t>157629941</t>
  </si>
  <si>
    <t>12131747</t>
  </si>
  <si>
    <t>7707663</t>
  </si>
  <si>
    <t>9487814</t>
  </si>
  <si>
    <t>155874218</t>
  </si>
  <si>
    <t>155730814</t>
  </si>
  <si>
    <t>156044080</t>
  </si>
  <si>
    <t>19383406807</t>
  </si>
  <si>
    <t>19241825166</t>
  </si>
  <si>
    <t>19355098413</t>
  </si>
  <si>
    <t>18277743493</t>
  </si>
  <si>
    <t>18460694487</t>
  </si>
  <si>
    <t>18615636183</t>
  </si>
  <si>
    <t>26362933</t>
  </si>
  <si>
    <t>26308608</t>
  </si>
  <si>
    <t>26278731</t>
  </si>
  <si>
    <t>26385121</t>
  </si>
  <si>
    <t>26293445</t>
  </si>
  <si>
    <t>445</t>
  </si>
  <si>
    <t>276529152</t>
  </si>
  <si>
    <t>20541440</t>
  </si>
  <si>
    <t>216600576</t>
  </si>
  <si>
    <t>839680</t>
  </si>
  <si>
    <t>1605632</t>
  </si>
  <si>
    <t>153370624</t>
  </si>
  <si>
    <t>19965181952</t>
  </si>
  <si>
    <t>19774148608</t>
  </si>
  <si>
    <t>20115812352</t>
  </si>
  <si>
    <t>20044382208</t>
  </si>
  <si>
    <t>20062371840</t>
  </si>
  <si>
    <t>20297056256</t>
  </si>
  <si>
    <t>26382336</t>
  </si>
  <si>
    <t>26279936</t>
  </si>
  <si>
    <t>26386432</t>
  </si>
  <si>
    <t>26312704</t>
  </si>
  <si>
    <t>18894802944</t>
  </si>
  <si>
    <t>19098378240</t>
  </si>
  <si>
    <t>18985271296</t>
  </si>
  <si>
    <t>17783988224</t>
  </si>
  <si>
    <t>17987715072</t>
  </si>
  <si>
    <t>18060263424</t>
  </si>
  <si>
    <t>26259456</t>
  </si>
  <si>
    <t>9402328</t>
  </si>
  <si>
    <t>4226632</t>
  </si>
  <si>
    <t>5207856</t>
  </si>
  <si>
    <t>156479375</t>
  </si>
  <si>
    <t>157149537</t>
  </si>
  <si>
    <t>158868777</t>
  </si>
  <si>
    <t>13049626</t>
  </si>
  <si>
    <t>4494639</t>
  </si>
  <si>
    <t>14202512</t>
  </si>
  <si>
    <t>138513255</t>
  </si>
  <si>
    <t>21844281</t>
  </si>
  <si>
    <t>3711735</t>
  </si>
  <si>
    <t>19064244547</t>
  </si>
  <si>
    <t>19801688974</t>
  </si>
  <si>
    <t>19893234025</t>
  </si>
  <si>
    <t>18562006958</t>
  </si>
  <si>
    <t>18455088589</t>
  </si>
  <si>
    <t>18526830376</t>
  </si>
  <si>
    <t>15157571</t>
  </si>
  <si>
    <t>15065315</t>
  </si>
  <si>
    <t>15111830</t>
  </si>
  <si>
    <t>15089745</t>
  </si>
  <si>
    <t>15052318</t>
  </si>
  <si>
    <t>130</t>
  </si>
  <si>
    <t>313118720</t>
  </si>
  <si>
    <t>208896</t>
  </si>
  <si>
    <t>153554944</t>
  </si>
  <si>
    <t>154001408</t>
  </si>
  <si>
    <t>154464256</t>
  </si>
  <si>
    <t>19819565056</t>
  </si>
  <si>
    <t>20248223744</t>
  </si>
  <si>
    <t>20092637184</t>
  </si>
  <si>
    <t>19816960000</t>
  </si>
  <si>
    <t>20003119104</t>
  </si>
  <si>
    <t>19430113280</t>
  </si>
  <si>
    <t>15175680</t>
  </si>
  <si>
    <t>15069184</t>
  </si>
  <si>
    <t>15138816</t>
  </si>
  <si>
    <t>15118336</t>
  </si>
  <si>
    <t>18710020096</t>
  </si>
  <si>
    <t>19476627456</t>
  </si>
  <si>
    <t>19513040896</t>
  </si>
  <si>
    <t>17935343616</t>
  </si>
  <si>
    <t>17687543808</t>
  </si>
  <si>
    <t>17838649344</t>
  </si>
  <si>
    <t>15065088</t>
  </si>
  <si>
    <t>12326588</t>
  </si>
  <si>
    <t>12168022</t>
  </si>
  <si>
    <t>20196307</t>
  </si>
  <si>
    <t>154538968</t>
  </si>
  <si>
    <t>156602714</t>
  </si>
  <si>
    <t>158871509</t>
  </si>
  <si>
    <t>13536643</t>
  </si>
  <si>
    <t>7233115</t>
  </si>
  <si>
    <t>14317565</t>
  </si>
  <si>
    <t>20794790</t>
  </si>
  <si>
    <t>139924931</t>
  </si>
  <si>
    <t>158248531</t>
  </si>
  <si>
    <t>5718998177</t>
  </si>
  <si>
    <t>5606213632</t>
  </si>
  <si>
    <t>5610716220</t>
  </si>
  <si>
    <t>6537967943</t>
  </si>
  <si>
    <t>6534931797</t>
  </si>
  <si>
    <t>6505272445</t>
  </si>
  <si>
    <t>5720133632</t>
  </si>
  <si>
    <t>5606674432</t>
  </si>
  <si>
    <t>5611065344</t>
  </si>
  <si>
    <t>6545825792</t>
  </si>
  <si>
    <t>6547460096</t>
  </si>
  <si>
    <t>6515437568</t>
  </si>
  <si>
    <t>5717528576</t>
  </si>
  <si>
    <t>5603909632</t>
  </si>
  <si>
    <t>5610242048</t>
  </si>
  <si>
    <t>6514479104</t>
  </si>
  <si>
    <t>6495715328</t>
  </si>
  <si>
    <t>6481956864</t>
  </si>
  <si>
    <t>1239061</t>
  </si>
  <si>
    <t>1184476</t>
  </si>
  <si>
    <t>1143864</t>
  </si>
  <si>
    <t>4003320</t>
  </si>
  <si>
    <t>5073565</t>
  </si>
  <si>
    <t>5604349</t>
  </si>
  <si>
    <t>355418</t>
  </si>
  <si>
    <t>323504</t>
  </si>
  <si>
    <t>314047</t>
  </si>
  <si>
    <t>154589206</t>
  </si>
  <si>
    <t>154447496</t>
  </si>
  <si>
    <t>154627655</t>
  </si>
  <si>
    <t>[APPT_CANCEL_DATE, APPT_END_DATE, APPT_MADE_DATE, APPT_START_DATE, BDGNBR]</t>
  </si>
  <si>
    <t>[[APPT_CANCEL_DATE, APPT_END_DATE, APPT_MADE_DATE, APPT_START_DATE, BDGNBR]]</t>
  </si>
  <si>
    <t>2021-05-25T06:05:43.657780Z</t>
  </si>
  <si>
    <t>2021-05-25T06:11:11.301245Z</t>
  </si>
  <si>
    <t>2021-05-25T06:16:35.467825Z</t>
  </si>
  <si>
    <t>2021-05-25T06:02:56.231637Z</t>
  </si>
  <si>
    <t>2021-05-25T06:08:20.722161Z</t>
  </si>
  <si>
    <t>2021-05-25T06:13:46.018184Z</t>
  </si>
  <si>
    <t>2021-05-25T06:05:25.263004Z</t>
  </si>
  <si>
    <t>2021-05-25T06:10:52.870276Z</t>
  </si>
  <si>
    <t>2021-05-25T06:16:17.597491Z</t>
  </si>
  <si>
    <t>2021-05-25T06:02:10.244251Z</t>
  </si>
  <si>
    <t>2021-05-25T06:07:30.998519Z</t>
  </si>
  <si>
    <t>2021-05-25T06:12:56.056784Z</t>
  </si>
  <si>
    <t>18389030754</t>
  </si>
  <si>
    <t>18424567016</t>
  </si>
  <si>
    <t>17862943616</t>
  </si>
  <si>
    <t>45980364120</t>
  </si>
  <si>
    <t>49716487932</t>
  </si>
  <si>
    <t>49956782359</t>
  </si>
  <si>
    <t>19280566810</t>
  </si>
  <si>
    <t>19385844143</t>
  </si>
  <si>
    <t>19374845305</t>
  </si>
  <si>
    <t>18486092124</t>
  </si>
  <si>
    <t>18051837378</t>
  </si>
  <si>
    <t>18613280607</t>
  </si>
  <si>
    <t>15014642</t>
  </si>
  <si>
    <t>15288643</t>
  </si>
  <si>
    <t>15003432</t>
  </si>
  <si>
    <t>14951445</t>
  </si>
  <si>
    <t>15280046</t>
  </si>
  <si>
    <t>15241296</t>
  </si>
  <si>
    <t>375</t>
  </si>
  <si>
    <t>399</t>
  </si>
  <si>
    <t>53</t>
  </si>
  <si>
    <t>48</t>
  </si>
  <si>
    <t>133</t>
  </si>
  <si>
    <t>212217856</t>
  </si>
  <si>
    <t>220385280</t>
  </si>
  <si>
    <t>367226880</t>
  </si>
  <si>
    <t>153063424</t>
  </si>
  <si>
    <t>20076883968</t>
  </si>
  <si>
    <t>20233035776</t>
  </si>
  <si>
    <t>20215209984</t>
  </si>
  <si>
    <t>20197347328</t>
  </si>
  <si>
    <t>18753044480</t>
  </si>
  <si>
    <t>20344246272</t>
  </si>
  <si>
    <t>15319040</t>
  </si>
  <si>
    <t>15286272</t>
  </si>
  <si>
    <t>15323136</t>
  </si>
  <si>
    <t>18906447872</t>
  </si>
  <si>
    <t>18889691136</t>
  </si>
  <si>
    <t>18913394688</t>
  </si>
  <si>
    <t>17962639360</t>
  </si>
  <si>
    <t>17666310144</t>
  </si>
  <si>
    <t>18028347392</t>
  </si>
  <si>
    <t>14934016</t>
  </si>
  <si>
    <t>22097915</t>
  </si>
  <si>
    <t>20107344</t>
  </si>
  <si>
    <t>23948389</t>
  </si>
  <si>
    <t>156713367</t>
  </si>
  <si>
    <t>157695806</t>
  </si>
  <si>
    <t>156879796</t>
  </si>
  <si>
    <t>30149727</t>
  </si>
  <si>
    <t>22800414</t>
  </si>
  <si>
    <t>19492313</t>
  </si>
  <si>
    <t>156369036</t>
  </si>
  <si>
    <t>273598526</t>
  </si>
  <si>
    <t>273646597</t>
  </si>
  <si>
    <t>19626986010</t>
  </si>
  <si>
    <t>20030855491</t>
  </si>
  <si>
    <t>19440693032</t>
  </si>
  <si>
    <t>18468774846</t>
  </si>
  <si>
    <t>18590547886</t>
  </si>
  <si>
    <t>18279221047</t>
  </si>
  <si>
    <t>26205561</t>
  </si>
  <si>
    <t>26160289</t>
  </si>
  <si>
    <t>26114802</t>
  </si>
  <si>
    <t>26214400</t>
  </si>
  <si>
    <t>26167050</t>
  </si>
  <si>
    <t>26120192</t>
  </si>
  <si>
    <t>115</t>
  </si>
  <si>
    <t>326529024</t>
  </si>
  <si>
    <t>258297856</t>
  </si>
  <si>
    <t>153108480</t>
  </si>
  <si>
    <t>153583616</t>
  </si>
  <si>
    <t>153231360</t>
  </si>
  <si>
    <t>20193308672</t>
  </si>
  <si>
    <t>20398174208</t>
  </si>
  <si>
    <t>20180672512</t>
  </si>
  <si>
    <t>19423965184</t>
  </si>
  <si>
    <t>20036108288</t>
  </si>
  <si>
    <t>19098046464</t>
  </si>
  <si>
    <t>26169344</t>
  </si>
  <si>
    <t>19108212736</t>
  </si>
  <si>
    <t>19642990592</t>
  </si>
  <si>
    <t>19098054656</t>
  </si>
  <si>
    <t>18009849856</t>
  </si>
  <si>
    <t>17978028032</t>
  </si>
  <si>
    <t>17961398272</t>
  </si>
  <si>
    <t>26165248</t>
  </si>
  <si>
    <t>26087424</t>
  </si>
  <si>
    <t>26083328</t>
  </si>
  <si>
    <t>17728868</t>
  </si>
  <si>
    <t>31205217</t>
  </si>
  <si>
    <t>15920663</t>
  </si>
  <si>
    <t>155175109</t>
  </si>
  <si>
    <t>291171884</t>
  </si>
  <si>
    <t>156016019</t>
  </si>
  <si>
    <t>22901387</t>
  </si>
  <si>
    <t>23788410</t>
  </si>
  <si>
    <t>29694915</t>
  </si>
  <si>
    <t>19773510</t>
  </si>
  <si>
    <t>21604325</t>
  </si>
  <si>
    <t>20645961</t>
  </si>
  <si>
    <t>19751480697</t>
  </si>
  <si>
    <t>18959784906</t>
  </si>
  <si>
    <t>19781569266</t>
  </si>
  <si>
    <t>18697847132</t>
  </si>
  <si>
    <t>18236319170</t>
  </si>
  <si>
    <t>18442564949</t>
  </si>
  <si>
    <t>14993515</t>
  </si>
  <si>
    <t>14999552</t>
  </si>
  <si>
    <t>15039727</t>
  </si>
  <si>
    <t>14980874</t>
  </si>
  <si>
    <t>14990556</t>
  </si>
  <si>
    <t>373</t>
  </si>
  <si>
    <t>44</t>
  </si>
  <si>
    <t>153</t>
  </si>
  <si>
    <t>425984</t>
  </si>
  <si>
    <t>368279552</t>
  </si>
  <si>
    <t>221184</t>
  </si>
  <si>
    <t>153378816</t>
  </si>
  <si>
    <t>153346048</t>
  </si>
  <si>
    <t>153477120</t>
  </si>
  <si>
    <t>19973214208</t>
  </si>
  <si>
    <t>20123623424</t>
  </si>
  <si>
    <t>20119080960</t>
  </si>
  <si>
    <t>20019200000</t>
  </si>
  <si>
    <t>20072964096</t>
  </si>
  <si>
    <t>20068982784</t>
  </si>
  <si>
    <t>15093760</t>
  </si>
  <si>
    <t>19463999488</t>
  </si>
  <si>
    <t>18557276160</t>
  </si>
  <si>
    <t>19402100736</t>
  </si>
  <si>
    <t>17998372864</t>
  </si>
  <si>
    <t>17705558016</t>
  </si>
  <si>
    <t>17847709696</t>
  </si>
  <si>
    <t>14983168</t>
  </si>
  <si>
    <t>14860288</t>
  </si>
  <si>
    <t>23282452</t>
  </si>
  <si>
    <t>24450907</t>
  </si>
  <si>
    <t>28394146</t>
  </si>
  <si>
    <t>155754969</t>
  </si>
  <si>
    <t>156505880</t>
  </si>
  <si>
    <t>155785518</t>
  </si>
  <si>
    <t>18935123</t>
  </si>
  <si>
    <t>30671473</t>
  </si>
  <si>
    <t>14488638</t>
  </si>
  <si>
    <t>138973666</t>
  </si>
  <si>
    <t>156872844</t>
  </si>
  <si>
    <t>20801204</t>
  </si>
  <si>
    <t>5580298563</t>
  </si>
  <si>
    <t>5745217104</t>
  </si>
  <si>
    <t>5623044634</t>
  </si>
  <si>
    <t>6607025958</t>
  </si>
  <si>
    <t>6524547399</t>
  </si>
  <si>
    <t>6533514902</t>
  </si>
  <si>
    <t>365</t>
  </si>
  <si>
    <t>5581692928</t>
  </si>
  <si>
    <t>5746073600</t>
  </si>
  <si>
    <t>5629452288</t>
  </si>
  <si>
    <t>6625398784</t>
  </si>
  <si>
    <t>6528049152</t>
  </si>
  <si>
    <t>6538235904</t>
  </si>
  <si>
    <t>5577883648</t>
  </si>
  <si>
    <t>5744529408</t>
  </si>
  <si>
    <t>5617537024</t>
  </si>
  <si>
    <t>6489141248</t>
  </si>
  <si>
    <t>6479327232</t>
  </si>
  <si>
    <t>6522822656</t>
  </si>
  <si>
    <t>1231372</t>
  </si>
  <si>
    <t>1239659</t>
  </si>
  <si>
    <t>1182905</t>
  </si>
  <si>
    <t>3820055</t>
  </si>
  <si>
    <t>4056314</t>
  </si>
  <si>
    <t>3929370</t>
  </si>
  <si>
    <t>348091</t>
  </si>
  <si>
    <t>324824</t>
  </si>
  <si>
    <t>313135</t>
  </si>
  <si>
    <t>154543946</t>
  </si>
  <si>
    <t>154473503</t>
  </si>
  <si>
    <t>154405885</t>
  </si>
  <si>
    <t>[APPT_CANCEL_DATE, APPT_END_DATE, APPT_MADE_DATE, APPT_START_DATE, BDGNBR, CALLER_NAME_FIRST, CALLER_NAME_LAST, CALLER_ROOM, Description, LAST_UPDATEDBY]</t>
  </si>
  <si>
    <t>[[APPT_CANCEL_DATE, APPT_END_DATE, APPT_MADE_DATE, APPT_START_DATE, BDGNBR, CALLER_NAME_FIRST, CALLER_NAME_LAST, CALLER_ROOM, Description, LAST_UPDATEDBY]]</t>
  </si>
  <si>
    <t>2021-05-25T06:23:29.184438Z</t>
  </si>
  <si>
    <t>2021-05-25T06:29:05.179392Z</t>
  </si>
  <si>
    <t>2021-05-25T06:34:41.171537Z</t>
  </si>
  <si>
    <t>2021-05-25T06:20:38.923721Z</t>
  </si>
  <si>
    <t>2021-05-25T06:26:14.319259Z</t>
  </si>
  <si>
    <t>2021-05-25T06:31:48.583260Z</t>
  </si>
  <si>
    <t>2021-05-25T06:23:06.729485Z</t>
  </si>
  <si>
    <t>2021-05-25T06:28:42.597958Z</t>
  </si>
  <si>
    <t>2021-05-25T06:34:22.320085Z</t>
  </si>
  <si>
    <t>2021-05-25T06:19:50.619899Z</t>
  </si>
  <si>
    <t>2021-05-25T06:25:17.148765Z</t>
  </si>
  <si>
    <t>2021-05-25T06:30:51.099192Z</t>
  </si>
  <si>
    <t>22448751344</t>
  </si>
  <si>
    <t>22574386258</t>
  </si>
  <si>
    <t>18844525294</t>
  </si>
  <si>
    <t>48295747334</t>
  </si>
  <si>
    <t>57163712615</t>
  </si>
  <si>
    <t>57476900690</t>
  </si>
  <si>
    <t>19192264080</t>
  </si>
  <si>
    <t>19148268944</t>
  </si>
  <si>
    <t>19152062054</t>
  </si>
  <si>
    <t>17935585865</t>
  </si>
  <si>
    <t>18050365157</t>
  </si>
  <si>
    <t>17866350521</t>
  </si>
  <si>
    <t>14903741</t>
  </si>
  <si>
    <t>14960729</t>
  </si>
  <si>
    <t>15282176</t>
  </si>
  <si>
    <t>14932093</t>
  </si>
  <si>
    <t>14904637</t>
  </si>
  <si>
    <t>15251526</t>
  </si>
  <si>
    <t>65</t>
  </si>
  <si>
    <t>194</t>
  </si>
  <si>
    <t>311791616</t>
  </si>
  <si>
    <t>202252288</t>
  </si>
  <si>
    <t>320794624</t>
  </si>
  <si>
    <t>153952256</t>
  </si>
  <si>
    <t>153739264</t>
  </si>
  <si>
    <t>153223168</t>
  </si>
  <si>
    <t>20391723008</t>
  </si>
  <si>
    <t>20211920896</t>
  </si>
  <si>
    <t>20356440064</t>
  </si>
  <si>
    <t>19661697024</t>
  </si>
  <si>
    <t>19669188608</t>
  </si>
  <si>
    <t>19712155648</t>
  </si>
  <si>
    <t>14921728</t>
  </si>
  <si>
    <t>14938112</t>
  </si>
  <si>
    <t>14913536</t>
  </si>
  <si>
    <t>18574168064</t>
  </si>
  <si>
    <t>18695720960</t>
  </si>
  <si>
    <t>18620227584</t>
  </si>
  <si>
    <t>17466470400</t>
  </si>
  <si>
    <t>17480577024</t>
  </si>
  <si>
    <t>17372667904</t>
  </si>
  <si>
    <t>14852096</t>
  </si>
  <si>
    <t>14925824</t>
  </si>
  <si>
    <t>14888960</t>
  </si>
  <si>
    <t>15245312</t>
  </si>
  <si>
    <t>58383025</t>
  </si>
  <si>
    <t>68097708</t>
  </si>
  <si>
    <t>53312236</t>
  </si>
  <si>
    <t>155492343</t>
  </si>
  <si>
    <t>157077375</t>
  </si>
  <si>
    <t>157541797</t>
  </si>
  <si>
    <t>66015628</t>
  </si>
  <si>
    <t>57463109</t>
  </si>
  <si>
    <t>51808015</t>
  </si>
  <si>
    <t>2546290</t>
  </si>
  <si>
    <t>274291290</t>
  </si>
  <si>
    <t>155623090</t>
  </si>
  <si>
    <t>19231723163</t>
  </si>
  <si>
    <t>19834093924</t>
  </si>
  <si>
    <t>19171002777</t>
  </si>
  <si>
    <t>18026430714</t>
  </si>
  <si>
    <t>18180850158</t>
  </si>
  <si>
    <t>18108199476</t>
  </si>
  <si>
    <t>26043436</t>
  </si>
  <si>
    <t>25965612</t>
  </si>
  <si>
    <t>25778176</t>
  </si>
  <si>
    <t>26038272</t>
  </si>
  <si>
    <t>26059316</t>
  </si>
  <si>
    <t>25780224</t>
  </si>
  <si>
    <t>182</t>
  </si>
  <si>
    <t>452</t>
  </si>
  <si>
    <t>36864</t>
  </si>
  <si>
    <t>320614400</t>
  </si>
  <si>
    <t>344064</t>
  </si>
  <si>
    <t>235032576</t>
  </si>
  <si>
    <t>153726976</t>
  </si>
  <si>
    <t>154173440</t>
  </si>
  <si>
    <t>20323045376</t>
  </si>
  <si>
    <t>20327309312</t>
  </si>
  <si>
    <t>20264857600</t>
  </si>
  <si>
    <t>19017019392</t>
  </si>
  <si>
    <t>20112330752</t>
  </si>
  <si>
    <t>18912792576</t>
  </si>
  <si>
    <t>26099712</t>
  </si>
  <si>
    <t>25993216</t>
  </si>
  <si>
    <t>18716291072</t>
  </si>
  <si>
    <t>19391401984</t>
  </si>
  <si>
    <t>18543738880</t>
  </si>
  <si>
    <t>17627750400</t>
  </si>
  <si>
    <t>17639047168</t>
  </si>
  <si>
    <t>17377996800</t>
  </si>
  <si>
    <t>26009600</t>
  </si>
  <si>
    <t>25829376</t>
  </si>
  <si>
    <t>25751552</t>
  </si>
  <si>
    <t>62010948</t>
  </si>
  <si>
    <t>82557996</t>
  </si>
  <si>
    <t>68449301</t>
  </si>
  <si>
    <t>155807317</t>
  </si>
  <si>
    <t>156503744</t>
  </si>
  <si>
    <t>156494933</t>
  </si>
  <si>
    <t>86375064</t>
  </si>
  <si>
    <t>74841901</t>
  </si>
  <si>
    <t>75858130</t>
  </si>
  <si>
    <t>155588351</t>
  </si>
  <si>
    <t>156293014</t>
  </si>
  <si>
    <t>4383722</t>
  </si>
  <si>
    <t>19780538724</t>
  </si>
  <si>
    <t>19374379542</t>
  </si>
  <si>
    <t>19752101273</t>
  </si>
  <si>
    <t>18391530934</t>
  </si>
  <si>
    <t>18477002963</t>
  </si>
  <si>
    <t>18047743717</t>
  </si>
  <si>
    <t>14799916</t>
  </si>
  <si>
    <t>14906768</t>
  </si>
  <si>
    <t>14878720</t>
  </si>
  <si>
    <t>14815900</t>
  </si>
  <si>
    <t>14887335</t>
  </si>
  <si>
    <t>14865090</t>
  </si>
  <si>
    <t>56</t>
  </si>
  <si>
    <t>145</t>
  </si>
  <si>
    <t>198</t>
  </si>
  <si>
    <t>942080</t>
  </si>
  <si>
    <t>304607232</t>
  </si>
  <si>
    <t>154198016</t>
  </si>
  <si>
    <t>154599424</t>
  </si>
  <si>
    <t>153776128</t>
  </si>
  <si>
    <t>20210937856</t>
  </si>
  <si>
    <t>20059889664</t>
  </si>
  <si>
    <t>20212031488</t>
  </si>
  <si>
    <t>19864887296</t>
  </si>
  <si>
    <t>19359064064</t>
  </si>
  <si>
    <t>20033351680</t>
  </si>
  <si>
    <t>14843904</t>
  </si>
  <si>
    <t>14884864</t>
  </si>
  <si>
    <t>14819328</t>
  </si>
  <si>
    <t>14876672</t>
  </si>
  <si>
    <t>19498082304</t>
  </si>
  <si>
    <t>18877685760</t>
  </si>
  <si>
    <t>19199852544</t>
  </si>
  <si>
    <t>17637859328</t>
  </si>
  <si>
    <t>17763921920</t>
  </si>
  <si>
    <t>17364099072</t>
  </si>
  <si>
    <t>14786560</t>
  </si>
  <si>
    <t>14815232</t>
  </si>
  <si>
    <t>14864384</t>
  </si>
  <si>
    <t>14811136</t>
  </si>
  <si>
    <t>14880768</t>
  </si>
  <si>
    <t>88891101</t>
  </si>
  <si>
    <t>68805934</t>
  </si>
  <si>
    <t>82436891</t>
  </si>
  <si>
    <t>155990811</t>
  </si>
  <si>
    <t>291554602</t>
  </si>
  <si>
    <t>157400643</t>
  </si>
  <si>
    <t>56790900</t>
  </si>
  <si>
    <t>83720368</t>
  </si>
  <si>
    <t>61714943</t>
  </si>
  <si>
    <t>157210983</t>
  </si>
  <si>
    <t>21344020</t>
  </si>
  <si>
    <t>157835312</t>
  </si>
  <si>
    <t>5779141320</t>
  </si>
  <si>
    <t>5668837643</t>
  </si>
  <si>
    <t>5682877849</t>
  </si>
  <si>
    <t>6570283008</t>
  </si>
  <si>
    <t>6550294245</t>
  </si>
  <si>
    <t>6532181309</t>
  </si>
  <si>
    <t>381</t>
  </si>
  <si>
    <t>5779656704</t>
  </si>
  <si>
    <t>5669347328</t>
  </si>
  <si>
    <t>5683826688</t>
  </si>
  <si>
    <t>6573756416</t>
  </si>
  <si>
    <t>6561918976</t>
  </si>
  <si>
    <t>6546149376</t>
  </si>
  <si>
    <t>5778845696</t>
  </si>
  <si>
    <t>5665996800</t>
  </si>
  <si>
    <t>5681340416</t>
  </si>
  <si>
    <t>6535856128</t>
  </si>
  <si>
    <t>6517469184</t>
  </si>
  <si>
    <t>6478643200</t>
  </si>
  <si>
    <t>1352694</t>
  </si>
  <si>
    <t>1359078</t>
  </si>
  <si>
    <t>1201707</t>
  </si>
  <si>
    <t>4382230</t>
  </si>
  <si>
    <t>4599406</t>
  </si>
  <si>
    <t>5770874</t>
  </si>
  <si>
    <t>302484</t>
  </si>
  <si>
    <t>304918</t>
  </si>
  <si>
    <t>337285</t>
  </si>
  <si>
    <t>154463454</t>
  </si>
  <si>
    <t>154657523</t>
  </si>
  <si>
    <t>154629934</t>
  </si>
  <si>
    <t>[APPT_CANCEL_DATE, APPT_END_DATE, APPT_MADE_DATE, APPT_START_DATE, BDGNBR, CALLER_NAME_FIRST, CALLER_NAME_LAST, CALLER_ROOM, Description, LAST_UPDATEDBY, LastEntryDate, MEETING_LOC, MEETING_ROOM, NAMEFIRST, NAMELAST]</t>
  </si>
  <si>
    <t>[[APPT_CANCEL_DATE, APPT_END_DATE, APPT_MADE_DATE, APPT_START_DATE, BDGNBR, CALLER_NAME_FIRST, CALLER_NAME_LAST, CALLER_ROOM, Description, LAST_UPDATEDBY, LastEntryDate, MEETING_LOC, MEETING_ROOM, NAMEFIRST, NAMELAST]]</t>
  </si>
  <si>
    <t>2021-05-25T06:41:57.982352Z</t>
  </si>
  <si>
    <t>2021-05-25T06:47:35.409262Z</t>
  </si>
  <si>
    <t>2021-05-25T06:53:14.231737Z</t>
  </si>
  <si>
    <t>2021-05-25T06:39:01.110506Z</t>
  </si>
  <si>
    <t>2021-05-25T06:44:34.730658Z</t>
  </si>
  <si>
    <t>2021-05-25T06:50:17.044217Z</t>
  </si>
  <si>
    <t>2021-05-25T06:41:35.941828Z</t>
  </si>
  <si>
    <t>2021-05-25T06:47:14.852715Z</t>
  </si>
  <si>
    <t>2021-05-25T06:52:52.638448Z</t>
  </si>
  <si>
    <t>2021-05-25T06:38:13.949231Z</t>
  </si>
  <si>
    <t>2021-05-25T06:43:47.271455Z</t>
  </si>
  <si>
    <t>2021-05-25T06:49:27.914711Z</t>
  </si>
  <si>
    <t>22034511757</t>
  </si>
  <si>
    <t>20549935645</t>
  </si>
  <si>
    <t>21587663166</t>
  </si>
  <si>
    <t>47154222876</t>
  </si>
  <si>
    <t>47452353445</t>
  </si>
  <si>
    <t>49122577131</t>
  </si>
  <si>
    <t>18846174163</t>
  </si>
  <si>
    <t>18878744088</t>
  </si>
  <si>
    <t>19043771298</t>
  </si>
  <si>
    <t>17437032618</t>
  </si>
  <si>
    <t>17709419690</t>
  </si>
  <si>
    <t>17917743923</t>
  </si>
  <si>
    <t>15277545</t>
  </si>
  <si>
    <t>15646524</t>
  </si>
  <si>
    <t>15616558</t>
  </si>
  <si>
    <t>15257770</t>
  </si>
  <si>
    <t>15291392</t>
  </si>
  <si>
    <t>15596912</t>
  </si>
  <si>
    <t>383</t>
  </si>
  <si>
    <t>66</t>
  </si>
  <si>
    <t>70</t>
  </si>
  <si>
    <t>139</t>
  </si>
  <si>
    <t>176009216</t>
  </si>
  <si>
    <t>56643584</t>
  </si>
  <si>
    <t>176386048</t>
  </si>
  <si>
    <t>153243648</t>
  </si>
  <si>
    <t>921600</t>
  </si>
  <si>
    <t>1220608</t>
  </si>
  <si>
    <t>20151115776</t>
  </si>
  <si>
    <t>19939319808</t>
  </si>
  <si>
    <t>20454465536</t>
  </si>
  <si>
    <t>19208650752</t>
  </si>
  <si>
    <t>19500314624</t>
  </si>
  <si>
    <t>19503443968</t>
  </si>
  <si>
    <t>15704064</t>
  </si>
  <si>
    <t>15687680</t>
  </si>
  <si>
    <t>15294464</t>
  </si>
  <si>
    <t>15601664</t>
  </si>
  <si>
    <t>18106826752</t>
  </si>
  <si>
    <t>18353524736</t>
  </si>
  <si>
    <t>18551812096</t>
  </si>
  <si>
    <t>16986132480</t>
  </si>
  <si>
    <t>17270116352</t>
  </si>
  <si>
    <t>17431252992</t>
  </si>
  <si>
    <t>15273984</t>
  </si>
  <si>
    <t>15638528</t>
  </si>
  <si>
    <t>15593472</t>
  </si>
  <si>
    <t>15253504</t>
  </si>
  <si>
    <t>73035760</t>
  </si>
  <si>
    <t>56992237</t>
  </si>
  <si>
    <t>22420019</t>
  </si>
  <si>
    <t>157143211</t>
  </si>
  <si>
    <t>155752340</t>
  </si>
  <si>
    <t>156682373</t>
  </si>
  <si>
    <t>90583330</t>
  </si>
  <si>
    <t>70776064</t>
  </si>
  <si>
    <t>61104850</t>
  </si>
  <si>
    <t>292100979</t>
  </si>
  <si>
    <t>20376515</t>
  </si>
  <si>
    <t>138156330</t>
  </si>
  <si>
    <t>19678780549</t>
  </si>
  <si>
    <t>19367677952</t>
  </si>
  <si>
    <t>19047895226</t>
  </si>
  <si>
    <t>17985983744</t>
  </si>
  <si>
    <t>18053179989</t>
  </si>
  <si>
    <t>17851369963</t>
  </si>
  <si>
    <t>25734989</t>
  </si>
  <si>
    <t>25655588</t>
  </si>
  <si>
    <t>25505792</t>
  </si>
  <si>
    <t>25739264</t>
  </si>
  <si>
    <t>25661440</t>
  </si>
  <si>
    <t>374</t>
  </si>
  <si>
    <t>72</t>
  </si>
  <si>
    <t>123</t>
  </si>
  <si>
    <t>383307776</t>
  </si>
  <si>
    <t>268562432</t>
  </si>
  <si>
    <t>299802624</t>
  </si>
  <si>
    <t>153030656</t>
  </si>
  <si>
    <t>154210304</t>
  </si>
  <si>
    <t>20402671616</t>
  </si>
  <si>
    <t>20394057728</t>
  </si>
  <si>
    <t>20281446400</t>
  </si>
  <si>
    <t>18633023488</t>
  </si>
  <si>
    <t>18829881344</t>
  </si>
  <si>
    <t>19174989824</t>
  </si>
  <si>
    <t>25669632</t>
  </si>
  <si>
    <t>19073327104</t>
  </si>
  <si>
    <t>18820911104</t>
  </si>
  <si>
    <t>18378084352</t>
  </si>
  <si>
    <t>17673342976</t>
  </si>
  <si>
    <t>17676083200</t>
  </si>
  <si>
    <t>17188667392</t>
  </si>
  <si>
    <t>25706496</t>
  </si>
  <si>
    <t>95474843</t>
  </si>
  <si>
    <t>51771464</t>
  </si>
  <si>
    <t>67113725</t>
  </si>
  <si>
    <t>156287608</t>
  </si>
  <si>
    <t>156083171</t>
  </si>
  <si>
    <t>154611956</t>
  </si>
  <si>
    <t>78298866</t>
  </si>
  <si>
    <t>57793198</t>
  </si>
  <si>
    <t>79166814</t>
  </si>
  <si>
    <t>2543779</t>
  </si>
  <si>
    <t>156114095</t>
  </si>
  <si>
    <t>20849276</t>
  </si>
  <si>
    <t>18996829495</t>
  </si>
  <si>
    <t>19589067532</t>
  </si>
  <si>
    <t>19771165975</t>
  </si>
  <si>
    <t>17914243925</t>
  </si>
  <si>
    <t>18123603285</t>
  </si>
  <si>
    <t>17753324994</t>
  </si>
  <si>
    <t>14777477</t>
  </si>
  <si>
    <t>14797677</t>
  </si>
  <si>
    <t>14823796</t>
  </si>
  <si>
    <t>14783146</t>
  </si>
  <si>
    <t>14799994</t>
  </si>
  <si>
    <t>164790272</t>
  </si>
  <si>
    <t>389120</t>
  </si>
  <si>
    <t>153341952</t>
  </si>
  <si>
    <t>153387008</t>
  </si>
  <si>
    <t>153653248</t>
  </si>
  <si>
    <t>20210733056</t>
  </si>
  <si>
    <t>19953971200</t>
  </si>
  <si>
    <t>20227776512</t>
  </si>
  <si>
    <t>19515613184</t>
  </si>
  <si>
    <t>19656060928</t>
  </si>
  <si>
    <t>18574684160</t>
  </si>
  <si>
    <t>14778368</t>
  </si>
  <si>
    <t>14807040</t>
  </si>
  <si>
    <t>14790656</t>
  </si>
  <si>
    <t>14802944</t>
  </si>
  <si>
    <t>18491219968</t>
  </si>
  <si>
    <t>19171475456</t>
  </si>
  <si>
    <t>19231137792</t>
  </si>
  <si>
    <t>17299628032</t>
  </si>
  <si>
    <t>17337987072</t>
  </si>
  <si>
    <t>17359851520</t>
  </si>
  <si>
    <t>14766080</t>
  </si>
  <si>
    <t>14782464</t>
  </si>
  <si>
    <t>14798848</t>
  </si>
  <si>
    <t>57352767</t>
  </si>
  <si>
    <t>95219455</t>
  </si>
  <si>
    <t>94366462</t>
  </si>
  <si>
    <t>155915324</t>
  </si>
  <si>
    <t>156342603</t>
  </si>
  <si>
    <t>156506790</t>
  </si>
  <si>
    <t>26909669</t>
  </si>
  <si>
    <t>73331535</t>
  </si>
  <si>
    <t>38469141</t>
  </si>
  <si>
    <t>20875033</t>
  </si>
  <si>
    <t>139268138</t>
  </si>
  <si>
    <t>156306444</t>
  </si>
  <si>
    <t>5773352603</t>
  </si>
  <si>
    <t>5721567036</t>
  </si>
  <si>
    <t>5744017594</t>
  </si>
  <si>
    <t>6543964928</t>
  </si>
  <si>
    <t>6541433941</t>
  </si>
  <si>
    <t>6599097057</t>
  </si>
  <si>
    <t>5774413824</t>
  </si>
  <si>
    <t>5722460160</t>
  </si>
  <si>
    <t>5745590272</t>
  </si>
  <si>
    <t>6549094400</t>
  </si>
  <si>
    <t>6557716480</t>
  </si>
  <si>
    <t>6604324864</t>
  </si>
  <si>
    <t>5770768384</t>
  </si>
  <si>
    <t>5720244224</t>
  </si>
  <si>
    <t>5739487232</t>
  </si>
  <si>
    <t>6505824256</t>
  </si>
  <si>
    <t>6520143872</t>
  </si>
  <si>
    <t>6552059904</t>
  </si>
  <si>
    <t>1358631</t>
  </si>
  <si>
    <t>1348519</t>
  </si>
  <si>
    <t>1403354</t>
  </si>
  <si>
    <t>3873580</t>
  </si>
  <si>
    <t>4353978</t>
  </si>
  <si>
    <t>3921198</t>
  </si>
  <si>
    <t>307538</t>
  </si>
  <si>
    <t>323934</t>
  </si>
  <si>
    <t>326915</t>
  </si>
  <si>
    <t>154549291</t>
  </si>
  <si>
    <t>154689601</t>
  </si>
  <si>
    <t>154634061</t>
  </si>
  <si>
    <t>[APPT_CANCEL_DATE, APPT_END_DATE, APPT_MADE_DATE, APPT_START_DATE, BDGNBR, CALLER_NAME_FIRST, CALLER_NAME_LAST, CALLER_ROOM, Description, LAST_UPDATEDBY, LastEntryDate, MEETING_LOC, MEETING_ROOM, NAMEFIRST, NAMELAST, NAMEMID, POA, POD, POST, RELEASE_DATE]</t>
  </si>
  <si>
    <t>[[APPT_CANCEL_DATE, APPT_END_DATE, APPT_MADE_DATE, APPT_START_DATE, BDGNBR, CALLER_NAME_FIRST, CALLER_NAME_LAST, CALLER_ROOM, Description, LAST_UPDATEDBY, LastEntryDate, MEETING_LOC, MEETING_ROOM, NAMEFIRST, NAMELAST, NAMEMID, POA, POD, POST, RELEASE_DATE]]</t>
  </si>
  <si>
    <t>2021-05-25T07:00:42.736263Z</t>
  </si>
  <si>
    <t>2021-05-25T07:06:30.957107Z</t>
  </si>
  <si>
    <t>2021-05-25T07:12:12.715562Z</t>
  </si>
  <si>
    <t>2021-05-25T06:57:39.884106Z</t>
  </si>
  <si>
    <t>2021-05-25T07:03:31.293020Z</t>
  </si>
  <si>
    <t>2021-05-25T07:09:09.327050Z</t>
  </si>
  <si>
    <t>2021-05-25T07:00:17.514571Z</t>
  </si>
  <si>
    <t>2021-05-25T07:06:08.189610Z</t>
  </si>
  <si>
    <t>2021-05-25T07:11:49.457291Z</t>
  </si>
  <si>
    <t>2021-05-25T06:56:46.410360Z</t>
  </si>
  <si>
    <t>2021-05-25T07:02:33.157025Z</t>
  </si>
  <si>
    <t>2021-05-25T07:08:22.065679Z</t>
  </si>
  <si>
    <t>25215479576</t>
  </si>
  <si>
    <t>22756778099</t>
  </si>
  <si>
    <t>23251921326</t>
  </si>
  <si>
    <t>53466488025</t>
  </si>
  <si>
    <t>58129081607</t>
  </si>
  <si>
    <t>47254450564</t>
  </si>
  <si>
    <t>18538718759</t>
  </si>
  <si>
    <t>19292608601</t>
  </si>
  <si>
    <t>18954881024</t>
  </si>
  <si>
    <t>17449653341</t>
  </si>
  <si>
    <t>17986903161</t>
  </si>
  <si>
    <t>17797154389</t>
  </si>
  <si>
    <t>15794963</t>
  </si>
  <si>
    <t>15741610</t>
  </si>
  <si>
    <t>15764309</t>
  </si>
  <si>
    <t>15752694</t>
  </si>
  <si>
    <t>15710589</t>
  </si>
  <si>
    <t>15720704</t>
  </si>
  <si>
    <t>168</t>
  </si>
  <si>
    <t>49131520</t>
  </si>
  <si>
    <t>47296512</t>
  </si>
  <si>
    <t>193671168</t>
  </si>
  <si>
    <t>153522176</t>
  </si>
  <si>
    <t>153423872</t>
  </si>
  <si>
    <t>20023840768</t>
  </si>
  <si>
    <t>20267216896</t>
  </si>
  <si>
    <t>20484366336</t>
  </si>
  <si>
    <t>19227398144</t>
  </si>
  <si>
    <t>19515404288</t>
  </si>
  <si>
    <t>19268739072</t>
  </si>
  <si>
    <t>15802368</t>
  </si>
  <si>
    <t>15798272</t>
  </si>
  <si>
    <t>15826944</t>
  </si>
  <si>
    <t>15761408</t>
  </si>
  <si>
    <t>15724544</t>
  </si>
  <si>
    <t>15736832</t>
  </si>
  <si>
    <t>18077179904</t>
  </si>
  <si>
    <t>18635177984</t>
  </si>
  <si>
    <t>18116382720</t>
  </si>
  <si>
    <t>17027813376</t>
  </si>
  <si>
    <t>17417867264</t>
  </si>
  <si>
    <t>17023631360</t>
  </si>
  <si>
    <t>15790080</t>
  </si>
  <si>
    <t>15712256</t>
  </si>
  <si>
    <t>15740928</t>
  </si>
  <si>
    <t>15699968</t>
  </si>
  <si>
    <t>15708160</t>
  </si>
  <si>
    <t>94663923</t>
  </si>
  <si>
    <t>94499586</t>
  </si>
  <si>
    <t>74862464</t>
  </si>
  <si>
    <t>156704728</t>
  </si>
  <si>
    <t>155590606</t>
  </si>
  <si>
    <t>155117096</t>
  </si>
  <si>
    <t>111021425</t>
  </si>
  <si>
    <t>101806429</t>
  </si>
  <si>
    <t>94345809</t>
  </si>
  <si>
    <t>139305933</t>
  </si>
  <si>
    <t>20577586</t>
  </si>
  <si>
    <t>21132963</t>
  </si>
  <si>
    <t>19372063665</t>
  </si>
  <si>
    <t>18782957924</t>
  </si>
  <si>
    <t>19334583125</t>
  </si>
  <si>
    <t>17593552374</t>
  </si>
  <si>
    <t>17071419461</t>
  </si>
  <si>
    <t>17225603328</t>
  </si>
  <si>
    <t>25394569</t>
  </si>
  <si>
    <t>25288704</t>
  </si>
  <si>
    <t>25285973</t>
  </si>
  <si>
    <t>25415680</t>
  </si>
  <si>
    <t>25290154</t>
  </si>
  <si>
    <t>125</t>
  </si>
  <si>
    <t>716800</t>
  </si>
  <si>
    <t>383275008</t>
  </si>
  <si>
    <t>383221760</t>
  </si>
  <si>
    <t>696320</t>
  </si>
  <si>
    <t>20412440576</t>
  </si>
  <si>
    <t>19611541504</t>
  </si>
  <si>
    <t>20295581696</t>
  </si>
  <si>
    <t>18740457472</t>
  </si>
  <si>
    <t>18838020096</t>
  </si>
  <si>
    <t>18017816576</t>
  </si>
  <si>
    <t>25292800</t>
  </si>
  <si>
    <t>18847621120</t>
  </si>
  <si>
    <t>18294460416</t>
  </si>
  <si>
    <t>18628194304</t>
  </si>
  <si>
    <t>17065639936</t>
  </si>
  <si>
    <t>16638185472</t>
  </si>
  <si>
    <t>17016098816</t>
  </si>
  <si>
    <t>25210880</t>
  </si>
  <si>
    <t>112121494</t>
  </si>
  <si>
    <t>121037788</t>
  </si>
  <si>
    <t>99496886</t>
  </si>
  <si>
    <t>154417136</t>
  </si>
  <si>
    <t>156891857</t>
  </si>
  <si>
    <t>155584062</t>
  </si>
  <si>
    <t>112738774</t>
  </si>
  <si>
    <t>96045440</t>
  </si>
  <si>
    <t>63242418</t>
  </si>
  <si>
    <t>20763994</t>
  </si>
  <si>
    <t>138483433</t>
  </si>
  <si>
    <t>20572309</t>
  </si>
  <si>
    <t>19243730786</t>
  </si>
  <si>
    <t>18992875252</t>
  </si>
  <si>
    <t>18850976768</t>
  </si>
  <si>
    <t>18069976678</t>
  </si>
  <si>
    <t>17850859450</t>
  </si>
  <si>
    <t>17224275797</t>
  </si>
  <si>
    <t>14830828</t>
  </si>
  <si>
    <t>14955349</t>
  </si>
  <si>
    <t>15109461</t>
  </si>
  <si>
    <t>14802050</t>
  </si>
  <si>
    <t>14956032</t>
  </si>
  <si>
    <t>76</t>
  </si>
  <si>
    <t>219443200</t>
  </si>
  <si>
    <t>283348992</t>
  </si>
  <si>
    <t>324141056</t>
  </si>
  <si>
    <t>153563136</t>
  </si>
  <si>
    <t>154320896</t>
  </si>
  <si>
    <t>20325924864</t>
  </si>
  <si>
    <t>20162699264</t>
  </si>
  <si>
    <t>20169220096</t>
  </si>
  <si>
    <t>19862372352</t>
  </si>
  <si>
    <t>18756292608</t>
  </si>
  <si>
    <t>19386908672</t>
  </si>
  <si>
    <t>15134720</t>
  </si>
  <si>
    <t>18474229760</t>
  </si>
  <si>
    <t>18290962432</t>
  </si>
  <si>
    <t>17905287168</t>
  </si>
  <si>
    <t>17442484224</t>
  </si>
  <si>
    <t>17130508288</t>
  </si>
  <si>
    <t>16645246976</t>
  </si>
  <si>
    <t>14794752</t>
  </si>
  <si>
    <t>14917632</t>
  </si>
  <si>
    <t>14761984</t>
  </si>
  <si>
    <t>14946304</t>
  </si>
  <si>
    <t>83493662</t>
  </si>
  <si>
    <t>83649136</t>
  </si>
  <si>
    <t>81959057</t>
  </si>
  <si>
    <t>156818037</t>
  </si>
  <si>
    <t>155404031</t>
  </si>
  <si>
    <t>157432719</t>
  </si>
  <si>
    <t>61469132</t>
  </si>
  <si>
    <t>88956840</t>
  </si>
  <si>
    <t>119332829</t>
  </si>
  <si>
    <t>156461295</t>
  </si>
  <si>
    <t>156691654</t>
  </si>
  <si>
    <t>273577163</t>
  </si>
  <si>
    <t>5903417186</t>
  </si>
  <si>
    <t>5622821398</t>
  </si>
  <si>
    <t>5738371072</t>
  </si>
  <si>
    <t>6557087781</t>
  </si>
  <si>
    <t>6546434499</t>
  </si>
  <si>
    <t>6555721301</t>
  </si>
  <si>
    <t>5916667904</t>
  </si>
  <si>
    <t>5623259136</t>
  </si>
  <si>
    <t>5739417600</t>
  </si>
  <si>
    <t>6567763968</t>
  </si>
  <si>
    <t>6554054656</t>
  </si>
  <si>
    <t>6560370688</t>
  </si>
  <si>
    <t>5866684416</t>
  </si>
  <si>
    <t>5622325248</t>
  </si>
  <si>
    <t>5736259584</t>
  </si>
  <si>
    <t>6537232384</t>
  </si>
  <si>
    <t>6524043264</t>
  </si>
  <si>
    <t>6518280192</t>
  </si>
  <si>
    <t>1546185</t>
  </si>
  <si>
    <t>1447206</t>
  </si>
  <si>
    <t>1490469</t>
  </si>
  <si>
    <t>4205338</t>
  </si>
  <si>
    <t>4977500</t>
  </si>
  <si>
    <t>4293687</t>
  </si>
  <si>
    <t>318443</t>
  </si>
  <si>
    <t>357577</t>
  </si>
  <si>
    <t>360677</t>
  </si>
  <si>
    <t>154656238</t>
  </si>
  <si>
    <t>154474368</t>
  </si>
  <si>
    <t>154546047</t>
  </si>
  <si>
    <t>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Total_People]</t>
  </si>
  <si>
    <t>[[APPT_CANCEL_DATE,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Total_People]]</t>
  </si>
  <si>
    <t>2021-05-25T07:19:41.619256Z</t>
  </si>
  <si>
    <t>2021-05-25T07:25:52.522751Z</t>
  </si>
  <si>
    <t>2021-05-25T07:31:47.188980Z</t>
  </si>
  <si>
    <t>2021-05-25T07:16:35.036762Z</t>
  </si>
  <si>
    <t>2021-05-25T07:22:46.003098Z</t>
  </si>
  <si>
    <t>2021-05-25T07:28:35.566537Z</t>
  </si>
  <si>
    <t>2021-05-25T07:19:16.659337Z</t>
  </si>
  <si>
    <t>2021-05-25T07:25:27.959929Z</t>
  </si>
  <si>
    <t>2021-05-25T07:31:20.583352Z</t>
  </si>
  <si>
    <t>2021-05-25T07:15:45.114773Z</t>
  </si>
  <si>
    <t>2021-05-25T07:22:01.132824Z</t>
  </si>
  <si>
    <t>2021-05-25T07:27:50.541128Z</t>
  </si>
  <si>
    <t>24953603167</t>
  </si>
  <si>
    <t>24555660086</t>
  </si>
  <si>
    <t>26598481197</t>
  </si>
  <si>
    <t>49915326554</t>
  </si>
  <si>
    <t>44863390218</t>
  </si>
  <si>
    <t>45020340710</t>
  </si>
  <si>
    <t>18700824418</t>
  </si>
  <si>
    <t>18779806105</t>
  </si>
  <si>
    <t>19057775957</t>
  </si>
  <si>
    <t>17305981249</t>
  </si>
  <si>
    <t>17297096258</t>
  </si>
  <si>
    <t>17145221298</t>
  </si>
  <si>
    <t>15871527</t>
  </si>
  <si>
    <t>16092528</t>
  </si>
  <si>
    <t>16445591</t>
  </si>
  <si>
    <t>15776266</t>
  </si>
  <si>
    <t>16077245</t>
  </si>
  <si>
    <t>16089800</t>
  </si>
  <si>
    <t>215</t>
  </si>
  <si>
    <t>359</t>
  </si>
  <si>
    <t>92</t>
  </si>
  <si>
    <t>186</t>
  </si>
  <si>
    <t>124</t>
  </si>
  <si>
    <t>233472</t>
  </si>
  <si>
    <t>226254848</t>
  </si>
  <si>
    <t>1097728</t>
  </si>
  <si>
    <t>153559040</t>
  </si>
  <si>
    <t>724992</t>
  </si>
  <si>
    <t>851968</t>
  </si>
  <si>
    <t>19426598912</t>
  </si>
  <si>
    <t>20429651968</t>
  </si>
  <si>
    <t>20079181824</t>
  </si>
  <si>
    <t>18748846080</t>
  </si>
  <si>
    <t>19017965568</t>
  </si>
  <si>
    <t>18838011904</t>
  </si>
  <si>
    <t>16076800</t>
  </si>
  <si>
    <t>16101376</t>
  </si>
  <si>
    <t>16449536</t>
  </si>
  <si>
    <t>15777792</t>
  </si>
  <si>
    <t>16080896</t>
  </si>
  <si>
    <t>16093184</t>
  </si>
  <si>
    <t>18341830656</t>
  </si>
  <si>
    <t>17870774272</t>
  </si>
  <si>
    <t>18473222144</t>
  </si>
  <si>
    <t>16598028288</t>
  </si>
  <si>
    <t>16846438400</t>
  </si>
  <si>
    <t>16701661184</t>
  </si>
  <si>
    <t>15781888</t>
  </si>
  <si>
    <t>16068608</t>
  </si>
  <si>
    <t>16441344</t>
  </si>
  <si>
    <t>15769600</t>
  </si>
  <si>
    <t>16072704</t>
  </si>
  <si>
    <t>140946484</t>
  </si>
  <si>
    <t>68866857</t>
  </si>
  <si>
    <t>141475988</t>
  </si>
  <si>
    <t>156904418</t>
  </si>
  <si>
    <t>155598396</t>
  </si>
  <si>
    <t>155768273</t>
  </si>
  <si>
    <t>85787986</t>
  </si>
  <si>
    <t>101576272</t>
  </si>
  <si>
    <t>99513399</t>
  </si>
  <si>
    <t>156659175</t>
  </si>
  <si>
    <t>19786893</t>
  </si>
  <si>
    <t>20332847</t>
  </si>
  <si>
    <t>18900949149</t>
  </si>
  <si>
    <t>18344934113</t>
  </si>
  <si>
    <t>18523592931</t>
  </si>
  <si>
    <t>17330502635</t>
  </si>
  <si>
    <t>16477061921</t>
  </si>
  <si>
    <t>17010627272</t>
  </si>
  <si>
    <t>25026875</t>
  </si>
  <si>
    <t>25004605</t>
  </si>
  <si>
    <t>25180994</t>
  </si>
  <si>
    <t>25001984</t>
  </si>
  <si>
    <t>25006080</t>
  </si>
  <si>
    <t>24973312</t>
  </si>
  <si>
    <t>396</t>
  </si>
  <si>
    <t>357</t>
  </si>
  <si>
    <t>94</t>
  </si>
  <si>
    <t>96</t>
  </si>
  <si>
    <t>107</t>
  </si>
  <si>
    <t>155</t>
  </si>
  <si>
    <t>172548096</t>
  </si>
  <si>
    <t>175603712</t>
  </si>
  <si>
    <t>122368000</t>
  </si>
  <si>
    <t>153153536</t>
  </si>
  <si>
    <t>20363411456</t>
  </si>
  <si>
    <t>20131778560</t>
  </si>
  <si>
    <t>20306317312</t>
  </si>
  <si>
    <t>17988739072</t>
  </si>
  <si>
    <t>17532243968</t>
  </si>
  <si>
    <t>18387324928</t>
  </si>
  <si>
    <t>25104384</t>
  </si>
  <si>
    <t>25182208</t>
  </si>
  <si>
    <t>18086658048</t>
  </si>
  <si>
    <t>17447395328</t>
  </si>
  <si>
    <t>17482252288</t>
  </si>
  <si>
    <t>17081143296</t>
  </si>
  <si>
    <t>16218148864</t>
  </si>
  <si>
    <t>16222892032</t>
  </si>
  <si>
    <t>24969216</t>
  </si>
  <si>
    <t>25149440</t>
  </si>
  <si>
    <t>66306284</t>
  </si>
  <si>
    <t>85015709</t>
  </si>
  <si>
    <t>97081980</t>
  </si>
  <si>
    <t>159132444</t>
  </si>
  <si>
    <t>155287288</t>
  </si>
  <si>
    <t>156883674</t>
  </si>
  <si>
    <t>117924242</t>
  </si>
  <si>
    <t>106996145</t>
  </si>
  <si>
    <t>118895830</t>
  </si>
  <si>
    <t>21782431</t>
  </si>
  <si>
    <t>2353227</t>
  </si>
  <si>
    <t>274939924</t>
  </si>
  <si>
    <t>19083162387</t>
  </si>
  <si>
    <t>19140639948</t>
  </si>
  <si>
    <t>18941957613</t>
  </si>
  <si>
    <t>17680553622</t>
  </si>
  <si>
    <t>17285107266</t>
  </si>
  <si>
    <t>17074913636</t>
  </si>
  <si>
    <t>15009004</t>
  </si>
  <si>
    <t>15550218</t>
  </si>
  <si>
    <t>15687073</t>
  </si>
  <si>
    <t>15495168</t>
  </si>
  <si>
    <t>15540224</t>
  </si>
  <si>
    <t>214</t>
  </si>
  <si>
    <t>299134976</t>
  </si>
  <si>
    <t>196608</t>
  </si>
  <si>
    <t>241180672</t>
  </si>
  <si>
    <t>153313280</t>
  </si>
  <si>
    <t>688128</t>
  </si>
  <si>
    <t>19975880704</t>
  </si>
  <si>
    <t>19807752192</t>
  </si>
  <si>
    <t>20354899968</t>
  </si>
  <si>
    <t>19435675648</t>
  </si>
  <si>
    <t>18744225792</t>
  </si>
  <si>
    <t>17976475648</t>
  </si>
  <si>
    <t>15122432</t>
  </si>
  <si>
    <t>15552512</t>
  </si>
  <si>
    <t>18263040000</t>
  </si>
  <si>
    <t>18511826944</t>
  </si>
  <si>
    <t>18009509888</t>
  </si>
  <si>
    <t>17222262784</t>
  </si>
  <si>
    <t>16487936000</t>
  </si>
  <si>
    <t>16825106432</t>
  </si>
  <si>
    <t>15548416</t>
  </si>
  <si>
    <t>15671296</t>
  </si>
  <si>
    <t>15536128</t>
  </si>
  <si>
    <t>84036135</t>
  </si>
  <si>
    <t>130354847</t>
  </si>
  <si>
    <t>107975638</t>
  </si>
  <si>
    <t>159414985</t>
  </si>
  <si>
    <t>156712765</t>
  </si>
  <si>
    <t>155629601</t>
  </si>
  <si>
    <t>87986493</t>
  </si>
  <si>
    <t>74477380</t>
  </si>
  <si>
    <t>117677943</t>
  </si>
  <si>
    <t>139048529</t>
  </si>
  <si>
    <t>292649827</t>
  </si>
  <si>
    <t>20165120</t>
  </si>
  <si>
    <t>5655904256</t>
  </si>
  <si>
    <t>5746208276</t>
  </si>
  <si>
    <t>5684565636</t>
  </si>
  <si>
    <t>6570967602</t>
  </si>
  <si>
    <t>6559156402</t>
  </si>
  <si>
    <t>6582432189</t>
  </si>
  <si>
    <t>5663723520</t>
  </si>
  <si>
    <t>5747490816</t>
  </si>
  <si>
    <t>5685276672</t>
  </si>
  <si>
    <t>6578425856</t>
  </si>
  <si>
    <t>6567624704</t>
  </si>
  <si>
    <t>6585495552</t>
  </si>
  <si>
    <t>5649530880</t>
  </si>
  <si>
    <t>5743398912</t>
  </si>
  <si>
    <t>5682974720</t>
  </si>
  <si>
    <t>6523535360</t>
  </si>
  <si>
    <t>6552072192</t>
  </si>
  <si>
    <t>6552653824</t>
  </si>
  <si>
    <t>1529490</t>
  </si>
  <si>
    <t>1546594</t>
  </si>
  <si>
    <t>1591137</t>
  </si>
  <si>
    <t>5162975</t>
  </si>
  <si>
    <t>4154166</t>
  </si>
  <si>
    <t>4287698</t>
  </si>
  <si>
    <t>316482</t>
  </si>
  <si>
    <t>335842</t>
  </si>
  <si>
    <t>343959</t>
  </si>
  <si>
    <t>154528928</t>
  </si>
  <si>
    <t>154341233</t>
  </si>
  <si>
    <t>154466428</t>
  </si>
  <si>
    <t>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Total_People, UIN, visitee_namefirst, visitee_namelast]</t>
  </si>
  <si>
    <t>[[APPT_CANCEL_DATE,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Total_People, UIN, visitee_namefirst, visitee_namelast]]</t>
  </si>
  <si>
    <t>2021-05-25T07:46:16.451501Z</t>
  </si>
  <si>
    <t>2021-05-25T07:58:26.725737Z</t>
  </si>
  <si>
    <t>2021-05-25T08:10:13.151180Z</t>
  </si>
  <si>
    <t>2021-05-25T07:40:38.844535Z</t>
  </si>
  <si>
    <t>2021-05-25T07:52:46.078305Z</t>
  </si>
  <si>
    <t>2021-05-25T08:04:43.344493Z</t>
  </si>
  <si>
    <t>2021-05-25T07:43:24.578957Z</t>
  </si>
  <si>
    <t>2021-05-25T07:55:33.500619Z</t>
  </si>
  <si>
    <t>2021-05-25T08:07:27.595117Z</t>
  </si>
  <si>
    <t>2021-05-25T07:35:42.273300Z</t>
  </si>
  <si>
    <t>2021-05-25T07:48:12.966570Z</t>
  </si>
  <si>
    <t>2021-05-25T08:00:19.544229Z</t>
  </si>
  <si>
    <t>171865520951</t>
  </si>
  <si>
    <t>173219125883</t>
  </si>
  <si>
    <t>165550117643</t>
  </si>
  <si>
    <t>296563659551</t>
  </si>
  <si>
    <t>273104720818</t>
  </si>
  <si>
    <t>263793149890</t>
  </si>
  <si>
    <t>21579967865</t>
  </si>
  <si>
    <t>21242565149</t>
  </si>
  <si>
    <t>21782995659</t>
  </si>
  <si>
    <t>18972503236</t>
  </si>
  <si>
    <t>15973642060</t>
  </si>
  <si>
    <t>16426528829</t>
  </si>
  <si>
    <t>16709212</t>
  </si>
  <si>
    <t>16651110</t>
  </si>
  <si>
    <t>16598102</t>
  </si>
  <si>
    <t>16540834</t>
  </si>
  <si>
    <t>16749037</t>
  </si>
  <si>
    <t>16492783</t>
  </si>
  <si>
    <t>117</t>
  </si>
  <si>
    <t>278</t>
  </si>
  <si>
    <t>239</t>
  </si>
  <si>
    <t>224</t>
  </si>
  <si>
    <t>286</t>
  </si>
  <si>
    <t>250</t>
  </si>
  <si>
    <t>1369</t>
  </si>
  <si>
    <t>1381</t>
  </si>
  <si>
    <t>1323</t>
  </si>
  <si>
    <t>2367</t>
  </si>
  <si>
    <t>2180</t>
  </si>
  <si>
    <t>2108</t>
  </si>
  <si>
    <t>293</t>
  </si>
  <si>
    <t>274</t>
  </si>
  <si>
    <t>248</t>
  </si>
  <si>
    <t>1626</t>
  </si>
  <si>
    <t>1544</t>
  </si>
  <si>
    <t>1548</t>
  </si>
  <si>
    <t>40960</t>
  </si>
  <si>
    <t>356642816</t>
  </si>
  <si>
    <t>352669696</t>
  </si>
  <si>
    <t>380039168</t>
  </si>
  <si>
    <t>183111680</t>
  </si>
  <si>
    <t>180523008</t>
  </si>
  <si>
    <t>171077632</t>
  </si>
  <si>
    <t>23582138368</t>
  </si>
  <si>
    <t>23687434240</t>
  </si>
  <si>
    <t>23848681472</t>
  </si>
  <si>
    <t>21414932480</t>
  </si>
  <si>
    <t>18917384192</t>
  </si>
  <si>
    <t>19551346688</t>
  </si>
  <si>
    <t>16961536</t>
  </si>
  <si>
    <t>16789504</t>
  </si>
  <si>
    <t>16756736</t>
  </si>
  <si>
    <t>16928768</t>
  </si>
  <si>
    <t>16769024</t>
  </si>
  <si>
    <t>16547840</t>
  </si>
  <si>
    <t>15367708672</t>
  </si>
  <si>
    <t>13335441408</t>
  </si>
  <si>
    <t>13095251968</t>
  </si>
  <si>
    <t>16384864256</t>
  </si>
  <si>
    <t>11094810624</t>
  </si>
  <si>
    <t>11335462912</t>
  </si>
  <si>
    <t>16486400</t>
  </si>
  <si>
    <t>16556032</t>
  </si>
  <si>
    <t>16371712</t>
  </si>
  <si>
    <t>16723968</t>
  </si>
  <si>
    <t>16461824</t>
  </si>
  <si>
    <t>11577865841</t>
  </si>
  <si>
    <t>12162838983</t>
  </si>
  <si>
    <t>12175623539</t>
  </si>
  <si>
    <t>11941096427</t>
  </si>
  <si>
    <t>12351840550</t>
  </si>
  <si>
    <t>12029089394</t>
  </si>
  <si>
    <t>13033375555</t>
  </si>
  <si>
    <t>13338198746</t>
  </si>
  <si>
    <t>12385356973</t>
  </si>
  <si>
    <t>11988543441</t>
  </si>
  <si>
    <t>12449583244</t>
  </si>
  <si>
    <t>11832876663</t>
  </si>
  <si>
    <t>21331706353</t>
  </si>
  <si>
    <t>19608611851</t>
  </si>
  <si>
    <t>20538554293</t>
  </si>
  <si>
    <t>18120544862</t>
  </si>
  <si>
    <t>13327254729</t>
  </si>
  <si>
    <t>14210070520</t>
  </si>
  <si>
    <t>24448432</t>
  </si>
  <si>
    <t>24279181</t>
  </si>
  <si>
    <t>24158282</t>
  </si>
  <si>
    <t>24870994</t>
  </si>
  <si>
    <t>24283973</t>
  </si>
  <si>
    <t>24264704</t>
  </si>
  <si>
    <t>219</t>
  </si>
  <si>
    <t>270</t>
  </si>
  <si>
    <t>1366</t>
  </si>
  <si>
    <t>1372</t>
  </si>
  <si>
    <t>1318</t>
  </si>
  <si>
    <t>2363</t>
  </si>
  <si>
    <t>2181</t>
  </si>
  <si>
    <t>2105</t>
  </si>
  <si>
    <t>254</t>
  </si>
  <si>
    <t>256</t>
  </si>
  <si>
    <t>1628</t>
  </si>
  <si>
    <t>1574</t>
  </si>
  <si>
    <t>1575</t>
  </si>
  <si>
    <t>303104</t>
  </si>
  <si>
    <t>360640512</t>
  </si>
  <si>
    <t>383938560</t>
  </si>
  <si>
    <t>366813184</t>
  </si>
  <si>
    <t>180883456</t>
  </si>
  <si>
    <t>164032512</t>
  </si>
  <si>
    <t>179314688</t>
  </si>
  <si>
    <t>24155283456</t>
  </si>
  <si>
    <t>23898681344</t>
  </si>
  <si>
    <t>24348618752</t>
  </si>
  <si>
    <t>21920321536</t>
  </si>
  <si>
    <t>16321806336</t>
  </si>
  <si>
    <t>17256853504</t>
  </si>
  <si>
    <t>25341952</t>
  </si>
  <si>
    <t>24289280</t>
  </si>
  <si>
    <t>25235456</t>
  </si>
  <si>
    <t>24285184</t>
  </si>
  <si>
    <t>13948575744</t>
  </si>
  <si>
    <t>10378383360</t>
  </si>
  <si>
    <t>11010916352</t>
  </si>
  <si>
    <t>15579471872</t>
  </si>
  <si>
    <t>8404402176</t>
  </si>
  <si>
    <t>9339727872</t>
  </si>
  <si>
    <t>24268800</t>
  </si>
  <si>
    <t>24260608</t>
  </si>
  <si>
    <t>24096768</t>
  </si>
  <si>
    <t>24604672</t>
  </si>
  <si>
    <t>24281088</t>
  </si>
  <si>
    <t>10769460247</t>
  </si>
  <si>
    <t>10687139074</t>
  </si>
  <si>
    <t>10513793778</t>
  </si>
  <si>
    <t>12160385342</t>
  </si>
  <si>
    <t>12139679010</t>
  </si>
  <si>
    <t>12311710353</t>
  </si>
  <si>
    <t>13666061595</t>
  </si>
  <si>
    <t>13010320647</t>
  </si>
  <si>
    <t>13091283763</t>
  </si>
  <si>
    <t>12728474926</t>
  </si>
  <si>
    <t>11921594714</t>
  </si>
  <si>
    <t>12441753299</t>
  </si>
  <si>
    <t>18944261386</t>
  </si>
  <si>
    <t>19328446558</t>
  </si>
  <si>
    <t>18650935444</t>
  </si>
  <si>
    <t>17693062581</t>
  </si>
  <si>
    <t>14905078058</t>
  </si>
  <si>
    <t>14027603442</t>
  </si>
  <si>
    <t>15210247</t>
  </si>
  <si>
    <t>15052258</t>
  </si>
  <si>
    <t>14881360</t>
  </si>
  <si>
    <t>15354855</t>
  </si>
  <si>
    <t>15264132</t>
  </si>
  <si>
    <t>14867444</t>
  </si>
  <si>
    <t>99</t>
  </si>
  <si>
    <t>203</t>
  </si>
  <si>
    <t>218</t>
  </si>
  <si>
    <t>205</t>
  </si>
  <si>
    <t>268</t>
  </si>
  <si>
    <t>1359</t>
  </si>
  <si>
    <t>1363</t>
  </si>
  <si>
    <t>1307</t>
  </si>
  <si>
    <t>2362</t>
  </si>
  <si>
    <t>2187</t>
  </si>
  <si>
    <t>195</t>
  </si>
  <si>
    <t>196</t>
  </si>
  <si>
    <t>1546</t>
  </si>
  <si>
    <t>1569</t>
  </si>
  <si>
    <t>1550</t>
  </si>
  <si>
    <t>184320</t>
  </si>
  <si>
    <t>901120</t>
  </si>
  <si>
    <t>892928</t>
  </si>
  <si>
    <t>384069632</t>
  </si>
  <si>
    <t>181276672</t>
  </si>
  <si>
    <t>166846464</t>
  </si>
  <si>
    <t>158670848</t>
  </si>
  <si>
    <t>21873582080</t>
  </si>
  <si>
    <t>23063121920</t>
  </si>
  <si>
    <t>22749179904</t>
  </si>
  <si>
    <t>21239345152</t>
  </si>
  <si>
    <t>19231625216</t>
  </si>
  <si>
    <t>17412296704</t>
  </si>
  <si>
    <t>15646720</t>
  </si>
  <si>
    <t>15310848</t>
  </si>
  <si>
    <t>14528757760</t>
  </si>
  <si>
    <t>12564365312</t>
  </si>
  <si>
    <t>11343523840</t>
  </si>
  <si>
    <t>13358149632</t>
  </si>
  <si>
    <t>9564000256</t>
  </si>
  <si>
    <t>9086455808</t>
  </si>
  <si>
    <t>14872576</t>
  </si>
  <si>
    <t>15212544</t>
  </si>
  <si>
    <t>14631681527</t>
  </si>
  <si>
    <t>14115921548</t>
  </si>
  <si>
    <t>14250953003</t>
  </si>
  <si>
    <t>12672218256</t>
  </si>
  <si>
    <t>12289012967</t>
  </si>
  <si>
    <t>12402641636</t>
  </si>
  <si>
    <t>10367197404</t>
  </si>
  <si>
    <t>10678115171</t>
  </si>
  <si>
    <t>11480445197</t>
  </si>
  <si>
    <t>11816938635</t>
  </si>
  <si>
    <t>12131414580</t>
  </si>
  <si>
    <t>12215930874</t>
  </si>
  <si>
    <t>5789373457</t>
  </si>
  <si>
    <t>5686279933</t>
  </si>
  <si>
    <t>5734380506</t>
  </si>
  <si>
    <t>6667916836</t>
  </si>
  <si>
    <t>6559230893</t>
  </si>
  <si>
    <t>6583166798</t>
  </si>
  <si>
    <t>1368</t>
  </si>
  <si>
    <t>1376</t>
  </si>
  <si>
    <t>1313</t>
  </si>
  <si>
    <t>2172</t>
  </si>
  <si>
    <t>2101</t>
  </si>
  <si>
    <t>5792694272</t>
  </si>
  <si>
    <t>5696712704</t>
  </si>
  <si>
    <t>5752160256</t>
  </si>
  <si>
    <t>6683250688</t>
  </si>
  <si>
    <t>6589464576</t>
  </si>
  <si>
    <t>6598074368</t>
  </si>
  <si>
    <t>5786263552</t>
  </si>
  <si>
    <t>5677314048</t>
  </si>
  <si>
    <t>5729984512</t>
  </si>
  <si>
    <t>6518706176</t>
  </si>
  <si>
    <t>6549569536</t>
  </si>
  <si>
    <t>6556200960</t>
  </si>
  <si>
    <t>11330148</t>
  </si>
  <si>
    <t>11769494</t>
  </si>
  <si>
    <t>11024994</t>
  </si>
  <si>
    <t>20949076</t>
  </si>
  <si>
    <t>26446923</t>
  </si>
  <si>
    <t>20267701</t>
  </si>
  <si>
    <t>2594586</t>
  </si>
  <si>
    <t>2584833</t>
  </si>
  <si>
    <t>2597920</t>
  </si>
  <si>
    <t>157195934</t>
  </si>
  <si>
    <t>156981350</t>
  </si>
  <si>
    <t>156958732</t>
  </si>
  <si>
    <t>211210954</t>
  </si>
  <si>
    <t>[IsAlertMessage?, Timestamp, Date, Node, DateTime, URI, Content]</t>
  </si>
  <si>
    <t>[211210954]</t>
  </si>
  <si>
    <t>[[IsAlertMessage?, Timestamp, Date, Node, DateTime, URI, Content]]</t>
  </si>
  <si>
    <t>[Content]</t>
  </si>
  <si>
    <t>[[Content]]</t>
  </si>
  <si>
    <t>2021-05-25T08:26:37.598955Z</t>
  </si>
  <si>
    <t>2021-05-25T08:39:05.624004Z</t>
  </si>
  <si>
    <t>2021-05-25T08:51:47.943890Z</t>
  </si>
  <si>
    <t>2021-05-25T08:20:57.112892Z</t>
  </si>
  <si>
    <t>2021-05-25T08:33:20.853994Z</t>
  </si>
  <si>
    <t>2021-05-25T08:45:44.248216Z</t>
  </si>
  <si>
    <t>2021-05-25T08:23:47.689863Z</t>
  </si>
  <si>
    <t>2021-05-25T08:36:13.853973Z</t>
  </si>
  <si>
    <t>2021-05-25T08:48:41.623409Z</t>
  </si>
  <si>
    <t>2021-05-25T08:16:22.949435Z</t>
  </si>
  <si>
    <t>2021-05-25T08:28:40.958787Z</t>
  </si>
  <si>
    <t>2021-05-25T08:41:09.371129Z</t>
  </si>
  <si>
    <t>169903841911</t>
  </si>
  <si>
    <t>171764707313</t>
  </si>
  <si>
    <t>186313538846</t>
  </si>
  <si>
    <t>274156283476</t>
  </si>
  <si>
    <t>279888240960</t>
  </si>
  <si>
    <t>274869293775</t>
  </si>
  <si>
    <t>21575261848</t>
  </si>
  <si>
    <t>21211604530</t>
  </si>
  <si>
    <t>18359344210</t>
  </si>
  <si>
    <t>16713731738</t>
  </si>
  <si>
    <t>15526475083</t>
  </si>
  <si>
    <t>15510692908</t>
  </si>
  <si>
    <t>17819013</t>
  </si>
  <si>
    <t>18469006</t>
  </si>
  <si>
    <t>18886546</t>
  </si>
  <si>
    <t>17441453</t>
  </si>
  <si>
    <t>18054176</t>
  </si>
  <si>
    <t>18663943</t>
  </si>
  <si>
    <t>211</t>
  </si>
  <si>
    <t>236</t>
  </si>
  <si>
    <t>252</t>
  </si>
  <si>
    <t>247</t>
  </si>
  <si>
    <t>1360</t>
  </si>
  <si>
    <t>1486</t>
  </si>
  <si>
    <t>2188</t>
  </si>
  <si>
    <t>2234</t>
  </si>
  <si>
    <t>2195</t>
  </si>
  <si>
    <t>266</t>
  </si>
  <si>
    <t>251</t>
  </si>
  <si>
    <t>1616</t>
  </si>
  <si>
    <t>1609</t>
  </si>
  <si>
    <t>1592</t>
  </si>
  <si>
    <t>384008192</t>
  </si>
  <si>
    <t>383844352</t>
  </si>
  <si>
    <t>384208896</t>
  </si>
  <si>
    <t>167088128</t>
  </si>
  <si>
    <t>159092736</t>
  </si>
  <si>
    <t>158728192</t>
  </si>
  <si>
    <t>23747829760</t>
  </si>
  <si>
    <t>23754424320</t>
  </si>
  <si>
    <t>20639207424</t>
  </si>
  <si>
    <t>20255621120</t>
  </si>
  <si>
    <t>18674520064</t>
  </si>
  <si>
    <t>18901786624</t>
  </si>
  <si>
    <t>18223104</t>
  </si>
  <si>
    <t>18911232</t>
  </si>
  <si>
    <t>18345984</t>
  </si>
  <si>
    <t>13049495552</t>
  </si>
  <si>
    <t>12271972352</t>
  </si>
  <si>
    <t>12816404480</t>
  </si>
  <si>
    <t>12030816256</t>
  </si>
  <si>
    <t>10567217152</t>
  </si>
  <si>
    <t>10626654208</t>
  </si>
  <si>
    <t>17735680</t>
  </si>
  <si>
    <t>18853888</t>
  </si>
  <si>
    <t>17018880</t>
  </si>
  <si>
    <t>18579456</t>
  </si>
  <si>
    <t>12201236341</t>
  </si>
  <si>
    <t>12334503646</t>
  </si>
  <si>
    <t>13703668164</t>
  </si>
  <si>
    <t>11907897902</t>
  </si>
  <si>
    <t>12069469428</t>
  </si>
  <si>
    <t>12153092629</t>
  </si>
  <si>
    <t>12841273564</t>
  </si>
  <si>
    <t>12613599273</t>
  </si>
  <si>
    <t>12057117489</t>
  </si>
  <si>
    <t>12228013040</t>
  </si>
  <si>
    <t>12325708710</t>
  </si>
  <si>
    <t>12370469567</t>
  </si>
  <si>
    <t>19899740998</t>
  </si>
  <si>
    <t>19107367752</t>
  </si>
  <si>
    <t>20118540003</t>
  </si>
  <si>
    <t>11787046509</t>
  </si>
  <si>
    <t>10873688034</t>
  </si>
  <si>
    <t>11986539490</t>
  </si>
  <si>
    <t>23776393</t>
  </si>
  <si>
    <t>22108574</t>
  </si>
  <si>
    <t>22497904</t>
  </si>
  <si>
    <t>23980635</t>
  </si>
  <si>
    <t>22085632</t>
  </si>
  <si>
    <t>22245376</t>
  </si>
  <si>
    <t>93</t>
  </si>
  <si>
    <t>220</t>
  </si>
  <si>
    <t>253</t>
  </si>
  <si>
    <t>1347</t>
  </si>
  <si>
    <t>1365</t>
  </si>
  <si>
    <t>1484</t>
  </si>
  <si>
    <t>2190</t>
  </si>
  <si>
    <t>2244</t>
  </si>
  <si>
    <t>2196</t>
  </si>
  <si>
    <t>277</t>
  </si>
  <si>
    <t>292</t>
  </si>
  <si>
    <t>1652</t>
  </si>
  <si>
    <t>1627</t>
  </si>
  <si>
    <t>383942656</t>
  </si>
  <si>
    <t>355446784</t>
  </si>
  <si>
    <t>197070848</t>
  </si>
  <si>
    <t>162652160</t>
  </si>
  <si>
    <t>174366720</t>
  </si>
  <si>
    <t>179392512</t>
  </si>
  <si>
    <t>25625821184</t>
  </si>
  <si>
    <t>25304199168</t>
  </si>
  <si>
    <t>24775942144</t>
  </si>
  <si>
    <t>15194169344</t>
  </si>
  <si>
    <t>13905477632</t>
  </si>
  <si>
    <t>15535964160</t>
  </si>
  <si>
    <t>23990272</t>
  </si>
  <si>
    <t>22597632</t>
  </si>
  <si>
    <t>23982080</t>
  </si>
  <si>
    <t>8382701568</t>
  </si>
  <si>
    <t>7430111232</t>
  </si>
  <si>
    <t>8519671808</t>
  </si>
  <si>
    <t>7440973824</t>
  </si>
  <si>
    <t>6078996480</t>
  </si>
  <si>
    <t>6927900672</t>
  </si>
  <si>
    <t>22249472</t>
  </si>
  <si>
    <t>23973888</t>
  </si>
  <si>
    <t>11051249283</t>
  </si>
  <si>
    <t>10787163820</t>
  </si>
  <si>
    <t>11248824305</t>
  </si>
  <si>
    <t>12355435843</t>
  </si>
  <si>
    <t>12234531858</t>
  </si>
  <si>
    <t>12254735042</t>
  </si>
  <si>
    <t>12776607367</t>
  </si>
  <si>
    <t>12600253447</t>
  </si>
  <si>
    <t>13031088034</t>
  </si>
  <si>
    <t>12132698656</t>
  </si>
  <si>
    <t>12211437213</t>
  </si>
  <si>
    <t>11973277843</t>
  </si>
  <si>
    <t>18343509249</t>
  </si>
  <si>
    <t>19218094281</t>
  </si>
  <si>
    <t>20761403063</t>
  </si>
  <si>
    <t>15357643280</t>
  </si>
  <si>
    <t>14266256810</t>
  </si>
  <si>
    <t>14525622702</t>
  </si>
  <si>
    <t>14916697</t>
  </si>
  <si>
    <t>14699904</t>
  </si>
  <si>
    <t>14332780</t>
  </si>
  <si>
    <t>14911257</t>
  </si>
  <si>
    <t>14840668</t>
  </si>
  <si>
    <t>14577664</t>
  </si>
  <si>
    <t>228</t>
  </si>
  <si>
    <t>350</t>
  </si>
  <si>
    <t>201</t>
  </si>
  <si>
    <t>245</t>
  </si>
  <si>
    <t>1341</t>
  </si>
  <si>
    <t>1352</t>
  </si>
  <si>
    <t>1469</t>
  </si>
  <si>
    <t>2229</t>
  </si>
  <si>
    <t>2189</t>
  </si>
  <si>
    <t>1636</t>
  </si>
  <si>
    <t>1605</t>
  </si>
  <si>
    <t>1631</t>
  </si>
  <si>
    <t>991232</t>
  </si>
  <si>
    <t>383901696</t>
  </si>
  <si>
    <t>384114688</t>
  </si>
  <si>
    <t>179879936</t>
  </si>
  <si>
    <t>164601856</t>
  </si>
  <si>
    <t>166850560</t>
  </si>
  <si>
    <t>22354935808</t>
  </si>
  <si>
    <t>22904180736</t>
  </si>
  <si>
    <t>24520089600</t>
  </si>
  <si>
    <t>18173247488</t>
  </si>
  <si>
    <t>17783767040</t>
  </si>
  <si>
    <t>16809279488</t>
  </si>
  <si>
    <t>14839808</t>
  </si>
  <si>
    <t>15081472</t>
  </si>
  <si>
    <t>12629311488</t>
  </si>
  <si>
    <t>11356377088</t>
  </si>
  <si>
    <t>11093987328</t>
  </si>
  <si>
    <t>10772119552</t>
  </si>
  <si>
    <t>9362231296</t>
  </si>
  <si>
    <t>9614901248</t>
  </si>
  <si>
    <t>14077952</t>
  </si>
  <si>
    <t>13670611309</t>
  </si>
  <si>
    <t>13796133130</t>
  </si>
  <si>
    <t>12044694932</t>
  </si>
  <si>
    <t>12526743761</t>
  </si>
  <si>
    <t>12438642478</t>
  </si>
  <si>
    <t>12333236618</t>
  </si>
  <si>
    <t>11447040000</t>
  </si>
  <si>
    <t>11773461272</t>
  </si>
  <si>
    <t>11931782743</t>
  </si>
  <si>
    <t>12126377045</t>
  </si>
  <si>
    <t>11961335047</t>
  </si>
  <si>
    <t>12141182255</t>
  </si>
  <si>
    <t>5675224417</t>
  </si>
  <si>
    <t>5800402612</t>
  </si>
  <si>
    <t>5713429246</t>
  </si>
  <si>
    <t>6610608962</t>
  </si>
  <si>
    <t>6661782589</t>
  </si>
  <si>
    <t>6598469884</t>
  </si>
  <si>
    <t>1480</t>
  </si>
  <si>
    <t>2179</t>
  </si>
  <si>
    <t>2228</t>
  </si>
  <si>
    <t>5678948352</t>
  </si>
  <si>
    <t>5806149632</t>
  </si>
  <si>
    <t>5719425024</t>
  </si>
  <si>
    <t>6621532160</t>
  </si>
  <si>
    <t>6665641984</t>
  </si>
  <si>
    <t>6606692352</t>
  </si>
  <si>
    <t>5670027264</t>
  </si>
  <si>
    <t>5794832384</t>
  </si>
  <si>
    <t>5709488128</t>
  </si>
  <si>
    <t>6580862976</t>
  </si>
  <si>
    <t>6625984512</t>
  </si>
  <si>
    <t>6589661184</t>
  </si>
  <si>
    <t>11211105</t>
  </si>
  <si>
    <t>11377257</t>
  </si>
  <si>
    <t>12006773</t>
  </si>
  <si>
    <t>41308965</t>
  </si>
  <si>
    <t>18874522</t>
  </si>
  <si>
    <t>19086253</t>
  </si>
  <si>
    <t>2585222</t>
  </si>
  <si>
    <t>2604329</t>
  </si>
  <si>
    <t>2577802</t>
  </si>
  <si>
    <t>156877429</t>
  </si>
  <si>
    <t>156961877</t>
  </si>
  <si>
    <t>156877419</t>
  </si>
  <si>
    <t>[Content, Date]</t>
  </si>
  <si>
    <t>[[Content, Date]]</t>
  </si>
  <si>
    <t>2021-05-25T09:09:29.895881Z</t>
  </si>
  <si>
    <t>2021-05-25T09:22:43.166812Z</t>
  </si>
  <si>
    <t>2021-05-25T09:35:53.924869Z</t>
  </si>
  <si>
    <t>2021-05-25T09:03:29.223152Z</t>
  </si>
  <si>
    <t>2021-05-25T09:16:53.664225Z</t>
  </si>
  <si>
    <t>2021-05-25T09:29:45.748811Z</t>
  </si>
  <si>
    <t>2021-05-25T09:06:19.702198Z</t>
  </si>
  <si>
    <t>2021-05-25T09:19:50.156526Z</t>
  </si>
  <si>
    <t>2021-05-25T09:32:46.620477Z</t>
  </si>
  <si>
    <t>2021-05-25T08:58:28.778471Z</t>
  </si>
  <si>
    <t>2021-05-25T09:11:54.303257Z</t>
  </si>
  <si>
    <t>2021-05-25T09:24:53.298197Z</t>
  </si>
  <si>
    <t>190186776972</t>
  </si>
  <si>
    <t>173004568685</t>
  </si>
  <si>
    <t>187298538201</t>
  </si>
  <si>
    <t>300439649915</t>
  </si>
  <si>
    <t>299354185867</t>
  </si>
  <si>
    <t>292442671333</t>
  </si>
  <si>
    <t>18463950344</t>
  </si>
  <si>
    <t>22604167756</t>
  </si>
  <si>
    <t>21739571178</t>
  </si>
  <si>
    <t>14848705410</t>
  </si>
  <si>
    <t>14992378047</t>
  </si>
  <si>
    <t>14090674064</t>
  </si>
  <si>
    <t>18615483</t>
  </si>
  <si>
    <t>18373926</t>
  </si>
  <si>
    <t>18103078</t>
  </si>
  <si>
    <t>18537693</t>
  </si>
  <si>
    <t>18667588</t>
  </si>
  <si>
    <t>18145503</t>
  </si>
  <si>
    <t>221</t>
  </si>
  <si>
    <t>262</t>
  </si>
  <si>
    <t>1518</t>
  </si>
  <si>
    <t>1377</t>
  </si>
  <si>
    <t>1498</t>
  </si>
  <si>
    <t>2403</t>
  </si>
  <si>
    <t>2383</t>
  </si>
  <si>
    <t>2340</t>
  </si>
  <si>
    <t>282</t>
  </si>
  <si>
    <t>345</t>
  </si>
  <si>
    <t>306</t>
  </si>
  <si>
    <t>1749</t>
  </si>
  <si>
    <t>1776</t>
  </si>
  <si>
    <t>1770</t>
  </si>
  <si>
    <t>909312</t>
  </si>
  <si>
    <t>363565056</t>
  </si>
  <si>
    <t>383995904</t>
  </si>
  <si>
    <t>182190080</t>
  </si>
  <si>
    <t>183336960</t>
  </si>
  <si>
    <t>171814912</t>
  </si>
  <si>
    <t>20842360832</t>
  </si>
  <si>
    <t>25128349696</t>
  </si>
  <si>
    <t>24930959360</t>
  </si>
  <si>
    <t>18316328960</t>
  </si>
  <si>
    <t>18014654464</t>
  </si>
  <si>
    <t>17163255808</t>
  </si>
  <si>
    <t>18632704</t>
  </si>
  <si>
    <t>18665472</t>
  </si>
  <si>
    <t>18132992</t>
  </si>
  <si>
    <t>18702336</t>
  </si>
  <si>
    <t>18157568</t>
  </si>
  <si>
    <t>11848368128</t>
  </si>
  <si>
    <t>11697422336</t>
  </si>
  <si>
    <t>10470674432</t>
  </si>
  <si>
    <t>10088996864</t>
  </si>
  <si>
    <t>10095095808</t>
  </si>
  <si>
    <t>8925089792</t>
  </si>
  <si>
    <t>18587648</t>
  </si>
  <si>
    <t>18046976</t>
  </si>
  <si>
    <t>17944576</t>
  </si>
  <si>
    <t>18497536</t>
  </si>
  <si>
    <t>18624512</t>
  </si>
  <si>
    <t>18128896</t>
  </si>
  <si>
    <t>14549524341</t>
  </si>
  <si>
    <t>12936220385</t>
  </si>
  <si>
    <t>13095439478</t>
  </si>
  <si>
    <t>12976608901</t>
  </si>
  <si>
    <t>12717230912</t>
  </si>
  <si>
    <t>12664419419</t>
  </si>
  <si>
    <t>12242241529</t>
  </si>
  <si>
    <t>13758561674</t>
  </si>
  <si>
    <t>14350934311</t>
  </si>
  <si>
    <t>12157761621</t>
  </si>
  <si>
    <t>13204862886</t>
  </si>
  <si>
    <t>11847319876</t>
  </si>
  <si>
    <t>22236292315</t>
  </si>
  <si>
    <t>20597180157</t>
  </si>
  <si>
    <t>20953123534</t>
  </si>
  <si>
    <t>11822108740</t>
  </si>
  <si>
    <t>10180276578</t>
  </si>
  <si>
    <t>11308124194</t>
  </si>
  <si>
    <t>19263123</t>
  </si>
  <si>
    <t>19222528</t>
  </si>
  <si>
    <t>19233617</t>
  </si>
  <si>
    <t>19496960</t>
  </si>
  <si>
    <t>328</t>
  </si>
  <si>
    <t>118</t>
  </si>
  <si>
    <t>281</t>
  </si>
  <si>
    <t>265</t>
  </si>
  <si>
    <t>261</t>
  </si>
  <si>
    <t>1513</t>
  </si>
  <si>
    <t>1489</t>
  </si>
  <si>
    <t>2404</t>
  </si>
  <si>
    <t>2387</t>
  </si>
  <si>
    <t>2332</t>
  </si>
  <si>
    <t>303</t>
  </si>
  <si>
    <t>342</t>
  </si>
  <si>
    <t>1815</t>
  </si>
  <si>
    <t>1752</t>
  </si>
  <si>
    <t>1775</t>
  </si>
  <si>
    <t>336347136</t>
  </si>
  <si>
    <t>343220224</t>
  </si>
  <si>
    <t>383950848</t>
  </si>
  <si>
    <t>181280768</t>
  </si>
  <si>
    <t>180760576</t>
  </si>
  <si>
    <t>164163584</t>
  </si>
  <si>
    <t>26927501312</t>
  </si>
  <si>
    <t>26001166336</t>
  </si>
  <si>
    <t>25805885440</t>
  </si>
  <si>
    <t>15185764352</t>
  </si>
  <si>
    <t>13158146048</t>
  </si>
  <si>
    <t>14499577856</t>
  </si>
  <si>
    <t>7959547904</t>
  </si>
  <si>
    <t>6640029696</t>
  </si>
  <si>
    <t>7563452416</t>
  </si>
  <si>
    <t>6724136960</t>
  </si>
  <si>
    <t>4875395072</t>
  </si>
  <si>
    <t>6042808320</t>
  </si>
  <si>
    <t>18968576</t>
  </si>
  <si>
    <t>12838481218</t>
  </si>
  <si>
    <t>11523115170</t>
  </si>
  <si>
    <t>10994040472</t>
  </si>
  <si>
    <t>13033742920</t>
  </si>
  <si>
    <t>13232033308</t>
  </si>
  <si>
    <t>13033199638</t>
  </si>
  <si>
    <t>13717394475</t>
  </si>
  <si>
    <t>13987587237</t>
  </si>
  <si>
    <t>14177837129</t>
  </si>
  <si>
    <t>14027358199</t>
  </si>
  <si>
    <t>12866958486</t>
  </si>
  <si>
    <t>14028409065</t>
  </si>
  <si>
    <t>21150140062</t>
  </si>
  <si>
    <t>15827377893</t>
  </si>
  <si>
    <t>15920601763</t>
  </si>
  <si>
    <t>12178820834</t>
  </si>
  <si>
    <t>10097832755</t>
  </si>
  <si>
    <t>11047416185</t>
  </si>
  <si>
    <t>13814328</t>
  </si>
  <si>
    <t>13675531</t>
  </si>
  <si>
    <t>13824000</t>
  </si>
  <si>
    <t>14164879</t>
  </si>
  <si>
    <t>13515038</t>
  </si>
  <si>
    <t>13811712</t>
  </si>
  <si>
    <t>1503</t>
  </si>
  <si>
    <t>1373</t>
  </si>
  <si>
    <t>1476</t>
  </si>
  <si>
    <t>2398</t>
  </si>
  <si>
    <t>2323</t>
  </si>
  <si>
    <t>313</t>
  </si>
  <si>
    <t>258</t>
  </si>
  <si>
    <t>1746</t>
  </si>
  <si>
    <t>1743</t>
  </si>
  <si>
    <t>1691</t>
  </si>
  <si>
    <t>318607360</t>
  </si>
  <si>
    <t>1236992</t>
  </si>
  <si>
    <t>383852544</t>
  </si>
  <si>
    <t>164237312</t>
  </si>
  <si>
    <t>160440320</t>
  </si>
  <si>
    <t>25299320832</t>
  </si>
  <si>
    <t>19906953216</t>
  </si>
  <si>
    <t>19934191616</t>
  </si>
  <si>
    <t>16378982400</t>
  </si>
  <si>
    <t>13139996672</t>
  </si>
  <si>
    <t>14177726464</t>
  </si>
  <si>
    <t>14184448</t>
  </si>
  <si>
    <t>13819904</t>
  </si>
  <si>
    <t>13516800</t>
  </si>
  <si>
    <t>8450367488</t>
  </si>
  <si>
    <t>7483588608</t>
  </si>
  <si>
    <t>7923572736</t>
  </si>
  <si>
    <t>7605465088</t>
  </si>
  <si>
    <t>4847628288</t>
  </si>
  <si>
    <t>6026551296</t>
  </si>
  <si>
    <t>13512704</t>
  </si>
  <si>
    <t>14159872</t>
  </si>
  <si>
    <t>12122361337</t>
  </si>
  <si>
    <t>15002565185</t>
  </si>
  <si>
    <t>15412060443</t>
  </si>
  <si>
    <t>13384311890</t>
  </si>
  <si>
    <t>13333178514</t>
  </si>
  <si>
    <t>13547875025</t>
  </si>
  <si>
    <t>13550423843</t>
  </si>
  <si>
    <t>11761840414</t>
  </si>
  <si>
    <t>11068652424</t>
  </si>
  <si>
    <t>12959125744</t>
  </si>
  <si>
    <t>12947660631</t>
  </si>
  <si>
    <t>13112239657</t>
  </si>
  <si>
    <t>5790515564</t>
  </si>
  <si>
    <t>5793273738</t>
  </si>
  <si>
    <t>5766787028</t>
  </si>
  <si>
    <t>6614785041</t>
  </si>
  <si>
    <t>6546637100</t>
  </si>
  <si>
    <t>6569453742</t>
  </si>
  <si>
    <t>1511</t>
  </si>
  <si>
    <t>1487</t>
  </si>
  <si>
    <t>2386</t>
  </si>
  <si>
    <t>5795917824</t>
  </si>
  <si>
    <t>5800689664</t>
  </si>
  <si>
    <t>5774323712</t>
  </si>
  <si>
    <t>6828855296</t>
  </si>
  <si>
    <t>6561841152</t>
  </si>
  <si>
    <t>6586195968</t>
  </si>
  <si>
    <t>5786300416</t>
  </si>
  <si>
    <t>5786415104</t>
  </si>
  <si>
    <t>5762695168</t>
  </si>
  <si>
    <t>6585856000</t>
  </si>
  <si>
    <t>6509973504</t>
  </si>
  <si>
    <t>6547296256</t>
  </si>
  <si>
    <t>12205101</t>
  </si>
  <si>
    <t>11440580</t>
  </si>
  <si>
    <t>12028586</t>
  </si>
  <si>
    <t>20099761</t>
  </si>
  <si>
    <t>21402844</t>
  </si>
  <si>
    <t>20007687</t>
  </si>
  <si>
    <t>2609430</t>
  </si>
  <si>
    <t>2623701</t>
  </si>
  <si>
    <t>2601942</t>
  </si>
  <si>
    <t>157102668</t>
  </si>
  <si>
    <t>157115136</t>
  </si>
  <si>
    <t>156862207</t>
  </si>
  <si>
    <t>[Content, Date, DateTime]</t>
  </si>
  <si>
    <t>[[Content, Date, DateTime]]</t>
  </si>
  <si>
    <t>2021-05-25T09:53:54.721946Z</t>
  </si>
  <si>
    <t>2021-05-25T10:07:15.404046Z</t>
  </si>
  <si>
    <t>2021-05-25T10:20:37.956633Z</t>
  </si>
  <si>
    <t>2021-05-25T09:47:42.889958Z</t>
  </si>
  <si>
    <t>2021-05-25T10:01:22.236725Z</t>
  </si>
  <si>
    <t>2021-05-25T10:14:24.827558Z</t>
  </si>
  <si>
    <t>2021-05-25T09:50:43.946468Z</t>
  </si>
  <si>
    <t>2021-05-25T10:04:17.728017Z</t>
  </si>
  <si>
    <t>2021-05-25T10:17:22.075497Z</t>
  </si>
  <si>
    <t>2021-05-25T09:42:42.145552Z</t>
  </si>
  <si>
    <t>2021-05-25T09:56:18.974099Z</t>
  </si>
  <si>
    <t>2021-05-25T10:09:21.378119Z</t>
  </si>
  <si>
    <t>190768851301</t>
  </si>
  <si>
    <t>177670182801</t>
  </si>
  <si>
    <t>195873469853</t>
  </si>
  <si>
    <t>300736780342</t>
  </si>
  <si>
    <t>303255691911</t>
  </si>
  <si>
    <t>303442737924</t>
  </si>
  <si>
    <t>19257369642</t>
  </si>
  <si>
    <t>23035851511</t>
  </si>
  <si>
    <t>18157781116</t>
  </si>
  <si>
    <t>14879190524</t>
  </si>
  <si>
    <t>15351664855</t>
  </si>
  <si>
    <t>13937677379</t>
  </si>
  <si>
    <t>18168789</t>
  </si>
  <si>
    <t>17983349</t>
  </si>
  <si>
    <t>17638665</t>
  </si>
  <si>
    <t>18073749</t>
  </si>
  <si>
    <t>18284395</t>
  </si>
  <si>
    <t>17574036</t>
  </si>
  <si>
    <t>255</t>
  </si>
  <si>
    <t>264</t>
  </si>
  <si>
    <t>1517</t>
  </si>
  <si>
    <t>1414</t>
  </si>
  <si>
    <t>1557</t>
  </si>
  <si>
    <t>2419</t>
  </si>
  <si>
    <t>2426</t>
  </si>
  <si>
    <t>310</t>
  </si>
  <si>
    <t>301</t>
  </si>
  <si>
    <t>1804</t>
  </si>
  <si>
    <t>1796</t>
  </si>
  <si>
    <t>1800</t>
  </si>
  <si>
    <t>323383296</t>
  </si>
  <si>
    <t>1327104</t>
  </si>
  <si>
    <t>183504896</t>
  </si>
  <si>
    <t>181952512</t>
  </si>
  <si>
    <t>182861824</t>
  </si>
  <si>
    <t>21644009472</t>
  </si>
  <si>
    <t>25652408320</t>
  </si>
  <si>
    <t>20599308288</t>
  </si>
  <si>
    <t>18107482112</t>
  </si>
  <si>
    <t>19077242880</t>
  </si>
  <si>
    <t>17653657600</t>
  </si>
  <si>
    <t>18251776</t>
  </si>
  <si>
    <t>17682432</t>
  </si>
  <si>
    <t>18092032</t>
  </si>
  <si>
    <t>18337792</t>
  </si>
  <si>
    <t>17596416</t>
  </si>
  <si>
    <t>11905118208</t>
  </si>
  <si>
    <t>11635474432</t>
  </si>
  <si>
    <t>10794967040</t>
  </si>
  <si>
    <t>10096463872</t>
  </si>
  <si>
    <t>10202710016</t>
  </si>
  <si>
    <t>8580960256</t>
  </si>
  <si>
    <t>18124800</t>
  </si>
  <si>
    <t>17580032</t>
  </si>
  <si>
    <t>17600512</t>
  </si>
  <si>
    <t>18255872</t>
  </si>
  <si>
    <t>17539072</t>
  </si>
  <si>
    <t>14318996401</t>
  </si>
  <si>
    <t>12453558742</t>
  </si>
  <si>
    <t>14184971217</t>
  </si>
  <si>
    <t>12831465965</t>
  </si>
  <si>
    <t>12871955435</t>
  </si>
  <si>
    <t>12690356129</t>
  </si>
  <si>
    <t>12197515194</t>
  </si>
  <si>
    <t>12947248464</t>
  </si>
  <si>
    <t>13561908558</t>
  </si>
  <si>
    <t>13155851719</t>
  </si>
  <si>
    <t>13303491601</t>
  </si>
  <si>
    <t>12982383957</t>
  </si>
  <si>
    <t>20896085994</t>
  </si>
  <si>
    <t>21931491351</t>
  </si>
  <si>
    <t>22145574527</t>
  </si>
  <si>
    <t>11795143727</t>
  </si>
  <si>
    <t>12222412382</t>
  </si>
  <si>
    <t>11227607834</t>
  </si>
  <si>
    <t>18985386</t>
  </si>
  <si>
    <t>18938063</t>
  </si>
  <si>
    <t>18490113</t>
  </si>
  <si>
    <t>18826667</t>
  </si>
  <si>
    <t>19203516</t>
  </si>
  <si>
    <t>336</t>
  </si>
  <si>
    <t>227</t>
  </si>
  <si>
    <t>267</t>
  </si>
  <si>
    <t>1407</t>
  </si>
  <si>
    <t>1549</t>
  </si>
  <si>
    <t>2402</t>
  </si>
  <si>
    <t>2420</t>
  </si>
  <si>
    <t>2418</t>
  </si>
  <si>
    <t>324</t>
  </si>
  <si>
    <t>337</t>
  </si>
  <si>
    <t>320</t>
  </si>
  <si>
    <t>1802</t>
  </si>
  <si>
    <t>1794</t>
  </si>
  <si>
    <t>1792</t>
  </si>
  <si>
    <t>372686848</t>
  </si>
  <si>
    <t>383926272</t>
  </si>
  <si>
    <t>384004096</t>
  </si>
  <si>
    <t>179126272</t>
  </si>
  <si>
    <t>158392320</t>
  </si>
  <si>
    <t>159805440</t>
  </si>
  <si>
    <t>25612476416</t>
  </si>
  <si>
    <t>26524782592</t>
  </si>
  <si>
    <t>27552092160</t>
  </si>
  <si>
    <t>14765395968</t>
  </si>
  <si>
    <t>15990411264</t>
  </si>
  <si>
    <t>14638628864</t>
  </si>
  <si>
    <t>19206144</t>
  </si>
  <si>
    <t>19296256</t>
  </si>
  <si>
    <t>18833408</t>
  </si>
  <si>
    <t>7955693568</t>
  </si>
  <si>
    <t>8564592640</t>
  </si>
  <si>
    <t>7471640576</t>
  </si>
  <si>
    <t>6728863744</t>
  </si>
  <si>
    <t>7096283136</t>
  </si>
  <si>
    <t>6113005568</t>
  </si>
  <si>
    <t>18575360</t>
  </si>
  <si>
    <t>18169856</t>
  </si>
  <si>
    <t>12756717509</t>
  </si>
  <si>
    <t>12158420182</t>
  </si>
  <si>
    <t>12674144439</t>
  </si>
  <si>
    <t>13067720127</t>
  </si>
  <si>
    <t>13094159137</t>
  </si>
  <si>
    <t>13194883098</t>
  </si>
  <si>
    <t>13661365284</t>
  </si>
  <si>
    <t>13774461853</t>
  </si>
  <si>
    <t>12936221099</t>
  </si>
  <si>
    <t>12925698154</t>
  </si>
  <si>
    <t>13117089590</t>
  </si>
  <si>
    <t>13210844537</t>
  </si>
  <si>
    <t>20735844672</t>
  </si>
  <si>
    <t>15850333103</t>
  </si>
  <si>
    <t>21456501640</t>
  </si>
  <si>
    <t>10804852953</t>
  </si>
  <si>
    <t>11131082859</t>
  </si>
  <si>
    <t>11519926568</t>
  </si>
  <si>
    <t>13687146</t>
  </si>
  <si>
    <t>13509988</t>
  </si>
  <si>
    <t>13508337</t>
  </si>
  <si>
    <t>13737997</t>
  </si>
  <si>
    <t>13524250</t>
  </si>
  <si>
    <t>13512986</t>
  </si>
  <si>
    <t>259</t>
  </si>
  <si>
    <t>1516</t>
  </si>
  <si>
    <t>1408</t>
  </si>
  <si>
    <t>1551</t>
  </si>
  <si>
    <t>2429</t>
  </si>
  <si>
    <t>2414</t>
  </si>
  <si>
    <t>393</t>
  </si>
  <si>
    <t>334</t>
  </si>
  <si>
    <t>1778</t>
  </si>
  <si>
    <t>1830</t>
  </si>
  <si>
    <t>1810</t>
  </si>
  <si>
    <t>333094912</t>
  </si>
  <si>
    <t>1011712</t>
  </si>
  <si>
    <t>365838336</t>
  </si>
  <si>
    <t>179040256</t>
  </si>
  <si>
    <t>180781056</t>
  </si>
  <si>
    <t>181026816</t>
  </si>
  <si>
    <t>25083858944</t>
  </si>
  <si>
    <t>20251066368</t>
  </si>
  <si>
    <t>26098040832</t>
  </si>
  <si>
    <t>13723381760</t>
  </si>
  <si>
    <t>14803116032</t>
  </si>
  <si>
    <t>14422011904</t>
  </si>
  <si>
    <t>13742080</t>
  </si>
  <si>
    <t>13520896</t>
  </si>
  <si>
    <t>14041088</t>
  </si>
  <si>
    <t>13524992</t>
  </si>
  <si>
    <t>7102164992</t>
  </si>
  <si>
    <t>7985967104</t>
  </si>
  <si>
    <t>7783165952</t>
  </si>
  <si>
    <t>6077083648</t>
  </si>
  <si>
    <t>5755375616</t>
  </si>
  <si>
    <t>6435287040</t>
  </si>
  <si>
    <t>13504512</t>
  </si>
  <si>
    <t>13434880</t>
  </si>
  <si>
    <t>12462721593</t>
  </si>
  <si>
    <t>14811723995</t>
  </si>
  <si>
    <t>12695658036</t>
  </si>
  <si>
    <t>13391224008</t>
  </si>
  <si>
    <t>13305113705</t>
  </si>
  <si>
    <t>13391651676</t>
  </si>
  <si>
    <t>13665466302</t>
  </si>
  <si>
    <t>12778660747</t>
  </si>
  <si>
    <t>13065536973</t>
  </si>
  <si>
    <t>12941169293</t>
  </si>
  <si>
    <t>12583951747</t>
  </si>
  <si>
    <t>12830410560</t>
  </si>
  <si>
    <t>5671181013</t>
  </si>
  <si>
    <t>5661713097</t>
  </si>
  <si>
    <t>5695407784</t>
  </si>
  <si>
    <t>6480619818</t>
  </si>
  <si>
    <t>6543704805</t>
  </si>
  <si>
    <t>6548918595</t>
  </si>
  <si>
    <t>1520</t>
  </si>
  <si>
    <t>1416</t>
  </si>
  <si>
    <t>1559</t>
  </si>
  <si>
    <t>2395</t>
  </si>
  <si>
    <t>2410</t>
  </si>
  <si>
    <t>5674934272</t>
  </si>
  <si>
    <t>5665861632</t>
  </si>
  <si>
    <t>5702156288</t>
  </si>
  <si>
    <t>6490320896</t>
  </si>
  <si>
    <t>6557245440</t>
  </si>
  <si>
    <t>6564704256</t>
  </si>
  <si>
    <t>5667459072</t>
  </si>
  <si>
    <t>5657268224</t>
  </si>
  <si>
    <t>5689970688</t>
  </si>
  <si>
    <t>6449864704</t>
  </si>
  <si>
    <t>6500429824</t>
  </si>
  <si>
    <t>6533390336</t>
  </si>
  <si>
    <t>12261765</t>
  </si>
  <si>
    <t>11629367</t>
  </si>
  <si>
    <t>12513958</t>
  </si>
  <si>
    <t>24103070</t>
  </si>
  <si>
    <t>20245216</t>
  </si>
  <si>
    <t>20356640</t>
  </si>
  <si>
    <t>2616679</t>
  </si>
  <si>
    <t>2613395</t>
  </si>
  <si>
    <t>2613806</t>
  </si>
  <si>
    <t>159957562</t>
  </si>
  <si>
    <t>157206024</t>
  </si>
  <si>
    <t>157147822</t>
  </si>
  <si>
    <t>[Content, Date, DateTime, IsAlertMessage?]</t>
  </si>
  <si>
    <t>[[Content, Date, DateTime, IsAlertMessage?]]</t>
  </si>
  <si>
    <t>2021-05-25T10:39:04.705607Z</t>
  </si>
  <si>
    <t>2021-05-25T10:52:18.616284Z</t>
  </si>
  <si>
    <t>2021-05-25T11:05:34.481907Z</t>
  </si>
  <si>
    <t>2021-05-25T10:32:57.304511Z</t>
  </si>
  <si>
    <t>2021-05-25T10:46:27.569870Z</t>
  </si>
  <si>
    <t>2021-05-25T10:59:35.497340Z</t>
  </si>
  <si>
    <t>2021-05-25T10:35:57.302176Z</t>
  </si>
  <si>
    <t>2021-05-25T10:49:20.538421Z</t>
  </si>
  <si>
    <t>2021-05-25T11:02:35.598378Z</t>
  </si>
  <si>
    <t>2021-05-25T10:27:42.727020Z</t>
  </si>
  <si>
    <t>2021-05-25T10:41:11.792517Z</t>
  </si>
  <si>
    <t>2021-05-25T10:54:23.784823Z</t>
  </si>
  <si>
    <t>187397205725</t>
  </si>
  <si>
    <t>178069811963</t>
  </si>
  <si>
    <t>178877907014</t>
  </si>
  <si>
    <t>314569038264</t>
  </si>
  <si>
    <t>315770111117</t>
  </si>
  <si>
    <t>311704919592</t>
  </si>
  <si>
    <t>21789327120</t>
  </si>
  <si>
    <t>22457609690</t>
  </si>
  <si>
    <t>22566464375</t>
  </si>
  <si>
    <t>13443288749</t>
  </si>
  <si>
    <t>14470894433</t>
  </si>
  <si>
    <t>14270773647</t>
  </si>
  <si>
    <t>17407237</t>
  </si>
  <si>
    <t>17568979</t>
  </si>
  <si>
    <t>17445569</t>
  </si>
  <si>
    <t>17352125</t>
  </si>
  <si>
    <t>17569527</t>
  </si>
  <si>
    <t>17372850</t>
  </si>
  <si>
    <t>272</t>
  </si>
  <si>
    <t>1490</t>
  </si>
  <si>
    <t>1423</t>
  </si>
  <si>
    <t>2509</t>
  </si>
  <si>
    <t>2525</t>
  </si>
  <si>
    <t>2492</t>
  </si>
  <si>
    <t>395</t>
  </si>
  <si>
    <t>1849</t>
  </si>
  <si>
    <t>1896</t>
  </si>
  <si>
    <t>1876</t>
  </si>
  <si>
    <t>118784</t>
  </si>
  <si>
    <t>384045056</t>
  </si>
  <si>
    <t>384299008</t>
  </si>
  <si>
    <t>369188864</t>
  </si>
  <si>
    <t>165638144</t>
  </si>
  <si>
    <t>162140160</t>
  </si>
  <si>
    <t>182685696</t>
  </si>
  <si>
    <t>25048461312</t>
  </si>
  <si>
    <t>25366675456</t>
  </si>
  <si>
    <t>25429336064</t>
  </si>
  <si>
    <t>15992066048</t>
  </si>
  <si>
    <t>18137886720</t>
  </si>
  <si>
    <t>17962586112</t>
  </si>
  <si>
    <t>17424384</t>
  </si>
  <si>
    <t>17817600</t>
  </si>
  <si>
    <t>17612800</t>
  </si>
  <si>
    <t>17379328</t>
  </si>
  <si>
    <t>17420288</t>
  </si>
  <si>
    <t>9843712000</t>
  </si>
  <si>
    <t>10465611776</t>
  </si>
  <si>
    <t>10401050624</t>
  </si>
  <si>
    <t>8922112000</t>
  </si>
  <si>
    <t>8974745600</t>
  </si>
  <si>
    <t>8864448512</t>
  </si>
  <si>
    <t>17383424</t>
  </si>
  <si>
    <t>17338368</t>
  </si>
  <si>
    <t>17223680</t>
  </si>
  <si>
    <t>17330176</t>
  </si>
  <si>
    <t>17350656</t>
  </si>
  <si>
    <t>12764955551</t>
  </si>
  <si>
    <t>12563582172</t>
  </si>
  <si>
    <t>12961397680</t>
  </si>
  <si>
    <t>13099884823</t>
  </si>
  <si>
    <t>12930653534</t>
  </si>
  <si>
    <t>13036895612</t>
  </si>
  <si>
    <t>14096124580</t>
  </si>
  <si>
    <t>14117432518</t>
  </si>
  <si>
    <t>13814333595</t>
  </si>
  <si>
    <t>13437547407</t>
  </si>
  <si>
    <t>13583248329</t>
  </si>
  <si>
    <t>13410634059</t>
  </si>
  <si>
    <t>16331188398</t>
  </si>
  <si>
    <t>22338925001</t>
  </si>
  <si>
    <t>16574348037</t>
  </si>
  <si>
    <t>11848941333</t>
  </si>
  <si>
    <t>12069454793</t>
  </si>
  <si>
    <t>11525993612</t>
  </si>
  <si>
    <t>18178048</t>
  </si>
  <si>
    <t>18180976</t>
  </si>
  <si>
    <t>17933835</t>
  </si>
  <si>
    <t>18214912</t>
  </si>
  <si>
    <t>17924135</t>
  </si>
  <si>
    <t>81</t>
  </si>
  <si>
    <t>233</t>
  </si>
  <si>
    <t>271</t>
  </si>
  <si>
    <t>1477</t>
  </si>
  <si>
    <t>1409</t>
  </si>
  <si>
    <t>1413</t>
  </si>
  <si>
    <t>2514</t>
  </si>
  <si>
    <t>2516</t>
  </si>
  <si>
    <t>353</t>
  </si>
  <si>
    <t>401</t>
  </si>
  <si>
    <t>316</t>
  </si>
  <si>
    <t>1908</t>
  </si>
  <si>
    <t>1827</t>
  </si>
  <si>
    <t>1890</t>
  </si>
  <si>
    <t>1081344</t>
  </si>
  <si>
    <t>361418752</t>
  </si>
  <si>
    <t>958464</t>
  </si>
  <si>
    <t>181456896</t>
  </si>
  <si>
    <t>179871744</t>
  </si>
  <si>
    <t>181915648</t>
  </si>
  <si>
    <t>20622483456</t>
  </si>
  <si>
    <t>27270189056</t>
  </si>
  <si>
    <t>21209382912</t>
  </si>
  <si>
    <t>15548477440</t>
  </si>
  <si>
    <t>15274602496</t>
  </si>
  <si>
    <t>14510297088</t>
  </si>
  <si>
    <t>18292736</t>
  </si>
  <si>
    <t>17973248</t>
  </si>
  <si>
    <t>17928192</t>
  </si>
  <si>
    <t>8400732160</t>
  </si>
  <si>
    <t>8247074816</t>
  </si>
  <si>
    <t>8274788352</t>
  </si>
  <si>
    <t>6758117376</t>
  </si>
  <si>
    <t>6897217536</t>
  </si>
  <si>
    <t>5995499520</t>
  </si>
  <si>
    <t>17920000</t>
  </si>
  <si>
    <t>17924096</t>
  </si>
  <si>
    <t>15538407427</t>
  </si>
  <si>
    <t>11739458675</t>
  </si>
  <si>
    <t>14151671917</t>
  </si>
  <si>
    <t>13196762424</t>
  </si>
  <si>
    <t>13314310493</t>
  </si>
  <si>
    <t>13155284408</t>
  </si>
  <si>
    <t>12530054416</t>
  </si>
  <si>
    <t>13740094124</t>
  </si>
  <si>
    <t>12514824841</t>
  </si>
  <si>
    <t>13199176276</t>
  </si>
  <si>
    <t>13148785328</t>
  </si>
  <si>
    <t>13362200607</t>
  </si>
  <si>
    <t>21543711068</t>
  </si>
  <si>
    <t>17290133298</t>
  </si>
  <si>
    <t>21830641163</t>
  </si>
  <si>
    <t>11983911347</t>
  </si>
  <si>
    <t>11904043247</t>
  </si>
  <si>
    <t>12220019669</t>
  </si>
  <si>
    <t>13452222</t>
  </si>
  <si>
    <t>13805556</t>
  </si>
  <si>
    <t>13821587</t>
  </si>
  <si>
    <t>13541531</t>
  </si>
  <si>
    <t>13824026</t>
  </si>
  <si>
    <t>100</t>
  </si>
  <si>
    <t>114</t>
  </si>
  <si>
    <t>238</t>
  </si>
  <si>
    <t>260</t>
  </si>
  <si>
    <t>1402</t>
  </si>
  <si>
    <t>1415</t>
  </si>
  <si>
    <t>2524</t>
  </si>
  <si>
    <t>2486</t>
  </si>
  <si>
    <t>280</t>
  </si>
  <si>
    <t>386</t>
  </si>
  <si>
    <t>1905</t>
  </si>
  <si>
    <t>1898</t>
  </si>
  <si>
    <t>1864</t>
  </si>
  <si>
    <t>383877120</t>
  </si>
  <si>
    <t>1318912</t>
  </si>
  <si>
    <t>367943680</t>
  </si>
  <si>
    <t>168800256</t>
  </si>
  <si>
    <t>169742336</t>
  </si>
  <si>
    <t>181362688</t>
  </si>
  <si>
    <t>26288955392</t>
  </si>
  <si>
    <t>21512335360</t>
  </si>
  <si>
    <t>26633617408</t>
  </si>
  <si>
    <t>15548706816</t>
  </si>
  <si>
    <t>15444475904</t>
  </si>
  <si>
    <t>14907461632</t>
  </si>
  <si>
    <t>13836288</t>
  </si>
  <si>
    <t>13922304</t>
  </si>
  <si>
    <t>13574144</t>
  </si>
  <si>
    <t>13828096</t>
  </si>
  <si>
    <t>7807668224</t>
  </si>
  <si>
    <t>8595062784</t>
  </si>
  <si>
    <t>8322834432</t>
  </si>
  <si>
    <t>6919184384</t>
  </si>
  <si>
    <t>6314606592</t>
  </si>
  <si>
    <t>6973911040</t>
  </si>
  <si>
    <t>13385728</t>
  </si>
  <si>
    <t>13541376</t>
  </si>
  <si>
    <t>11619001248</t>
  </si>
  <si>
    <t>15588636430</t>
  </si>
  <si>
    <t>12770674090</t>
  </si>
  <si>
    <t>13401325008</t>
  </si>
  <si>
    <t>13463047085</t>
  </si>
  <si>
    <t>13503464891</t>
  </si>
  <si>
    <t>13391894287</t>
  </si>
  <si>
    <t>12061596175</t>
  </si>
  <si>
    <t>13585299251</t>
  </si>
  <si>
    <t>12795127323</t>
  </si>
  <si>
    <t>12715494542</t>
  </si>
  <si>
    <t>12657394984</t>
  </si>
  <si>
    <t>5648264605</t>
  </si>
  <si>
    <t>5799314575</t>
  </si>
  <si>
    <t>5655731768</t>
  </si>
  <si>
    <t>6572953860</t>
  </si>
  <si>
    <t>6688967398</t>
  </si>
  <si>
    <t>6614651913</t>
  </si>
  <si>
    <t>1495</t>
  </si>
  <si>
    <t>1424</t>
  </si>
  <si>
    <t>2507</t>
  </si>
  <si>
    <t>2513</t>
  </si>
  <si>
    <t>2483</t>
  </si>
  <si>
    <t>5650563072</t>
  </si>
  <si>
    <t>5806116864</t>
  </si>
  <si>
    <t>5680017408</t>
  </si>
  <si>
    <t>6587011072</t>
  </si>
  <si>
    <t>6703312896</t>
  </si>
  <si>
    <t>6627463168</t>
  </si>
  <si>
    <t>5644607488</t>
  </si>
  <si>
    <t>5792288768</t>
  </si>
  <si>
    <t>5645361152</t>
  </si>
  <si>
    <t>6546448384</t>
  </si>
  <si>
    <t>6563876864</t>
  </si>
  <si>
    <t>6579187712</t>
  </si>
  <si>
    <t>12116826</t>
  </si>
  <si>
    <t>11619915</t>
  </si>
  <si>
    <t>11654353</t>
  </si>
  <si>
    <t>21316385</t>
  </si>
  <si>
    <t>20979510</t>
  </si>
  <si>
    <t>20676631</t>
  </si>
  <si>
    <t>2619074</t>
  </si>
  <si>
    <t>2592327</t>
  </si>
  <si>
    <t>2602797</t>
  </si>
  <si>
    <t>157156264</t>
  </si>
  <si>
    <t>157237707</t>
  </si>
  <si>
    <t>157212735</t>
  </si>
  <si>
    <t>[Content, Date, DateTime, IsAlertMessage?, Node]</t>
  </si>
  <si>
    <t>[[Content, Date, DateTime, IsAlertMessage?, Node]]</t>
  </si>
  <si>
    <t>2021-05-25T11:24:15.004443Z</t>
  </si>
  <si>
    <t>2021-05-25T11:38:48.898282Z</t>
  </si>
  <si>
    <t>2021-05-25T11:53:10.217118Z</t>
  </si>
  <si>
    <t>2021-05-25T11:17:45.208399Z</t>
  </si>
  <si>
    <t>2021-05-25T11:32:17.143575Z</t>
  </si>
  <si>
    <t>2021-05-25T11:46:21.638495Z</t>
  </si>
  <si>
    <t>2021-05-25T11:20:50.328052Z</t>
  </si>
  <si>
    <t>2021-05-25T11:35:23.211945Z</t>
  </si>
  <si>
    <t>2021-05-25T11:49:33.688770Z</t>
  </si>
  <si>
    <t>2021-05-25T11:12:16.515532Z</t>
  </si>
  <si>
    <t>2021-05-25T11:26:50.337899Z</t>
  </si>
  <si>
    <t>2021-05-25T11:40:59.490513Z</t>
  </si>
  <si>
    <t>204668607947</t>
  </si>
  <si>
    <t>205677745742</t>
  </si>
  <si>
    <t>216521416371</t>
  </si>
  <si>
    <t>328684819790</t>
  </si>
  <si>
    <t>326797804041</t>
  </si>
  <si>
    <t>322140195065</t>
  </si>
  <si>
    <t>18093069826</t>
  </si>
  <si>
    <t>23402095427</t>
  </si>
  <si>
    <t>17799000875</t>
  </si>
  <si>
    <t>13510612085</t>
  </si>
  <si>
    <t>13945604995</t>
  </si>
  <si>
    <t>13714337234</t>
  </si>
  <si>
    <t>17096047</t>
  </si>
  <si>
    <t>17115205</t>
  </si>
  <si>
    <t>17198556</t>
  </si>
  <si>
    <t>16967853</t>
  </si>
  <si>
    <t>17154222</t>
  </si>
  <si>
    <t>17073839</t>
  </si>
  <si>
    <t>235</t>
  </si>
  <si>
    <t>276</t>
  </si>
  <si>
    <t>283</t>
  </si>
  <si>
    <t>1629</t>
  </si>
  <si>
    <t>1639</t>
  </si>
  <si>
    <t>1720</t>
  </si>
  <si>
    <t>2626</t>
  </si>
  <si>
    <t>2612</t>
  </si>
  <si>
    <t>2572</t>
  </si>
  <si>
    <t>354</t>
  </si>
  <si>
    <t>1931</t>
  </si>
  <si>
    <t>1975</t>
  </si>
  <si>
    <t>1996</t>
  </si>
  <si>
    <t>383885312</t>
  </si>
  <si>
    <t>1253376</t>
  </si>
  <si>
    <t>173690880</t>
  </si>
  <si>
    <t>161116160</t>
  </si>
  <si>
    <t>184004608</t>
  </si>
  <si>
    <t>20920598528</t>
  </si>
  <si>
    <t>26181124096</t>
  </si>
  <si>
    <t>20301893632</t>
  </si>
  <si>
    <t>17338114048</t>
  </si>
  <si>
    <t>17287659520</t>
  </si>
  <si>
    <t>16247324672</t>
  </si>
  <si>
    <t>17137664</t>
  </si>
  <si>
    <t>17305600</t>
  </si>
  <si>
    <t>17227776</t>
  </si>
  <si>
    <t>17031168</t>
  </si>
  <si>
    <t>17166336</t>
  </si>
  <si>
    <t>9680142336</t>
  </si>
  <si>
    <t>9748013056</t>
  </si>
  <si>
    <t>10336616448</t>
  </si>
  <si>
    <t>8278687744</t>
  </si>
  <si>
    <t>8357457920</t>
  </si>
  <si>
    <t>7954698240</t>
  </si>
  <si>
    <t>17059840</t>
  </si>
  <si>
    <t>16977920</t>
  </si>
  <si>
    <t>16916480</t>
  </si>
  <si>
    <t>17129472</t>
  </si>
  <si>
    <t>17035264</t>
  </si>
  <si>
    <t>16012097786</t>
  </si>
  <si>
    <t>13442146766</t>
  </si>
  <si>
    <t>14945283126</t>
  </si>
  <si>
    <t>13803025363</t>
  </si>
  <si>
    <t>13607717339</t>
  </si>
  <si>
    <t>13689231421</t>
  </si>
  <si>
    <t>14654207102</t>
  </si>
  <si>
    <t>14378505414</t>
  </si>
  <si>
    <t>14331631813</t>
  </si>
  <si>
    <t>14298791438</t>
  </si>
  <si>
    <t>13689586764</t>
  </si>
  <si>
    <t>13736357208</t>
  </si>
  <si>
    <t>22273266942</t>
  </si>
  <si>
    <t>16333785346</t>
  </si>
  <si>
    <t>22114212038</t>
  </si>
  <si>
    <t>12813436642</t>
  </si>
  <si>
    <t>11488073578</t>
  </si>
  <si>
    <t>12046179705</t>
  </si>
  <si>
    <t>17877727</t>
  </si>
  <si>
    <t>17762195</t>
  </si>
  <si>
    <t>17692945</t>
  </si>
  <si>
    <t>18027464</t>
  </si>
  <si>
    <t>17756172</t>
  </si>
  <si>
    <t>17764352</t>
  </si>
  <si>
    <t>1624</t>
  </si>
  <si>
    <t>1719</t>
  </si>
  <si>
    <t>2620</t>
  </si>
  <si>
    <t>2610</t>
  </si>
  <si>
    <t>410</t>
  </si>
  <si>
    <t>322</t>
  </si>
  <si>
    <t>1947</t>
  </si>
  <si>
    <t>1976</t>
  </si>
  <si>
    <t>1986</t>
  </si>
  <si>
    <t>328978432</t>
  </si>
  <si>
    <t>332673024</t>
  </si>
  <si>
    <t>180908032</t>
  </si>
  <si>
    <t>182169600</t>
  </si>
  <si>
    <t>180125696</t>
  </si>
  <si>
    <t>26817576960</t>
  </si>
  <si>
    <t>20185378816</t>
  </si>
  <si>
    <t>26751483904</t>
  </si>
  <si>
    <t>16027127808</t>
  </si>
  <si>
    <t>15119892480</t>
  </si>
  <si>
    <t>15971467264</t>
  </si>
  <si>
    <t>18108416</t>
  </si>
  <si>
    <t>17768448</t>
  </si>
  <si>
    <t>18100224</t>
  </si>
  <si>
    <t>17760256</t>
  </si>
  <si>
    <t>8622141440</t>
  </si>
  <si>
    <t>7874076672</t>
  </si>
  <si>
    <t>7744348160</t>
  </si>
  <si>
    <t>7705911296</t>
  </si>
  <si>
    <t>5626302464</t>
  </si>
  <si>
    <t>6337830912</t>
  </si>
  <si>
    <t>17756160</t>
  </si>
  <si>
    <t>17555456</t>
  </si>
  <si>
    <t>13514625432</t>
  </si>
  <si>
    <t>15741560383</t>
  </si>
  <si>
    <t>13311410189</t>
  </si>
  <si>
    <t>14190498367</t>
  </si>
  <si>
    <t>13911176012</t>
  </si>
  <si>
    <t>13958319086</t>
  </si>
  <si>
    <t>13539274397</t>
  </si>
  <si>
    <t>13545274644</t>
  </si>
  <si>
    <t>14630247141</t>
  </si>
  <si>
    <t>14268852279</t>
  </si>
  <si>
    <t>14059304995</t>
  </si>
  <si>
    <t>14642432937</t>
  </si>
  <si>
    <t>22201856619</t>
  </si>
  <si>
    <t>22324895903</t>
  </si>
  <si>
    <t>22035444429</t>
  </si>
  <si>
    <t>12303757535</t>
  </si>
  <si>
    <t>11633837168</t>
  </si>
  <si>
    <t>10941403047</t>
  </si>
  <si>
    <t>13814018</t>
  </si>
  <si>
    <t>13085611</t>
  </si>
  <si>
    <t>12554145</t>
  </si>
  <si>
    <t>13838745</t>
  </si>
  <si>
    <t>13623296</t>
  </si>
  <si>
    <t>12648295</t>
  </si>
  <si>
    <t>102</t>
  </si>
  <si>
    <t>516</t>
  </si>
  <si>
    <t>1614</t>
  </si>
  <si>
    <t>1630</t>
  </si>
  <si>
    <t>1718</t>
  </si>
  <si>
    <t>2627</t>
  </si>
  <si>
    <t>2604</t>
  </si>
  <si>
    <t>2565</t>
  </si>
  <si>
    <t>449</t>
  </si>
  <si>
    <t>441</t>
  </si>
  <si>
    <t>419</t>
  </si>
  <si>
    <t>2012</t>
  </si>
  <si>
    <t>1943</t>
  </si>
  <si>
    <t>1893</t>
  </si>
  <si>
    <t>314650624</t>
  </si>
  <si>
    <t>383815680</t>
  </si>
  <si>
    <t>367255552</t>
  </si>
  <si>
    <t>179331072</t>
  </si>
  <si>
    <t>174223360</t>
  </si>
  <si>
    <t>175484928</t>
  </si>
  <si>
    <t>27087732736</t>
  </si>
  <si>
    <t>28141993984</t>
  </si>
  <si>
    <t>28627451904</t>
  </si>
  <si>
    <t>15880785920</t>
  </si>
  <si>
    <t>14538465280</t>
  </si>
  <si>
    <t>13981511680</t>
  </si>
  <si>
    <t>13860864</t>
  </si>
  <si>
    <t>13631488</t>
  </si>
  <si>
    <t>12713984</t>
  </si>
  <si>
    <t>13840384</t>
  </si>
  <si>
    <t>12648448</t>
  </si>
  <si>
    <t>7886233600</t>
  </si>
  <si>
    <t>7391129600</t>
  </si>
  <si>
    <t>6995324928</t>
  </si>
  <si>
    <t>6895861760</t>
  </si>
  <si>
    <t>5943013376</t>
  </si>
  <si>
    <t>5548785664</t>
  </si>
  <si>
    <t>13606912</t>
  </si>
  <si>
    <t>12623872</t>
  </si>
  <si>
    <t>12058624</t>
  </si>
  <si>
    <t>12644352</t>
  </si>
  <si>
    <t>12809274345</t>
  </si>
  <si>
    <t>12983152375</t>
  </si>
  <si>
    <t>14048078423</t>
  </si>
  <si>
    <t>14006523634</t>
  </si>
  <si>
    <t>14483757947</t>
  </si>
  <si>
    <t>14354174496</t>
  </si>
  <si>
    <t>14141150402</t>
  </si>
  <si>
    <t>14349655360</t>
  </si>
  <si>
    <t>13380216651</t>
  </si>
  <si>
    <t>13160136094</t>
  </si>
  <si>
    <t>13984140943</t>
  </si>
  <si>
    <t>13348847260</t>
  </si>
  <si>
    <t>5698810914</t>
  </si>
  <si>
    <t>5646624290</t>
  </si>
  <si>
    <t>5617192827</t>
  </si>
  <si>
    <t>6672089435</t>
  </si>
  <si>
    <t>6573469059</t>
  </si>
  <si>
    <t>6531485328</t>
  </si>
  <si>
    <t>2608</t>
  </si>
  <si>
    <t>2602</t>
  </si>
  <si>
    <t>2561</t>
  </si>
  <si>
    <t>5707124736</t>
  </si>
  <si>
    <t>5649305600</t>
  </si>
  <si>
    <t>5625036800</t>
  </si>
  <si>
    <t>6679175168</t>
  </si>
  <si>
    <t>6582054912</t>
  </si>
  <si>
    <t>6545858560</t>
  </si>
  <si>
    <t>5694394368</t>
  </si>
  <si>
    <t>5641195520</t>
  </si>
  <si>
    <t>5609820160</t>
  </si>
  <si>
    <t>6554824704</t>
  </si>
  <si>
    <t>6548889600</t>
  </si>
  <si>
    <t>6524379136</t>
  </si>
  <si>
    <t>12988624</t>
  </si>
  <si>
    <t>13092496</t>
  </si>
  <si>
    <t>13757094</t>
  </si>
  <si>
    <t>21731200</t>
  </si>
  <si>
    <t>22281745</t>
  </si>
  <si>
    <t>21267103</t>
  </si>
  <si>
    <t>2637454</t>
  </si>
  <si>
    <t>2659496</t>
  </si>
  <si>
    <t>2709991</t>
  </si>
  <si>
    <t>157452493</t>
  </si>
  <si>
    <t>157155944</t>
  </si>
  <si>
    <t>157342647</t>
  </si>
  <si>
    <t>[Content, Date, DateTime, IsAlertMessage?, Node, Timestamp]</t>
  </si>
  <si>
    <t>[[Content, Date, DateTime, IsAlertMessage?, Node, Timestamp]]</t>
  </si>
  <si>
    <t>2021-05-25T12:12:49.372325Z</t>
  </si>
  <si>
    <t>2021-05-25T12:27:21.802403Z</t>
  </si>
  <si>
    <t>2021-05-25T12:41:42.011121Z</t>
  </si>
  <si>
    <t>2021-05-25T12:06:10.380832Z</t>
  </si>
  <si>
    <t>2021-05-25T12:20:37.919537Z</t>
  </si>
  <si>
    <t>2021-05-25T12:35:11.676259Z</t>
  </si>
  <si>
    <t>2021-05-25T12:09:18.791814Z</t>
  </si>
  <si>
    <t>2021-05-25T12:23:57.794567Z</t>
  </si>
  <si>
    <t>2021-05-25T12:38:17.058798Z</t>
  </si>
  <si>
    <t>2021-05-25T12:00:29.913213Z</t>
  </si>
  <si>
    <t>2021-05-25T12:14:58.737611Z</t>
  </si>
  <si>
    <t>2021-05-25T12:29:38.391725Z</t>
  </si>
  <si>
    <t>210575156605</t>
  </si>
  <si>
    <t>204002107768</t>
  </si>
  <si>
    <t>204946876058</t>
  </si>
  <si>
    <t>340460738695</t>
  </si>
  <si>
    <t>339175108670</t>
  </si>
  <si>
    <t>333275985871</t>
  </si>
  <si>
    <t>23077495638</t>
  </si>
  <si>
    <t>22773785994</t>
  </si>
  <si>
    <t>22488354816</t>
  </si>
  <si>
    <t>13050686599</t>
  </si>
  <si>
    <t>13654231702</t>
  </si>
  <si>
    <t>14360890668</t>
  </si>
  <si>
    <t>16957051</t>
  </si>
  <si>
    <t>21136438</t>
  </si>
  <si>
    <t>21224696</t>
  </si>
  <si>
    <t>16871039</t>
  </si>
  <si>
    <t>19389825</t>
  </si>
  <si>
    <t>21175228</t>
  </si>
  <si>
    <t>237</t>
  </si>
  <si>
    <t>231</t>
  </si>
  <si>
    <t>285</t>
  </si>
  <si>
    <t>1682</t>
  </si>
  <si>
    <t>1633</t>
  </si>
  <si>
    <t>1640</t>
  </si>
  <si>
    <t>2710</t>
  </si>
  <si>
    <t>2717</t>
  </si>
  <si>
    <t>2660</t>
  </si>
  <si>
    <t>540</t>
  </si>
  <si>
    <t>460</t>
  </si>
  <si>
    <t>2050</t>
  </si>
  <si>
    <t>369635328</t>
  </si>
  <si>
    <t>384000000</t>
  </si>
  <si>
    <t>359657472</t>
  </si>
  <si>
    <t>182317056</t>
  </si>
  <si>
    <t>180436992</t>
  </si>
  <si>
    <t>182259712</t>
  </si>
  <si>
    <t>26759868416</t>
  </si>
  <si>
    <t>26210729984</t>
  </si>
  <si>
    <t>25732341760</t>
  </si>
  <si>
    <t>16126095360</t>
  </si>
  <si>
    <t>16545746944</t>
  </si>
  <si>
    <t>18069741568</t>
  </si>
  <si>
    <t>16998400</t>
  </si>
  <si>
    <t>21155840</t>
  </si>
  <si>
    <t>21229568</t>
  </si>
  <si>
    <t>16908288</t>
  </si>
  <si>
    <t>21106688</t>
  </si>
  <si>
    <t>21200896</t>
  </si>
  <si>
    <t>9030397952</t>
  </si>
  <si>
    <t>9478778880</t>
  </si>
  <si>
    <t>9973846016</t>
  </si>
  <si>
    <t>7742922752</t>
  </si>
  <si>
    <t>8007729152</t>
  </si>
  <si>
    <t>8533925888</t>
  </si>
  <si>
    <t>16920576</t>
  </si>
  <si>
    <t>21123072</t>
  </si>
  <si>
    <t>21217280</t>
  </si>
  <si>
    <t>16834560</t>
  </si>
  <si>
    <t>16986112</t>
  </si>
  <si>
    <t>21151744</t>
  </si>
  <si>
    <t>13450328205</t>
  </si>
  <si>
    <t>14059277362</t>
  </si>
  <si>
    <t>13798239325</t>
  </si>
  <si>
    <t>14151584995</t>
  </si>
  <si>
    <t>13575139593</t>
  </si>
  <si>
    <t>13685960657</t>
  </si>
  <si>
    <t>13697933564</t>
  </si>
  <si>
    <t>14268793709</t>
  </si>
  <si>
    <t>14985917703</t>
  </si>
  <si>
    <t>13969968725</t>
  </si>
  <si>
    <t>14726920613</t>
  </si>
  <si>
    <t>13608362220</t>
  </si>
  <si>
    <t>22903429595</t>
  </si>
  <si>
    <t>23312810203</t>
  </si>
  <si>
    <t>24276524081</t>
  </si>
  <si>
    <t>12453408924</t>
  </si>
  <si>
    <t>11896504585</t>
  </si>
  <si>
    <t>12843533710</t>
  </si>
  <si>
    <t>16632865</t>
  </si>
  <si>
    <t>15750558</t>
  </si>
  <si>
    <t>15115413</t>
  </si>
  <si>
    <t>17551360</t>
  </si>
  <si>
    <t>15581184</t>
  </si>
  <si>
    <t>287</t>
  </si>
  <si>
    <t>244</t>
  </si>
  <si>
    <t>273</t>
  </si>
  <si>
    <t>1675</t>
  </si>
  <si>
    <t>1622</t>
  </si>
  <si>
    <t>2724</t>
  </si>
  <si>
    <t>2716</t>
  </si>
  <si>
    <t>561</t>
  </si>
  <si>
    <t>548</t>
  </si>
  <si>
    <t>497</t>
  </si>
  <si>
    <t>2073</t>
  </si>
  <si>
    <t>2063</t>
  </si>
  <si>
    <t>2015</t>
  </si>
  <si>
    <t>172032</t>
  </si>
  <si>
    <t>247119872</t>
  </si>
  <si>
    <t>167800832</t>
  </si>
  <si>
    <t>169332736</t>
  </si>
  <si>
    <t>179691520</t>
  </si>
  <si>
    <t>27828113408</t>
  </si>
  <si>
    <t>28503957504</t>
  </si>
  <si>
    <t>29046468608</t>
  </si>
  <si>
    <t>15439937536</t>
  </si>
  <si>
    <t>15013367808</t>
  </si>
  <si>
    <t>16190074880</t>
  </si>
  <si>
    <t>18194432</t>
  </si>
  <si>
    <t>15872000</t>
  </si>
  <si>
    <t>7936466944</t>
  </si>
  <si>
    <t>7601545216</t>
  </si>
  <si>
    <t>8773562368</t>
  </si>
  <si>
    <t>6983475200</t>
  </si>
  <si>
    <t>5985116160</t>
  </si>
  <si>
    <t>6642425856</t>
  </si>
  <si>
    <t>15515648</t>
  </si>
  <si>
    <t>13061183700</t>
  </si>
  <si>
    <t>12578552322</t>
  </si>
  <si>
    <t>12659977860</t>
  </si>
  <si>
    <t>14028828023</t>
  </si>
  <si>
    <t>14214789250</t>
  </si>
  <si>
    <t>14238763042</t>
  </si>
  <si>
    <t>15132737790</t>
  </si>
  <si>
    <t>15412492219</t>
  </si>
  <si>
    <t>14976082035</t>
  </si>
  <si>
    <t>13755061073</t>
  </si>
  <si>
    <t>14404672212</t>
  </si>
  <si>
    <t>14285137931</t>
  </si>
  <si>
    <t>16225767831</t>
  </si>
  <si>
    <t>17006327498</t>
  </si>
  <si>
    <t>18866037590</t>
  </si>
  <si>
    <t>11084443551</t>
  </si>
  <si>
    <t>11688778366</t>
  </si>
  <si>
    <t>12430947836</t>
  </si>
  <si>
    <t>12353167</t>
  </si>
  <si>
    <t>12462249</t>
  </si>
  <si>
    <t>12538432</t>
  </si>
  <si>
    <t>12313645</t>
  </si>
  <si>
    <t>12421915</t>
  </si>
  <si>
    <t>12508423</t>
  </si>
  <si>
    <t>1669</t>
  </si>
  <si>
    <t>1618</t>
  </si>
  <si>
    <t>2723</t>
  </si>
  <si>
    <t>2700</t>
  </si>
  <si>
    <t>2654</t>
  </si>
  <si>
    <t>348</t>
  </si>
  <si>
    <t>360</t>
  </si>
  <si>
    <t>2054</t>
  </si>
  <si>
    <t>1962</t>
  </si>
  <si>
    <t>2023</t>
  </si>
  <si>
    <t>32768</t>
  </si>
  <si>
    <t>1261568</t>
  </si>
  <si>
    <t>946176</t>
  </si>
  <si>
    <t>1241088</t>
  </si>
  <si>
    <t>162598912</t>
  </si>
  <si>
    <t>178749440</t>
  </si>
  <si>
    <t>181600256</t>
  </si>
  <si>
    <t>20979544064</t>
  </si>
  <si>
    <t>21076123648</t>
  </si>
  <si>
    <t>23442264064</t>
  </si>
  <si>
    <t>15321038848</t>
  </si>
  <si>
    <t>16074907648</t>
  </si>
  <si>
    <t>14954414080</t>
  </si>
  <si>
    <t>12386304</t>
  </si>
  <si>
    <t>12468224</t>
  </si>
  <si>
    <t>12578816</t>
  </si>
  <si>
    <t>12320768</t>
  </si>
  <si>
    <t>12443648</t>
  </si>
  <si>
    <t>12533760</t>
  </si>
  <si>
    <t>7487725568</t>
  </si>
  <si>
    <t>8430804992</t>
  </si>
  <si>
    <t>8943566848</t>
  </si>
  <si>
    <t>5471158272</t>
  </si>
  <si>
    <t>6166646784</t>
  </si>
  <si>
    <t>6877208576</t>
  </si>
  <si>
    <t>12333056</t>
  </si>
  <si>
    <t>12509184</t>
  </si>
  <si>
    <t>12296192</t>
  </si>
  <si>
    <t>12398592</t>
  </si>
  <si>
    <t>12488704</t>
  </si>
  <si>
    <t>16091524723</t>
  </si>
  <si>
    <t>16016328853</t>
  </si>
  <si>
    <t>16186693186</t>
  </si>
  <si>
    <t>14387396684</t>
  </si>
  <si>
    <t>14645661112</t>
  </si>
  <si>
    <t>14502199893</t>
  </si>
  <si>
    <t>13829542688</t>
  </si>
  <si>
    <t>13036452300</t>
  </si>
  <si>
    <t>12706136694</t>
  </si>
  <si>
    <t>14569409098</t>
  </si>
  <si>
    <t>13028200381</t>
  </si>
  <si>
    <t>14267487743</t>
  </si>
  <si>
    <t>5730747163</t>
  </si>
  <si>
    <t>5709712908</t>
  </si>
  <si>
    <t>5695672339</t>
  </si>
  <si>
    <t>6573548420</t>
  </si>
  <si>
    <t>6564469254</t>
  </si>
  <si>
    <t>6571940023</t>
  </si>
  <si>
    <t>1678</t>
  </si>
  <si>
    <t>1623</t>
  </si>
  <si>
    <t>2713</t>
  </si>
  <si>
    <t>2697</t>
  </si>
  <si>
    <t>2657</t>
  </si>
  <si>
    <t>5743128576</t>
  </si>
  <si>
    <t>5712449536</t>
  </si>
  <si>
    <t>5706272768</t>
  </si>
  <si>
    <t>6583934976</t>
  </si>
  <si>
    <t>6571503616</t>
  </si>
  <si>
    <t>6579806208</t>
  </si>
  <si>
    <t>5726896128</t>
  </si>
  <si>
    <t>5705924608</t>
  </si>
  <si>
    <t>5689802752</t>
  </si>
  <si>
    <t>6554034176</t>
  </si>
  <si>
    <t>6547689472</t>
  </si>
  <si>
    <t>6532255744</t>
  </si>
  <si>
    <t>13427129</t>
  </si>
  <si>
    <t>12978297</t>
  </si>
  <si>
    <t>13004914</t>
  </si>
  <si>
    <t>22509951</t>
  </si>
  <si>
    <t>22278071</t>
  </si>
  <si>
    <t>22326533</t>
  </si>
  <si>
    <t>2695314</t>
  </si>
  <si>
    <t>2648093</t>
  </si>
  <si>
    <t>2642692</t>
  </si>
  <si>
    <t>157130927</t>
  </si>
  <si>
    <t>157289001</t>
  </si>
  <si>
    <t>157126650</t>
  </si>
  <si>
    <t>[Content, Date, DateTime, IsAlertMessage?, Node, Timestamp, URI]</t>
  </si>
  <si>
    <t>[[Content, Date, DateTime, IsAlertMessage?, Node, Timestamp, URI]]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</si>
</sst>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Calibri"/>
    </font>
    <font>
      <color theme="1"/>
      <name val="Arial"/>
    </font>
    <font/>
    <font>
      <color theme="1"/>
      <name val="Calibri"/>
    </font>
    <font>
      <color rgb="FF0000FF"/>
      <name val="Calibri"/>
    </font>
    <font>
      <color rgb="FF0000FF"/>
    </font>
    <font>
      <sz val="10.0"/>
      <color rgb="FF000000"/>
      <name val="Calibri"/>
    </font>
    <font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7EA700"/>
        <bgColor rgb="FF7EA700"/>
      </patternFill>
    </fill>
    <fill>
      <patternFill patternType="solid">
        <fgColor rgb="FFA9E100"/>
        <bgColor rgb="FFA9E100"/>
      </patternFill>
    </fill>
    <fill>
      <patternFill patternType="solid">
        <fgColor rgb="FF00FF00"/>
        <bgColor rgb="FF00FF00"/>
      </patternFill>
    </fill>
    <fill>
      <patternFill patternType="solid">
        <fgColor rgb="FF99CC00"/>
        <bgColor rgb="FF99CC00"/>
      </patternFill>
    </fill>
  </fills>
  <borders count="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vertical="bottom"/>
    </xf>
    <xf borderId="0" fillId="0" fontId="3" numFmtId="0" xfId="0" applyAlignment="1" applyFont="1">
      <alignment horizontal="center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5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4" numFmtId="4" xfId="0" applyAlignment="1" applyFont="1" applyNumberFormat="1">
      <alignment horizontal="center" vertical="bottom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/>
    </xf>
    <xf borderId="0" fillId="2" fontId="1" numFmtId="0" xfId="0" applyAlignment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0" fontId="4" numFmtId="4" xfId="0" applyAlignment="1" applyFont="1" applyNumberFormat="1">
      <alignment horizontal="center"/>
    </xf>
    <xf borderId="0" fillId="6" fontId="1" numFmtId="0" xfId="0" applyAlignment="1" applyFill="1" applyFont="1">
      <alignment horizontal="center" vertical="bottom"/>
    </xf>
    <xf borderId="0" fillId="6" fontId="1" numFmtId="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4" xfId="0" applyAlignment="1" applyFont="1" applyNumberFormat="1">
      <alignment horizontal="center" vertical="bottom"/>
    </xf>
    <xf borderId="0" fillId="6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1" fillId="6" fontId="7" numFmtId="0" xfId="0" applyAlignment="1" applyBorder="1" applyFont="1">
      <alignment shrinkToFit="0" vertical="bottom" wrapText="0"/>
    </xf>
    <xf borderId="2" fillId="6" fontId="7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6" fontId="7" numFmtId="0" xfId="0" applyAlignment="1" applyBorder="1" applyFont="1">
      <alignment shrinkToFit="0" vertical="bottom" wrapText="0"/>
    </xf>
    <xf borderId="6" fillId="3" fontId="8" numFmtId="0" xfId="0" applyAlignment="1" applyBorder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3" fontId="8" numFmtId="0" xfId="0" applyAlignment="1" applyFont="1">
      <alignment vertical="bottom"/>
    </xf>
    <xf borderId="0" fillId="0" fontId="8" numFmtId="2" xfId="0" applyAlignment="1" applyFont="1" applyNumberFormat="1">
      <alignment horizontal="right" vertical="bottom"/>
    </xf>
    <xf borderId="0" fillId="3" fontId="8" numFmtId="0" xfId="0" applyAlignment="1" applyFont="1">
      <alignment readingOrder="0"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summary!$A$15:$A$20</c:f>
            </c:strRef>
          </c:cat>
          <c:val>
            <c:numRef>
              <c:f>summary!$B$15:$B$20</c:f>
              <c:numCache/>
            </c:numRef>
          </c:val>
          <c:smooth val="0"/>
        </c:ser>
        <c:ser>
          <c:idx val="1"/>
          <c:order val="1"/>
          <c:tx>
            <c:strRef>
              <c:f>summary!$C$14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summary!$A$15:$A$20</c:f>
            </c:strRef>
          </c:cat>
          <c:val>
            <c:numRef>
              <c:f>summary!$C$15:$C$20</c:f>
              <c:numCache/>
            </c:numRef>
          </c:val>
          <c:smooth val="0"/>
        </c:ser>
        <c:ser>
          <c:idx val="2"/>
          <c:order val="2"/>
          <c:tx>
            <c:strRef>
              <c:f>summary!$D$14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summary!$A$15:$A$20</c:f>
            </c:strRef>
          </c:cat>
          <c:val>
            <c:numRef>
              <c:f>summary!$D$15:$D$20</c:f>
              <c:numCache/>
            </c:numRef>
          </c:val>
          <c:smooth val="0"/>
        </c:ser>
        <c:ser>
          <c:idx val="3"/>
          <c:order val="3"/>
          <c:tx>
            <c:strRef>
              <c:f>summary!$E$14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summary!$A$15:$A$20</c:f>
            </c:strRef>
          </c:cat>
          <c:val>
            <c:numRef>
              <c:f>summary!$E$15:$E$20</c:f>
              <c:numCache/>
            </c:numRef>
          </c:val>
          <c:smooth val="0"/>
        </c:ser>
        <c:ser>
          <c:idx val="4"/>
          <c:order val="4"/>
          <c:tx>
            <c:strRef>
              <c:f>summary!$F$14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summary!$A$15:$A$20</c:f>
            </c:strRef>
          </c:cat>
          <c:val>
            <c:numRef>
              <c:f>summary!$F$15:$F$20</c:f>
              <c:numCache/>
            </c:numRef>
          </c:val>
          <c:smooth val="0"/>
        </c:ser>
        <c:ser>
          <c:idx val="5"/>
          <c:order val="5"/>
          <c:tx>
            <c:strRef>
              <c:f>summary!$G$14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summary!$A$15:$A$20</c:f>
            </c:strRef>
          </c:cat>
          <c:val>
            <c:numRef>
              <c:f>summary!$G$15:$G$20</c:f>
              <c:numCache/>
            </c:numRef>
          </c:val>
          <c:smooth val="0"/>
        </c:ser>
        <c:ser>
          <c:idx val="6"/>
          <c:order val="6"/>
          <c:tx>
            <c:strRef>
              <c:f>summary!$H$14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summary!$A$15:$A$20</c:f>
            </c:strRef>
          </c:cat>
          <c:val>
            <c:numRef>
              <c:f>summary!$H$15:$H$20</c:f>
              <c:numCache/>
            </c:numRef>
          </c:val>
          <c:smooth val="0"/>
        </c:ser>
        <c:ser>
          <c:idx val="7"/>
          <c:order val="7"/>
          <c:tx>
            <c:strRef>
              <c:f>summary!$I$14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summary!$A$15:$A$20</c:f>
            </c:strRef>
          </c:cat>
          <c:val>
            <c:numRef>
              <c:f>summary!$I$15:$I$20</c:f>
              <c:numCache/>
            </c:numRef>
          </c:val>
          <c:smooth val="0"/>
        </c:ser>
        <c:axId val="1601292543"/>
        <c:axId val="1974940330"/>
      </c:lineChart>
      <c:catAx>
        <c:axId val="160129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74940330"/>
      </c:catAx>
      <c:valAx>
        <c:axId val="1974940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01292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summary!$B$158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summary!$A$159:$A$164</c:f>
            </c:strRef>
          </c:cat>
          <c:val>
            <c:numRef>
              <c:f>summary!$B$159:$B$164</c:f>
              <c:numCache/>
            </c:numRef>
          </c:val>
          <c:smooth val="0"/>
        </c:ser>
        <c:ser>
          <c:idx val="1"/>
          <c:order val="1"/>
          <c:tx>
            <c:strRef>
              <c:f>summary!$C$158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summary!$A$159:$A$164</c:f>
            </c:strRef>
          </c:cat>
          <c:val>
            <c:numRef>
              <c:f>summary!$C$159:$C$164</c:f>
              <c:numCache/>
            </c:numRef>
          </c:val>
          <c:smooth val="0"/>
        </c:ser>
        <c:ser>
          <c:idx val="2"/>
          <c:order val="2"/>
          <c:tx>
            <c:strRef>
              <c:f>summary!$D$158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summary!$A$159:$A$164</c:f>
            </c:strRef>
          </c:cat>
          <c:val>
            <c:numRef>
              <c:f>summary!$D$159:$D$164</c:f>
              <c:numCache/>
            </c:numRef>
          </c:val>
          <c:smooth val="0"/>
        </c:ser>
        <c:ser>
          <c:idx val="3"/>
          <c:order val="3"/>
          <c:tx>
            <c:strRef>
              <c:f>summary!$E$158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summary!$A$159:$A$164</c:f>
            </c:strRef>
          </c:cat>
          <c:val>
            <c:numRef>
              <c:f>summary!$E$159:$E$164</c:f>
              <c:numCache/>
            </c:numRef>
          </c:val>
          <c:smooth val="0"/>
        </c:ser>
        <c:ser>
          <c:idx val="4"/>
          <c:order val="4"/>
          <c:tx>
            <c:strRef>
              <c:f>summary!$F$158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summary!$A$159:$A$164</c:f>
            </c:strRef>
          </c:cat>
          <c:val>
            <c:numRef>
              <c:f>summary!$F$159:$F$164</c:f>
              <c:numCache/>
            </c:numRef>
          </c:val>
          <c:smooth val="0"/>
        </c:ser>
        <c:ser>
          <c:idx val="5"/>
          <c:order val="5"/>
          <c:tx>
            <c:strRef>
              <c:f>summary!$G$158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summary!$A$159:$A$164</c:f>
            </c:strRef>
          </c:cat>
          <c:val>
            <c:numRef>
              <c:f>summary!$G$159:$G$164</c:f>
              <c:numCache/>
            </c:numRef>
          </c:val>
          <c:smooth val="0"/>
        </c:ser>
        <c:ser>
          <c:idx val="6"/>
          <c:order val="6"/>
          <c:tx>
            <c:strRef>
              <c:f>summary!$H$158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summary!$A$159:$A$164</c:f>
            </c:strRef>
          </c:cat>
          <c:val>
            <c:numRef>
              <c:f>summary!$H$159:$H$164</c:f>
              <c:numCache/>
            </c:numRef>
          </c:val>
          <c:smooth val="0"/>
        </c:ser>
        <c:ser>
          <c:idx val="7"/>
          <c:order val="7"/>
          <c:tx>
            <c:strRef>
              <c:f>summary!$I$158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summary!$A$159:$A$164</c:f>
            </c:strRef>
          </c:cat>
          <c:val>
            <c:numRef>
              <c:f>summary!$I$159:$I$164</c:f>
              <c:numCache/>
            </c:numRef>
          </c:val>
          <c:smooth val="0"/>
        </c:ser>
        <c:axId val="243358677"/>
        <c:axId val="1906517127"/>
      </c:lineChart>
      <c:catAx>
        <c:axId val="243358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06517127"/>
      </c:catAx>
      <c:valAx>
        <c:axId val="1906517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43358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summary!$B$146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summary!$A$147:$A$155</c:f>
            </c:strRef>
          </c:cat>
          <c:val>
            <c:numRef>
              <c:f>summary!$B$147:$B$155</c:f>
              <c:numCache/>
            </c:numRef>
          </c:val>
          <c:smooth val="0"/>
        </c:ser>
        <c:ser>
          <c:idx val="1"/>
          <c:order val="1"/>
          <c:tx>
            <c:strRef>
              <c:f>summary!$C$146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summary!$A$147:$A$155</c:f>
            </c:strRef>
          </c:cat>
          <c:val>
            <c:numRef>
              <c:f>summary!$C$147:$C$155</c:f>
              <c:numCache/>
            </c:numRef>
          </c:val>
          <c:smooth val="0"/>
        </c:ser>
        <c:ser>
          <c:idx val="2"/>
          <c:order val="2"/>
          <c:tx>
            <c:strRef>
              <c:f>summary!$D$146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dPt>
            <c:idx val="7"/>
            <c:marker>
              <c:symbol val="none"/>
            </c:marker>
          </c:dPt>
          <c:cat>
            <c:strRef>
              <c:f>summary!$A$147:$A$155</c:f>
            </c:strRef>
          </c:cat>
          <c:val>
            <c:numRef>
              <c:f>summary!$D$147:$D$155</c:f>
              <c:numCache/>
            </c:numRef>
          </c:val>
          <c:smooth val="0"/>
        </c:ser>
        <c:ser>
          <c:idx val="3"/>
          <c:order val="3"/>
          <c:tx>
            <c:strRef>
              <c:f>summary!$E$146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summary!$A$147:$A$155</c:f>
            </c:strRef>
          </c:cat>
          <c:val>
            <c:numRef>
              <c:f>summary!$E$147:$E$155</c:f>
              <c:numCache/>
            </c:numRef>
          </c:val>
          <c:smooth val="0"/>
        </c:ser>
        <c:ser>
          <c:idx val="4"/>
          <c:order val="4"/>
          <c:tx>
            <c:strRef>
              <c:f>summary!$F$146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summary!$A$147:$A$155</c:f>
            </c:strRef>
          </c:cat>
          <c:val>
            <c:numRef>
              <c:f>summary!$F$147:$F$155</c:f>
              <c:numCache/>
            </c:numRef>
          </c:val>
          <c:smooth val="0"/>
        </c:ser>
        <c:ser>
          <c:idx val="5"/>
          <c:order val="5"/>
          <c:tx>
            <c:strRef>
              <c:f>summary!$G$146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summary!$A$147:$A$155</c:f>
            </c:strRef>
          </c:cat>
          <c:val>
            <c:numRef>
              <c:f>summary!$G$147:$G$155</c:f>
              <c:numCache/>
            </c:numRef>
          </c:val>
          <c:smooth val="0"/>
        </c:ser>
        <c:ser>
          <c:idx val="6"/>
          <c:order val="6"/>
          <c:tx>
            <c:strRef>
              <c:f>summary!$H$146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summary!$A$147:$A$155</c:f>
            </c:strRef>
          </c:cat>
          <c:val>
            <c:numRef>
              <c:f>summary!$H$147:$H$155</c:f>
              <c:numCache/>
            </c:numRef>
          </c:val>
          <c:smooth val="0"/>
        </c:ser>
        <c:ser>
          <c:idx val="7"/>
          <c:order val="7"/>
          <c:tx>
            <c:strRef>
              <c:f>summary!$I$146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summary!$A$147:$A$155</c:f>
            </c:strRef>
          </c:cat>
          <c:val>
            <c:numRef>
              <c:f>summary!$I$147:$I$155</c:f>
              <c:numCache/>
            </c:numRef>
          </c:val>
          <c:smooth val="0"/>
        </c:ser>
        <c:axId val="1548021710"/>
        <c:axId val="656345749"/>
      </c:lineChart>
      <c:catAx>
        <c:axId val="1548021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56345749"/>
      </c:catAx>
      <c:valAx>
        <c:axId val="656345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48021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summary!$B$167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summary!$A$168:$A$173</c:f>
            </c:strRef>
          </c:cat>
          <c:val>
            <c:numRef>
              <c:f>summary!$B$168:$B$173</c:f>
              <c:numCache/>
            </c:numRef>
          </c:val>
          <c:smooth val="0"/>
        </c:ser>
        <c:ser>
          <c:idx val="1"/>
          <c:order val="1"/>
          <c:tx>
            <c:strRef>
              <c:f>summary!$C$167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summary!$A$168:$A$173</c:f>
            </c:strRef>
          </c:cat>
          <c:val>
            <c:numRef>
              <c:f>summary!$C$168:$C$173</c:f>
              <c:numCache/>
            </c:numRef>
          </c:val>
          <c:smooth val="0"/>
        </c:ser>
        <c:ser>
          <c:idx val="2"/>
          <c:order val="2"/>
          <c:tx>
            <c:strRef>
              <c:f>summary!$D$167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summary!$A$168:$A$173</c:f>
            </c:strRef>
          </c:cat>
          <c:val>
            <c:numRef>
              <c:f>summary!$D$168:$D$173</c:f>
              <c:numCache/>
            </c:numRef>
          </c:val>
          <c:smooth val="0"/>
        </c:ser>
        <c:ser>
          <c:idx val="3"/>
          <c:order val="3"/>
          <c:tx>
            <c:strRef>
              <c:f>summary!$E$167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summary!$A$168:$A$173</c:f>
            </c:strRef>
          </c:cat>
          <c:val>
            <c:numRef>
              <c:f>summary!$E$168:$E$173</c:f>
              <c:numCache/>
            </c:numRef>
          </c:val>
          <c:smooth val="0"/>
        </c:ser>
        <c:ser>
          <c:idx val="4"/>
          <c:order val="4"/>
          <c:tx>
            <c:strRef>
              <c:f>summary!$F$167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summary!$A$168:$A$173</c:f>
            </c:strRef>
          </c:cat>
          <c:val>
            <c:numRef>
              <c:f>summary!$F$168:$F$173</c:f>
              <c:numCache/>
            </c:numRef>
          </c:val>
          <c:smooth val="0"/>
        </c:ser>
        <c:ser>
          <c:idx val="5"/>
          <c:order val="5"/>
          <c:tx>
            <c:strRef>
              <c:f>summary!$G$167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summary!$A$168:$A$173</c:f>
            </c:strRef>
          </c:cat>
          <c:val>
            <c:numRef>
              <c:f>summary!$G$168:$G$173</c:f>
              <c:numCache/>
            </c:numRef>
          </c:val>
          <c:smooth val="0"/>
        </c:ser>
        <c:ser>
          <c:idx val="6"/>
          <c:order val="6"/>
          <c:tx>
            <c:strRef>
              <c:f>summary!$H$167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summary!$A$168:$A$173</c:f>
            </c:strRef>
          </c:cat>
          <c:val>
            <c:numRef>
              <c:f>summary!$H$168:$H$173</c:f>
              <c:numCache/>
            </c:numRef>
          </c:val>
          <c:smooth val="0"/>
        </c:ser>
        <c:ser>
          <c:idx val="7"/>
          <c:order val="7"/>
          <c:tx>
            <c:strRef>
              <c:f>summary!$I$167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summary!$A$168:$A$173</c:f>
            </c:strRef>
          </c:cat>
          <c:val>
            <c:numRef>
              <c:f>summary!$I$168:$I$173</c:f>
              <c:numCache/>
            </c:numRef>
          </c:val>
          <c:smooth val="0"/>
        </c:ser>
        <c:axId val="1259541701"/>
        <c:axId val="2120768893"/>
      </c:lineChart>
      <c:catAx>
        <c:axId val="1259541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20768893"/>
      </c:catAx>
      <c:valAx>
        <c:axId val="2120768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59541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summary!$B$206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summary!$A$207:$A$212</c:f>
            </c:strRef>
          </c:cat>
          <c:val>
            <c:numRef>
              <c:f>summary!$B$207:$B$212</c:f>
              <c:numCache/>
            </c:numRef>
          </c:val>
          <c:smooth val="0"/>
        </c:ser>
        <c:ser>
          <c:idx val="1"/>
          <c:order val="1"/>
          <c:tx>
            <c:strRef>
              <c:f>summary!$C$206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summary!$A$207:$A$212</c:f>
            </c:strRef>
          </c:cat>
          <c:val>
            <c:numRef>
              <c:f>summary!$C$207:$C$212</c:f>
              <c:numCache/>
            </c:numRef>
          </c:val>
          <c:smooth val="0"/>
        </c:ser>
        <c:ser>
          <c:idx val="2"/>
          <c:order val="2"/>
          <c:tx>
            <c:strRef>
              <c:f>summary!$D$206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summary!$A$207:$A$212</c:f>
            </c:strRef>
          </c:cat>
          <c:val>
            <c:numRef>
              <c:f>summary!$D$207:$D$212</c:f>
              <c:numCache/>
            </c:numRef>
          </c:val>
          <c:smooth val="0"/>
        </c:ser>
        <c:ser>
          <c:idx val="3"/>
          <c:order val="3"/>
          <c:tx>
            <c:strRef>
              <c:f>summary!$E$206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summary!$A$207:$A$212</c:f>
            </c:strRef>
          </c:cat>
          <c:val>
            <c:numRef>
              <c:f>summary!$E$207:$E$212</c:f>
              <c:numCache/>
            </c:numRef>
          </c:val>
          <c:smooth val="0"/>
        </c:ser>
        <c:ser>
          <c:idx val="4"/>
          <c:order val="4"/>
          <c:tx>
            <c:strRef>
              <c:f>summary!$F$206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summary!$A$207:$A$212</c:f>
            </c:strRef>
          </c:cat>
          <c:val>
            <c:numRef>
              <c:f>summary!$F$207:$F$212</c:f>
              <c:numCache/>
            </c:numRef>
          </c:val>
          <c:smooth val="0"/>
        </c:ser>
        <c:ser>
          <c:idx val="5"/>
          <c:order val="5"/>
          <c:tx>
            <c:strRef>
              <c:f>summary!$G$206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summary!$A$207:$A$212</c:f>
            </c:strRef>
          </c:cat>
          <c:val>
            <c:numRef>
              <c:f>summary!$G$207:$G$212</c:f>
              <c:numCache/>
            </c:numRef>
          </c:val>
          <c:smooth val="0"/>
        </c:ser>
        <c:ser>
          <c:idx val="6"/>
          <c:order val="6"/>
          <c:tx>
            <c:strRef>
              <c:f>summary!$H$206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summary!$A$207:$A$212</c:f>
            </c:strRef>
          </c:cat>
          <c:val>
            <c:numRef>
              <c:f>summary!$H$207:$H$212</c:f>
              <c:numCache/>
            </c:numRef>
          </c:val>
          <c:smooth val="0"/>
        </c:ser>
        <c:ser>
          <c:idx val="7"/>
          <c:order val="7"/>
          <c:tx>
            <c:strRef>
              <c:f>summary!$I$206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summary!$A$207:$A$212</c:f>
            </c:strRef>
          </c:cat>
          <c:val>
            <c:numRef>
              <c:f>summary!$I$207:$I$212</c:f>
              <c:numCache/>
            </c:numRef>
          </c:val>
          <c:smooth val="0"/>
        </c:ser>
        <c:axId val="1005790924"/>
        <c:axId val="698222428"/>
      </c:lineChart>
      <c:catAx>
        <c:axId val="1005790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98222428"/>
      </c:catAx>
      <c:valAx>
        <c:axId val="698222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05790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summary!$B$194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summary!$A$195:$A$203</c:f>
            </c:strRef>
          </c:cat>
          <c:val>
            <c:numRef>
              <c:f>summary!$B$195:$B$203</c:f>
              <c:numCache/>
            </c:numRef>
          </c:val>
          <c:smooth val="0"/>
        </c:ser>
        <c:ser>
          <c:idx val="1"/>
          <c:order val="1"/>
          <c:tx>
            <c:strRef>
              <c:f>summary!$C$194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summary!$A$195:$A$203</c:f>
            </c:strRef>
          </c:cat>
          <c:val>
            <c:numRef>
              <c:f>summary!$C$195:$C$203</c:f>
              <c:numCache/>
            </c:numRef>
          </c:val>
          <c:smooth val="0"/>
        </c:ser>
        <c:ser>
          <c:idx val="2"/>
          <c:order val="2"/>
          <c:tx>
            <c:strRef>
              <c:f>summary!$D$194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summary!$A$195:$A$203</c:f>
            </c:strRef>
          </c:cat>
          <c:val>
            <c:numRef>
              <c:f>summary!$D$195:$D$203</c:f>
              <c:numCache/>
            </c:numRef>
          </c:val>
          <c:smooth val="0"/>
        </c:ser>
        <c:ser>
          <c:idx val="3"/>
          <c:order val="3"/>
          <c:tx>
            <c:strRef>
              <c:f>summary!$E$194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summary!$A$195:$A$203</c:f>
            </c:strRef>
          </c:cat>
          <c:val>
            <c:numRef>
              <c:f>summary!$E$195:$E$203</c:f>
              <c:numCache/>
            </c:numRef>
          </c:val>
          <c:smooth val="0"/>
        </c:ser>
        <c:ser>
          <c:idx val="4"/>
          <c:order val="4"/>
          <c:tx>
            <c:strRef>
              <c:f>summary!$F$194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summary!$A$195:$A$203</c:f>
            </c:strRef>
          </c:cat>
          <c:val>
            <c:numRef>
              <c:f>summary!$F$195:$F$203</c:f>
              <c:numCache/>
            </c:numRef>
          </c:val>
          <c:smooth val="0"/>
        </c:ser>
        <c:ser>
          <c:idx val="5"/>
          <c:order val="5"/>
          <c:tx>
            <c:strRef>
              <c:f>summary!$G$194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summary!$A$195:$A$203</c:f>
            </c:strRef>
          </c:cat>
          <c:val>
            <c:numRef>
              <c:f>summary!$G$195:$G$203</c:f>
              <c:numCache/>
            </c:numRef>
          </c:val>
          <c:smooth val="0"/>
        </c:ser>
        <c:ser>
          <c:idx val="6"/>
          <c:order val="6"/>
          <c:tx>
            <c:strRef>
              <c:f>summary!$H$194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summary!$A$195:$A$203</c:f>
            </c:strRef>
          </c:cat>
          <c:val>
            <c:numRef>
              <c:f>summary!$H$195:$H$203</c:f>
              <c:numCache/>
            </c:numRef>
          </c:val>
          <c:smooth val="0"/>
        </c:ser>
        <c:ser>
          <c:idx val="7"/>
          <c:order val="7"/>
          <c:tx>
            <c:strRef>
              <c:f>summary!$I$194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summary!$A$195:$A$203</c:f>
            </c:strRef>
          </c:cat>
          <c:val>
            <c:numRef>
              <c:f>summary!$I$195:$I$203</c:f>
              <c:numCache/>
            </c:numRef>
          </c:val>
          <c:smooth val="0"/>
        </c:ser>
        <c:axId val="558733279"/>
        <c:axId val="312160977"/>
      </c:lineChart>
      <c:catAx>
        <c:axId val="55873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12160977"/>
      </c:catAx>
      <c:valAx>
        <c:axId val="312160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58733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summary!$B$215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summary!$A$216:$A$221</c:f>
            </c:strRef>
          </c:cat>
          <c:val>
            <c:numRef>
              <c:f>summary!$B$216:$B$221</c:f>
              <c:numCache/>
            </c:numRef>
          </c:val>
          <c:smooth val="0"/>
        </c:ser>
        <c:ser>
          <c:idx val="1"/>
          <c:order val="1"/>
          <c:tx>
            <c:strRef>
              <c:f>summary!$C$215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summary!$A$216:$A$221</c:f>
            </c:strRef>
          </c:cat>
          <c:val>
            <c:numRef>
              <c:f>summary!$C$216:$C$221</c:f>
              <c:numCache/>
            </c:numRef>
          </c:val>
          <c:smooth val="0"/>
        </c:ser>
        <c:ser>
          <c:idx val="2"/>
          <c:order val="2"/>
          <c:tx>
            <c:strRef>
              <c:f>summary!$D$215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summary!$A$216:$A$221</c:f>
            </c:strRef>
          </c:cat>
          <c:val>
            <c:numRef>
              <c:f>summary!$D$216:$D$221</c:f>
              <c:numCache/>
            </c:numRef>
          </c:val>
          <c:smooth val="0"/>
        </c:ser>
        <c:ser>
          <c:idx val="3"/>
          <c:order val="3"/>
          <c:tx>
            <c:strRef>
              <c:f>summary!$E$215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summary!$A$216:$A$221</c:f>
            </c:strRef>
          </c:cat>
          <c:val>
            <c:numRef>
              <c:f>summary!$E$216:$E$221</c:f>
              <c:numCache/>
            </c:numRef>
          </c:val>
          <c:smooth val="0"/>
        </c:ser>
        <c:ser>
          <c:idx val="4"/>
          <c:order val="4"/>
          <c:tx>
            <c:strRef>
              <c:f>summary!$F$215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summary!$A$216:$A$221</c:f>
            </c:strRef>
          </c:cat>
          <c:val>
            <c:numRef>
              <c:f>summary!$F$216:$F$221</c:f>
              <c:numCache/>
            </c:numRef>
          </c:val>
          <c:smooth val="0"/>
        </c:ser>
        <c:ser>
          <c:idx val="5"/>
          <c:order val="5"/>
          <c:tx>
            <c:strRef>
              <c:f>summary!$G$215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summary!$A$216:$A$221</c:f>
            </c:strRef>
          </c:cat>
          <c:val>
            <c:numRef>
              <c:f>summary!$G$216:$G$221</c:f>
              <c:numCache/>
            </c:numRef>
          </c:val>
          <c:smooth val="0"/>
        </c:ser>
        <c:ser>
          <c:idx val="6"/>
          <c:order val="6"/>
          <c:tx>
            <c:strRef>
              <c:f>summary!$H$215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summary!$A$216:$A$221</c:f>
            </c:strRef>
          </c:cat>
          <c:val>
            <c:numRef>
              <c:f>summary!$H$216:$H$221</c:f>
              <c:numCache/>
            </c:numRef>
          </c:val>
          <c:smooth val="0"/>
        </c:ser>
        <c:ser>
          <c:idx val="7"/>
          <c:order val="7"/>
          <c:tx>
            <c:strRef>
              <c:f>summary!$I$215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summary!$A$216:$A$221</c:f>
            </c:strRef>
          </c:cat>
          <c:val>
            <c:numRef>
              <c:f>summary!$I$216:$I$221</c:f>
              <c:numCache/>
            </c:numRef>
          </c:val>
          <c:smooth val="0"/>
        </c:ser>
        <c:axId val="736996487"/>
        <c:axId val="1459722395"/>
      </c:lineChart>
      <c:catAx>
        <c:axId val="736996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59722395"/>
      </c:catAx>
      <c:valAx>
        <c:axId val="1459722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36996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summary!$B$254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summary!$A$255:$A$260</c:f>
            </c:strRef>
          </c:cat>
          <c:val>
            <c:numRef>
              <c:f>summary!$B$255:$B$260</c:f>
              <c:numCache/>
            </c:numRef>
          </c:val>
          <c:smooth val="0"/>
        </c:ser>
        <c:ser>
          <c:idx val="1"/>
          <c:order val="1"/>
          <c:tx>
            <c:strRef>
              <c:f>summary!$C$254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summary!$A$255:$A$260</c:f>
            </c:strRef>
          </c:cat>
          <c:val>
            <c:numRef>
              <c:f>summary!$C$255:$C$260</c:f>
              <c:numCache/>
            </c:numRef>
          </c:val>
          <c:smooth val="0"/>
        </c:ser>
        <c:ser>
          <c:idx val="2"/>
          <c:order val="2"/>
          <c:tx>
            <c:strRef>
              <c:f>summary!$D$254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summary!$A$255:$A$260</c:f>
            </c:strRef>
          </c:cat>
          <c:val>
            <c:numRef>
              <c:f>summary!$D$255:$D$260</c:f>
              <c:numCache/>
            </c:numRef>
          </c:val>
          <c:smooth val="0"/>
        </c:ser>
        <c:ser>
          <c:idx val="3"/>
          <c:order val="3"/>
          <c:tx>
            <c:strRef>
              <c:f>summary!$E$254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summary!$A$255:$A$260</c:f>
            </c:strRef>
          </c:cat>
          <c:val>
            <c:numRef>
              <c:f>summary!$E$255:$E$260</c:f>
              <c:numCache/>
            </c:numRef>
          </c:val>
          <c:smooth val="0"/>
        </c:ser>
        <c:ser>
          <c:idx val="4"/>
          <c:order val="4"/>
          <c:tx>
            <c:strRef>
              <c:f>summary!$F$254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summary!$A$255:$A$260</c:f>
            </c:strRef>
          </c:cat>
          <c:val>
            <c:numRef>
              <c:f>summary!$F$255:$F$260</c:f>
              <c:numCache/>
            </c:numRef>
          </c:val>
          <c:smooth val="0"/>
        </c:ser>
        <c:ser>
          <c:idx val="5"/>
          <c:order val="5"/>
          <c:tx>
            <c:strRef>
              <c:f>summary!$G$254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summary!$A$255:$A$260</c:f>
            </c:strRef>
          </c:cat>
          <c:val>
            <c:numRef>
              <c:f>summary!$G$255:$G$260</c:f>
              <c:numCache/>
            </c:numRef>
          </c:val>
          <c:smooth val="0"/>
        </c:ser>
        <c:ser>
          <c:idx val="6"/>
          <c:order val="6"/>
          <c:tx>
            <c:strRef>
              <c:f>summary!$H$254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summary!$A$255:$A$260</c:f>
            </c:strRef>
          </c:cat>
          <c:val>
            <c:numRef>
              <c:f>summary!$H$255:$H$260</c:f>
              <c:numCache/>
            </c:numRef>
          </c:val>
          <c:smooth val="0"/>
        </c:ser>
        <c:ser>
          <c:idx val="7"/>
          <c:order val="7"/>
          <c:tx>
            <c:strRef>
              <c:f>summary!$I$254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summary!$A$255:$A$260</c:f>
            </c:strRef>
          </c:cat>
          <c:val>
            <c:numRef>
              <c:f>summary!$I$255:$I$260</c:f>
              <c:numCache/>
            </c:numRef>
          </c:val>
          <c:smooth val="0"/>
        </c:ser>
        <c:axId val="1435185746"/>
        <c:axId val="1661208145"/>
      </c:lineChart>
      <c:catAx>
        <c:axId val="1435185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61208145"/>
      </c:catAx>
      <c:valAx>
        <c:axId val="1661208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35185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summary!$B$242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summary!$A$243:$A$251</c:f>
            </c:strRef>
          </c:cat>
          <c:val>
            <c:numRef>
              <c:f>summary!$B$243:$B$251</c:f>
              <c:numCache/>
            </c:numRef>
          </c:val>
          <c:smooth val="0"/>
        </c:ser>
        <c:ser>
          <c:idx val="1"/>
          <c:order val="1"/>
          <c:tx>
            <c:strRef>
              <c:f>summary!$C$242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summary!$A$243:$A$251</c:f>
            </c:strRef>
          </c:cat>
          <c:val>
            <c:numRef>
              <c:f>summary!$C$243:$C$251</c:f>
              <c:numCache/>
            </c:numRef>
          </c:val>
          <c:smooth val="0"/>
        </c:ser>
        <c:ser>
          <c:idx val="2"/>
          <c:order val="2"/>
          <c:tx>
            <c:strRef>
              <c:f>summary!$D$242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summary!$A$243:$A$251</c:f>
            </c:strRef>
          </c:cat>
          <c:val>
            <c:numRef>
              <c:f>summary!$D$243:$D$251</c:f>
              <c:numCache/>
            </c:numRef>
          </c:val>
          <c:smooth val="0"/>
        </c:ser>
        <c:ser>
          <c:idx val="3"/>
          <c:order val="3"/>
          <c:tx>
            <c:strRef>
              <c:f>summary!$E$242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summary!$A$243:$A$251</c:f>
            </c:strRef>
          </c:cat>
          <c:val>
            <c:numRef>
              <c:f>summary!$E$243:$E$251</c:f>
              <c:numCache/>
            </c:numRef>
          </c:val>
          <c:smooth val="0"/>
        </c:ser>
        <c:ser>
          <c:idx val="4"/>
          <c:order val="4"/>
          <c:tx>
            <c:strRef>
              <c:f>summary!$F$242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summary!$A$243:$A$251</c:f>
            </c:strRef>
          </c:cat>
          <c:val>
            <c:numRef>
              <c:f>summary!$F$243:$F$251</c:f>
              <c:numCache/>
            </c:numRef>
          </c:val>
          <c:smooth val="0"/>
        </c:ser>
        <c:ser>
          <c:idx val="5"/>
          <c:order val="5"/>
          <c:tx>
            <c:strRef>
              <c:f>summary!$G$242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summary!$A$243:$A$251</c:f>
            </c:strRef>
          </c:cat>
          <c:val>
            <c:numRef>
              <c:f>summary!$G$243:$G$251</c:f>
              <c:numCache/>
            </c:numRef>
          </c:val>
          <c:smooth val="0"/>
        </c:ser>
        <c:ser>
          <c:idx val="6"/>
          <c:order val="6"/>
          <c:tx>
            <c:strRef>
              <c:f>summary!$H$242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summary!$A$243:$A$251</c:f>
            </c:strRef>
          </c:cat>
          <c:val>
            <c:numRef>
              <c:f>summary!$H$243:$H$251</c:f>
              <c:numCache/>
            </c:numRef>
          </c:val>
          <c:smooth val="0"/>
        </c:ser>
        <c:ser>
          <c:idx val="7"/>
          <c:order val="7"/>
          <c:tx>
            <c:strRef>
              <c:f>summary!$I$242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summary!$A$243:$A$251</c:f>
            </c:strRef>
          </c:cat>
          <c:val>
            <c:numRef>
              <c:f>summary!$I$243:$I$251</c:f>
              <c:numCache/>
            </c:numRef>
          </c:val>
          <c:smooth val="0"/>
        </c:ser>
        <c:axId val="116236440"/>
        <c:axId val="729519761"/>
      </c:lineChart>
      <c:catAx>
        <c:axId val="11623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29519761"/>
      </c:catAx>
      <c:valAx>
        <c:axId val="729519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6236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summary!$B$263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summary!$A$264:$A$269</c:f>
            </c:strRef>
          </c:cat>
          <c:val>
            <c:numRef>
              <c:f>summary!$B$264:$B$269</c:f>
              <c:numCache/>
            </c:numRef>
          </c:val>
          <c:smooth val="0"/>
        </c:ser>
        <c:ser>
          <c:idx val="1"/>
          <c:order val="1"/>
          <c:tx>
            <c:strRef>
              <c:f>summary!$C$263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summary!$A$264:$A$269</c:f>
            </c:strRef>
          </c:cat>
          <c:val>
            <c:numRef>
              <c:f>summary!$C$264:$C$269</c:f>
              <c:numCache/>
            </c:numRef>
          </c:val>
          <c:smooth val="0"/>
        </c:ser>
        <c:ser>
          <c:idx val="2"/>
          <c:order val="2"/>
          <c:tx>
            <c:strRef>
              <c:f>summary!$D$263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summary!$A$264:$A$269</c:f>
            </c:strRef>
          </c:cat>
          <c:val>
            <c:numRef>
              <c:f>summary!$D$264:$D$269</c:f>
              <c:numCache/>
            </c:numRef>
          </c:val>
          <c:smooth val="0"/>
        </c:ser>
        <c:ser>
          <c:idx val="3"/>
          <c:order val="3"/>
          <c:tx>
            <c:strRef>
              <c:f>summary!$E$263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summary!$A$264:$A$269</c:f>
            </c:strRef>
          </c:cat>
          <c:val>
            <c:numRef>
              <c:f>summary!$E$264:$E$269</c:f>
              <c:numCache/>
            </c:numRef>
          </c:val>
          <c:smooth val="0"/>
        </c:ser>
        <c:ser>
          <c:idx val="4"/>
          <c:order val="4"/>
          <c:tx>
            <c:strRef>
              <c:f>summary!$F$263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summary!$A$264:$A$269</c:f>
            </c:strRef>
          </c:cat>
          <c:val>
            <c:numRef>
              <c:f>summary!$F$264:$F$269</c:f>
              <c:numCache/>
            </c:numRef>
          </c:val>
          <c:smooth val="0"/>
        </c:ser>
        <c:ser>
          <c:idx val="5"/>
          <c:order val="5"/>
          <c:tx>
            <c:strRef>
              <c:f>summary!$G$263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summary!$A$264:$A$269</c:f>
            </c:strRef>
          </c:cat>
          <c:val>
            <c:numRef>
              <c:f>summary!$G$264:$G$269</c:f>
              <c:numCache/>
            </c:numRef>
          </c:val>
          <c:smooth val="0"/>
        </c:ser>
        <c:ser>
          <c:idx val="6"/>
          <c:order val="6"/>
          <c:tx>
            <c:strRef>
              <c:f>summary!$H$263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summary!$A$264:$A$269</c:f>
            </c:strRef>
          </c:cat>
          <c:val>
            <c:numRef>
              <c:f>summary!$H$264:$H$269</c:f>
              <c:numCache/>
            </c:numRef>
          </c:val>
          <c:smooth val="0"/>
        </c:ser>
        <c:ser>
          <c:idx val="7"/>
          <c:order val="7"/>
          <c:tx>
            <c:strRef>
              <c:f>summary!$I$263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summary!$A$264:$A$269</c:f>
            </c:strRef>
          </c:cat>
          <c:val>
            <c:numRef>
              <c:f>summary!$I$264:$I$269</c:f>
              <c:numCache/>
            </c:numRef>
          </c:val>
          <c:smooth val="0"/>
        </c:ser>
        <c:axId val="985031674"/>
        <c:axId val="142815053"/>
      </c:lineChart>
      <c:catAx>
        <c:axId val="985031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2815053"/>
      </c:catAx>
      <c:valAx>
        <c:axId val="142815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85031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summary!$B$301:$B$302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summary!$A$303:$A$308</c:f>
            </c:strRef>
          </c:cat>
          <c:val>
            <c:numRef>
              <c:f>summary!$B$303:$B$308</c:f>
              <c:numCache/>
            </c:numRef>
          </c:val>
          <c:smooth val="0"/>
        </c:ser>
        <c:ser>
          <c:idx val="1"/>
          <c:order val="1"/>
          <c:tx>
            <c:strRef>
              <c:f>summary!$C$301:$C$302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summary!$A$303:$A$308</c:f>
            </c:strRef>
          </c:cat>
          <c:val>
            <c:numRef>
              <c:f>summary!$C$303:$C$308</c:f>
              <c:numCache/>
            </c:numRef>
          </c:val>
          <c:smooth val="0"/>
        </c:ser>
        <c:ser>
          <c:idx val="2"/>
          <c:order val="2"/>
          <c:tx>
            <c:strRef>
              <c:f>summary!$D$301:$D$302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summary!$A$303:$A$308</c:f>
            </c:strRef>
          </c:cat>
          <c:val>
            <c:numRef>
              <c:f>summary!$D$303:$D$308</c:f>
              <c:numCache/>
            </c:numRef>
          </c:val>
          <c:smooth val="0"/>
        </c:ser>
        <c:ser>
          <c:idx val="3"/>
          <c:order val="3"/>
          <c:tx>
            <c:strRef>
              <c:f>summary!$E$301:$E$302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summary!$A$303:$A$308</c:f>
            </c:strRef>
          </c:cat>
          <c:val>
            <c:numRef>
              <c:f>summary!$E$303:$E$308</c:f>
              <c:numCache/>
            </c:numRef>
          </c:val>
          <c:smooth val="0"/>
        </c:ser>
        <c:ser>
          <c:idx val="4"/>
          <c:order val="4"/>
          <c:tx>
            <c:strRef>
              <c:f>summary!$F$301:$F$302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summary!$A$303:$A$308</c:f>
            </c:strRef>
          </c:cat>
          <c:val>
            <c:numRef>
              <c:f>summary!$F$303:$F$308</c:f>
              <c:numCache/>
            </c:numRef>
          </c:val>
          <c:smooth val="0"/>
        </c:ser>
        <c:ser>
          <c:idx val="5"/>
          <c:order val="5"/>
          <c:tx>
            <c:strRef>
              <c:f>summary!$G$301:$G$302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summary!$A$303:$A$308</c:f>
            </c:strRef>
          </c:cat>
          <c:val>
            <c:numRef>
              <c:f>summary!$G$303:$G$308</c:f>
              <c:numCache/>
            </c:numRef>
          </c:val>
          <c:smooth val="0"/>
        </c:ser>
        <c:ser>
          <c:idx val="6"/>
          <c:order val="6"/>
          <c:tx>
            <c:strRef>
              <c:f>summary!$H$301:$H$302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summary!$A$303:$A$308</c:f>
            </c:strRef>
          </c:cat>
          <c:val>
            <c:numRef>
              <c:f>summary!$H$303:$H$308</c:f>
              <c:numCache/>
            </c:numRef>
          </c:val>
          <c:smooth val="0"/>
        </c:ser>
        <c:ser>
          <c:idx val="7"/>
          <c:order val="7"/>
          <c:tx>
            <c:strRef>
              <c:f>summary!$I$301:$I$302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summary!$A$303:$A$308</c:f>
            </c:strRef>
          </c:cat>
          <c:val>
            <c:numRef>
              <c:f>summary!$I$303:$I$308</c:f>
              <c:numCache/>
            </c:numRef>
          </c:val>
          <c:smooth val="0"/>
        </c:ser>
        <c:axId val="1677354277"/>
        <c:axId val="5987198"/>
      </c:lineChart>
      <c:catAx>
        <c:axId val="167735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987198"/>
      </c:catAx>
      <c:valAx>
        <c:axId val="5987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77354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summary!$A$3:$A$11</c:f>
            </c:strRef>
          </c:cat>
          <c:val>
            <c:numRef>
              <c:f>summary!$B$3:$B$11</c:f>
              <c:numCache/>
            </c:numRef>
          </c:val>
          <c:smooth val="0"/>
        </c:ser>
        <c:ser>
          <c:idx val="1"/>
          <c:order val="1"/>
          <c:tx>
            <c:strRef>
              <c:f>summary!$C$2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summary!$A$3:$A$11</c:f>
            </c:strRef>
          </c:cat>
          <c:val>
            <c:numRef>
              <c:f>summary!$C$3:$C$11</c:f>
              <c:numCache/>
            </c:numRef>
          </c:val>
          <c:smooth val="0"/>
        </c:ser>
        <c:ser>
          <c:idx val="2"/>
          <c:order val="2"/>
          <c:tx>
            <c:strRef>
              <c:f>summary!$D$2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summary!$A$3:$A$11</c:f>
            </c:strRef>
          </c:cat>
          <c:val>
            <c:numRef>
              <c:f>summary!$D$3:$D$11</c:f>
              <c:numCache/>
            </c:numRef>
          </c:val>
          <c:smooth val="0"/>
        </c:ser>
        <c:ser>
          <c:idx val="3"/>
          <c:order val="3"/>
          <c:tx>
            <c:strRef>
              <c:f>summary!$E$2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summary!$A$3:$A$11</c:f>
            </c:strRef>
          </c:cat>
          <c:val>
            <c:numRef>
              <c:f>summary!$E$3:$E$11</c:f>
              <c:numCache/>
            </c:numRef>
          </c:val>
          <c:smooth val="0"/>
        </c:ser>
        <c:ser>
          <c:idx val="4"/>
          <c:order val="4"/>
          <c:tx>
            <c:strRef>
              <c:f>summary!$F$2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summary!$A$3:$A$11</c:f>
            </c:strRef>
          </c:cat>
          <c:val>
            <c:numRef>
              <c:f>summary!$F$3:$F$11</c:f>
              <c:numCache/>
            </c:numRef>
          </c:val>
          <c:smooth val="0"/>
        </c:ser>
        <c:ser>
          <c:idx val="5"/>
          <c:order val="5"/>
          <c:tx>
            <c:strRef>
              <c:f>summary!$G$2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summary!$A$3:$A$11</c:f>
            </c:strRef>
          </c:cat>
          <c:val>
            <c:numRef>
              <c:f>summary!$G$3:$G$11</c:f>
              <c:numCache/>
            </c:numRef>
          </c:val>
          <c:smooth val="0"/>
        </c:ser>
        <c:ser>
          <c:idx val="6"/>
          <c:order val="6"/>
          <c:tx>
            <c:strRef>
              <c:f>summary!$H$2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summary!$A$3:$A$11</c:f>
            </c:strRef>
          </c:cat>
          <c:val>
            <c:numRef>
              <c:f>summary!$H$3:$H$11</c:f>
              <c:numCache/>
            </c:numRef>
          </c:val>
          <c:smooth val="0"/>
        </c:ser>
        <c:ser>
          <c:idx val="7"/>
          <c:order val="7"/>
          <c:tx>
            <c:strRef>
              <c:f>summary!$I$2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summary!$A$3:$A$11</c:f>
            </c:strRef>
          </c:cat>
          <c:val>
            <c:numRef>
              <c:f>summary!$I$3:$I$11</c:f>
              <c:numCache/>
            </c:numRef>
          </c:val>
          <c:smooth val="0"/>
        </c:ser>
        <c:axId val="751023967"/>
        <c:axId val="538988471"/>
      </c:lineChart>
      <c:catAx>
        <c:axId val="75102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38988471"/>
      </c:catAx>
      <c:valAx>
        <c:axId val="538988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51023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summary!$B$289:$B$290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summary!$A$291:$A$299</c:f>
            </c:strRef>
          </c:cat>
          <c:val>
            <c:numRef>
              <c:f>summary!$B$291:$B$299</c:f>
              <c:numCache/>
            </c:numRef>
          </c:val>
          <c:smooth val="0"/>
        </c:ser>
        <c:ser>
          <c:idx val="1"/>
          <c:order val="1"/>
          <c:tx>
            <c:strRef>
              <c:f>summary!$C$289:$C$290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summary!$A$291:$A$299</c:f>
            </c:strRef>
          </c:cat>
          <c:val>
            <c:numRef>
              <c:f>summary!$C$291:$C$299</c:f>
              <c:numCache/>
            </c:numRef>
          </c:val>
          <c:smooth val="0"/>
        </c:ser>
        <c:ser>
          <c:idx val="2"/>
          <c:order val="2"/>
          <c:tx>
            <c:strRef>
              <c:f>summary!$D$289:$D$290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summary!$A$291:$A$299</c:f>
            </c:strRef>
          </c:cat>
          <c:val>
            <c:numRef>
              <c:f>summary!$D$291:$D$299</c:f>
              <c:numCache/>
            </c:numRef>
          </c:val>
          <c:smooth val="0"/>
        </c:ser>
        <c:ser>
          <c:idx val="3"/>
          <c:order val="3"/>
          <c:tx>
            <c:strRef>
              <c:f>summary!$E$289:$E$290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summary!$A$291:$A$299</c:f>
            </c:strRef>
          </c:cat>
          <c:val>
            <c:numRef>
              <c:f>summary!$E$291:$E$299</c:f>
              <c:numCache/>
            </c:numRef>
          </c:val>
          <c:smooth val="0"/>
        </c:ser>
        <c:ser>
          <c:idx val="4"/>
          <c:order val="4"/>
          <c:tx>
            <c:strRef>
              <c:f>summary!$F$289:$F$290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summary!$A$291:$A$299</c:f>
            </c:strRef>
          </c:cat>
          <c:val>
            <c:numRef>
              <c:f>summary!$F$291:$F$299</c:f>
              <c:numCache/>
            </c:numRef>
          </c:val>
          <c:smooth val="0"/>
        </c:ser>
        <c:ser>
          <c:idx val="5"/>
          <c:order val="5"/>
          <c:tx>
            <c:strRef>
              <c:f>summary!$G$289:$G$290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summary!$A$291:$A$299</c:f>
            </c:strRef>
          </c:cat>
          <c:val>
            <c:numRef>
              <c:f>summary!$G$291:$G$299</c:f>
              <c:numCache/>
            </c:numRef>
          </c:val>
          <c:smooth val="0"/>
        </c:ser>
        <c:ser>
          <c:idx val="6"/>
          <c:order val="6"/>
          <c:tx>
            <c:strRef>
              <c:f>summary!$H$289:$H$290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summary!$A$291:$A$299</c:f>
            </c:strRef>
          </c:cat>
          <c:val>
            <c:numRef>
              <c:f>summary!$H$291:$H$299</c:f>
              <c:numCache/>
            </c:numRef>
          </c:val>
          <c:smooth val="0"/>
        </c:ser>
        <c:ser>
          <c:idx val="7"/>
          <c:order val="7"/>
          <c:tx>
            <c:strRef>
              <c:f>summary!$I$289:$I$290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summary!$A$291:$A$299</c:f>
            </c:strRef>
          </c:cat>
          <c:val>
            <c:numRef>
              <c:f>summary!$I$291:$I$299</c:f>
              <c:numCache/>
            </c:numRef>
          </c:val>
          <c:smooth val="0"/>
        </c:ser>
        <c:axId val="2072229718"/>
        <c:axId val="142190099"/>
      </c:lineChart>
      <c:catAx>
        <c:axId val="2072229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2190099"/>
      </c:catAx>
      <c:valAx>
        <c:axId val="142190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72229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summary!$B$310:$B$311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summary!$A$312:$A$317</c:f>
            </c:strRef>
          </c:cat>
          <c:val>
            <c:numRef>
              <c:f>summary!$B$312:$B$317</c:f>
              <c:numCache/>
            </c:numRef>
          </c:val>
          <c:smooth val="0"/>
        </c:ser>
        <c:ser>
          <c:idx val="1"/>
          <c:order val="1"/>
          <c:tx>
            <c:strRef>
              <c:f>summary!$C$310:$C$311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summary!$A$312:$A$317</c:f>
            </c:strRef>
          </c:cat>
          <c:val>
            <c:numRef>
              <c:f>summary!$C$312:$C$317</c:f>
              <c:numCache/>
            </c:numRef>
          </c:val>
          <c:smooth val="0"/>
        </c:ser>
        <c:ser>
          <c:idx val="2"/>
          <c:order val="2"/>
          <c:tx>
            <c:strRef>
              <c:f>summary!$D$310:$D$311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summary!$A$312:$A$317</c:f>
            </c:strRef>
          </c:cat>
          <c:val>
            <c:numRef>
              <c:f>summary!$D$312:$D$317</c:f>
              <c:numCache/>
            </c:numRef>
          </c:val>
          <c:smooth val="0"/>
        </c:ser>
        <c:ser>
          <c:idx val="3"/>
          <c:order val="3"/>
          <c:tx>
            <c:strRef>
              <c:f>summary!$E$310:$E$311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summary!$A$312:$A$317</c:f>
            </c:strRef>
          </c:cat>
          <c:val>
            <c:numRef>
              <c:f>summary!$E$312:$E$317</c:f>
              <c:numCache/>
            </c:numRef>
          </c:val>
          <c:smooth val="0"/>
        </c:ser>
        <c:ser>
          <c:idx val="4"/>
          <c:order val="4"/>
          <c:tx>
            <c:strRef>
              <c:f>summary!$F$310:$F$311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summary!$A$312:$A$317</c:f>
            </c:strRef>
          </c:cat>
          <c:val>
            <c:numRef>
              <c:f>summary!$F$312:$F$317</c:f>
              <c:numCache/>
            </c:numRef>
          </c:val>
          <c:smooth val="0"/>
        </c:ser>
        <c:ser>
          <c:idx val="5"/>
          <c:order val="5"/>
          <c:tx>
            <c:strRef>
              <c:f>summary!$G$310:$G$311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summary!$A$312:$A$317</c:f>
            </c:strRef>
          </c:cat>
          <c:val>
            <c:numRef>
              <c:f>summary!$G$312:$G$317</c:f>
              <c:numCache/>
            </c:numRef>
          </c:val>
          <c:smooth val="0"/>
        </c:ser>
        <c:ser>
          <c:idx val="6"/>
          <c:order val="6"/>
          <c:tx>
            <c:strRef>
              <c:f>summary!$H$310:$H$311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summary!$A$312:$A$317</c:f>
            </c:strRef>
          </c:cat>
          <c:val>
            <c:numRef>
              <c:f>summary!$H$312:$H$317</c:f>
              <c:numCache/>
            </c:numRef>
          </c:val>
          <c:smooth val="0"/>
        </c:ser>
        <c:ser>
          <c:idx val="7"/>
          <c:order val="7"/>
          <c:tx>
            <c:strRef>
              <c:f>summary!$I$310:$I$311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summary!$A$312:$A$317</c:f>
            </c:strRef>
          </c:cat>
          <c:val>
            <c:numRef>
              <c:f>summary!$I$312:$I$317</c:f>
              <c:numCache/>
            </c:numRef>
          </c:val>
          <c:smooth val="0"/>
        </c:ser>
        <c:axId val="575840988"/>
        <c:axId val="1910775788"/>
      </c:lineChart>
      <c:catAx>
        <c:axId val="575840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10775788"/>
      </c:catAx>
      <c:valAx>
        <c:axId val="1910775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75840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Spark &amp; MapReduce Crashes 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summary!$B$529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val>
            <c:numRef>
              <c:f>summary!$B$530</c:f>
              <c:numCache/>
            </c:numRef>
          </c:val>
        </c:ser>
        <c:ser>
          <c:idx val="1"/>
          <c:order val="1"/>
          <c:tx>
            <c:strRef>
              <c:f>summary!$C$529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val>
            <c:numRef>
              <c:f>summary!$C$530</c:f>
              <c:numCache/>
            </c:numRef>
          </c:val>
        </c:ser>
        <c:axId val="1247026178"/>
        <c:axId val="442548168"/>
      </c:barChart>
      <c:catAx>
        <c:axId val="1247026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548168"/>
      </c:catAx>
      <c:valAx>
        <c:axId val="442548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# Crashes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47026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summary!$B$338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summary!$A$339:$A$347</c:f>
            </c:strRef>
          </c:cat>
          <c:val>
            <c:numRef>
              <c:f>summary!$B$339:$B$347</c:f>
              <c:numCache/>
            </c:numRef>
          </c:val>
          <c:smooth val="0"/>
        </c:ser>
        <c:ser>
          <c:idx val="1"/>
          <c:order val="1"/>
          <c:tx>
            <c:strRef>
              <c:f>summary!$C$338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summary!$A$339:$A$347</c:f>
            </c:strRef>
          </c:cat>
          <c:val>
            <c:numRef>
              <c:f>summary!$C$339:$C$347</c:f>
              <c:numCache/>
            </c:numRef>
          </c:val>
          <c:smooth val="0"/>
        </c:ser>
        <c:ser>
          <c:idx val="2"/>
          <c:order val="2"/>
          <c:tx>
            <c:strRef>
              <c:f>summary!$D$338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summary!$A$339:$A$347</c:f>
            </c:strRef>
          </c:cat>
          <c:val>
            <c:numRef>
              <c:f>summary!$D$339:$D$347</c:f>
              <c:numCache/>
            </c:numRef>
          </c:val>
          <c:smooth val="0"/>
        </c:ser>
        <c:ser>
          <c:idx val="3"/>
          <c:order val="3"/>
          <c:tx>
            <c:strRef>
              <c:f>summary!$E$338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summary!$A$339:$A$347</c:f>
            </c:strRef>
          </c:cat>
          <c:val>
            <c:numRef>
              <c:f>summary!$E$339:$E$347</c:f>
              <c:numCache/>
            </c:numRef>
          </c:val>
          <c:smooth val="0"/>
        </c:ser>
        <c:ser>
          <c:idx val="4"/>
          <c:order val="4"/>
          <c:tx>
            <c:strRef>
              <c:f>summary!$F$338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summary!$A$339:$A$347</c:f>
            </c:strRef>
          </c:cat>
          <c:val>
            <c:numRef>
              <c:f>summary!$F$339:$F$347</c:f>
              <c:numCache/>
            </c:numRef>
          </c:val>
          <c:smooth val="0"/>
        </c:ser>
        <c:ser>
          <c:idx val="5"/>
          <c:order val="5"/>
          <c:tx>
            <c:strRef>
              <c:f>summary!$G$338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summary!$A$339:$A$347</c:f>
            </c:strRef>
          </c:cat>
          <c:val>
            <c:numRef>
              <c:f>summary!$G$339:$G$347</c:f>
              <c:numCache/>
            </c:numRef>
          </c:val>
          <c:smooth val="0"/>
        </c:ser>
        <c:ser>
          <c:idx val="6"/>
          <c:order val="6"/>
          <c:tx>
            <c:strRef>
              <c:f>summary!$H$338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summary!$A$339:$A$347</c:f>
            </c:strRef>
          </c:cat>
          <c:val>
            <c:numRef>
              <c:f>summary!$H$339:$H$347</c:f>
              <c:numCache/>
            </c:numRef>
          </c:val>
          <c:smooth val="0"/>
        </c:ser>
        <c:ser>
          <c:idx val="7"/>
          <c:order val="7"/>
          <c:tx>
            <c:strRef>
              <c:f>summary!$I$338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summary!$A$339:$A$347</c:f>
            </c:strRef>
          </c:cat>
          <c:val>
            <c:numRef>
              <c:f>summary!$I$339:$I$347</c:f>
              <c:numCache/>
            </c:numRef>
          </c:val>
          <c:smooth val="0"/>
        </c:ser>
        <c:axId val="116908965"/>
        <c:axId val="208279474"/>
      </c:lineChart>
      <c:catAx>
        <c:axId val="116908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8279474"/>
      </c:catAx>
      <c:valAx>
        <c:axId val="208279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6908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summary!$B$350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summary!$A$351:$A$356</c:f>
            </c:strRef>
          </c:cat>
          <c:val>
            <c:numRef>
              <c:f>summary!$B$351:$B$356</c:f>
              <c:numCache/>
            </c:numRef>
          </c:val>
          <c:smooth val="0"/>
        </c:ser>
        <c:ser>
          <c:idx val="1"/>
          <c:order val="1"/>
          <c:tx>
            <c:strRef>
              <c:f>summary!$C$350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summary!$A$351:$A$356</c:f>
            </c:strRef>
          </c:cat>
          <c:val>
            <c:numRef>
              <c:f>summary!$C$351:$C$356</c:f>
              <c:numCache/>
            </c:numRef>
          </c:val>
          <c:smooth val="0"/>
        </c:ser>
        <c:ser>
          <c:idx val="2"/>
          <c:order val="2"/>
          <c:tx>
            <c:strRef>
              <c:f>summary!$D$350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summary!$A$351:$A$356</c:f>
            </c:strRef>
          </c:cat>
          <c:val>
            <c:numRef>
              <c:f>summary!$D$351:$D$356</c:f>
              <c:numCache/>
            </c:numRef>
          </c:val>
          <c:smooth val="0"/>
        </c:ser>
        <c:ser>
          <c:idx val="3"/>
          <c:order val="3"/>
          <c:tx>
            <c:strRef>
              <c:f>summary!$E$350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summary!$A$351:$A$356</c:f>
            </c:strRef>
          </c:cat>
          <c:val>
            <c:numRef>
              <c:f>summary!$E$351:$E$356</c:f>
              <c:numCache/>
            </c:numRef>
          </c:val>
          <c:smooth val="0"/>
        </c:ser>
        <c:ser>
          <c:idx val="4"/>
          <c:order val="4"/>
          <c:tx>
            <c:strRef>
              <c:f>summary!$F$350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summary!$A$351:$A$356</c:f>
            </c:strRef>
          </c:cat>
          <c:val>
            <c:numRef>
              <c:f>summary!$F$351:$F$356</c:f>
              <c:numCache/>
            </c:numRef>
          </c:val>
          <c:smooth val="0"/>
        </c:ser>
        <c:ser>
          <c:idx val="5"/>
          <c:order val="5"/>
          <c:tx>
            <c:strRef>
              <c:f>summary!$G$350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summary!$A$351:$A$356</c:f>
            </c:strRef>
          </c:cat>
          <c:val>
            <c:numRef>
              <c:f>summary!$G$351:$G$356</c:f>
              <c:numCache/>
            </c:numRef>
          </c:val>
          <c:smooth val="0"/>
        </c:ser>
        <c:ser>
          <c:idx val="6"/>
          <c:order val="6"/>
          <c:tx>
            <c:strRef>
              <c:f>summary!$H$350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summary!$A$351:$A$356</c:f>
            </c:strRef>
          </c:cat>
          <c:val>
            <c:numRef>
              <c:f>summary!$H$351:$H$356</c:f>
              <c:numCache/>
            </c:numRef>
          </c:val>
          <c:smooth val="0"/>
        </c:ser>
        <c:ser>
          <c:idx val="7"/>
          <c:order val="7"/>
          <c:tx>
            <c:strRef>
              <c:f>summary!$I$350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summary!$A$351:$A$356</c:f>
            </c:strRef>
          </c:cat>
          <c:val>
            <c:numRef>
              <c:f>summary!$I$351:$I$356</c:f>
              <c:numCache/>
            </c:numRef>
          </c:val>
          <c:smooth val="0"/>
        </c:ser>
        <c:axId val="365214696"/>
        <c:axId val="1404964793"/>
      </c:lineChart>
      <c:catAx>
        <c:axId val="36521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04964793"/>
      </c:catAx>
      <c:valAx>
        <c:axId val="1404964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65214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summary!$B$359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summary!$A$360:$A$365</c:f>
            </c:strRef>
          </c:cat>
          <c:val>
            <c:numRef>
              <c:f>summary!$B$360:$B$365</c:f>
              <c:numCache/>
            </c:numRef>
          </c:val>
          <c:smooth val="0"/>
        </c:ser>
        <c:ser>
          <c:idx val="1"/>
          <c:order val="1"/>
          <c:tx>
            <c:strRef>
              <c:f>summary!$C$359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summary!$A$360:$A$365</c:f>
            </c:strRef>
          </c:cat>
          <c:val>
            <c:numRef>
              <c:f>summary!$C$360:$C$365</c:f>
              <c:numCache/>
            </c:numRef>
          </c:val>
          <c:smooth val="0"/>
        </c:ser>
        <c:ser>
          <c:idx val="2"/>
          <c:order val="2"/>
          <c:tx>
            <c:strRef>
              <c:f>summary!$D$359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summary!$A$360:$A$365</c:f>
            </c:strRef>
          </c:cat>
          <c:val>
            <c:numRef>
              <c:f>summary!$D$360:$D$365</c:f>
              <c:numCache/>
            </c:numRef>
          </c:val>
          <c:smooth val="0"/>
        </c:ser>
        <c:ser>
          <c:idx val="3"/>
          <c:order val="3"/>
          <c:tx>
            <c:strRef>
              <c:f>summary!$E$359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summary!$A$360:$A$365</c:f>
            </c:strRef>
          </c:cat>
          <c:val>
            <c:numRef>
              <c:f>summary!$E$360:$E$365</c:f>
              <c:numCache/>
            </c:numRef>
          </c:val>
          <c:smooth val="0"/>
        </c:ser>
        <c:ser>
          <c:idx val="4"/>
          <c:order val="4"/>
          <c:tx>
            <c:strRef>
              <c:f>summary!$F$359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summary!$A$360:$A$365</c:f>
            </c:strRef>
          </c:cat>
          <c:val>
            <c:numRef>
              <c:f>summary!$F$360:$F$365</c:f>
              <c:numCache/>
            </c:numRef>
          </c:val>
          <c:smooth val="0"/>
        </c:ser>
        <c:ser>
          <c:idx val="5"/>
          <c:order val="5"/>
          <c:tx>
            <c:strRef>
              <c:f>summary!$G$359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summary!$A$360:$A$365</c:f>
            </c:strRef>
          </c:cat>
          <c:val>
            <c:numRef>
              <c:f>summary!$G$360:$G$365</c:f>
              <c:numCache/>
            </c:numRef>
          </c:val>
          <c:smooth val="0"/>
        </c:ser>
        <c:ser>
          <c:idx val="6"/>
          <c:order val="6"/>
          <c:tx>
            <c:strRef>
              <c:f>summary!$H$359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summary!$A$360:$A$365</c:f>
            </c:strRef>
          </c:cat>
          <c:val>
            <c:numRef>
              <c:f>summary!$H$360:$H$365</c:f>
              <c:numCache/>
            </c:numRef>
          </c:val>
          <c:smooth val="0"/>
        </c:ser>
        <c:ser>
          <c:idx val="7"/>
          <c:order val="7"/>
          <c:tx>
            <c:strRef>
              <c:f>summary!$I$359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summary!$A$360:$A$365</c:f>
            </c:strRef>
          </c:cat>
          <c:val>
            <c:numRef>
              <c:f>summary!$I$360:$I$365</c:f>
              <c:numCache/>
            </c:numRef>
          </c:val>
          <c:smooth val="0"/>
        </c:ser>
        <c:axId val="1408397764"/>
        <c:axId val="298412527"/>
      </c:lineChart>
      <c:catAx>
        <c:axId val="1408397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98412527"/>
      </c:catAx>
      <c:valAx>
        <c:axId val="298412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08397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summary!$B$386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summary!$A$387:$A$395</c:f>
            </c:strRef>
          </c:cat>
          <c:val>
            <c:numRef>
              <c:f>summary!$B$387:$B$395</c:f>
              <c:numCache/>
            </c:numRef>
          </c:val>
          <c:smooth val="0"/>
        </c:ser>
        <c:ser>
          <c:idx val="1"/>
          <c:order val="1"/>
          <c:tx>
            <c:strRef>
              <c:f>summary!$C$386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summary!$A$387:$A$395</c:f>
            </c:strRef>
          </c:cat>
          <c:val>
            <c:numRef>
              <c:f>summary!$C$387:$C$395</c:f>
              <c:numCache/>
            </c:numRef>
          </c:val>
          <c:smooth val="0"/>
        </c:ser>
        <c:ser>
          <c:idx val="2"/>
          <c:order val="2"/>
          <c:tx>
            <c:strRef>
              <c:f>summary!$D$386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summary!$A$387:$A$395</c:f>
            </c:strRef>
          </c:cat>
          <c:val>
            <c:numRef>
              <c:f>summary!$D$387:$D$395</c:f>
              <c:numCache/>
            </c:numRef>
          </c:val>
          <c:smooth val="0"/>
        </c:ser>
        <c:ser>
          <c:idx val="3"/>
          <c:order val="3"/>
          <c:tx>
            <c:strRef>
              <c:f>summary!$E$386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summary!$A$387:$A$395</c:f>
            </c:strRef>
          </c:cat>
          <c:val>
            <c:numRef>
              <c:f>summary!$E$387:$E$395</c:f>
              <c:numCache/>
            </c:numRef>
          </c:val>
          <c:smooth val="0"/>
        </c:ser>
        <c:ser>
          <c:idx val="4"/>
          <c:order val="4"/>
          <c:tx>
            <c:strRef>
              <c:f>summary!$F$386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summary!$A$387:$A$395</c:f>
            </c:strRef>
          </c:cat>
          <c:val>
            <c:numRef>
              <c:f>summary!$F$387:$F$395</c:f>
              <c:numCache/>
            </c:numRef>
          </c:val>
          <c:smooth val="0"/>
        </c:ser>
        <c:ser>
          <c:idx val="5"/>
          <c:order val="5"/>
          <c:tx>
            <c:strRef>
              <c:f>summary!$G$386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summary!$A$387:$A$395</c:f>
            </c:strRef>
          </c:cat>
          <c:val>
            <c:numRef>
              <c:f>summary!$G$387:$G$395</c:f>
              <c:numCache/>
            </c:numRef>
          </c:val>
          <c:smooth val="0"/>
        </c:ser>
        <c:ser>
          <c:idx val="6"/>
          <c:order val="6"/>
          <c:tx>
            <c:strRef>
              <c:f>summary!$H$386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summary!$A$387:$A$395</c:f>
            </c:strRef>
          </c:cat>
          <c:val>
            <c:numRef>
              <c:f>summary!$H$387:$H$395</c:f>
              <c:numCache/>
            </c:numRef>
          </c:val>
          <c:smooth val="0"/>
        </c:ser>
        <c:ser>
          <c:idx val="7"/>
          <c:order val="7"/>
          <c:tx>
            <c:strRef>
              <c:f>summary!$I$386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summary!$A$387:$A$395</c:f>
            </c:strRef>
          </c:cat>
          <c:val>
            <c:numRef>
              <c:f>summary!$I$387:$I$395</c:f>
              <c:numCache/>
            </c:numRef>
          </c:val>
          <c:smooth val="0"/>
        </c:ser>
        <c:axId val="1812349049"/>
        <c:axId val="1274205877"/>
      </c:lineChart>
      <c:catAx>
        <c:axId val="1812349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74205877"/>
      </c:catAx>
      <c:valAx>
        <c:axId val="1274205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12349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summary!$B$398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summary!$A$399:$A$404</c:f>
            </c:strRef>
          </c:cat>
          <c:val>
            <c:numRef>
              <c:f>summary!$B$399:$B$404</c:f>
              <c:numCache/>
            </c:numRef>
          </c:val>
          <c:smooth val="0"/>
        </c:ser>
        <c:ser>
          <c:idx val="1"/>
          <c:order val="1"/>
          <c:tx>
            <c:strRef>
              <c:f>summary!$C$398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summary!$A$399:$A$404</c:f>
            </c:strRef>
          </c:cat>
          <c:val>
            <c:numRef>
              <c:f>summary!$C$399:$C$404</c:f>
              <c:numCache/>
            </c:numRef>
          </c:val>
          <c:smooth val="0"/>
        </c:ser>
        <c:ser>
          <c:idx val="2"/>
          <c:order val="2"/>
          <c:tx>
            <c:strRef>
              <c:f>summary!$D$398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summary!$A$399:$A$404</c:f>
            </c:strRef>
          </c:cat>
          <c:val>
            <c:numRef>
              <c:f>summary!$D$399:$D$404</c:f>
              <c:numCache/>
            </c:numRef>
          </c:val>
          <c:smooth val="0"/>
        </c:ser>
        <c:ser>
          <c:idx val="3"/>
          <c:order val="3"/>
          <c:tx>
            <c:strRef>
              <c:f>summary!$E$398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summary!$A$399:$A$404</c:f>
            </c:strRef>
          </c:cat>
          <c:val>
            <c:numRef>
              <c:f>summary!$E$399:$E$404</c:f>
              <c:numCache/>
            </c:numRef>
          </c:val>
          <c:smooth val="0"/>
        </c:ser>
        <c:ser>
          <c:idx val="4"/>
          <c:order val="4"/>
          <c:tx>
            <c:strRef>
              <c:f>summary!$F$398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summary!$A$399:$A$404</c:f>
            </c:strRef>
          </c:cat>
          <c:val>
            <c:numRef>
              <c:f>summary!$F$399:$F$404</c:f>
              <c:numCache/>
            </c:numRef>
          </c:val>
          <c:smooth val="0"/>
        </c:ser>
        <c:ser>
          <c:idx val="5"/>
          <c:order val="5"/>
          <c:tx>
            <c:strRef>
              <c:f>summary!$G$398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summary!$A$399:$A$404</c:f>
            </c:strRef>
          </c:cat>
          <c:val>
            <c:numRef>
              <c:f>summary!$G$399:$G$404</c:f>
              <c:numCache/>
            </c:numRef>
          </c:val>
          <c:smooth val="0"/>
        </c:ser>
        <c:ser>
          <c:idx val="6"/>
          <c:order val="6"/>
          <c:tx>
            <c:strRef>
              <c:f>summary!$H$398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summary!$A$399:$A$404</c:f>
            </c:strRef>
          </c:cat>
          <c:val>
            <c:numRef>
              <c:f>summary!$H$399:$H$404</c:f>
              <c:numCache/>
            </c:numRef>
          </c:val>
          <c:smooth val="0"/>
        </c:ser>
        <c:ser>
          <c:idx val="7"/>
          <c:order val="7"/>
          <c:tx>
            <c:strRef>
              <c:f>summary!$I$398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summary!$A$399:$A$404</c:f>
            </c:strRef>
          </c:cat>
          <c:val>
            <c:numRef>
              <c:f>summary!$I$399:$I$404</c:f>
              <c:numCache/>
            </c:numRef>
          </c:val>
          <c:smooth val="0"/>
        </c:ser>
        <c:axId val="672738258"/>
        <c:axId val="548821500"/>
      </c:lineChart>
      <c:catAx>
        <c:axId val="672738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48821500"/>
      </c:catAx>
      <c:valAx>
        <c:axId val="548821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72738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summary!$B$407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summary!$A$408:$A$413</c:f>
            </c:strRef>
          </c:cat>
          <c:val>
            <c:numRef>
              <c:f>summary!$B$408:$B$413</c:f>
              <c:numCache/>
            </c:numRef>
          </c:val>
          <c:smooth val="0"/>
        </c:ser>
        <c:ser>
          <c:idx val="1"/>
          <c:order val="1"/>
          <c:tx>
            <c:strRef>
              <c:f>summary!$C$407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summary!$A$408:$A$413</c:f>
            </c:strRef>
          </c:cat>
          <c:val>
            <c:numRef>
              <c:f>summary!$C$408:$C$413</c:f>
              <c:numCache/>
            </c:numRef>
          </c:val>
          <c:smooth val="0"/>
        </c:ser>
        <c:ser>
          <c:idx val="2"/>
          <c:order val="2"/>
          <c:tx>
            <c:strRef>
              <c:f>summary!$D$407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summary!$A$408:$A$413</c:f>
            </c:strRef>
          </c:cat>
          <c:val>
            <c:numRef>
              <c:f>summary!$D$408:$D$413</c:f>
              <c:numCache/>
            </c:numRef>
          </c:val>
          <c:smooth val="0"/>
        </c:ser>
        <c:ser>
          <c:idx val="3"/>
          <c:order val="3"/>
          <c:tx>
            <c:strRef>
              <c:f>summary!$E$407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summary!$A$408:$A$413</c:f>
            </c:strRef>
          </c:cat>
          <c:val>
            <c:numRef>
              <c:f>summary!$E$408:$E$413</c:f>
              <c:numCache/>
            </c:numRef>
          </c:val>
          <c:smooth val="0"/>
        </c:ser>
        <c:ser>
          <c:idx val="4"/>
          <c:order val="4"/>
          <c:tx>
            <c:strRef>
              <c:f>summary!$F$407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summary!$A$408:$A$413</c:f>
            </c:strRef>
          </c:cat>
          <c:val>
            <c:numRef>
              <c:f>summary!$F$408:$F$413</c:f>
              <c:numCache/>
            </c:numRef>
          </c:val>
          <c:smooth val="0"/>
        </c:ser>
        <c:ser>
          <c:idx val="5"/>
          <c:order val="5"/>
          <c:tx>
            <c:strRef>
              <c:f>summary!$G$407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summary!$A$408:$A$413</c:f>
            </c:strRef>
          </c:cat>
          <c:val>
            <c:numRef>
              <c:f>summary!$G$408:$G$413</c:f>
              <c:numCache/>
            </c:numRef>
          </c:val>
          <c:smooth val="0"/>
        </c:ser>
        <c:ser>
          <c:idx val="6"/>
          <c:order val="6"/>
          <c:tx>
            <c:strRef>
              <c:f>summary!$H$407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summary!$A$408:$A$413</c:f>
            </c:strRef>
          </c:cat>
          <c:val>
            <c:numRef>
              <c:f>summary!$H$408:$H$413</c:f>
              <c:numCache/>
            </c:numRef>
          </c:val>
          <c:smooth val="0"/>
        </c:ser>
        <c:ser>
          <c:idx val="7"/>
          <c:order val="7"/>
          <c:tx>
            <c:strRef>
              <c:f>summary!$I$407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summary!$A$408:$A$413</c:f>
            </c:strRef>
          </c:cat>
          <c:val>
            <c:numRef>
              <c:f>summary!$I$408:$I$413</c:f>
              <c:numCache/>
            </c:numRef>
          </c:val>
          <c:smooth val="0"/>
        </c:ser>
        <c:axId val="1662182102"/>
        <c:axId val="1687371664"/>
      </c:lineChart>
      <c:catAx>
        <c:axId val="1662182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87371664"/>
      </c:catAx>
      <c:valAx>
        <c:axId val="1687371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62182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summary!$B$434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summary!$A$435:$A$443</c:f>
            </c:strRef>
          </c:cat>
          <c:val>
            <c:numRef>
              <c:f>summary!$B$435:$B$443</c:f>
              <c:numCache/>
            </c:numRef>
          </c:val>
          <c:smooth val="0"/>
        </c:ser>
        <c:ser>
          <c:idx val="1"/>
          <c:order val="1"/>
          <c:tx>
            <c:strRef>
              <c:f>summary!$C$434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summary!$A$435:$A$443</c:f>
            </c:strRef>
          </c:cat>
          <c:val>
            <c:numRef>
              <c:f>summary!$C$435:$C$443</c:f>
              <c:numCache/>
            </c:numRef>
          </c:val>
          <c:smooth val="0"/>
        </c:ser>
        <c:ser>
          <c:idx val="2"/>
          <c:order val="2"/>
          <c:tx>
            <c:strRef>
              <c:f>summary!$D$434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summary!$A$435:$A$443</c:f>
            </c:strRef>
          </c:cat>
          <c:val>
            <c:numRef>
              <c:f>summary!$D$435:$D$443</c:f>
              <c:numCache/>
            </c:numRef>
          </c:val>
          <c:smooth val="0"/>
        </c:ser>
        <c:ser>
          <c:idx val="3"/>
          <c:order val="3"/>
          <c:tx>
            <c:strRef>
              <c:f>summary!$E$434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summary!$A$435:$A$443</c:f>
            </c:strRef>
          </c:cat>
          <c:val>
            <c:numRef>
              <c:f>summary!$E$435:$E$443</c:f>
              <c:numCache/>
            </c:numRef>
          </c:val>
          <c:smooth val="0"/>
        </c:ser>
        <c:ser>
          <c:idx val="4"/>
          <c:order val="4"/>
          <c:tx>
            <c:strRef>
              <c:f>summary!$F$434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summary!$A$435:$A$443</c:f>
            </c:strRef>
          </c:cat>
          <c:val>
            <c:numRef>
              <c:f>summary!$F$435:$F$443</c:f>
              <c:numCache/>
            </c:numRef>
          </c:val>
          <c:smooth val="0"/>
        </c:ser>
        <c:ser>
          <c:idx val="5"/>
          <c:order val="5"/>
          <c:tx>
            <c:strRef>
              <c:f>summary!$G$434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summary!$A$435:$A$443</c:f>
            </c:strRef>
          </c:cat>
          <c:val>
            <c:numRef>
              <c:f>summary!$G$435:$G$443</c:f>
              <c:numCache/>
            </c:numRef>
          </c:val>
          <c:smooth val="0"/>
        </c:ser>
        <c:ser>
          <c:idx val="6"/>
          <c:order val="6"/>
          <c:tx>
            <c:strRef>
              <c:f>summary!$H$434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summary!$A$435:$A$443</c:f>
            </c:strRef>
          </c:cat>
          <c:val>
            <c:numRef>
              <c:f>summary!$H$435:$H$443</c:f>
              <c:numCache/>
            </c:numRef>
          </c:val>
          <c:smooth val="0"/>
        </c:ser>
        <c:ser>
          <c:idx val="7"/>
          <c:order val="7"/>
          <c:tx>
            <c:strRef>
              <c:f>summary!$I$434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summary!$A$435:$A$443</c:f>
            </c:strRef>
          </c:cat>
          <c:val>
            <c:numRef>
              <c:f>summary!$I$435:$I$443</c:f>
              <c:numCache/>
            </c:numRef>
          </c:val>
          <c:smooth val="0"/>
        </c:ser>
        <c:axId val="136140493"/>
        <c:axId val="1225769897"/>
      </c:lineChart>
      <c:catAx>
        <c:axId val="136140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25769897"/>
      </c:catAx>
      <c:valAx>
        <c:axId val="1225769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6140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summary!$A$24:$A$29</c:f>
            </c:strRef>
          </c:cat>
          <c:val>
            <c:numRef>
              <c:f>summary!$B$24:$B$29</c:f>
              <c:numCache/>
            </c:numRef>
          </c:val>
          <c:smooth val="0"/>
        </c:ser>
        <c:ser>
          <c:idx val="1"/>
          <c:order val="1"/>
          <c:tx>
            <c:strRef>
              <c:f>summary!$C$23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summary!$A$24:$A$29</c:f>
            </c:strRef>
          </c:cat>
          <c:val>
            <c:numRef>
              <c:f>summary!$C$24:$C$29</c:f>
              <c:numCache/>
            </c:numRef>
          </c:val>
          <c:smooth val="0"/>
        </c:ser>
        <c:ser>
          <c:idx val="2"/>
          <c:order val="2"/>
          <c:tx>
            <c:strRef>
              <c:f>summary!$D$23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summary!$A$24:$A$29</c:f>
            </c:strRef>
          </c:cat>
          <c:val>
            <c:numRef>
              <c:f>summary!$D$24:$D$29</c:f>
              <c:numCache/>
            </c:numRef>
          </c:val>
          <c:smooth val="0"/>
        </c:ser>
        <c:ser>
          <c:idx val="3"/>
          <c:order val="3"/>
          <c:tx>
            <c:strRef>
              <c:f>summary!$E$23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summary!$A$24:$A$29</c:f>
            </c:strRef>
          </c:cat>
          <c:val>
            <c:numRef>
              <c:f>summary!$E$24:$E$29</c:f>
              <c:numCache/>
            </c:numRef>
          </c:val>
          <c:smooth val="0"/>
        </c:ser>
        <c:ser>
          <c:idx val="4"/>
          <c:order val="4"/>
          <c:tx>
            <c:strRef>
              <c:f>summary!$F$23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summary!$A$24:$A$29</c:f>
            </c:strRef>
          </c:cat>
          <c:val>
            <c:numRef>
              <c:f>summary!$F$24:$F$29</c:f>
              <c:numCache/>
            </c:numRef>
          </c:val>
          <c:smooth val="0"/>
        </c:ser>
        <c:ser>
          <c:idx val="5"/>
          <c:order val="5"/>
          <c:tx>
            <c:strRef>
              <c:f>summary!$G$23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summary!$A$24:$A$29</c:f>
            </c:strRef>
          </c:cat>
          <c:val>
            <c:numRef>
              <c:f>summary!$G$24:$G$29</c:f>
              <c:numCache/>
            </c:numRef>
          </c:val>
          <c:smooth val="0"/>
        </c:ser>
        <c:ser>
          <c:idx val="6"/>
          <c:order val="6"/>
          <c:tx>
            <c:strRef>
              <c:f>summary!$H$23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summary!$A$24:$A$29</c:f>
            </c:strRef>
          </c:cat>
          <c:val>
            <c:numRef>
              <c:f>summary!$H$24:$H$29</c:f>
              <c:numCache/>
            </c:numRef>
          </c:val>
          <c:smooth val="0"/>
        </c:ser>
        <c:ser>
          <c:idx val="7"/>
          <c:order val="7"/>
          <c:tx>
            <c:strRef>
              <c:f>summary!$I$23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summary!$A$24:$A$29</c:f>
            </c:strRef>
          </c:cat>
          <c:val>
            <c:numRef>
              <c:f>summary!$I$24:$I$29</c:f>
              <c:numCache/>
            </c:numRef>
          </c:val>
          <c:smooth val="0"/>
        </c:ser>
        <c:axId val="1284350504"/>
        <c:axId val="698796720"/>
      </c:lineChart>
      <c:catAx>
        <c:axId val="128435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98796720"/>
      </c:catAx>
      <c:valAx>
        <c:axId val="698796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84350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summary!$B$446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summary!$A$447:$A$452</c:f>
            </c:strRef>
          </c:cat>
          <c:val>
            <c:numRef>
              <c:f>summary!$B$447:$B$452</c:f>
              <c:numCache/>
            </c:numRef>
          </c:val>
          <c:smooth val="0"/>
        </c:ser>
        <c:ser>
          <c:idx val="1"/>
          <c:order val="1"/>
          <c:tx>
            <c:strRef>
              <c:f>summary!$C$446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summary!$A$447:$A$452</c:f>
            </c:strRef>
          </c:cat>
          <c:val>
            <c:numRef>
              <c:f>summary!$C$447:$C$452</c:f>
              <c:numCache/>
            </c:numRef>
          </c:val>
          <c:smooth val="0"/>
        </c:ser>
        <c:ser>
          <c:idx val="2"/>
          <c:order val="2"/>
          <c:tx>
            <c:strRef>
              <c:f>summary!$D$446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summary!$A$447:$A$452</c:f>
            </c:strRef>
          </c:cat>
          <c:val>
            <c:numRef>
              <c:f>summary!$D$447:$D$452</c:f>
              <c:numCache/>
            </c:numRef>
          </c:val>
          <c:smooth val="0"/>
        </c:ser>
        <c:ser>
          <c:idx val="3"/>
          <c:order val="3"/>
          <c:tx>
            <c:strRef>
              <c:f>summary!$E$446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summary!$A$447:$A$452</c:f>
            </c:strRef>
          </c:cat>
          <c:val>
            <c:numRef>
              <c:f>summary!$E$447:$E$452</c:f>
              <c:numCache/>
            </c:numRef>
          </c:val>
          <c:smooth val="0"/>
        </c:ser>
        <c:ser>
          <c:idx val="4"/>
          <c:order val="4"/>
          <c:tx>
            <c:strRef>
              <c:f>summary!$F$446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summary!$A$447:$A$452</c:f>
            </c:strRef>
          </c:cat>
          <c:val>
            <c:numRef>
              <c:f>summary!$F$447:$F$452</c:f>
              <c:numCache/>
            </c:numRef>
          </c:val>
          <c:smooth val="0"/>
        </c:ser>
        <c:ser>
          <c:idx val="5"/>
          <c:order val="5"/>
          <c:tx>
            <c:strRef>
              <c:f>summary!$G$446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summary!$A$447:$A$452</c:f>
            </c:strRef>
          </c:cat>
          <c:val>
            <c:numRef>
              <c:f>summary!$G$447:$G$452</c:f>
              <c:numCache/>
            </c:numRef>
          </c:val>
          <c:smooth val="0"/>
        </c:ser>
        <c:ser>
          <c:idx val="6"/>
          <c:order val="6"/>
          <c:tx>
            <c:strRef>
              <c:f>summary!$H$446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summary!$A$447:$A$452</c:f>
            </c:strRef>
          </c:cat>
          <c:val>
            <c:numRef>
              <c:f>summary!$H$447:$H$452</c:f>
              <c:numCache/>
            </c:numRef>
          </c:val>
          <c:smooth val="0"/>
        </c:ser>
        <c:ser>
          <c:idx val="7"/>
          <c:order val="7"/>
          <c:tx>
            <c:strRef>
              <c:f>summary!$I$446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summary!$A$447:$A$452</c:f>
            </c:strRef>
          </c:cat>
          <c:val>
            <c:numRef>
              <c:f>summary!$I$447:$I$452</c:f>
              <c:numCache/>
            </c:numRef>
          </c:val>
          <c:smooth val="0"/>
        </c:ser>
        <c:axId val="425369112"/>
        <c:axId val="368121648"/>
      </c:lineChart>
      <c:catAx>
        <c:axId val="42536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68121648"/>
      </c:catAx>
      <c:valAx>
        <c:axId val="36812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25369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summary!$B$482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summary!$A$483:$A$491</c:f>
            </c:strRef>
          </c:cat>
          <c:val>
            <c:numRef>
              <c:f>summary!$B$483:$B$491</c:f>
              <c:numCache/>
            </c:numRef>
          </c:val>
          <c:smooth val="0"/>
        </c:ser>
        <c:ser>
          <c:idx val="1"/>
          <c:order val="1"/>
          <c:tx>
            <c:strRef>
              <c:f>summary!$C$482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summary!$A$483:$A$491</c:f>
            </c:strRef>
          </c:cat>
          <c:val>
            <c:numRef>
              <c:f>summary!$C$483:$C$491</c:f>
              <c:numCache/>
            </c:numRef>
          </c:val>
          <c:smooth val="0"/>
        </c:ser>
        <c:ser>
          <c:idx val="2"/>
          <c:order val="2"/>
          <c:tx>
            <c:strRef>
              <c:f>summary!$D$482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summary!$A$483:$A$491</c:f>
            </c:strRef>
          </c:cat>
          <c:val>
            <c:numRef>
              <c:f>summary!$D$483:$D$491</c:f>
              <c:numCache/>
            </c:numRef>
          </c:val>
          <c:smooth val="0"/>
        </c:ser>
        <c:ser>
          <c:idx val="3"/>
          <c:order val="3"/>
          <c:tx>
            <c:strRef>
              <c:f>summary!$E$482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summary!$A$483:$A$491</c:f>
            </c:strRef>
          </c:cat>
          <c:val>
            <c:numRef>
              <c:f>summary!$E$483:$E$491</c:f>
              <c:numCache/>
            </c:numRef>
          </c:val>
          <c:smooth val="0"/>
        </c:ser>
        <c:ser>
          <c:idx val="4"/>
          <c:order val="4"/>
          <c:tx>
            <c:strRef>
              <c:f>summary!$F$482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summary!$A$483:$A$491</c:f>
            </c:strRef>
          </c:cat>
          <c:val>
            <c:numRef>
              <c:f>summary!$F$483:$F$491</c:f>
              <c:numCache/>
            </c:numRef>
          </c:val>
          <c:smooth val="0"/>
        </c:ser>
        <c:ser>
          <c:idx val="5"/>
          <c:order val="5"/>
          <c:tx>
            <c:strRef>
              <c:f>summary!$G$482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summary!$A$483:$A$491</c:f>
            </c:strRef>
          </c:cat>
          <c:val>
            <c:numRef>
              <c:f>summary!$G$483:$G$491</c:f>
              <c:numCache/>
            </c:numRef>
          </c:val>
          <c:smooth val="0"/>
        </c:ser>
        <c:ser>
          <c:idx val="6"/>
          <c:order val="6"/>
          <c:tx>
            <c:strRef>
              <c:f>summary!$H$482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summary!$A$483:$A$491</c:f>
            </c:strRef>
          </c:cat>
          <c:val>
            <c:numRef>
              <c:f>summary!$H$483:$H$491</c:f>
              <c:numCache/>
            </c:numRef>
          </c:val>
          <c:smooth val="0"/>
        </c:ser>
        <c:ser>
          <c:idx val="7"/>
          <c:order val="7"/>
          <c:tx>
            <c:strRef>
              <c:f>summary!$I$482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summary!$A$483:$A$491</c:f>
            </c:strRef>
          </c:cat>
          <c:val>
            <c:numRef>
              <c:f>summary!$I$483:$I$491</c:f>
              <c:numCache/>
            </c:numRef>
          </c:val>
          <c:smooth val="0"/>
        </c:ser>
        <c:axId val="862511514"/>
        <c:axId val="800440038"/>
      </c:lineChart>
      <c:catAx>
        <c:axId val="862511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00440038"/>
      </c:catAx>
      <c:valAx>
        <c:axId val="800440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62511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summary!$B$494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summary!$A$495:$A$500</c:f>
            </c:strRef>
          </c:cat>
          <c:val>
            <c:numRef>
              <c:f>summary!$B$495:$B$500</c:f>
              <c:numCache/>
            </c:numRef>
          </c:val>
          <c:smooth val="0"/>
        </c:ser>
        <c:ser>
          <c:idx val="1"/>
          <c:order val="1"/>
          <c:tx>
            <c:strRef>
              <c:f>summary!$C$494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summary!$A$495:$A$500</c:f>
            </c:strRef>
          </c:cat>
          <c:val>
            <c:numRef>
              <c:f>summary!$C$495:$C$500</c:f>
              <c:numCache/>
            </c:numRef>
          </c:val>
          <c:smooth val="0"/>
        </c:ser>
        <c:ser>
          <c:idx val="2"/>
          <c:order val="2"/>
          <c:tx>
            <c:strRef>
              <c:f>summary!$D$494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summary!$A$495:$A$500</c:f>
            </c:strRef>
          </c:cat>
          <c:val>
            <c:numRef>
              <c:f>summary!$D$495:$D$500</c:f>
              <c:numCache/>
            </c:numRef>
          </c:val>
          <c:smooth val="0"/>
        </c:ser>
        <c:ser>
          <c:idx val="3"/>
          <c:order val="3"/>
          <c:tx>
            <c:strRef>
              <c:f>summary!$E$494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summary!$A$495:$A$500</c:f>
            </c:strRef>
          </c:cat>
          <c:val>
            <c:numRef>
              <c:f>summary!$E$495:$E$500</c:f>
              <c:numCache/>
            </c:numRef>
          </c:val>
          <c:smooth val="0"/>
        </c:ser>
        <c:ser>
          <c:idx val="4"/>
          <c:order val="4"/>
          <c:tx>
            <c:strRef>
              <c:f>summary!$F$494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summary!$A$495:$A$500</c:f>
            </c:strRef>
          </c:cat>
          <c:val>
            <c:numRef>
              <c:f>summary!$F$495:$F$500</c:f>
              <c:numCache/>
            </c:numRef>
          </c:val>
          <c:smooth val="0"/>
        </c:ser>
        <c:ser>
          <c:idx val="5"/>
          <c:order val="5"/>
          <c:tx>
            <c:strRef>
              <c:f>summary!$G$494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summary!$A$495:$A$500</c:f>
            </c:strRef>
          </c:cat>
          <c:val>
            <c:numRef>
              <c:f>summary!$G$495:$G$500</c:f>
              <c:numCache/>
            </c:numRef>
          </c:val>
          <c:smooth val="0"/>
        </c:ser>
        <c:ser>
          <c:idx val="6"/>
          <c:order val="6"/>
          <c:tx>
            <c:strRef>
              <c:f>summary!$H$494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summary!$A$495:$A$500</c:f>
            </c:strRef>
          </c:cat>
          <c:val>
            <c:numRef>
              <c:f>summary!$H$495:$H$500</c:f>
              <c:numCache/>
            </c:numRef>
          </c:val>
          <c:smooth val="0"/>
        </c:ser>
        <c:ser>
          <c:idx val="7"/>
          <c:order val="7"/>
          <c:tx>
            <c:strRef>
              <c:f>summary!$I$494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summary!$A$495:$A$500</c:f>
            </c:strRef>
          </c:cat>
          <c:val>
            <c:numRef>
              <c:f>summary!$I$495:$I$500</c:f>
              <c:numCache/>
            </c:numRef>
          </c:val>
          <c:smooth val="0"/>
        </c:ser>
        <c:axId val="1111669587"/>
        <c:axId val="2112574414"/>
      </c:lineChart>
      <c:catAx>
        <c:axId val="1111669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12574414"/>
      </c:catAx>
      <c:valAx>
        <c:axId val="2112574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11669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summary!$B$503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summary!$A$504:$A$509</c:f>
            </c:strRef>
          </c:cat>
          <c:val>
            <c:numRef>
              <c:f>summary!$B$504:$B$509</c:f>
              <c:numCache/>
            </c:numRef>
          </c:val>
          <c:smooth val="0"/>
        </c:ser>
        <c:ser>
          <c:idx val="1"/>
          <c:order val="1"/>
          <c:tx>
            <c:strRef>
              <c:f>summary!$C$503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summary!$A$504:$A$509</c:f>
            </c:strRef>
          </c:cat>
          <c:val>
            <c:numRef>
              <c:f>summary!$C$504:$C$509</c:f>
              <c:numCache/>
            </c:numRef>
          </c:val>
          <c:smooth val="0"/>
        </c:ser>
        <c:ser>
          <c:idx val="2"/>
          <c:order val="2"/>
          <c:tx>
            <c:strRef>
              <c:f>summary!$D$503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summary!$A$504:$A$509</c:f>
            </c:strRef>
          </c:cat>
          <c:val>
            <c:numRef>
              <c:f>summary!$D$504:$D$509</c:f>
              <c:numCache/>
            </c:numRef>
          </c:val>
          <c:smooth val="0"/>
        </c:ser>
        <c:ser>
          <c:idx val="3"/>
          <c:order val="3"/>
          <c:tx>
            <c:strRef>
              <c:f>summary!$E$503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summary!$A$504:$A$509</c:f>
            </c:strRef>
          </c:cat>
          <c:val>
            <c:numRef>
              <c:f>summary!$E$504:$E$509</c:f>
              <c:numCache/>
            </c:numRef>
          </c:val>
          <c:smooth val="0"/>
        </c:ser>
        <c:ser>
          <c:idx val="4"/>
          <c:order val="4"/>
          <c:tx>
            <c:strRef>
              <c:f>summary!$F$503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summary!$A$504:$A$509</c:f>
            </c:strRef>
          </c:cat>
          <c:val>
            <c:numRef>
              <c:f>summary!$F$504:$F$509</c:f>
              <c:numCache/>
            </c:numRef>
          </c:val>
          <c:smooth val="0"/>
        </c:ser>
        <c:ser>
          <c:idx val="5"/>
          <c:order val="5"/>
          <c:tx>
            <c:strRef>
              <c:f>summary!$G$503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summary!$A$504:$A$509</c:f>
            </c:strRef>
          </c:cat>
          <c:val>
            <c:numRef>
              <c:f>summary!$G$504:$G$509</c:f>
              <c:numCache/>
            </c:numRef>
          </c:val>
          <c:smooth val="0"/>
        </c:ser>
        <c:ser>
          <c:idx val="6"/>
          <c:order val="6"/>
          <c:tx>
            <c:strRef>
              <c:f>summary!$H$503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summary!$A$504:$A$509</c:f>
            </c:strRef>
          </c:cat>
          <c:val>
            <c:numRef>
              <c:f>summary!$H$504:$H$509</c:f>
              <c:numCache/>
            </c:numRef>
          </c:val>
          <c:smooth val="0"/>
        </c:ser>
        <c:ser>
          <c:idx val="7"/>
          <c:order val="7"/>
          <c:tx>
            <c:strRef>
              <c:f>summary!$I$503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summary!$A$504:$A$509</c:f>
            </c:strRef>
          </c:cat>
          <c:val>
            <c:numRef>
              <c:f>summary!$I$504:$I$509</c:f>
              <c:numCache/>
            </c:numRef>
          </c:val>
          <c:smooth val="0"/>
        </c:ser>
        <c:axId val="545018669"/>
        <c:axId val="1904021034"/>
      </c:lineChart>
      <c:catAx>
        <c:axId val="545018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04021034"/>
      </c:catAx>
      <c:valAx>
        <c:axId val="1904021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45018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summary!$B$455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summary!$A$456:$A$461</c:f>
            </c:strRef>
          </c:cat>
          <c:val>
            <c:numRef>
              <c:f>summary!$B$456:$B$461</c:f>
              <c:numCache/>
            </c:numRef>
          </c:val>
          <c:smooth val="0"/>
        </c:ser>
        <c:ser>
          <c:idx val="1"/>
          <c:order val="1"/>
          <c:tx>
            <c:strRef>
              <c:f>summary!$C$455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summary!$A$456:$A$461</c:f>
            </c:strRef>
          </c:cat>
          <c:val>
            <c:numRef>
              <c:f>summary!$C$456:$C$461</c:f>
              <c:numCache/>
            </c:numRef>
          </c:val>
          <c:smooth val="0"/>
        </c:ser>
        <c:ser>
          <c:idx val="2"/>
          <c:order val="2"/>
          <c:tx>
            <c:strRef>
              <c:f>summary!$D$455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summary!$A$456:$A$461</c:f>
            </c:strRef>
          </c:cat>
          <c:val>
            <c:numRef>
              <c:f>summary!$D$456:$D$461</c:f>
              <c:numCache/>
            </c:numRef>
          </c:val>
          <c:smooth val="0"/>
        </c:ser>
        <c:ser>
          <c:idx val="3"/>
          <c:order val="3"/>
          <c:tx>
            <c:strRef>
              <c:f>summary!$E$455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summary!$A$456:$A$461</c:f>
            </c:strRef>
          </c:cat>
          <c:val>
            <c:numRef>
              <c:f>summary!$E$456:$E$461</c:f>
              <c:numCache/>
            </c:numRef>
          </c:val>
          <c:smooth val="0"/>
        </c:ser>
        <c:ser>
          <c:idx val="4"/>
          <c:order val="4"/>
          <c:tx>
            <c:strRef>
              <c:f>summary!$F$455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summary!$A$456:$A$461</c:f>
            </c:strRef>
          </c:cat>
          <c:val>
            <c:numRef>
              <c:f>summary!$F$456:$F$461</c:f>
              <c:numCache/>
            </c:numRef>
          </c:val>
          <c:smooth val="0"/>
        </c:ser>
        <c:ser>
          <c:idx val="5"/>
          <c:order val="5"/>
          <c:tx>
            <c:strRef>
              <c:f>summary!$G$455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summary!$A$456:$A$461</c:f>
            </c:strRef>
          </c:cat>
          <c:val>
            <c:numRef>
              <c:f>summary!$G$456:$G$461</c:f>
              <c:numCache/>
            </c:numRef>
          </c:val>
          <c:smooth val="0"/>
        </c:ser>
        <c:ser>
          <c:idx val="6"/>
          <c:order val="6"/>
          <c:tx>
            <c:strRef>
              <c:f>summary!$H$455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summary!$A$456:$A$461</c:f>
            </c:strRef>
          </c:cat>
          <c:val>
            <c:numRef>
              <c:f>summary!$H$456:$H$461</c:f>
              <c:numCache/>
            </c:numRef>
          </c:val>
          <c:smooth val="0"/>
        </c:ser>
        <c:ser>
          <c:idx val="7"/>
          <c:order val="7"/>
          <c:tx>
            <c:strRef>
              <c:f>summary!$I$455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summary!$A$456:$A$461</c:f>
            </c:strRef>
          </c:cat>
          <c:val>
            <c:numRef>
              <c:f>summary!$I$456:$I$461</c:f>
              <c:numCache/>
            </c:numRef>
          </c:val>
          <c:smooth val="0"/>
        </c:ser>
        <c:axId val="1335059911"/>
        <c:axId val="1823124225"/>
      </c:lineChart>
      <c:catAx>
        <c:axId val="1335059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23124225"/>
      </c:catAx>
      <c:valAx>
        <c:axId val="1823124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35059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summary!$B$62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summary!$A$63:$A$68</c:f>
            </c:strRef>
          </c:cat>
          <c:val>
            <c:numRef>
              <c:f>summary!$B$63:$B$68</c:f>
              <c:numCache/>
            </c:numRef>
          </c:val>
          <c:smooth val="0"/>
        </c:ser>
        <c:ser>
          <c:idx val="1"/>
          <c:order val="1"/>
          <c:tx>
            <c:strRef>
              <c:f>summary!$C$62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summary!$A$63:$A$68</c:f>
            </c:strRef>
          </c:cat>
          <c:val>
            <c:numRef>
              <c:f>summary!$C$63:$C$68</c:f>
              <c:numCache/>
            </c:numRef>
          </c:val>
          <c:smooth val="0"/>
        </c:ser>
        <c:ser>
          <c:idx val="2"/>
          <c:order val="2"/>
          <c:tx>
            <c:strRef>
              <c:f>summary!$D$62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summary!$A$63:$A$68</c:f>
            </c:strRef>
          </c:cat>
          <c:val>
            <c:numRef>
              <c:f>summary!$D$63:$D$68</c:f>
              <c:numCache/>
            </c:numRef>
          </c:val>
          <c:smooth val="0"/>
        </c:ser>
        <c:ser>
          <c:idx val="3"/>
          <c:order val="3"/>
          <c:tx>
            <c:strRef>
              <c:f>summary!$E$62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summary!$A$63:$A$68</c:f>
            </c:strRef>
          </c:cat>
          <c:val>
            <c:numRef>
              <c:f>summary!$E$63:$E$68</c:f>
              <c:numCache/>
            </c:numRef>
          </c:val>
          <c:smooth val="0"/>
        </c:ser>
        <c:ser>
          <c:idx val="4"/>
          <c:order val="4"/>
          <c:tx>
            <c:strRef>
              <c:f>summary!$F$62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summary!$A$63:$A$68</c:f>
            </c:strRef>
          </c:cat>
          <c:val>
            <c:numRef>
              <c:f>summary!$F$63:$F$68</c:f>
              <c:numCache/>
            </c:numRef>
          </c:val>
          <c:smooth val="0"/>
        </c:ser>
        <c:ser>
          <c:idx val="5"/>
          <c:order val="5"/>
          <c:tx>
            <c:strRef>
              <c:f>summary!$G$62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summary!$A$63:$A$68</c:f>
            </c:strRef>
          </c:cat>
          <c:val>
            <c:numRef>
              <c:f>summary!$G$63:$G$68</c:f>
              <c:numCache/>
            </c:numRef>
          </c:val>
          <c:smooth val="0"/>
        </c:ser>
        <c:ser>
          <c:idx val="6"/>
          <c:order val="6"/>
          <c:tx>
            <c:strRef>
              <c:f>summary!$H$62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summary!$A$63:$A$68</c:f>
            </c:strRef>
          </c:cat>
          <c:val>
            <c:numRef>
              <c:f>summary!$H$63:$H$68</c:f>
              <c:numCache/>
            </c:numRef>
          </c:val>
          <c:smooth val="0"/>
        </c:ser>
        <c:ser>
          <c:idx val="7"/>
          <c:order val="7"/>
          <c:tx>
            <c:strRef>
              <c:f>summary!$I$62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summary!$A$63:$A$68</c:f>
            </c:strRef>
          </c:cat>
          <c:val>
            <c:numRef>
              <c:f>summary!$I$63:$I$68</c:f>
              <c:numCache/>
            </c:numRef>
          </c:val>
          <c:smooth val="0"/>
        </c:ser>
        <c:axId val="309631949"/>
        <c:axId val="1804575667"/>
      </c:lineChart>
      <c:catAx>
        <c:axId val="309631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04575667"/>
      </c:catAx>
      <c:valAx>
        <c:axId val="1804575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09631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summary!$B$50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summary!$A$51:$A$59</c:f>
            </c:strRef>
          </c:cat>
          <c:val>
            <c:numRef>
              <c:f>summary!$B$51:$B$59</c:f>
              <c:numCache/>
            </c:numRef>
          </c:val>
          <c:smooth val="0"/>
        </c:ser>
        <c:ser>
          <c:idx val="1"/>
          <c:order val="1"/>
          <c:tx>
            <c:strRef>
              <c:f>summary!$C$50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summary!$A$51:$A$59</c:f>
            </c:strRef>
          </c:cat>
          <c:val>
            <c:numRef>
              <c:f>summary!$C$51:$C$59</c:f>
              <c:numCache/>
            </c:numRef>
          </c:val>
          <c:smooth val="0"/>
        </c:ser>
        <c:ser>
          <c:idx val="2"/>
          <c:order val="2"/>
          <c:tx>
            <c:strRef>
              <c:f>summary!$D$50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summary!$A$51:$A$59</c:f>
            </c:strRef>
          </c:cat>
          <c:val>
            <c:numRef>
              <c:f>summary!$D$51:$D$59</c:f>
              <c:numCache/>
            </c:numRef>
          </c:val>
          <c:smooth val="0"/>
        </c:ser>
        <c:ser>
          <c:idx val="3"/>
          <c:order val="3"/>
          <c:tx>
            <c:strRef>
              <c:f>summary!$E$50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summary!$A$51:$A$59</c:f>
            </c:strRef>
          </c:cat>
          <c:val>
            <c:numRef>
              <c:f>summary!$E$51:$E$59</c:f>
              <c:numCache/>
            </c:numRef>
          </c:val>
          <c:smooth val="0"/>
        </c:ser>
        <c:ser>
          <c:idx val="4"/>
          <c:order val="4"/>
          <c:tx>
            <c:strRef>
              <c:f>summary!$F$50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summary!$A$51:$A$59</c:f>
            </c:strRef>
          </c:cat>
          <c:val>
            <c:numRef>
              <c:f>summary!$F$51:$F$59</c:f>
              <c:numCache/>
            </c:numRef>
          </c:val>
          <c:smooth val="0"/>
        </c:ser>
        <c:ser>
          <c:idx val="5"/>
          <c:order val="5"/>
          <c:tx>
            <c:strRef>
              <c:f>summary!$G$50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summary!$A$51:$A$59</c:f>
            </c:strRef>
          </c:cat>
          <c:val>
            <c:numRef>
              <c:f>summary!$G$51:$G$59</c:f>
              <c:numCache/>
            </c:numRef>
          </c:val>
          <c:smooth val="0"/>
        </c:ser>
        <c:ser>
          <c:idx val="6"/>
          <c:order val="6"/>
          <c:tx>
            <c:strRef>
              <c:f>summary!$H$50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summary!$A$51:$A$59</c:f>
            </c:strRef>
          </c:cat>
          <c:val>
            <c:numRef>
              <c:f>summary!$H$51:$H$59</c:f>
              <c:numCache/>
            </c:numRef>
          </c:val>
          <c:smooth val="0"/>
        </c:ser>
        <c:ser>
          <c:idx val="7"/>
          <c:order val="7"/>
          <c:tx>
            <c:strRef>
              <c:f>summary!$I$50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summary!$A$51:$A$59</c:f>
            </c:strRef>
          </c:cat>
          <c:val>
            <c:numRef>
              <c:f>summary!$I$51:$I$59</c:f>
              <c:numCache/>
            </c:numRef>
          </c:val>
          <c:smooth val="0"/>
        </c:ser>
        <c:axId val="316330697"/>
        <c:axId val="721016034"/>
      </c:lineChart>
      <c:catAx>
        <c:axId val="316330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21016034"/>
      </c:catAx>
      <c:valAx>
        <c:axId val="721016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16330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summary!$B$70:$B$71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summary!$A$72:$A$77</c:f>
            </c:strRef>
          </c:cat>
          <c:val>
            <c:numRef>
              <c:f>summary!$B$72:$B$77</c:f>
              <c:numCache/>
            </c:numRef>
          </c:val>
          <c:smooth val="0"/>
        </c:ser>
        <c:ser>
          <c:idx val="1"/>
          <c:order val="1"/>
          <c:tx>
            <c:strRef>
              <c:f>summary!$C$70:$C$71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summary!$A$72:$A$77</c:f>
            </c:strRef>
          </c:cat>
          <c:val>
            <c:numRef>
              <c:f>summary!$C$72:$C$77</c:f>
              <c:numCache/>
            </c:numRef>
          </c:val>
          <c:smooth val="0"/>
        </c:ser>
        <c:ser>
          <c:idx val="2"/>
          <c:order val="2"/>
          <c:tx>
            <c:strRef>
              <c:f>summary!$D$70:$D$71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summary!$A$72:$A$77</c:f>
            </c:strRef>
          </c:cat>
          <c:val>
            <c:numRef>
              <c:f>summary!$D$72:$D$77</c:f>
              <c:numCache/>
            </c:numRef>
          </c:val>
          <c:smooth val="0"/>
        </c:ser>
        <c:ser>
          <c:idx val="3"/>
          <c:order val="3"/>
          <c:tx>
            <c:strRef>
              <c:f>summary!$E$70:$E$71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summary!$A$72:$A$77</c:f>
            </c:strRef>
          </c:cat>
          <c:val>
            <c:numRef>
              <c:f>summary!$E$72:$E$77</c:f>
              <c:numCache/>
            </c:numRef>
          </c:val>
          <c:smooth val="0"/>
        </c:ser>
        <c:ser>
          <c:idx val="4"/>
          <c:order val="4"/>
          <c:tx>
            <c:strRef>
              <c:f>summary!$F$70:$F$71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summary!$A$72:$A$77</c:f>
            </c:strRef>
          </c:cat>
          <c:val>
            <c:numRef>
              <c:f>summary!$F$72:$F$77</c:f>
              <c:numCache/>
            </c:numRef>
          </c:val>
          <c:smooth val="0"/>
        </c:ser>
        <c:ser>
          <c:idx val="5"/>
          <c:order val="5"/>
          <c:tx>
            <c:strRef>
              <c:f>summary!$G$70:$G$71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summary!$A$72:$A$77</c:f>
            </c:strRef>
          </c:cat>
          <c:val>
            <c:numRef>
              <c:f>summary!$G$72:$G$77</c:f>
              <c:numCache/>
            </c:numRef>
          </c:val>
          <c:smooth val="0"/>
        </c:ser>
        <c:ser>
          <c:idx val="6"/>
          <c:order val="6"/>
          <c:tx>
            <c:strRef>
              <c:f>summary!$H$70:$H$71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summary!$A$72:$A$77</c:f>
            </c:strRef>
          </c:cat>
          <c:val>
            <c:numRef>
              <c:f>summary!$H$72:$H$77</c:f>
              <c:numCache/>
            </c:numRef>
          </c:val>
          <c:smooth val="0"/>
        </c:ser>
        <c:ser>
          <c:idx val="7"/>
          <c:order val="7"/>
          <c:tx>
            <c:strRef>
              <c:f>summary!$I$70:$I$71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summary!$A$72:$A$77</c:f>
            </c:strRef>
          </c:cat>
          <c:val>
            <c:numRef>
              <c:f>summary!$I$72:$I$77</c:f>
              <c:numCache/>
            </c:numRef>
          </c:val>
          <c:smooth val="0"/>
        </c:ser>
        <c:axId val="369067974"/>
        <c:axId val="1403748545"/>
      </c:lineChart>
      <c:catAx>
        <c:axId val="369067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03748545"/>
      </c:catAx>
      <c:valAx>
        <c:axId val="1403748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69067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Projected Columns Count - medium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summary!$B$110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summary!$A$111:$A$116</c:f>
            </c:strRef>
          </c:cat>
          <c:val>
            <c:numRef>
              <c:f>summary!$B$111:$B$116</c:f>
              <c:numCache/>
            </c:numRef>
          </c:val>
          <c:smooth val="0"/>
        </c:ser>
        <c:ser>
          <c:idx val="1"/>
          <c:order val="1"/>
          <c:tx>
            <c:strRef>
              <c:f>summary!$C$110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summary!$A$111:$A$116</c:f>
            </c:strRef>
          </c:cat>
          <c:val>
            <c:numRef>
              <c:f>summary!$C$111:$C$116</c:f>
              <c:numCache/>
            </c:numRef>
          </c:val>
          <c:smooth val="0"/>
        </c:ser>
        <c:ser>
          <c:idx val="2"/>
          <c:order val="2"/>
          <c:tx>
            <c:strRef>
              <c:f>summary!$D$110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summary!$A$111:$A$116</c:f>
            </c:strRef>
          </c:cat>
          <c:val>
            <c:numRef>
              <c:f>summary!$D$111:$D$116</c:f>
              <c:numCache/>
            </c:numRef>
          </c:val>
          <c:smooth val="0"/>
        </c:ser>
        <c:ser>
          <c:idx val="3"/>
          <c:order val="3"/>
          <c:tx>
            <c:strRef>
              <c:f>summary!$E$110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summary!$A$111:$A$116</c:f>
            </c:strRef>
          </c:cat>
          <c:val>
            <c:numRef>
              <c:f>summary!$E$111:$E$116</c:f>
              <c:numCache/>
            </c:numRef>
          </c:val>
          <c:smooth val="0"/>
        </c:ser>
        <c:ser>
          <c:idx val="4"/>
          <c:order val="4"/>
          <c:tx>
            <c:strRef>
              <c:f>summary!$F$110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summary!$A$111:$A$116</c:f>
            </c:strRef>
          </c:cat>
          <c:val>
            <c:numRef>
              <c:f>summary!$F$111:$F$116</c:f>
              <c:numCache/>
            </c:numRef>
          </c:val>
          <c:smooth val="0"/>
        </c:ser>
        <c:ser>
          <c:idx val="5"/>
          <c:order val="5"/>
          <c:tx>
            <c:strRef>
              <c:f>summary!$G$110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summary!$A$111:$A$116</c:f>
            </c:strRef>
          </c:cat>
          <c:val>
            <c:numRef>
              <c:f>summary!$G$111:$G$116</c:f>
              <c:numCache/>
            </c:numRef>
          </c:val>
          <c:smooth val="0"/>
        </c:ser>
        <c:ser>
          <c:idx val="6"/>
          <c:order val="6"/>
          <c:tx>
            <c:strRef>
              <c:f>summary!$H$110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summary!$A$111:$A$116</c:f>
            </c:strRef>
          </c:cat>
          <c:val>
            <c:numRef>
              <c:f>summary!$H$111:$H$116</c:f>
              <c:numCache/>
            </c:numRef>
          </c:val>
          <c:smooth val="0"/>
        </c:ser>
        <c:ser>
          <c:idx val="7"/>
          <c:order val="7"/>
          <c:tx>
            <c:strRef>
              <c:f>summary!$I$110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summary!$A$111:$A$116</c:f>
            </c:strRef>
          </c:cat>
          <c:val>
            <c:numRef>
              <c:f>summary!$I$111:$I$116</c:f>
              <c:numCache/>
            </c:numRef>
          </c:val>
          <c:smooth val="0"/>
        </c:ser>
        <c:axId val="2011603542"/>
        <c:axId val="487895561"/>
      </c:lineChart>
      <c:catAx>
        <c:axId val="2011603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87895561"/>
      </c:catAx>
      <c:valAx>
        <c:axId val="487895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11603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Projected Columns Count - little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summary!$B$98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summary!$A$99:$A$107</c:f>
            </c:strRef>
          </c:cat>
          <c:val>
            <c:numRef>
              <c:f>summary!$B$99:$B$107</c:f>
              <c:numCache/>
            </c:numRef>
          </c:val>
          <c:smooth val="0"/>
        </c:ser>
        <c:ser>
          <c:idx val="1"/>
          <c:order val="1"/>
          <c:tx>
            <c:strRef>
              <c:f>summary!$C$98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summary!$A$99:$A$107</c:f>
            </c:strRef>
          </c:cat>
          <c:val>
            <c:numRef>
              <c:f>summary!$C$99:$C$107</c:f>
              <c:numCache/>
            </c:numRef>
          </c:val>
          <c:smooth val="0"/>
        </c:ser>
        <c:ser>
          <c:idx val="2"/>
          <c:order val="2"/>
          <c:tx>
            <c:strRef>
              <c:f>summary!$D$98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summary!$A$99:$A$107</c:f>
            </c:strRef>
          </c:cat>
          <c:val>
            <c:numRef>
              <c:f>summary!$D$99:$D$107</c:f>
              <c:numCache/>
            </c:numRef>
          </c:val>
          <c:smooth val="0"/>
        </c:ser>
        <c:ser>
          <c:idx val="3"/>
          <c:order val="3"/>
          <c:tx>
            <c:strRef>
              <c:f>summary!$E$98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summary!$A$99:$A$107</c:f>
            </c:strRef>
          </c:cat>
          <c:val>
            <c:numRef>
              <c:f>summary!$E$99:$E$107</c:f>
              <c:numCache/>
            </c:numRef>
          </c:val>
          <c:smooth val="0"/>
        </c:ser>
        <c:ser>
          <c:idx val="4"/>
          <c:order val="4"/>
          <c:tx>
            <c:strRef>
              <c:f>summary!$F$98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summary!$A$99:$A$107</c:f>
            </c:strRef>
          </c:cat>
          <c:val>
            <c:numRef>
              <c:f>summary!$F$99:$F$107</c:f>
              <c:numCache/>
            </c:numRef>
          </c:val>
          <c:smooth val="0"/>
        </c:ser>
        <c:ser>
          <c:idx val="5"/>
          <c:order val="5"/>
          <c:tx>
            <c:strRef>
              <c:f>summary!$G$98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summary!$A$99:$A$107</c:f>
            </c:strRef>
          </c:cat>
          <c:val>
            <c:numRef>
              <c:f>summary!$G$99:$G$107</c:f>
              <c:numCache/>
            </c:numRef>
          </c:val>
          <c:smooth val="0"/>
        </c:ser>
        <c:ser>
          <c:idx val="6"/>
          <c:order val="6"/>
          <c:tx>
            <c:strRef>
              <c:f>summary!$H$98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summary!$A$99:$A$107</c:f>
            </c:strRef>
          </c:cat>
          <c:val>
            <c:numRef>
              <c:f>summary!$H$99:$H$107</c:f>
              <c:numCache/>
            </c:numRef>
          </c:val>
          <c:smooth val="0"/>
        </c:ser>
        <c:ser>
          <c:idx val="7"/>
          <c:order val="7"/>
          <c:tx>
            <c:strRef>
              <c:f>summary!$I$98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summary!$A$99:$A$107</c:f>
            </c:strRef>
          </c:cat>
          <c:val>
            <c:numRef>
              <c:f>summary!$I$99:$I$107</c:f>
              <c:numCache/>
            </c:numRef>
          </c:val>
          <c:smooth val="0"/>
        </c:ser>
        <c:axId val="1844171432"/>
        <c:axId val="447048254"/>
      </c:lineChart>
      <c:catAx>
        <c:axId val="184417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47048254"/>
      </c:catAx>
      <c:valAx>
        <c:axId val="447048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44171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Projected Columns Count - big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summary!$B$119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summary!$A$120:$A$125</c:f>
            </c:strRef>
          </c:cat>
          <c:val>
            <c:numRef>
              <c:f>summary!$B$120:$B$125</c:f>
              <c:numCache/>
            </c:numRef>
          </c:val>
          <c:smooth val="0"/>
        </c:ser>
        <c:ser>
          <c:idx val="1"/>
          <c:order val="1"/>
          <c:tx>
            <c:strRef>
              <c:f>summary!$C$119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summary!$A$120:$A$125</c:f>
            </c:strRef>
          </c:cat>
          <c:val>
            <c:numRef>
              <c:f>summary!$C$120:$C$125</c:f>
              <c:numCache/>
            </c:numRef>
          </c:val>
          <c:smooth val="0"/>
        </c:ser>
        <c:ser>
          <c:idx val="2"/>
          <c:order val="2"/>
          <c:tx>
            <c:strRef>
              <c:f>summary!$D$119</c:f>
            </c:strRef>
          </c:tx>
          <c:spPr>
            <a:ln cmpd="sng" w="9525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summary!$A$120:$A$125</c:f>
            </c:strRef>
          </c:cat>
          <c:val>
            <c:numRef>
              <c:f>summary!$D$120:$D$125</c:f>
              <c:numCache/>
            </c:numRef>
          </c:val>
          <c:smooth val="0"/>
        </c:ser>
        <c:ser>
          <c:idx val="3"/>
          <c:order val="3"/>
          <c:tx>
            <c:strRef>
              <c:f>summary!$E$119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summary!$A$120:$A$125</c:f>
            </c:strRef>
          </c:cat>
          <c:val>
            <c:numRef>
              <c:f>summary!$E$120:$E$125</c:f>
              <c:numCache/>
            </c:numRef>
          </c:val>
          <c:smooth val="0"/>
        </c:ser>
        <c:ser>
          <c:idx val="4"/>
          <c:order val="4"/>
          <c:tx>
            <c:strRef>
              <c:f>summary!$F$119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summary!$A$120:$A$125</c:f>
            </c:strRef>
          </c:cat>
          <c:val>
            <c:numRef>
              <c:f>summary!$F$120:$F$125</c:f>
              <c:numCache/>
            </c:numRef>
          </c:val>
          <c:smooth val="0"/>
        </c:ser>
        <c:ser>
          <c:idx val="5"/>
          <c:order val="5"/>
          <c:tx>
            <c:strRef>
              <c:f>summary!$G$119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summary!$A$120:$A$125</c:f>
            </c:strRef>
          </c:cat>
          <c:val>
            <c:numRef>
              <c:f>summary!$G$120:$G$125</c:f>
              <c:numCache/>
            </c:numRef>
          </c:val>
          <c:smooth val="0"/>
        </c:ser>
        <c:ser>
          <c:idx val="6"/>
          <c:order val="6"/>
          <c:tx>
            <c:strRef>
              <c:f>summary!$H$119</c:f>
            </c:strRef>
          </c:tx>
          <c:spPr>
            <a:ln cmpd="sng" w="9525">
              <a:solidFill>
                <a:srgbClr val="EA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summary!$A$120:$A$125</c:f>
            </c:strRef>
          </c:cat>
          <c:val>
            <c:numRef>
              <c:f>summary!$H$120:$H$125</c:f>
              <c:numCache/>
            </c:numRef>
          </c:val>
          <c:smooth val="0"/>
        </c:ser>
        <c:ser>
          <c:idx val="7"/>
          <c:order val="7"/>
          <c:tx>
            <c:strRef>
              <c:f>summary!$I$119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summary!$A$120:$A$125</c:f>
            </c:strRef>
          </c:cat>
          <c:val>
            <c:numRef>
              <c:f>summary!$I$120:$I$125</c:f>
              <c:numCache/>
            </c:numRef>
          </c:val>
          <c:smooth val="0"/>
        </c:ser>
        <c:axId val="2014238995"/>
        <c:axId val="94822732"/>
      </c:lineChart>
      <c:catAx>
        <c:axId val="2014238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Projected Columns Count (#)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4822732"/>
      </c:catAx>
      <c:valAx>
        <c:axId val="94822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14238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32" Type="http://schemas.openxmlformats.org/officeDocument/2006/relationships/chart" Target="../charts/chart32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34" Type="http://schemas.openxmlformats.org/officeDocument/2006/relationships/chart" Target="../charts/chart34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29</xdr:row>
      <xdr:rowOff>28575</xdr:rowOff>
    </xdr:from>
    <xdr:ext cx="6324600" cy="3533775"/>
    <xdr:graphicFrame>
      <xdr:nvGraphicFramePr>
        <xdr:cNvPr id="7176022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28575</xdr:rowOff>
    </xdr:from>
    <xdr:ext cx="6391275" cy="3533775"/>
    <xdr:graphicFrame>
      <xdr:nvGraphicFramePr>
        <xdr:cNvPr id="1092970483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209550</xdr:colOff>
      <xdr:row>29</xdr:row>
      <xdr:rowOff>28575</xdr:rowOff>
    </xdr:from>
    <xdr:ext cx="6496050" cy="3533775"/>
    <xdr:graphicFrame>
      <xdr:nvGraphicFramePr>
        <xdr:cNvPr id="487984367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876300</xdr:colOff>
      <xdr:row>77</xdr:row>
      <xdr:rowOff>9525</xdr:rowOff>
    </xdr:from>
    <xdr:ext cx="8039100" cy="3533775"/>
    <xdr:graphicFrame>
      <xdr:nvGraphicFramePr>
        <xdr:cNvPr id="1424986447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9525</xdr:rowOff>
    </xdr:from>
    <xdr:ext cx="8039100" cy="3533775"/>
    <xdr:graphicFrame>
      <xdr:nvGraphicFramePr>
        <xdr:cNvPr id="895039817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685800</xdr:colOff>
      <xdr:row>77</xdr:row>
      <xdr:rowOff>9525</xdr:rowOff>
    </xdr:from>
    <xdr:ext cx="8039100" cy="3533775"/>
    <xdr:graphicFrame>
      <xdr:nvGraphicFramePr>
        <xdr:cNvPr id="1160437859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457200</xdr:colOff>
      <xdr:row>125</xdr:row>
      <xdr:rowOff>19050</xdr:rowOff>
    </xdr:from>
    <xdr:ext cx="6829425" cy="3533775"/>
    <xdr:graphicFrame>
      <xdr:nvGraphicFramePr>
        <xdr:cNvPr id="783672150" name="Chart 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125</xdr:row>
      <xdr:rowOff>19050</xdr:rowOff>
    </xdr:from>
    <xdr:ext cx="6829425" cy="3533775"/>
    <xdr:graphicFrame>
      <xdr:nvGraphicFramePr>
        <xdr:cNvPr id="499685577" name="Chart 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190500</xdr:colOff>
      <xdr:row>125</xdr:row>
      <xdr:rowOff>19050</xdr:rowOff>
    </xdr:from>
    <xdr:ext cx="6829425" cy="3533775"/>
    <xdr:graphicFrame>
      <xdr:nvGraphicFramePr>
        <xdr:cNvPr id="1546343689" name="Chart 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457200</xdr:colOff>
      <xdr:row>173</xdr:row>
      <xdr:rowOff>28575</xdr:rowOff>
    </xdr:from>
    <xdr:ext cx="6829425" cy="3533775"/>
    <xdr:graphicFrame>
      <xdr:nvGraphicFramePr>
        <xdr:cNvPr id="381206761" name="Chart 1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173</xdr:row>
      <xdr:rowOff>19050</xdr:rowOff>
    </xdr:from>
    <xdr:ext cx="6829425" cy="3533775"/>
    <xdr:graphicFrame>
      <xdr:nvGraphicFramePr>
        <xdr:cNvPr id="1550280093" name="Chart 1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190500</xdr:colOff>
      <xdr:row>173</xdr:row>
      <xdr:rowOff>28575</xdr:rowOff>
    </xdr:from>
    <xdr:ext cx="6829425" cy="3533775"/>
    <xdr:graphicFrame>
      <xdr:nvGraphicFramePr>
        <xdr:cNvPr id="42281302" name="Chart 1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123825</xdr:colOff>
      <xdr:row>221</xdr:row>
      <xdr:rowOff>38100</xdr:rowOff>
    </xdr:from>
    <xdr:ext cx="6496050" cy="3533775"/>
    <xdr:graphicFrame>
      <xdr:nvGraphicFramePr>
        <xdr:cNvPr id="1415345049" name="Chart 1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221</xdr:row>
      <xdr:rowOff>38100</xdr:rowOff>
    </xdr:from>
    <xdr:ext cx="6496050" cy="3533775"/>
    <xdr:graphicFrame>
      <xdr:nvGraphicFramePr>
        <xdr:cNvPr id="1825581326" name="Chart 1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9</xdr:col>
      <xdr:colOff>457200</xdr:colOff>
      <xdr:row>221</xdr:row>
      <xdr:rowOff>38100</xdr:rowOff>
    </xdr:from>
    <xdr:ext cx="6496050" cy="3533775"/>
    <xdr:graphicFrame>
      <xdr:nvGraphicFramePr>
        <xdr:cNvPr id="1156802577" name="Chart 1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19050</xdr:colOff>
      <xdr:row>269</xdr:row>
      <xdr:rowOff>38100</xdr:rowOff>
    </xdr:from>
    <xdr:ext cx="6391275" cy="3533775"/>
    <xdr:graphicFrame>
      <xdr:nvGraphicFramePr>
        <xdr:cNvPr id="341958242" name="Chart 1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0</xdr:colOff>
      <xdr:row>269</xdr:row>
      <xdr:rowOff>38100</xdr:rowOff>
    </xdr:from>
    <xdr:ext cx="6391275" cy="3533775"/>
    <xdr:graphicFrame>
      <xdr:nvGraphicFramePr>
        <xdr:cNvPr id="1302053654" name="Chart 1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9</xdr:col>
      <xdr:colOff>276225</xdr:colOff>
      <xdr:row>269</xdr:row>
      <xdr:rowOff>38100</xdr:rowOff>
    </xdr:from>
    <xdr:ext cx="6391275" cy="3533775"/>
    <xdr:graphicFrame>
      <xdr:nvGraphicFramePr>
        <xdr:cNvPr id="561019174" name="Chart 1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4</xdr:col>
      <xdr:colOff>180975</xdr:colOff>
      <xdr:row>317</xdr:row>
      <xdr:rowOff>38100</xdr:rowOff>
    </xdr:from>
    <xdr:ext cx="6553200" cy="3533775"/>
    <xdr:graphicFrame>
      <xdr:nvGraphicFramePr>
        <xdr:cNvPr id="477807241" name="Chart 1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0</xdr:col>
      <xdr:colOff>0</xdr:colOff>
      <xdr:row>317</xdr:row>
      <xdr:rowOff>38100</xdr:rowOff>
    </xdr:from>
    <xdr:ext cx="6553200" cy="3533775"/>
    <xdr:graphicFrame>
      <xdr:nvGraphicFramePr>
        <xdr:cNvPr id="78037919" name="Chart 2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9</xdr:col>
      <xdr:colOff>600075</xdr:colOff>
      <xdr:row>317</xdr:row>
      <xdr:rowOff>38100</xdr:rowOff>
    </xdr:from>
    <xdr:ext cx="6553200" cy="3533775"/>
    <xdr:graphicFrame>
      <xdr:nvGraphicFramePr>
        <xdr:cNvPr id="702475007" name="Chart 2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0</xdr:col>
      <xdr:colOff>0</xdr:colOff>
      <xdr:row>530</xdr:row>
      <xdr:rowOff>9525</xdr:rowOff>
    </xdr:from>
    <xdr:ext cx="5715000" cy="3533775"/>
    <xdr:graphicFrame>
      <xdr:nvGraphicFramePr>
        <xdr:cNvPr id="936563384" name="Chart 2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0</xdr:col>
      <xdr:colOff>0</xdr:colOff>
      <xdr:row>365</xdr:row>
      <xdr:rowOff>38100</xdr:rowOff>
    </xdr:from>
    <xdr:ext cx="6134100" cy="3533775"/>
    <xdr:graphicFrame>
      <xdr:nvGraphicFramePr>
        <xdr:cNvPr id="710494277" name="Chart 2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3</xdr:col>
      <xdr:colOff>847725</xdr:colOff>
      <xdr:row>365</xdr:row>
      <xdr:rowOff>38100</xdr:rowOff>
    </xdr:from>
    <xdr:ext cx="6134100" cy="3533775"/>
    <xdr:graphicFrame>
      <xdr:nvGraphicFramePr>
        <xdr:cNvPr id="504309275" name="Chart 2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8</xdr:col>
      <xdr:colOff>876300</xdr:colOff>
      <xdr:row>365</xdr:row>
      <xdr:rowOff>38100</xdr:rowOff>
    </xdr:from>
    <xdr:ext cx="6134100" cy="3533775"/>
    <xdr:graphicFrame>
      <xdr:nvGraphicFramePr>
        <xdr:cNvPr id="124522840" name="Chart 2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0</xdr:col>
      <xdr:colOff>0</xdr:colOff>
      <xdr:row>413</xdr:row>
      <xdr:rowOff>28575</xdr:rowOff>
    </xdr:from>
    <xdr:ext cx="6905625" cy="3533775"/>
    <xdr:graphicFrame>
      <xdr:nvGraphicFramePr>
        <xdr:cNvPr id="396618979" name="Chart 2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4</xdr:col>
      <xdr:colOff>533400</xdr:colOff>
      <xdr:row>413</xdr:row>
      <xdr:rowOff>38100</xdr:rowOff>
    </xdr:from>
    <xdr:ext cx="6905625" cy="3533775"/>
    <xdr:graphicFrame>
      <xdr:nvGraphicFramePr>
        <xdr:cNvPr id="1363104045" name="Chart 2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10</xdr:col>
      <xdr:colOff>342900</xdr:colOff>
      <xdr:row>413</xdr:row>
      <xdr:rowOff>38100</xdr:rowOff>
    </xdr:from>
    <xdr:ext cx="6905625" cy="3533775"/>
    <xdr:graphicFrame>
      <xdr:nvGraphicFramePr>
        <xdr:cNvPr id="191457095" name="Chart 2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0</xdr:col>
      <xdr:colOff>0</xdr:colOff>
      <xdr:row>461</xdr:row>
      <xdr:rowOff>19050</xdr:rowOff>
    </xdr:from>
    <xdr:ext cx="6686550" cy="3533775"/>
    <xdr:graphicFrame>
      <xdr:nvGraphicFramePr>
        <xdr:cNvPr id="186989725" name="Chart 2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4</xdr:col>
      <xdr:colOff>314325</xdr:colOff>
      <xdr:row>461</xdr:row>
      <xdr:rowOff>19050</xdr:rowOff>
    </xdr:from>
    <xdr:ext cx="6686550" cy="3533775"/>
    <xdr:graphicFrame>
      <xdr:nvGraphicFramePr>
        <xdr:cNvPr id="139095691" name="Chart 3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0</xdr:col>
      <xdr:colOff>0</xdr:colOff>
      <xdr:row>509</xdr:row>
      <xdr:rowOff>38100</xdr:rowOff>
    </xdr:from>
    <xdr:ext cx="6905625" cy="3533775"/>
    <xdr:graphicFrame>
      <xdr:nvGraphicFramePr>
        <xdr:cNvPr id="1080265454" name="Chart 3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4</xdr:col>
      <xdr:colOff>533400</xdr:colOff>
      <xdr:row>509</xdr:row>
      <xdr:rowOff>38100</xdr:rowOff>
    </xdr:from>
    <xdr:ext cx="6905625" cy="3533775"/>
    <xdr:graphicFrame>
      <xdr:nvGraphicFramePr>
        <xdr:cNvPr id="800882980" name="Chart 3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10</xdr:col>
      <xdr:colOff>342900</xdr:colOff>
      <xdr:row>509</xdr:row>
      <xdr:rowOff>38100</xdr:rowOff>
    </xdr:from>
    <xdr:ext cx="6905625" cy="3533775"/>
    <xdr:graphicFrame>
      <xdr:nvGraphicFramePr>
        <xdr:cNvPr id="46076672" name="Chart 3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9</xdr:col>
      <xdr:colOff>866775</xdr:colOff>
      <xdr:row>461</xdr:row>
      <xdr:rowOff>19050</xdr:rowOff>
    </xdr:from>
    <xdr:ext cx="6686550" cy="3533775"/>
    <xdr:graphicFrame>
      <xdr:nvGraphicFramePr>
        <xdr:cNvPr id="334424845" name="Chart 3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42.29"/>
    <col customWidth="1" min="3" max="4" width="16.29"/>
    <col customWidth="1" min="5" max="5" width="11.86"/>
    <col customWidth="1" min="6" max="8" width="21.14"/>
    <col customWidth="1" min="9" max="9" width="16.71"/>
  </cols>
  <sheetData>
    <row r="1">
      <c r="A1" s="1" t="s">
        <v>0</v>
      </c>
      <c r="B1" s="2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1.0</v>
      </c>
      <c r="B3" s="8">
        <f>VLOOKUP(B1,INDIRECT("T|"&amp;VLOOKUP(A1,'dataset mapping'!$A$2:$B$6,2,FALSE)&amp;"|"&amp;A3&amp;"c!A3"):INDIRECT("T|"&amp;VLOOKUP(A1,'dataset mapping'!$A$2:$B$6,2,FALSE)&amp;"|"&amp;A3&amp;"c!I100"),2,FALSE)</f>
        <v>16.30928097</v>
      </c>
      <c r="C3" s="8">
        <f>VLOOKUP(B1,INDIRECT("T|"&amp;VLOOKUP(A1,'dataset mapping'!$A$2:$B$6,2,FALSE)&amp;"|"&amp;A3&amp;"c!A3"):INDIRECT("T|"&amp;VLOOKUP(A1,'dataset mapping'!$A$2:$B$6,2,FALSE)&amp;"|"&amp;A3&amp;"c!I100"),3,FALSE)</f>
        <v>16.16271803</v>
      </c>
      <c r="D3" s="8">
        <f>VLOOKUP(B1,INDIRECT("T|"&amp;VLOOKUP(A1,'dataset mapping'!$A$2:$B$6,2,FALSE)&amp;"|"&amp;A3&amp;"c!A3"):INDIRECT("T|"&amp;VLOOKUP(A1,'dataset mapping'!$A$2:$B$6,2,FALSE)&amp;"|"&amp;A3&amp;"c!I100"),4,FALSE)</f>
        <v>15.09278519</v>
      </c>
      <c r="E3" s="8">
        <f>VLOOKUP(B1,INDIRECT("T|"&amp;VLOOKUP(A1,'dataset mapping'!$A$2:$B$6,2,FALSE)&amp;"|"&amp;A3&amp;"c!A3"):INDIRECT("T|"&amp;VLOOKUP(A1,'dataset mapping'!$A$2:$B$6,2,FALSE)&amp;"|"&amp;A3&amp;"c!I100"),5,FALSE)</f>
        <v>16.16271803</v>
      </c>
      <c r="F3" s="8">
        <f>VLOOKUP(B1,INDIRECT("T|"&amp;VLOOKUP(A1,'dataset mapping'!$A$2:$B$6,2,FALSE)&amp;"|"&amp;A3&amp;"c!A3"):INDIRECT("T|"&amp;VLOOKUP(A1,'dataset mapping'!$A$2:$B$6,2,FALSE)&amp;"|"&amp;A3&amp;"c!I100"),6,FALSE)</f>
        <v>50.41312412</v>
      </c>
      <c r="G3" s="8">
        <f>VLOOKUP(B1,INDIRECT("T|"&amp;VLOOKUP(A1,'dataset mapping'!$A$2:$B$6,2,FALSE)&amp;"|"&amp;A3&amp;"c!A3"):INDIRECT("T|"&amp;VLOOKUP(A1,'dataset mapping'!$A$2:$B$6,2,FALSE)&amp;"|"&amp;A3&amp;"c!I100"),7,FALSE)</f>
        <v>48.69889265</v>
      </c>
      <c r="H3" s="8">
        <f>VLOOKUP(B1,INDIRECT("T|"&amp;VLOOKUP(A1,'dataset mapping'!$A$2:$B$6,2,FALSE)&amp;"|"&amp;A3&amp;"c!A3"):INDIRECT("T|"&amp;VLOOKUP(A1,'dataset mapping'!$A$2:$B$6,2,FALSE)&amp;"|"&amp;A3&amp;"c!I100"),8,FALSE)</f>
        <v>56.72080851</v>
      </c>
      <c r="I3" s="8">
        <f>VLOOKUP(B1,INDIRECT("T|"&amp;VLOOKUP(A1,'dataset mapping'!$A$2:$B$6,2,FALSE)&amp;"|"&amp;A3&amp;"c!A3"):INDIRECT("T|"&amp;VLOOKUP(A1,'dataset mapping'!$A$2:$B$6,2,FALSE)&amp;"|"&amp;A3&amp;"c!I100"),9,FALSE)</f>
        <v>50.41312412</v>
      </c>
      <c r="J3" s="9">
        <f t="shared" ref="J3:J11" si="1">(I3/E3-1)*100</f>
        <v>211.90994</v>
      </c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>
        <v>2.0</v>
      </c>
      <c r="B4" s="8">
        <f>VLOOKUP(B1,INDIRECT("T|"&amp;VLOOKUP(A1,'dataset mapping'!$A$2:$B$6,2,FALSE)&amp;"|"&amp;A4&amp;"c!A3"):INDIRECT("T|"&amp;VLOOKUP(A1,'dataset mapping'!$A$2:$B$6,2,FALSE)&amp;"|"&amp;A4&amp;"c!I100"),2,FALSE)</f>
        <v>17.67542041</v>
      </c>
      <c r="C4" s="8">
        <f>VLOOKUP(B1,INDIRECT("T|"&amp;VLOOKUP(A1,'dataset mapping'!$A$2:$B$6,2,FALSE)&amp;"|"&amp;A4&amp;"c!A3"):INDIRECT("T|"&amp;VLOOKUP(A1,'dataset mapping'!$A$2:$B$6,2,FALSE)&amp;"|"&amp;A4&amp;"c!I100"),3,FALSE)</f>
        <v>16.82353077</v>
      </c>
      <c r="D4" s="8">
        <f>VLOOKUP(B1,INDIRECT("T|"&amp;VLOOKUP(A1,'dataset mapping'!$A$2:$B$6,2,FALSE)&amp;"|"&amp;A4&amp;"c!A3"):INDIRECT("T|"&amp;VLOOKUP(A1,'dataset mapping'!$A$2:$B$6,2,FALSE)&amp;"|"&amp;A4&amp;"c!I100"),4,FALSE)</f>
        <v>16.70082751</v>
      </c>
      <c r="E4" s="8">
        <f>VLOOKUP(B1,INDIRECT("T|"&amp;VLOOKUP(A1,'dataset mapping'!$A$2:$B$6,2,FALSE)&amp;"|"&amp;A4&amp;"c!A3"):INDIRECT("T|"&amp;VLOOKUP(A1,'dataset mapping'!$A$2:$B$6,2,FALSE)&amp;"|"&amp;A4&amp;"c!I100"),5,FALSE)</f>
        <v>16.82353077</v>
      </c>
      <c r="F4" s="8">
        <f>VLOOKUP(B1,INDIRECT("T|"&amp;VLOOKUP(A1,'dataset mapping'!$A$2:$B$6,2,FALSE)&amp;"|"&amp;A4&amp;"c!A3"):INDIRECT("T|"&amp;VLOOKUP(A1,'dataset mapping'!$A$2:$B$6,2,FALSE)&amp;"|"&amp;A4&amp;"c!I100"),6,FALSE)</f>
        <v>50.44766846</v>
      </c>
      <c r="G4" s="8">
        <f>VLOOKUP(B1,INDIRECT("T|"&amp;VLOOKUP(A1,'dataset mapping'!$A$2:$B$6,2,FALSE)&amp;"|"&amp;A4&amp;"c!A3"):INDIRECT("T|"&amp;VLOOKUP(A1,'dataset mapping'!$A$2:$B$6,2,FALSE)&amp;"|"&amp;A4&amp;"c!I100"),7,FALSE)</f>
        <v>49.2763541</v>
      </c>
      <c r="H4" s="8">
        <f>VLOOKUP(B1,INDIRECT("T|"&amp;VLOOKUP(A1,'dataset mapping'!$A$2:$B$6,2,FALSE)&amp;"|"&amp;A4&amp;"c!A3"):INDIRECT("T|"&amp;VLOOKUP(A1,'dataset mapping'!$A$2:$B$6,2,FALSE)&amp;"|"&amp;A4&amp;"c!I100"),8,FALSE)</f>
        <v>57.1228811</v>
      </c>
      <c r="I4" s="8">
        <f>VLOOKUP(B1,INDIRECT("T|"&amp;VLOOKUP(A1,'dataset mapping'!$A$2:$B$6,2,FALSE)&amp;"|"&amp;A4&amp;"c!A3"):INDIRECT("T|"&amp;VLOOKUP(A1,'dataset mapping'!$A$2:$B$6,2,FALSE)&amp;"|"&amp;A4&amp;"c!I100"),9,FALSE)</f>
        <v>50.44766846</v>
      </c>
      <c r="J4" s="9">
        <f t="shared" si="1"/>
        <v>199.8637394</v>
      </c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>
        <v>3.0</v>
      </c>
      <c r="B5" s="8">
        <f>VLOOKUP(B1,INDIRECT("T|"&amp;VLOOKUP(A1,'dataset mapping'!$A$2:$B$6,2,FALSE)&amp;"|"&amp;A5&amp;"c!A3"):INDIRECT("T|"&amp;VLOOKUP(A1,'dataset mapping'!$A$2:$B$6,2,FALSE)&amp;"|"&amp;A5&amp;"c!I100"),2,FALSE)</f>
        <v>16.29053032</v>
      </c>
      <c r="C5" s="8">
        <f>VLOOKUP(B1,INDIRECT("T|"&amp;VLOOKUP(A1,'dataset mapping'!$A$2:$B$6,2,FALSE)&amp;"|"&amp;A5&amp;"c!A3"):INDIRECT("T|"&amp;VLOOKUP(A1,'dataset mapping'!$A$2:$B$6,2,FALSE)&amp;"|"&amp;A5&amp;"c!I100"),3,FALSE)</f>
        <v>17.19198492</v>
      </c>
      <c r="D5" s="8">
        <f>VLOOKUP(B1,INDIRECT("T|"&amp;VLOOKUP(A1,'dataset mapping'!$A$2:$B$6,2,FALSE)&amp;"|"&amp;A5&amp;"c!A3"):INDIRECT("T|"&amp;VLOOKUP(A1,'dataset mapping'!$A$2:$B$6,2,FALSE)&amp;"|"&amp;A5&amp;"c!I100"),4,FALSE)</f>
        <v>16.74637396</v>
      </c>
      <c r="E5" s="8">
        <f>VLOOKUP(B1,INDIRECT("T|"&amp;VLOOKUP(A1,'dataset mapping'!$A$2:$B$6,2,FALSE)&amp;"|"&amp;A5&amp;"c!A3"):INDIRECT("T|"&amp;VLOOKUP(A1,'dataset mapping'!$A$2:$B$6,2,FALSE)&amp;"|"&amp;A5&amp;"c!I100"),5,FALSE)</f>
        <v>16.74637396</v>
      </c>
      <c r="F5" s="8">
        <f>VLOOKUP(B1,INDIRECT("T|"&amp;VLOOKUP(A1,'dataset mapping'!$A$2:$B$6,2,FALSE)&amp;"|"&amp;A5&amp;"c!A3"):INDIRECT("T|"&amp;VLOOKUP(A1,'dataset mapping'!$A$2:$B$6,2,FALSE)&amp;"|"&amp;A5&amp;"c!I100"),6,FALSE)</f>
        <v>50.03856673</v>
      </c>
      <c r="G5" s="8">
        <f>VLOOKUP(B1,INDIRECT("T|"&amp;VLOOKUP(A1,'dataset mapping'!$A$2:$B$6,2,FALSE)&amp;"|"&amp;A5&amp;"c!A3"):INDIRECT("T|"&amp;VLOOKUP(A1,'dataset mapping'!$A$2:$B$6,2,FALSE)&amp;"|"&amp;A5&amp;"c!I100"),7,FALSE)</f>
        <v>45.41792114</v>
      </c>
      <c r="H5" s="8">
        <f>VLOOKUP(B1,INDIRECT("T|"&amp;VLOOKUP(A1,'dataset mapping'!$A$2:$B$6,2,FALSE)&amp;"|"&amp;A5&amp;"c!A3"):INDIRECT("T|"&amp;VLOOKUP(A1,'dataset mapping'!$A$2:$B$6,2,FALSE)&amp;"|"&amp;A5&amp;"c!I100"),8,FALSE)</f>
        <v>48.71937913</v>
      </c>
      <c r="I5" s="8">
        <f>VLOOKUP(B1,INDIRECT("T|"&amp;VLOOKUP(A1,'dataset mapping'!$A$2:$B$6,2,FALSE)&amp;"|"&amp;A5&amp;"c!A3"):INDIRECT("T|"&amp;VLOOKUP(A1,'dataset mapping'!$A$2:$B$6,2,FALSE)&amp;"|"&amp;A5&amp;"c!I100"),9,FALSE)</f>
        <v>48.71937913</v>
      </c>
      <c r="J5" s="9">
        <f t="shared" si="1"/>
        <v>190.9249444</v>
      </c>
      <c r="K5" s="1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>
        <v>5.0</v>
      </c>
      <c r="B6" s="11">
        <f>VLOOKUP(B1,INDIRECT("T|"&amp;VLOOKUP(A1,'dataset mapping'!$A$2:$B$6,2,FALSE)&amp;"|"&amp;A6&amp;"c!A3"):INDIRECT("T|"&amp;VLOOKUP(A1,'dataset mapping'!$A$2:$B$6,2,FALSE)&amp;"|"&amp;A6&amp;"c!I100"),2,FALSE)</f>
        <v>18.07751948</v>
      </c>
      <c r="C6" s="11">
        <f>VLOOKUP(B1,INDIRECT("T|"&amp;VLOOKUP(A1,'dataset mapping'!$A$2:$B$6,2,FALSE)&amp;"|"&amp;A6&amp;"c!A3"):INDIRECT("T|"&amp;VLOOKUP(A1,'dataset mapping'!$A$2:$B$6,2,FALSE)&amp;"|"&amp;A6&amp;"c!I100"),3,FALSE)</f>
        <v>17.59144717</v>
      </c>
      <c r="D6" s="11">
        <f>VLOOKUP(B1,INDIRECT("T|"&amp;VLOOKUP(A1,'dataset mapping'!$A$2:$B$6,2,FALSE)&amp;"|"&amp;A6&amp;"c!A3"):INDIRECT("T|"&amp;VLOOKUP(A1,'dataset mapping'!$A$2:$B$6,2,FALSE)&amp;"|"&amp;A6&amp;"c!I100"),4,FALSE)</f>
        <v>16.73454519</v>
      </c>
      <c r="E6" s="11">
        <f>VLOOKUP(B1,INDIRECT("T|"&amp;VLOOKUP(A1,'dataset mapping'!$A$2:$B$6,2,FALSE)&amp;"|"&amp;A6&amp;"c!A3"):INDIRECT("T|"&amp;VLOOKUP(A1,'dataset mapping'!$A$2:$B$6,2,FALSE)&amp;"|"&amp;A6&amp;"c!I100"),5,FALSE)</f>
        <v>17.59144717</v>
      </c>
      <c r="F6" s="11">
        <f>VLOOKUP(B1,INDIRECT("T|"&amp;VLOOKUP(A1,'dataset mapping'!$A$2:$B$6,2,FALSE)&amp;"|"&amp;A6&amp;"c!A3"):INDIRECT("T|"&amp;VLOOKUP(A1,'dataset mapping'!$A$2:$B$6,2,FALSE)&amp;"|"&amp;A6&amp;"c!I100"),6,FALSE)</f>
        <v>49.33402506</v>
      </c>
      <c r="G6" s="11">
        <f>VLOOKUP(B1,INDIRECT("T|"&amp;VLOOKUP(A1,'dataset mapping'!$A$2:$B$6,2,FALSE)&amp;"|"&amp;A6&amp;"c!A3"):INDIRECT("T|"&amp;VLOOKUP(A1,'dataset mapping'!$A$2:$B$6,2,FALSE)&amp;"|"&amp;A6&amp;"c!I100"),7,FALSE)</f>
        <v>50.28660232</v>
      </c>
      <c r="H6" s="11">
        <f>VLOOKUP(B1,INDIRECT("T|"&amp;VLOOKUP(A1,'dataset mapping'!$A$2:$B$6,2,FALSE)&amp;"|"&amp;A6&amp;"c!A3"):INDIRECT("T|"&amp;VLOOKUP(A1,'dataset mapping'!$A$2:$B$6,2,FALSE)&amp;"|"&amp;A6&amp;"c!I100"),8,FALSE)</f>
        <v>55.78969334</v>
      </c>
      <c r="I6" s="11">
        <f>VLOOKUP(B1,INDIRECT("T|"&amp;VLOOKUP(A1,'dataset mapping'!$A$2:$B$6,2,FALSE)&amp;"|"&amp;A6&amp;"c!A3"):INDIRECT("T|"&amp;VLOOKUP(A1,'dataset mapping'!$A$2:$B$6,2,FALSE)&amp;"|"&amp;A6&amp;"c!I100"),9,FALSE)</f>
        <v>50.28660232</v>
      </c>
      <c r="J6" s="9">
        <f t="shared" si="1"/>
        <v>185.8582461</v>
      </c>
      <c r="K6" s="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2">
        <v>10.0</v>
      </c>
      <c r="B7" s="13">
        <f>VLOOKUP(B1,INDIRECT("T|"&amp;VLOOKUP(A1,'dataset mapping'!$A$2:$B$6,2,FALSE)&amp;"|"&amp;A7&amp;"c!A3"):INDIRECT("T|"&amp;VLOOKUP(A1,'dataset mapping'!$A$2:$B$6,2,FALSE)&amp;"|"&amp;A7&amp;"c!I100"),2,FALSE)</f>
        <v>18.38903075</v>
      </c>
      <c r="C7" s="13">
        <f>VLOOKUP(B1,INDIRECT("T|"&amp;VLOOKUP(A1,'dataset mapping'!$A$2:$B$6,2,FALSE)&amp;"|"&amp;A7&amp;"c!A3"):INDIRECT("T|"&amp;VLOOKUP(A1,'dataset mapping'!$A$2:$B$6,2,FALSE)&amp;"|"&amp;A7&amp;"c!I100"),3,FALSE)</f>
        <v>18.42456702</v>
      </c>
      <c r="D7" s="13">
        <f>VLOOKUP(B1,INDIRECT("T|"&amp;VLOOKUP(A1,'dataset mapping'!$A$2:$B$6,2,FALSE)&amp;"|"&amp;A7&amp;"c!A3"):INDIRECT("T|"&amp;VLOOKUP(A1,'dataset mapping'!$A$2:$B$6,2,FALSE)&amp;"|"&amp;A7&amp;"c!I100"),4,FALSE)</f>
        <v>17.86294362</v>
      </c>
      <c r="E7" s="13">
        <f>VLOOKUP(B1,INDIRECT("T|"&amp;VLOOKUP(A1,'dataset mapping'!$A$2:$B$6,2,FALSE)&amp;"|"&amp;A7&amp;"c!A3"):INDIRECT("T|"&amp;VLOOKUP(A1,'dataset mapping'!$A$2:$B$6,2,FALSE)&amp;"|"&amp;A7&amp;"c!I100"),5,FALSE)</f>
        <v>18.38903075</v>
      </c>
      <c r="F7" s="13">
        <f>VLOOKUP(B1,INDIRECT("T|"&amp;VLOOKUP(A1,'dataset mapping'!$A$2:$B$6,2,FALSE)&amp;"|"&amp;A7&amp;"c!A3"):INDIRECT("T|"&amp;VLOOKUP(A1,'dataset mapping'!$A$2:$B$6,2,FALSE)&amp;"|"&amp;A7&amp;"c!I100"),6,FALSE)</f>
        <v>45.98036412</v>
      </c>
      <c r="G7" s="13">
        <f>VLOOKUP(B1,INDIRECT("T|"&amp;VLOOKUP(A1,'dataset mapping'!$A$2:$B$6,2,FALSE)&amp;"|"&amp;A7&amp;"c!A3"):INDIRECT("T|"&amp;VLOOKUP(A1,'dataset mapping'!$A$2:$B$6,2,FALSE)&amp;"|"&amp;A7&amp;"c!I100"),7,FALSE)</f>
        <v>49.71648793</v>
      </c>
      <c r="H7" s="13">
        <f>VLOOKUP(B1,INDIRECT("T|"&amp;VLOOKUP(A1,'dataset mapping'!$A$2:$B$6,2,FALSE)&amp;"|"&amp;A7&amp;"c!A3"):INDIRECT("T|"&amp;VLOOKUP(A1,'dataset mapping'!$A$2:$B$6,2,FALSE)&amp;"|"&amp;A7&amp;"c!I100"),8,FALSE)</f>
        <v>49.95678236</v>
      </c>
      <c r="I7" s="13">
        <f>VLOOKUP(B1,INDIRECT("T|"&amp;VLOOKUP(A1,'dataset mapping'!$A$2:$B$6,2,FALSE)&amp;"|"&amp;A7&amp;"c!A3"):INDIRECT("T|"&amp;VLOOKUP(A1,'dataset mapping'!$A$2:$B$6,2,FALSE)&amp;"|"&amp;A7&amp;"c!I100"),9,FALSE)</f>
        <v>49.71648793</v>
      </c>
      <c r="J7" s="9">
        <f t="shared" si="1"/>
        <v>170.35948</v>
      </c>
      <c r="K7" s="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2">
        <v>15.0</v>
      </c>
      <c r="B8" s="13">
        <f>VLOOKUP(B1,INDIRECT("T|"&amp;VLOOKUP(A1,'dataset mapping'!$A$2:$B$6,2,FALSE)&amp;"|"&amp;A8&amp;"c!A3"):INDIRECT("T|"&amp;VLOOKUP(A1,'dataset mapping'!$A$2:$B$6,2,FALSE)&amp;"|"&amp;A8&amp;"c!I100"),2,FALSE)</f>
        <v>22.44875134</v>
      </c>
      <c r="C8" s="13">
        <f>VLOOKUP(B1,INDIRECT("T|"&amp;VLOOKUP(A1,'dataset mapping'!$A$2:$B$6,2,FALSE)&amp;"|"&amp;A8&amp;"c!A3"):INDIRECT("T|"&amp;VLOOKUP(A1,'dataset mapping'!$A$2:$B$6,2,FALSE)&amp;"|"&amp;A8&amp;"c!I100"),3,FALSE)</f>
        <v>22.57438626</v>
      </c>
      <c r="D8" s="13">
        <f>VLOOKUP(B1,INDIRECT("T|"&amp;VLOOKUP(A1,'dataset mapping'!$A$2:$B$6,2,FALSE)&amp;"|"&amp;A8&amp;"c!A3"):INDIRECT("T|"&amp;VLOOKUP(A1,'dataset mapping'!$A$2:$B$6,2,FALSE)&amp;"|"&amp;A8&amp;"c!I100"),4,FALSE)</f>
        <v>18.84452529</v>
      </c>
      <c r="E8" s="13">
        <f>VLOOKUP(B1,INDIRECT("T|"&amp;VLOOKUP(A1,'dataset mapping'!$A$2:$B$6,2,FALSE)&amp;"|"&amp;A8&amp;"c!A3"):INDIRECT("T|"&amp;VLOOKUP(A1,'dataset mapping'!$A$2:$B$6,2,FALSE)&amp;"|"&amp;A8&amp;"c!I100"),5,FALSE)</f>
        <v>22.44875134</v>
      </c>
      <c r="F8" s="13">
        <f>VLOOKUP(B1,INDIRECT("T|"&amp;VLOOKUP(A1,'dataset mapping'!$A$2:$B$6,2,FALSE)&amp;"|"&amp;A8&amp;"c!A3"):INDIRECT("T|"&amp;VLOOKUP(A1,'dataset mapping'!$A$2:$B$6,2,FALSE)&amp;"|"&amp;A8&amp;"c!I100"),6,FALSE)</f>
        <v>48.29574733</v>
      </c>
      <c r="G8" s="13">
        <f>VLOOKUP(B1,INDIRECT("T|"&amp;VLOOKUP(A1,'dataset mapping'!$A$2:$B$6,2,FALSE)&amp;"|"&amp;A8&amp;"c!A3"):INDIRECT("T|"&amp;VLOOKUP(A1,'dataset mapping'!$A$2:$B$6,2,FALSE)&amp;"|"&amp;A8&amp;"c!I100"),7,FALSE)</f>
        <v>57.16371262</v>
      </c>
      <c r="H8" s="13">
        <f>VLOOKUP(B1,INDIRECT("T|"&amp;VLOOKUP(A1,'dataset mapping'!$A$2:$B$6,2,FALSE)&amp;"|"&amp;A8&amp;"c!A3"):INDIRECT("T|"&amp;VLOOKUP(A1,'dataset mapping'!$A$2:$B$6,2,FALSE)&amp;"|"&amp;A8&amp;"c!I100"),8,FALSE)</f>
        <v>57.47690069</v>
      </c>
      <c r="I8" s="13">
        <f>VLOOKUP(B1,INDIRECT("T|"&amp;VLOOKUP(A1,'dataset mapping'!$A$2:$B$6,2,FALSE)&amp;"|"&amp;A8&amp;"c!A3"):INDIRECT("T|"&amp;VLOOKUP(A1,'dataset mapping'!$A$2:$B$6,2,FALSE)&amp;"|"&amp;A8&amp;"c!I100"),9,FALSE)</f>
        <v>57.16371262</v>
      </c>
      <c r="J8" s="9">
        <f t="shared" si="1"/>
        <v>154.6409452</v>
      </c>
      <c r="K8" s="1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>
        <v>20.0</v>
      </c>
      <c r="B9" s="13">
        <f>VLOOKUP(B1,INDIRECT("T|"&amp;VLOOKUP(A1,'dataset mapping'!$A$2:$B$6,2,FALSE)&amp;"|"&amp;A9&amp;"c!A3"):INDIRECT("T|"&amp;VLOOKUP(A1,'dataset mapping'!$A$2:$B$6,2,FALSE)&amp;"|"&amp;A9&amp;"c!I100"),2,FALSE)</f>
        <v>22.03451176</v>
      </c>
      <c r="C9" s="13">
        <f>VLOOKUP(B1,INDIRECT("T|"&amp;VLOOKUP(A1,'dataset mapping'!$A$2:$B$6,2,FALSE)&amp;"|"&amp;A9&amp;"c!A3"):INDIRECT("T|"&amp;VLOOKUP(A1,'dataset mapping'!$A$2:$B$6,2,FALSE)&amp;"|"&amp;A9&amp;"c!I100"),3,FALSE)</f>
        <v>20.54993565</v>
      </c>
      <c r="D9" s="13">
        <f>VLOOKUP(B1,INDIRECT("T|"&amp;VLOOKUP(A1,'dataset mapping'!$A$2:$B$6,2,FALSE)&amp;"|"&amp;A9&amp;"c!A3"):INDIRECT("T|"&amp;VLOOKUP(A1,'dataset mapping'!$A$2:$B$6,2,FALSE)&amp;"|"&amp;A9&amp;"c!I100"),4,FALSE)</f>
        <v>21.58766317</v>
      </c>
      <c r="E9" s="13">
        <f>VLOOKUP(B1,INDIRECT("T|"&amp;VLOOKUP(A1,'dataset mapping'!$A$2:$B$6,2,FALSE)&amp;"|"&amp;A9&amp;"c!A3"):INDIRECT("T|"&amp;VLOOKUP(A1,'dataset mapping'!$A$2:$B$6,2,FALSE)&amp;"|"&amp;A9&amp;"c!I100"),5,FALSE)</f>
        <v>21.58766317</v>
      </c>
      <c r="F9" s="13">
        <f>VLOOKUP(B1,INDIRECT("T|"&amp;VLOOKUP(A1,'dataset mapping'!$A$2:$B$6,2,FALSE)&amp;"|"&amp;A9&amp;"c!A3"):INDIRECT("T|"&amp;VLOOKUP(A1,'dataset mapping'!$A$2:$B$6,2,FALSE)&amp;"|"&amp;A9&amp;"c!I100"),6,FALSE)</f>
        <v>47.15422288</v>
      </c>
      <c r="G9" s="13">
        <f>VLOOKUP(B1,INDIRECT("T|"&amp;VLOOKUP(A1,'dataset mapping'!$A$2:$B$6,2,FALSE)&amp;"|"&amp;A9&amp;"c!A3"):INDIRECT("T|"&amp;VLOOKUP(A1,'dataset mapping'!$A$2:$B$6,2,FALSE)&amp;"|"&amp;A9&amp;"c!I100"),7,FALSE)</f>
        <v>47.45235345</v>
      </c>
      <c r="H9" s="13">
        <f>VLOOKUP(B1,INDIRECT("T|"&amp;VLOOKUP(A1,'dataset mapping'!$A$2:$B$6,2,FALSE)&amp;"|"&amp;A9&amp;"c!A3"):INDIRECT("T|"&amp;VLOOKUP(A1,'dataset mapping'!$A$2:$B$6,2,FALSE)&amp;"|"&amp;A9&amp;"c!I100"),8,FALSE)</f>
        <v>49.12257713</v>
      </c>
      <c r="I9" s="13">
        <f>VLOOKUP(B1,INDIRECT("T|"&amp;VLOOKUP(A1,'dataset mapping'!$A$2:$B$6,2,FALSE)&amp;"|"&amp;A9&amp;"c!A3"):INDIRECT("T|"&amp;VLOOKUP(A1,'dataset mapping'!$A$2:$B$6,2,FALSE)&amp;"|"&amp;A9&amp;"c!I100"),9,FALSE)</f>
        <v>47.45235345</v>
      </c>
      <c r="J9" s="9">
        <f t="shared" si="1"/>
        <v>119.8123673</v>
      </c>
      <c r="K9" s="1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>
        <v>25.0</v>
      </c>
      <c r="B10" s="13">
        <f>VLOOKUP(B1,INDIRECT("T|"&amp;VLOOKUP(A1,'dataset mapping'!$A$2:$B$6,2,FALSE)&amp;"|"&amp;A10&amp;"c!A3"):INDIRECT("T|"&amp;VLOOKUP(A1,'dataset mapping'!$A$2:$B$6,2,FALSE)&amp;"|"&amp;A10&amp;"c!I100"),2,FALSE)</f>
        <v>25.21547958</v>
      </c>
      <c r="C10" s="13">
        <f>VLOOKUP(B1,INDIRECT("T|"&amp;VLOOKUP(A1,'dataset mapping'!$A$2:$B$6,2,FALSE)&amp;"|"&amp;A10&amp;"c!A3"):INDIRECT("T|"&amp;VLOOKUP(A1,'dataset mapping'!$A$2:$B$6,2,FALSE)&amp;"|"&amp;A10&amp;"c!I100"),3,FALSE)</f>
        <v>22.7567781</v>
      </c>
      <c r="D10" s="13">
        <f>VLOOKUP(B1,INDIRECT("T|"&amp;VLOOKUP(A1,'dataset mapping'!$A$2:$B$6,2,FALSE)&amp;"|"&amp;A10&amp;"c!A3"):INDIRECT("T|"&amp;VLOOKUP(A1,'dataset mapping'!$A$2:$B$6,2,FALSE)&amp;"|"&amp;A10&amp;"c!I100"),4,FALSE)</f>
        <v>23.25192133</v>
      </c>
      <c r="E10" s="13">
        <f>VLOOKUP(B1,INDIRECT("T|"&amp;VLOOKUP(A1,'dataset mapping'!$A$2:$B$6,2,FALSE)&amp;"|"&amp;A10&amp;"c!A3"):INDIRECT("T|"&amp;VLOOKUP(A1,'dataset mapping'!$A$2:$B$6,2,FALSE)&amp;"|"&amp;A10&amp;"c!I100"),5,FALSE)</f>
        <v>23.25192133</v>
      </c>
      <c r="F10" s="13">
        <f>VLOOKUP(B1,INDIRECT("T|"&amp;VLOOKUP(A1,'dataset mapping'!$A$2:$B$6,2,FALSE)&amp;"|"&amp;A10&amp;"c!A3"):INDIRECT("T|"&amp;VLOOKUP(A1,'dataset mapping'!$A$2:$B$6,2,FALSE)&amp;"|"&amp;A10&amp;"c!I100"),6,FALSE)</f>
        <v>53.46648803</v>
      </c>
      <c r="G10" s="13">
        <f>VLOOKUP(B1,INDIRECT("T|"&amp;VLOOKUP(A1,'dataset mapping'!$A$2:$B$6,2,FALSE)&amp;"|"&amp;A10&amp;"c!A3"):INDIRECT("T|"&amp;VLOOKUP(A1,'dataset mapping'!$A$2:$B$6,2,FALSE)&amp;"|"&amp;A10&amp;"c!I100"),7,FALSE)</f>
        <v>58.12908161</v>
      </c>
      <c r="H10" s="13">
        <f>VLOOKUP(B1,INDIRECT("T|"&amp;VLOOKUP(A1,'dataset mapping'!$A$2:$B$6,2,FALSE)&amp;"|"&amp;A10&amp;"c!A3"):INDIRECT("T|"&amp;VLOOKUP(A1,'dataset mapping'!$A$2:$B$6,2,FALSE)&amp;"|"&amp;A10&amp;"c!I100"),8,FALSE)</f>
        <v>47.25445056</v>
      </c>
      <c r="I10" s="13">
        <f>VLOOKUP(B1,INDIRECT("T|"&amp;VLOOKUP(A1,'dataset mapping'!$A$2:$B$6,2,FALSE)&amp;"|"&amp;A10&amp;"c!A3"):INDIRECT("T|"&amp;VLOOKUP(A1,'dataset mapping'!$A$2:$B$6,2,FALSE)&amp;"|"&amp;A10&amp;"c!I100"),9,FALSE)</f>
        <v>53.46648803</v>
      </c>
      <c r="J10" s="9">
        <f t="shared" si="1"/>
        <v>129.9443873</v>
      </c>
      <c r="K10" s="1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>
        <v>28.0</v>
      </c>
      <c r="B11" s="13">
        <f>VLOOKUP(B1,INDIRECT("T|"&amp;VLOOKUP(A1,'dataset mapping'!$A$2:$B$6,2,FALSE)&amp;"|"&amp;A11&amp;"c!A3"):INDIRECT("T|"&amp;VLOOKUP(A1,'dataset mapping'!$A$2:$B$6,2,FALSE)&amp;"|"&amp;A11&amp;"c!I100"),2,FALSE)</f>
        <v>24.95360317</v>
      </c>
      <c r="C11" s="13">
        <f>VLOOKUP(B1,INDIRECT("T|"&amp;VLOOKUP(A1,'dataset mapping'!$A$2:$B$6,2,FALSE)&amp;"|"&amp;A11&amp;"c!A3"):INDIRECT("T|"&amp;VLOOKUP(A1,'dataset mapping'!$A$2:$B$6,2,FALSE)&amp;"|"&amp;A11&amp;"c!I100"),3,FALSE)</f>
        <v>24.55566009</v>
      </c>
      <c r="D11" s="13">
        <f>VLOOKUP(B1,INDIRECT("T|"&amp;VLOOKUP(A1,'dataset mapping'!$A$2:$B$6,2,FALSE)&amp;"|"&amp;A11&amp;"c!A3"):INDIRECT("T|"&amp;VLOOKUP(A1,'dataset mapping'!$A$2:$B$6,2,FALSE)&amp;"|"&amp;A11&amp;"c!I100"),4,FALSE)</f>
        <v>26.5984812</v>
      </c>
      <c r="E11" s="13">
        <f>VLOOKUP(B1,INDIRECT("T|"&amp;VLOOKUP(A1,'dataset mapping'!$A$2:$B$6,2,FALSE)&amp;"|"&amp;A11&amp;"c!A3"):INDIRECT("T|"&amp;VLOOKUP(A1,'dataset mapping'!$A$2:$B$6,2,FALSE)&amp;"|"&amp;A11&amp;"c!I100"),5,FALSE)</f>
        <v>24.95360317</v>
      </c>
      <c r="F11" s="13">
        <f>VLOOKUP(B1,INDIRECT("T|"&amp;VLOOKUP(A1,'dataset mapping'!$A$2:$B$6,2,FALSE)&amp;"|"&amp;A11&amp;"c!A3"):INDIRECT("T|"&amp;VLOOKUP(A1,'dataset mapping'!$A$2:$B$6,2,FALSE)&amp;"|"&amp;A11&amp;"c!I100"),6,FALSE)</f>
        <v>49.91532655</v>
      </c>
      <c r="G11" s="13">
        <f>VLOOKUP(B1,INDIRECT("T|"&amp;VLOOKUP(A1,'dataset mapping'!$A$2:$B$6,2,FALSE)&amp;"|"&amp;A11&amp;"c!A3"):INDIRECT("T|"&amp;VLOOKUP(A1,'dataset mapping'!$A$2:$B$6,2,FALSE)&amp;"|"&amp;A11&amp;"c!I100"),7,FALSE)</f>
        <v>44.86339022</v>
      </c>
      <c r="H11" s="13">
        <f>VLOOKUP(B1,INDIRECT("T|"&amp;VLOOKUP(A1,'dataset mapping'!$A$2:$B$6,2,FALSE)&amp;"|"&amp;A11&amp;"c!A3"):INDIRECT("T|"&amp;VLOOKUP(A1,'dataset mapping'!$A$2:$B$6,2,FALSE)&amp;"|"&amp;A11&amp;"c!I100"),8,FALSE)</f>
        <v>45.02034071</v>
      </c>
      <c r="I11" s="13">
        <f>VLOOKUP(B1,INDIRECT("T|"&amp;VLOOKUP(A1,'dataset mapping'!$A$2:$B$6,2,FALSE)&amp;"|"&amp;A11&amp;"c!A3"):INDIRECT("T|"&amp;VLOOKUP(A1,'dataset mapping'!$A$2:$B$6,2,FALSE)&amp;"|"&amp;A11&amp;"c!I100"),9,FALSE)</f>
        <v>45.02034071</v>
      </c>
      <c r="J11" s="9">
        <f t="shared" si="1"/>
        <v>80.41619244</v>
      </c>
      <c r="K11" s="9">
        <f>AVERAGE(J3:J11)</f>
        <v>160.4144713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 t="s">
        <v>12</v>
      </c>
      <c r="B13" s="2" t="s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2</v>
      </c>
      <c r="B14" s="5" t="s">
        <v>3</v>
      </c>
      <c r="C14" s="5" t="s">
        <v>4</v>
      </c>
      <c r="D14" s="5" t="s">
        <v>5</v>
      </c>
      <c r="E14" s="5" t="s">
        <v>6</v>
      </c>
      <c r="F14" s="5" t="s">
        <v>7</v>
      </c>
      <c r="G14" s="5" t="s">
        <v>8</v>
      </c>
      <c r="H14" s="5" t="s">
        <v>9</v>
      </c>
      <c r="I14" s="5" t="s">
        <v>10</v>
      </c>
      <c r="J14" s="6" t="s">
        <v>11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>
        <v>1.0</v>
      </c>
      <c r="B15" s="8">
        <f>VLOOKUP(B13,INDIRECT("T|"&amp;VLOOKUP(A13,'dataset mapping'!$A$2:$B$6,2,FALSE)&amp;"|"&amp;A15&amp;"c!A3"):INDIRECT("T|"&amp;VLOOKUP(A13,'dataset mapping'!$A$2:$B$6,2,FALSE)&amp;"|"&amp;A15&amp;"c!I100"),2,FALSE)</f>
        <v>17.42241686</v>
      </c>
      <c r="C15" s="8">
        <f>VLOOKUP(B13,INDIRECT("T|"&amp;VLOOKUP(A13,'dataset mapping'!$A$2:$B$6,2,FALSE)&amp;"|"&amp;A15&amp;"c!A3"):INDIRECT("T|"&amp;VLOOKUP(A13,'dataset mapping'!$A$2:$B$6,2,FALSE)&amp;"|"&amp;A15&amp;"c!I100"),3,FALSE)</f>
        <v>17.68176058</v>
      </c>
      <c r="D15" s="8">
        <f>VLOOKUP(B13,INDIRECT("T|"&amp;VLOOKUP(A13,'dataset mapping'!$A$2:$B$6,2,FALSE)&amp;"|"&amp;A15&amp;"c!A3"):INDIRECT("T|"&amp;VLOOKUP(A13,'dataset mapping'!$A$2:$B$6,2,FALSE)&amp;"|"&amp;A15&amp;"c!I100"),4,FALSE)</f>
        <v>16.73740825</v>
      </c>
      <c r="E15" s="8">
        <f>VLOOKUP(B13,INDIRECT("T|"&amp;VLOOKUP(A13,'dataset mapping'!$A$2:$B$6,2,FALSE)&amp;"|"&amp;A15&amp;"c!A3"):INDIRECT("T|"&amp;VLOOKUP(A13,'dataset mapping'!$A$2:$B$6,2,FALSE)&amp;"|"&amp;A15&amp;"c!I100"),5,FALSE)</f>
        <v>17.42241686</v>
      </c>
      <c r="F15" s="8">
        <f>VLOOKUP(B13,INDIRECT("T|"&amp;VLOOKUP(A13,'dataset mapping'!$A$2:$B$6,2,FALSE)&amp;"|"&amp;A15&amp;"c!A3"):INDIRECT("T|"&amp;VLOOKUP(A13,'dataset mapping'!$A$2:$B$6,2,FALSE)&amp;"|"&amp;A15&amp;"c!I100"),6,FALSE)</f>
        <v>59.13943754</v>
      </c>
      <c r="G15" s="8">
        <f>VLOOKUP(B13,INDIRECT("T|"&amp;VLOOKUP(A13,'dataset mapping'!$A$2:$B$6,2,FALSE)&amp;"|"&amp;A15&amp;"c!A3"):INDIRECT("T|"&amp;VLOOKUP(A13,'dataset mapping'!$A$2:$B$6,2,FALSE)&amp;"|"&amp;A15&amp;"c!I100"),7,FALSE)</f>
        <v>51.92828611</v>
      </c>
      <c r="H15" s="8">
        <f>VLOOKUP(B13,INDIRECT("T|"&amp;VLOOKUP(A13,'dataset mapping'!$A$2:$B$6,2,FALSE)&amp;"|"&amp;A15&amp;"c!A3"):INDIRECT("T|"&amp;VLOOKUP(A13,'dataset mapping'!$A$2:$B$6,2,FALSE)&amp;"|"&amp;A15&amp;"c!I100"),8,FALSE)</f>
        <v>53.41962934</v>
      </c>
      <c r="I15" s="8">
        <f>VLOOKUP(B13,INDIRECT("T|"&amp;VLOOKUP(A13,'dataset mapping'!$A$2:$B$6,2,FALSE)&amp;"|"&amp;A15&amp;"c!A3"):INDIRECT("T|"&amp;VLOOKUP(A13,'dataset mapping'!$A$2:$B$6,2,FALSE)&amp;"|"&amp;A15&amp;"c!I100"),9,FALSE)</f>
        <v>53.41962934</v>
      </c>
      <c r="J15" s="9">
        <f t="shared" ref="J15:J20" si="2">(I15/E15-1)*100</f>
        <v>206.614345</v>
      </c>
      <c r="K15" s="10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>
        <v>2.0</v>
      </c>
      <c r="B16" s="8">
        <f>VLOOKUP(B13,INDIRECT("T|"&amp;VLOOKUP(A13,'dataset mapping'!$A$2:$B$6,2,FALSE)&amp;"|"&amp;A16&amp;"c!A3"):INDIRECT("T|"&amp;VLOOKUP(A13,'dataset mapping'!$A$2:$B$6,2,FALSE)&amp;"|"&amp;A16&amp;"c!I100"),2,FALSE)</f>
        <v>19.27497863</v>
      </c>
      <c r="C16" s="8">
        <f>VLOOKUP(B13,INDIRECT("T|"&amp;VLOOKUP(A13,'dataset mapping'!$A$2:$B$6,2,FALSE)&amp;"|"&amp;A16&amp;"c!A3"):INDIRECT("T|"&amp;VLOOKUP(A13,'dataset mapping'!$A$2:$B$6,2,FALSE)&amp;"|"&amp;A16&amp;"c!I100"),3,FALSE)</f>
        <v>21.08699373</v>
      </c>
      <c r="D16" s="8">
        <f>VLOOKUP(B13,INDIRECT("T|"&amp;VLOOKUP(A13,'dataset mapping'!$A$2:$B$6,2,FALSE)&amp;"|"&amp;A16&amp;"c!A3"):INDIRECT("T|"&amp;VLOOKUP(A13,'dataset mapping'!$A$2:$B$6,2,FALSE)&amp;"|"&amp;A16&amp;"c!I100"),4,FALSE)</f>
        <v>18.13822023</v>
      </c>
      <c r="E16" s="8">
        <f>VLOOKUP(B13,INDIRECT("T|"&amp;VLOOKUP(A13,'dataset mapping'!$A$2:$B$6,2,FALSE)&amp;"|"&amp;A16&amp;"c!A3"):INDIRECT("T|"&amp;VLOOKUP(A13,'dataset mapping'!$A$2:$B$6,2,FALSE)&amp;"|"&amp;A16&amp;"c!I100"),5,FALSE)</f>
        <v>19.27497863</v>
      </c>
      <c r="F16" s="8">
        <f>VLOOKUP(B13,INDIRECT("T|"&amp;VLOOKUP(A13,'dataset mapping'!$A$2:$B$6,2,FALSE)&amp;"|"&amp;A16&amp;"c!A3"):INDIRECT("T|"&amp;VLOOKUP(A13,'dataset mapping'!$A$2:$B$6,2,FALSE)&amp;"|"&amp;A16&amp;"c!I100"),6,FALSE)</f>
        <v>58.43415938</v>
      </c>
      <c r="G16" s="8">
        <f>VLOOKUP(B13,INDIRECT("T|"&amp;VLOOKUP(A13,'dataset mapping'!$A$2:$B$6,2,FALSE)&amp;"|"&amp;A16&amp;"c!A3"):INDIRECT("T|"&amp;VLOOKUP(A13,'dataset mapping'!$A$2:$B$6,2,FALSE)&amp;"|"&amp;A16&amp;"c!I100"),7,FALSE)</f>
        <v>53.87350415</v>
      </c>
      <c r="H16" s="8">
        <f>VLOOKUP(B13,INDIRECT("T|"&amp;VLOOKUP(A13,'dataset mapping'!$A$2:$B$6,2,FALSE)&amp;"|"&amp;A16&amp;"c!A3"):INDIRECT("T|"&amp;VLOOKUP(A13,'dataset mapping'!$A$2:$B$6,2,FALSE)&amp;"|"&amp;A16&amp;"c!I100"),8,FALSE)</f>
        <v>55.53954338</v>
      </c>
      <c r="I16" s="8">
        <f>VLOOKUP(B13,INDIRECT("T|"&amp;VLOOKUP(A13,'dataset mapping'!$A$2:$B$6,2,FALSE)&amp;"|"&amp;A16&amp;"c!A3"):INDIRECT("T|"&amp;VLOOKUP(A13,'dataset mapping'!$A$2:$B$6,2,FALSE)&amp;"|"&amp;A16&amp;"c!I100"),9,FALSE)</f>
        <v>55.53954338</v>
      </c>
      <c r="J16" s="9">
        <f t="shared" si="2"/>
        <v>188.1432164</v>
      </c>
      <c r="K16" s="1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>
        <v>3.0</v>
      </c>
      <c r="B17" s="8">
        <f>VLOOKUP(B13,INDIRECT("T|"&amp;VLOOKUP(A13,'dataset mapping'!$A$2:$B$6,2,FALSE)&amp;"|"&amp;A17&amp;"c!A3"):INDIRECT("T|"&amp;VLOOKUP(A13,'dataset mapping'!$A$2:$B$6,2,FALSE)&amp;"|"&amp;A17&amp;"c!I100"),2,FALSE)</f>
        <v>23.47596448</v>
      </c>
      <c r="C17" s="8">
        <f>VLOOKUP(B13,INDIRECT("T|"&amp;VLOOKUP(A13,'dataset mapping'!$A$2:$B$6,2,FALSE)&amp;"|"&amp;A17&amp;"c!A3"):INDIRECT("T|"&amp;VLOOKUP(A13,'dataset mapping'!$A$2:$B$6,2,FALSE)&amp;"|"&amp;A17&amp;"c!I100"),3,FALSE)</f>
        <v>20.11379994</v>
      </c>
      <c r="D17" s="8">
        <f>VLOOKUP(B13,INDIRECT("T|"&amp;VLOOKUP(A13,'dataset mapping'!$A$2:$B$6,2,FALSE)&amp;"|"&amp;A17&amp;"c!A3"):INDIRECT("T|"&amp;VLOOKUP(A13,'dataset mapping'!$A$2:$B$6,2,FALSE)&amp;"|"&amp;A17&amp;"c!I100"),4,FALSE)</f>
        <v>19.10690094</v>
      </c>
      <c r="E17" s="8">
        <f>VLOOKUP(B13,INDIRECT("T|"&amp;VLOOKUP(A13,'dataset mapping'!$A$2:$B$6,2,FALSE)&amp;"|"&amp;A17&amp;"c!A3"):INDIRECT("T|"&amp;VLOOKUP(A13,'dataset mapping'!$A$2:$B$6,2,FALSE)&amp;"|"&amp;A17&amp;"c!I100"),5,FALSE)</f>
        <v>20.11379994</v>
      </c>
      <c r="F17" s="8">
        <f>VLOOKUP(B13,INDIRECT("T|"&amp;VLOOKUP(A13,'dataset mapping'!$A$2:$B$6,2,FALSE)&amp;"|"&amp;A17&amp;"c!A3"):INDIRECT("T|"&amp;VLOOKUP(A13,'dataset mapping'!$A$2:$B$6,2,FALSE)&amp;"|"&amp;A17&amp;"c!I100"),6,FALSE)</f>
        <v>57.41965027</v>
      </c>
      <c r="G17" s="8">
        <f>VLOOKUP(B13,INDIRECT("T|"&amp;VLOOKUP(A13,'dataset mapping'!$A$2:$B$6,2,FALSE)&amp;"|"&amp;A17&amp;"c!A3"):INDIRECT("T|"&amp;VLOOKUP(A13,'dataset mapping'!$A$2:$B$6,2,FALSE)&amp;"|"&amp;A17&amp;"c!I100"),7,FALSE)</f>
        <v>57.08529939</v>
      </c>
      <c r="H17" s="8">
        <f>VLOOKUP(B13,INDIRECT("T|"&amp;VLOOKUP(A13,'dataset mapping'!$A$2:$B$6,2,FALSE)&amp;"|"&amp;A17&amp;"c!A3"):INDIRECT("T|"&amp;VLOOKUP(A13,'dataset mapping'!$A$2:$B$6,2,FALSE)&amp;"|"&amp;A17&amp;"c!I100"),8,FALSE)</f>
        <v>60.60125251</v>
      </c>
      <c r="I17" s="8">
        <f>VLOOKUP(B13,INDIRECT("T|"&amp;VLOOKUP(A13,'dataset mapping'!$A$2:$B$6,2,FALSE)&amp;"|"&amp;A17&amp;"c!A3"):INDIRECT("T|"&amp;VLOOKUP(A13,'dataset mapping'!$A$2:$B$6,2,FALSE)&amp;"|"&amp;A17&amp;"c!I100"),9,FALSE)</f>
        <v>57.41965027</v>
      </c>
      <c r="J17" s="9">
        <f t="shared" si="2"/>
        <v>185.4739058</v>
      </c>
      <c r="K17" s="1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>
        <v>4.0</v>
      </c>
      <c r="B18" s="8">
        <f>VLOOKUP(B13,INDIRECT("T|"&amp;VLOOKUP(A13,'dataset mapping'!$A$2:$B$6,2,FALSE)&amp;"|"&amp;A18&amp;"c!A3"):INDIRECT("T|"&amp;VLOOKUP(A13,'dataset mapping'!$A$2:$B$6,2,FALSE)&amp;"|"&amp;A18&amp;"c!I100"),2,FALSE)</f>
        <v>22.73295888</v>
      </c>
      <c r="C18" s="8">
        <f>VLOOKUP(B13,INDIRECT("T|"&amp;VLOOKUP(A13,'dataset mapping'!$A$2:$B$6,2,FALSE)&amp;"|"&amp;A18&amp;"c!A3"):INDIRECT("T|"&amp;VLOOKUP(A13,'dataset mapping'!$A$2:$B$6,2,FALSE)&amp;"|"&amp;A18&amp;"c!I100"),3,FALSE)</f>
        <v>19.73963656</v>
      </c>
      <c r="D18" s="8">
        <f>VLOOKUP(B13,INDIRECT("T|"&amp;VLOOKUP(A13,'dataset mapping'!$A$2:$B$6,2,FALSE)&amp;"|"&amp;A18&amp;"c!A3"):INDIRECT("T|"&amp;VLOOKUP(A13,'dataset mapping'!$A$2:$B$6,2,FALSE)&amp;"|"&amp;A18&amp;"c!I100"),4,FALSE)</f>
        <v>20.29753562</v>
      </c>
      <c r="E18" s="8">
        <f>VLOOKUP(B13,INDIRECT("T|"&amp;VLOOKUP(A13,'dataset mapping'!$A$2:$B$6,2,FALSE)&amp;"|"&amp;A18&amp;"c!A3"):INDIRECT("T|"&amp;VLOOKUP(A13,'dataset mapping'!$A$2:$B$6,2,FALSE)&amp;"|"&amp;A18&amp;"c!I100"),5,FALSE)</f>
        <v>20.29753562</v>
      </c>
      <c r="F18" s="8">
        <f>VLOOKUP(B13,INDIRECT("T|"&amp;VLOOKUP(A13,'dataset mapping'!$A$2:$B$6,2,FALSE)&amp;"|"&amp;A18&amp;"c!A3"):INDIRECT("T|"&amp;VLOOKUP(A13,'dataset mapping'!$A$2:$B$6,2,FALSE)&amp;"|"&amp;A18&amp;"c!I100"),6,FALSE)</f>
        <v>61.25049359</v>
      </c>
      <c r="G18" s="8">
        <f>VLOOKUP(B13,INDIRECT("T|"&amp;VLOOKUP(A13,'dataset mapping'!$A$2:$B$6,2,FALSE)&amp;"|"&amp;A18&amp;"c!A3"):INDIRECT("T|"&amp;VLOOKUP(A13,'dataset mapping'!$A$2:$B$6,2,FALSE)&amp;"|"&amp;A18&amp;"c!I100"),7,FALSE)</f>
        <v>59.0223544</v>
      </c>
      <c r="H18" s="8">
        <f>VLOOKUP(B13,INDIRECT("T|"&amp;VLOOKUP(A13,'dataset mapping'!$A$2:$B$6,2,FALSE)&amp;"|"&amp;A18&amp;"c!A3"):INDIRECT("T|"&amp;VLOOKUP(A13,'dataset mapping'!$A$2:$B$6,2,FALSE)&amp;"|"&amp;A18&amp;"c!I100"),8,FALSE)</f>
        <v>58.18812012</v>
      </c>
      <c r="I18" s="8">
        <f>VLOOKUP(B13,INDIRECT("T|"&amp;VLOOKUP(A13,'dataset mapping'!$A$2:$B$6,2,FALSE)&amp;"|"&amp;A18&amp;"c!A3"):INDIRECT("T|"&amp;VLOOKUP(A13,'dataset mapping'!$A$2:$B$6,2,FALSE)&amp;"|"&amp;A18&amp;"c!I100"),9,FALSE)</f>
        <v>59.0223544</v>
      </c>
      <c r="J18" s="9">
        <f t="shared" si="2"/>
        <v>190.7858152</v>
      </c>
      <c r="K18" s="1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>
        <v>5.0</v>
      </c>
      <c r="B19" s="11">
        <f>VLOOKUP(B13,INDIRECT("T|"&amp;VLOOKUP(A13,'dataset mapping'!$A$2:$B$6,2,FALSE)&amp;"|"&amp;A19&amp;"c!A3"):INDIRECT("T|"&amp;VLOOKUP(A13,'dataset mapping'!$A$2:$B$6,2,FALSE)&amp;"|"&amp;A19&amp;"c!I100"),2,FALSE)</f>
        <v>24.44255374</v>
      </c>
      <c r="C19" s="11">
        <f>VLOOKUP(B13,INDIRECT("T|"&amp;VLOOKUP(A13,'dataset mapping'!$A$2:$B$6,2,FALSE)&amp;"|"&amp;A19&amp;"c!A3"):INDIRECT("T|"&amp;VLOOKUP(A13,'dataset mapping'!$A$2:$B$6,2,FALSE)&amp;"|"&amp;A19&amp;"c!I100"),3,FALSE)</f>
        <v>23.83290132</v>
      </c>
      <c r="D19" s="11">
        <f>VLOOKUP(B13,INDIRECT("T|"&amp;VLOOKUP(A13,'dataset mapping'!$A$2:$B$6,2,FALSE)&amp;"|"&amp;A19&amp;"c!A3"):INDIRECT("T|"&amp;VLOOKUP(A13,'dataset mapping'!$A$2:$B$6,2,FALSE)&amp;"|"&amp;A19&amp;"c!I100"),4,FALSE)</f>
        <v>25.37303688</v>
      </c>
      <c r="E19" s="11">
        <f>VLOOKUP(B13,INDIRECT("T|"&amp;VLOOKUP(A13,'dataset mapping'!$A$2:$B$6,2,FALSE)&amp;"|"&amp;A19&amp;"c!A3"):INDIRECT("T|"&amp;VLOOKUP(A13,'dataset mapping'!$A$2:$B$6,2,FALSE)&amp;"|"&amp;A19&amp;"c!I100"),5,FALSE)</f>
        <v>24.44255374</v>
      </c>
      <c r="F19" s="11">
        <f>VLOOKUP(B13,INDIRECT("T|"&amp;VLOOKUP(A13,'dataset mapping'!$A$2:$B$6,2,FALSE)&amp;"|"&amp;A19&amp;"c!A3"):INDIRECT("T|"&amp;VLOOKUP(A13,'dataset mapping'!$A$2:$B$6,2,FALSE)&amp;"|"&amp;A19&amp;"c!I100"),6,FALSE)</f>
        <v>60.44541463</v>
      </c>
      <c r="G19" s="11">
        <f>VLOOKUP(B13,INDIRECT("T|"&amp;VLOOKUP(A13,'dataset mapping'!$A$2:$B$6,2,FALSE)&amp;"|"&amp;A19&amp;"c!A3"):INDIRECT("T|"&amp;VLOOKUP(A13,'dataset mapping'!$A$2:$B$6,2,FALSE)&amp;"|"&amp;A19&amp;"c!I100"),7,FALSE)</f>
        <v>62.47114731</v>
      </c>
      <c r="H19" s="11">
        <f>VLOOKUP(B13,INDIRECT("T|"&amp;VLOOKUP(A13,'dataset mapping'!$A$2:$B$6,2,FALSE)&amp;"|"&amp;A19&amp;"c!A3"):INDIRECT("T|"&amp;VLOOKUP(A13,'dataset mapping'!$A$2:$B$6,2,FALSE)&amp;"|"&amp;A19&amp;"c!I100"),8,FALSE)</f>
        <v>62.05768355</v>
      </c>
      <c r="I19" s="11">
        <f>VLOOKUP(B13,INDIRECT("T|"&amp;VLOOKUP(A13,'dataset mapping'!$A$2:$B$6,2,FALSE)&amp;"|"&amp;A19&amp;"c!A3"):INDIRECT("T|"&amp;VLOOKUP(A13,'dataset mapping'!$A$2:$B$6,2,FALSE)&amp;"|"&amp;A19&amp;"c!I100"),9,FALSE)</f>
        <v>62.05768355</v>
      </c>
      <c r="J19" s="9">
        <f t="shared" si="2"/>
        <v>153.8919796</v>
      </c>
      <c r="K19" s="1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>
        <v>6.0</v>
      </c>
      <c r="B20" s="11">
        <f>VLOOKUP(B13,INDIRECT("T|"&amp;VLOOKUP(A13,'dataset mapping'!$A$2:$B$6,2,FALSE)&amp;"|"&amp;A20&amp;"c!A3"):INDIRECT("T|"&amp;VLOOKUP(A13,'dataset mapping'!$A$2:$B$6,2,FALSE)&amp;"|"&amp;A20&amp;"c!I100"),2,FALSE)</f>
        <v>25.74316398</v>
      </c>
      <c r="C20" s="11">
        <f>VLOOKUP(B13,INDIRECT("T|"&amp;VLOOKUP(A13,'dataset mapping'!$A$2:$B$6,2,FALSE)&amp;"|"&amp;A20&amp;"c!A3"):INDIRECT("T|"&amp;VLOOKUP(A13,'dataset mapping'!$A$2:$B$6,2,FALSE)&amp;"|"&amp;A20&amp;"c!I100"),3,FALSE)</f>
        <v>25.70383015</v>
      </c>
      <c r="D20" s="11">
        <f>VLOOKUP(B13,INDIRECT("T|"&amp;VLOOKUP(A13,'dataset mapping'!$A$2:$B$6,2,FALSE)&amp;"|"&amp;A20&amp;"c!A3"):INDIRECT("T|"&amp;VLOOKUP(A13,'dataset mapping'!$A$2:$B$6,2,FALSE)&amp;"|"&amp;A20&amp;"c!I100"),4,FALSE)</f>
        <v>24.31004424</v>
      </c>
      <c r="E20" s="11">
        <f>VLOOKUP(B13,INDIRECT("T|"&amp;VLOOKUP(A13,'dataset mapping'!$A$2:$B$6,2,FALSE)&amp;"|"&amp;A20&amp;"c!A3"):INDIRECT("T|"&amp;VLOOKUP(A13,'dataset mapping'!$A$2:$B$6,2,FALSE)&amp;"|"&amp;A20&amp;"c!I100"),5,FALSE)</f>
        <v>25.70383015</v>
      </c>
      <c r="F20" s="11">
        <f>VLOOKUP(B13,INDIRECT("T|"&amp;VLOOKUP(A13,'dataset mapping'!$A$2:$B$6,2,FALSE)&amp;"|"&amp;A20&amp;"c!A3"):INDIRECT("T|"&amp;VLOOKUP(A13,'dataset mapping'!$A$2:$B$6,2,FALSE)&amp;"|"&amp;A20&amp;"c!I100"),6,FALSE)</f>
        <v>65.49143323</v>
      </c>
      <c r="G20" s="11">
        <f>VLOOKUP(B13,INDIRECT("T|"&amp;VLOOKUP(A13,'dataset mapping'!$A$2:$B$6,2,FALSE)&amp;"|"&amp;A20&amp;"c!A3"):INDIRECT("T|"&amp;VLOOKUP(A13,'dataset mapping'!$A$2:$B$6,2,FALSE)&amp;"|"&amp;A20&amp;"c!I100"),7,FALSE)</f>
        <v>66.31063912</v>
      </c>
      <c r="H20" s="11">
        <f>VLOOKUP(B13,INDIRECT("T|"&amp;VLOOKUP(A13,'dataset mapping'!$A$2:$B$6,2,FALSE)&amp;"|"&amp;A20&amp;"c!A3"):INDIRECT("T|"&amp;VLOOKUP(A13,'dataset mapping'!$A$2:$B$6,2,FALSE)&amp;"|"&amp;A20&amp;"c!I100"),8,FALSE)</f>
        <v>63.67094127</v>
      </c>
      <c r="I20" s="11">
        <f>VLOOKUP(B13,INDIRECT("T|"&amp;VLOOKUP(A13,'dataset mapping'!$A$2:$B$6,2,FALSE)&amp;"|"&amp;A20&amp;"c!A3"):INDIRECT("T|"&amp;VLOOKUP(A13,'dataset mapping'!$A$2:$B$6,2,FALSE)&amp;"|"&amp;A20&amp;"c!I100"),9,FALSE)</f>
        <v>65.49143323</v>
      </c>
      <c r="J20" s="9">
        <f t="shared" si="2"/>
        <v>154.7925069</v>
      </c>
      <c r="K20" s="9">
        <f>AVERAGE(J15:J20)</f>
        <v>179.9502948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13</v>
      </c>
      <c r="B22" s="2" t="s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</v>
      </c>
      <c r="B23" s="5" t="s">
        <v>3</v>
      </c>
      <c r="C23" s="5" t="s">
        <v>4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9</v>
      </c>
      <c r="I23" s="5" t="s">
        <v>10</v>
      </c>
      <c r="J23" s="6" t="s">
        <v>11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>
        <v>1.0</v>
      </c>
      <c r="B24" s="8">
        <f>VLOOKUP(B22,INDIRECT("T|"&amp;VLOOKUP(A22,'dataset mapping'!$A$2:$B$6,2,FALSE)&amp;"|"&amp;A24&amp;"c!A3"):INDIRECT("T|"&amp;VLOOKUP(A22,'dataset mapping'!$A$2:$B$6,2,FALSE)&amp;"|"&amp;A24&amp;"c!I100"),2,FALSE)</f>
        <v>171.865521</v>
      </c>
      <c r="C24" s="8">
        <f>VLOOKUP(B22,INDIRECT("T|"&amp;VLOOKUP(A22,'dataset mapping'!$A$2:$B$6,2,FALSE)&amp;"|"&amp;A24&amp;"c!A3"):INDIRECT("T|"&amp;VLOOKUP(A22,'dataset mapping'!$A$2:$B$6,2,FALSE)&amp;"|"&amp;A24&amp;"c!I100"),3,FALSE)</f>
        <v>173.2191259</v>
      </c>
      <c r="D24" s="8">
        <f>VLOOKUP(B22,INDIRECT("T|"&amp;VLOOKUP(A22,'dataset mapping'!$A$2:$B$6,2,FALSE)&amp;"|"&amp;A24&amp;"c!A3"):INDIRECT("T|"&amp;VLOOKUP(A22,'dataset mapping'!$A$2:$B$6,2,FALSE)&amp;"|"&amp;A24&amp;"c!I100"),4,FALSE)</f>
        <v>165.5501176</v>
      </c>
      <c r="E24" s="8">
        <f>VLOOKUP(B22,INDIRECT("T|"&amp;VLOOKUP(A22,'dataset mapping'!$A$2:$B$6,2,FALSE)&amp;"|"&amp;A24&amp;"c!A3"):INDIRECT("T|"&amp;VLOOKUP(A22,'dataset mapping'!$A$2:$B$6,2,FALSE)&amp;"|"&amp;A24&amp;"c!I100"),5,FALSE)</f>
        <v>171.865521</v>
      </c>
      <c r="F24" s="8">
        <f>VLOOKUP(B22,INDIRECT("T|"&amp;VLOOKUP(A22,'dataset mapping'!$A$2:$B$6,2,FALSE)&amp;"|"&amp;A24&amp;"c!A3"):INDIRECT("T|"&amp;VLOOKUP(A22,'dataset mapping'!$A$2:$B$6,2,FALSE)&amp;"|"&amp;A24&amp;"c!I100"),6,FALSE)</f>
        <v>296.5636596</v>
      </c>
      <c r="G24" s="8">
        <f>VLOOKUP(B22,INDIRECT("T|"&amp;VLOOKUP(A22,'dataset mapping'!$A$2:$B$6,2,FALSE)&amp;"|"&amp;A24&amp;"c!A3"):INDIRECT("T|"&amp;VLOOKUP(A22,'dataset mapping'!$A$2:$B$6,2,FALSE)&amp;"|"&amp;A24&amp;"c!I100"),7,FALSE)</f>
        <v>273.1047208</v>
      </c>
      <c r="H24" s="8">
        <f>VLOOKUP(B22,INDIRECT("T|"&amp;VLOOKUP(A22,'dataset mapping'!$A$2:$B$6,2,FALSE)&amp;"|"&amp;A24&amp;"c!A3"):INDIRECT("T|"&amp;VLOOKUP(A22,'dataset mapping'!$A$2:$B$6,2,FALSE)&amp;"|"&amp;A24&amp;"c!I100"),8,FALSE)</f>
        <v>263.7931499</v>
      </c>
      <c r="I24" s="8">
        <f>VLOOKUP(B22,INDIRECT("T|"&amp;VLOOKUP(A22,'dataset mapping'!$A$2:$B$6,2,FALSE)&amp;"|"&amp;A24&amp;"c!A3"):INDIRECT("T|"&amp;VLOOKUP(A22,'dataset mapping'!$A$2:$B$6,2,FALSE)&amp;"|"&amp;A24&amp;"c!I100"),9,FALSE)</f>
        <v>273.1047208</v>
      </c>
      <c r="J24" s="9">
        <f t="shared" ref="J24:J29" si="3">(I24/E24-1)*100</f>
        <v>58.90605591</v>
      </c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>
        <v>2.0</v>
      </c>
      <c r="B25" s="8">
        <f>VLOOKUP(B22,INDIRECT("T|"&amp;VLOOKUP(A22,'dataset mapping'!$A$2:$B$6,2,FALSE)&amp;"|"&amp;A25&amp;"c!A3"):INDIRECT("T|"&amp;VLOOKUP(A22,'dataset mapping'!$A$2:$B$6,2,FALSE)&amp;"|"&amp;A25&amp;"c!I100"),2,FALSE)</f>
        <v>169.9038419</v>
      </c>
      <c r="C25" s="8">
        <f>VLOOKUP(B22,INDIRECT("T|"&amp;VLOOKUP(A22,'dataset mapping'!$A$2:$B$6,2,FALSE)&amp;"|"&amp;A25&amp;"c!A3"):INDIRECT("T|"&amp;VLOOKUP(A22,'dataset mapping'!$A$2:$B$6,2,FALSE)&amp;"|"&amp;A25&amp;"c!I100"),3,FALSE)</f>
        <v>171.7647073</v>
      </c>
      <c r="D25" s="8">
        <f>VLOOKUP(B22,INDIRECT("T|"&amp;VLOOKUP(A22,'dataset mapping'!$A$2:$B$6,2,FALSE)&amp;"|"&amp;A25&amp;"c!A3"):INDIRECT("T|"&amp;VLOOKUP(A22,'dataset mapping'!$A$2:$B$6,2,FALSE)&amp;"|"&amp;A25&amp;"c!I100"),4,FALSE)</f>
        <v>186.3135388</v>
      </c>
      <c r="E25" s="8">
        <f>VLOOKUP(B22,INDIRECT("T|"&amp;VLOOKUP(A22,'dataset mapping'!$A$2:$B$6,2,FALSE)&amp;"|"&amp;A25&amp;"c!A3"):INDIRECT("T|"&amp;VLOOKUP(A22,'dataset mapping'!$A$2:$B$6,2,FALSE)&amp;"|"&amp;A25&amp;"c!I100"),5,FALSE)</f>
        <v>171.7647073</v>
      </c>
      <c r="F25" s="8">
        <f>VLOOKUP(B22,INDIRECT("T|"&amp;VLOOKUP(A22,'dataset mapping'!$A$2:$B$6,2,FALSE)&amp;"|"&amp;A25&amp;"c!A3"):INDIRECT("T|"&amp;VLOOKUP(A22,'dataset mapping'!$A$2:$B$6,2,FALSE)&amp;"|"&amp;A25&amp;"c!I100"),6,FALSE)</f>
        <v>274.1562835</v>
      </c>
      <c r="G25" s="8">
        <f>VLOOKUP(B22,INDIRECT("T|"&amp;VLOOKUP(A22,'dataset mapping'!$A$2:$B$6,2,FALSE)&amp;"|"&amp;A25&amp;"c!A3"):INDIRECT("T|"&amp;VLOOKUP(A22,'dataset mapping'!$A$2:$B$6,2,FALSE)&amp;"|"&amp;A25&amp;"c!I100"),7,FALSE)</f>
        <v>279.888241</v>
      </c>
      <c r="H25" s="8">
        <f>VLOOKUP(B22,INDIRECT("T|"&amp;VLOOKUP(A22,'dataset mapping'!$A$2:$B$6,2,FALSE)&amp;"|"&amp;A25&amp;"c!A3"):INDIRECT("T|"&amp;VLOOKUP(A22,'dataset mapping'!$A$2:$B$6,2,FALSE)&amp;"|"&amp;A25&amp;"c!I100"),8,FALSE)</f>
        <v>274.8692938</v>
      </c>
      <c r="I25" s="8">
        <f>VLOOKUP(B22,INDIRECT("T|"&amp;VLOOKUP(A22,'dataset mapping'!$A$2:$B$6,2,FALSE)&amp;"|"&amp;A25&amp;"c!A3"):INDIRECT("T|"&amp;VLOOKUP(A22,'dataset mapping'!$A$2:$B$6,2,FALSE)&amp;"|"&amp;A25&amp;"c!I100"),9,FALSE)</f>
        <v>274.8692938</v>
      </c>
      <c r="J25" s="9">
        <f t="shared" si="3"/>
        <v>60.0266423</v>
      </c>
      <c r="K25" s="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>
        <v>3.0</v>
      </c>
      <c r="B26" s="8">
        <f>VLOOKUP(B22,INDIRECT("T|"&amp;VLOOKUP(A22,'dataset mapping'!$A$2:$B$6,2,FALSE)&amp;"|"&amp;A26&amp;"c!A3"):INDIRECT("T|"&amp;VLOOKUP(A22,'dataset mapping'!$A$2:$B$6,2,FALSE)&amp;"|"&amp;A26&amp;"c!I100"),2,FALSE)</f>
        <v>190.186777</v>
      </c>
      <c r="C26" s="8">
        <f>VLOOKUP(B22,INDIRECT("T|"&amp;VLOOKUP(A22,'dataset mapping'!$A$2:$B$6,2,FALSE)&amp;"|"&amp;A26&amp;"c!A3"):INDIRECT("T|"&amp;VLOOKUP(A22,'dataset mapping'!$A$2:$B$6,2,FALSE)&amp;"|"&amp;A26&amp;"c!I100"),3,FALSE)</f>
        <v>173.0045687</v>
      </c>
      <c r="D26" s="8">
        <f>VLOOKUP(B22,INDIRECT("T|"&amp;VLOOKUP(A22,'dataset mapping'!$A$2:$B$6,2,FALSE)&amp;"|"&amp;A26&amp;"c!A3"):INDIRECT("T|"&amp;VLOOKUP(A22,'dataset mapping'!$A$2:$B$6,2,FALSE)&amp;"|"&amp;A26&amp;"c!I100"),4,FALSE)</f>
        <v>187.2985382</v>
      </c>
      <c r="E26" s="8">
        <f>VLOOKUP(B22,INDIRECT("T|"&amp;VLOOKUP(A22,'dataset mapping'!$A$2:$B$6,2,FALSE)&amp;"|"&amp;A26&amp;"c!A3"):INDIRECT("T|"&amp;VLOOKUP(A22,'dataset mapping'!$A$2:$B$6,2,FALSE)&amp;"|"&amp;A26&amp;"c!I100"),5,FALSE)</f>
        <v>187.2985382</v>
      </c>
      <c r="F26" s="8">
        <f>VLOOKUP(B22,INDIRECT("T|"&amp;VLOOKUP(A22,'dataset mapping'!$A$2:$B$6,2,FALSE)&amp;"|"&amp;A26&amp;"c!A3"):INDIRECT("T|"&amp;VLOOKUP(A22,'dataset mapping'!$A$2:$B$6,2,FALSE)&amp;"|"&amp;A26&amp;"c!I100"),6,FALSE)</f>
        <v>300.4396499</v>
      </c>
      <c r="G26" s="8">
        <f>VLOOKUP(B22,INDIRECT("T|"&amp;VLOOKUP(A22,'dataset mapping'!$A$2:$B$6,2,FALSE)&amp;"|"&amp;A26&amp;"c!A3"):INDIRECT("T|"&amp;VLOOKUP(A22,'dataset mapping'!$A$2:$B$6,2,FALSE)&amp;"|"&amp;A26&amp;"c!I100"),7,FALSE)</f>
        <v>299.3541859</v>
      </c>
      <c r="H26" s="8">
        <f>VLOOKUP(B22,INDIRECT("T|"&amp;VLOOKUP(A22,'dataset mapping'!$A$2:$B$6,2,FALSE)&amp;"|"&amp;A26&amp;"c!A3"):INDIRECT("T|"&amp;VLOOKUP(A22,'dataset mapping'!$A$2:$B$6,2,FALSE)&amp;"|"&amp;A26&amp;"c!I100"),8,FALSE)</f>
        <v>292.4426713</v>
      </c>
      <c r="I26" s="8">
        <f>VLOOKUP(B22,INDIRECT("T|"&amp;VLOOKUP(A22,'dataset mapping'!$A$2:$B$6,2,FALSE)&amp;"|"&amp;A26&amp;"c!A3"):INDIRECT("T|"&amp;VLOOKUP(A22,'dataset mapping'!$A$2:$B$6,2,FALSE)&amp;"|"&amp;A26&amp;"c!I100"),9,FALSE)</f>
        <v>299.3541859</v>
      </c>
      <c r="J26" s="9">
        <f t="shared" si="3"/>
        <v>59.8272943</v>
      </c>
      <c r="K26" s="1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>
        <v>5.0</v>
      </c>
      <c r="B27" s="11">
        <f>VLOOKUP(B22,INDIRECT("T|"&amp;VLOOKUP(A22,'dataset mapping'!$A$2:$B$6,2,FALSE)&amp;"|"&amp;A27&amp;"c!A3"):INDIRECT("T|"&amp;VLOOKUP(A22,'dataset mapping'!$A$2:$B$6,2,FALSE)&amp;"|"&amp;A27&amp;"c!I100"),2,FALSE)</f>
        <v>187.3972057</v>
      </c>
      <c r="C27" s="11">
        <f>VLOOKUP(B22,INDIRECT("T|"&amp;VLOOKUP(A22,'dataset mapping'!$A$2:$B$6,2,FALSE)&amp;"|"&amp;A27&amp;"c!A3"):INDIRECT("T|"&amp;VLOOKUP(A22,'dataset mapping'!$A$2:$B$6,2,FALSE)&amp;"|"&amp;A27&amp;"c!I100"),3,FALSE)</f>
        <v>178.069812</v>
      </c>
      <c r="D27" s="11">
        <f>VLOOKUP(B22,INDIRECT("T|"&amp;VLOOKUP(A22,'dataset mapping'!$A$2:$B$6,2,FALSE)&amp;"|"&amp;A27&amp;"c!A3"):INDIRECT("T|"&amp;VLOOKUP(A22,'dataset mapping'!$A$2:$B$6,2,FALSE)&amp;"|"&amp;A27&amp;"c!I100"),4,FALSE)</f>
        <v>178.877907</v>
      </c>
      <c r="E27" s="11">
        <f>VLOOKUP(B22,INDIRECT("T|"&amp;VLOOKUP(A22,'dataset mapping'!$A$2:$B$6,2,FALSE)&amp;"|"&amp;A27&amp;"c!A3"):INDIRECT("T|"&amp;VLOOKUP(A22,'dataset mapping'!$A$2:$B$6,2,FALSE)&amp;"|"&amp;A27&amp;"c!I100"),5,FALSE)</f>
        <v>178.877907</v>
      </c>
      <c r="F27" s="11">
        <f>VLOOKUP(B22,INDIRECT("T|"&amp;VLOOKUP(A22,'dataset mapping'!$A$2:$B$6,2,FALSE)&amp;"|"&amp;A27&amp;"c!A3"):INDIRECT("T|"&amp;VLOOKUP(A22,'dataset mapping'!$A$2:$B$6,2,FALSE)&amp;"|"&amp;A27&amp;"c!I100"),6,FALSE)</f>
        <v>314.5690383</v>
      </c>
      <c r="G27" s="11">
        <f>VLOOKUP(B22,INDIRECT("T|"&amp;VLOOKUP(A22,'dataset mapping'!$A$2:$B$6,2,FALSE)&amp;"|"&amp;A27&amp;"c!A3"):INDIRECT("T|"&amp;VLOOKUP(A22,'dataset mapping'!$A$2:$B$6,2,FALSE)&amp;"|"&amp;A27&amp;"c!I100"),7,FALSE)</f>
        <v>315.7701111</v>
      </c>
      <c r="H27" s="11">
        <f>VLOOKUP(B22,INDIRECT("T|"&amp;VLOOKUP(A22,'dataset mapping'!$A$2:$B$6,2,FALSE)&amp;"|"&amp;A27&amp;"c!A3"):INDIRECT("T|"&amp;VLOOKUP(A22,'dataset mapping'!$A$2:$B$6,2,FALSE)&amp;"|"&amp;A27&amp;"c!I100"),8,FALSE)</f>
        <v>311.7049196</v>
      </c>
      <c r="I27" s="11">
        <f>VLOOKUP(B22,INDIRECT("T|"&amp;VLOOKUP(A22,'dataset mapping'!$A$2:$B$6,2,FALSE)&amp;"|"&amp;A27&amp;"c!A3"):INDIRECT("T|"&amp;VLOOKUP(A22,'dataset mapping'!$A$2:$B$6,2,FALSE)&amp;"|"&amp;A27&amp;"c!I100"),9,FALSE)</f>
        <v>314.5690383</v>
      </c>
      <c r="J27" s="9">
        <f t="shared" si="3"/>
        <v>75.85684197</v>
      </c>
      <c r="K27" s="1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2">
        <v>6.0</v>
      </c>
      <c r="B28" s="13">
        <f>VLOOKUP(B22,INDIRECT("T|"&amp;VLOOKUP(A22,'dataset mapping'!$A$2:$B$6,2,FALSE)&amp;"|"&amp;A28&amp;"c!A3"):INDIRECT("T|"&amp;VLOOKUP(A22,'dataset mapping'!$A$2:$B$6,2,FALSE)&amp;"|"&amp;A28&amp;"c!I100"),2,FALSE)</f>
        <v>204.6686079</v>
      </c>
      <c r="C28" s="13">
        <f>VLOOKUP(B22,INDIRECT("T|"&amp;VLOOKUP(A22,'dataset mapping'!$A$2:$B$6,2,FALSE)&amp;"|"&amp;A28&amp;"c!A3"):INDIRECT("T|"&amp;VLOOKUP(A22,'dataset mapping'!$A$2:$B$6,2,FALSE)&amp;"|"&amp;A28&amp;"c!I100"),3,FALSE)</f>
        <v>205.6777457</v>
      </c>
      <c r="D28" s="13">
        <f>VLOOKUP(B22,INDIRECT("T|"&amp;VLOOKUP(A22,'dataset mapping'!$A$2:$B$6,2,FALSE)&amp;"|"&amp;A28&amp;"c!A3"):INDIRECT("T|"&amp;VLOOKUP(A22,'dataset mapping'!$A$2:$B$6,2,FALSE)&amp;"|"&amp;A28&amp;"c!I100"),4,FALSE)</f>
        <v>216.5214164</v>
      </c>
      <c r="E28" s="13">
        <f>VLOOKUP(B22,INDIRECT("T|"&amp;VLOOKUP(A22,'dataset mapping'!$A$2:$B$6,2,FALSE)&amp;"|"&amp;A28&amp;"c!A3"):INDIRECT("T|"&amp;VLOOKUP(A22,'dataset mapping'!$A$2:$B$6,2,FALSE)&amp;"|"&amp;A28&amp;"c!I100"),5,FALSE)</f>
        <v>205.6777457</v>
      </c>
      <c r="F28" s="13">
        <f>VLOOKUP(B22,INDIRECT("T|"&amp;VLOOKUP(A22,'dataset mapping'!$A$2:$B$6,2,FALSE)&amp;"|"&amp;A28&amp;"c!A3"):INDIRECT("T|"&amp;VLOOKUP(A22,'dataset mapping'!$A$2:$B$6,2,FALSE)&amp;"|"&amp;A28&amp;"c!I100"),6,FALSE)</f>
        <v>328.6848198</v>
      </c>
      <c r="G28" s="13">
        <f>VLOOKUP(B22,INDIRECT("T|"&amp;VLOOKUP(A22,'dataset mapping'!$A$2:$B$6,2,FALSE)&amp;"|"&amp;A28&amp;"c!A3"):INDIRECT("T|"&amp;VLOOKUP(A22,'dataset mapping'!$A$2:$B$6,2,FALSE)&amp;"|"&amp;A28&amp;"c!I100"),7,FALSE)</f>
        <v>326.797804</v>
      </c>
      <c r="H28" s="13">
        <f>VLOOKUP(B22,INDIRECT("T|"&amp;VLOOKUP(A22,'dataset mapping'!$A$2:$B$6,2,FALSE)&amp;"|"&amp;A28&amp;"c!A3"):INDIRECT("T|"&amp;VLOOKUP(A22,'dataset mapping'!$A$2:$B$6,2,FALSE)&amp;"|"&amp;A28&amp;"c!I100"),8,FALSE)</f>
        <v>322.1401951</v>
      </c>
      <c r="I28" s="13">
        <f>VLOOKUP(B22,INDIRECT("T|"&amp;VLOOKUP(A22,'dataset mapping'!$A$2:$B$6,2,FALSE)&amp;"|"&amp;A28&amp;"c!A3"):INDIRECT("T|"&amp;VLOOKUP(A22,'dataset mapping'!$A$2:$B$6,2,FALSE)&amp;"|"&amp;A28&amp;"c!I100"),9,FALSE)</f>
        <v>326.797804</v>
      </c>
      <c r="J28" s="9">
        <f t="shared" si="3"/>
        <v>58.88826614</v>
      </c>
      <c r="K28" s="1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2">
        <v>7.0</v>
      </c>
      <c r="B29" s="13">
        <f>VLOOKUP(B22,INDIRECT("T|"&amp;VLOOKUP(A22,'dataset mapping'!$A$2:$B$6,2,FALSE)&amp;"|"&amp;A29&amp;"c!A3"):INDIRECT("T|"&amp;VLOOKUP(A22,'dataset mapping'!$A$2:$B$6,2,FALSE)&amp;"|"&amp;A29&amp;"c!I100"),2,FALSE)</f>
        <v>210.5751566</v>
      </c>
      <c r="C29" s="13">
        <f>VLOOKUP(B22,INDIRECT("T|"&amp;VLOOKUP(A22,'dataset mapping'!$A$2:$B$6,2,FALSE)&amp;"|"&amp;A29&amp;"c!A3"):INDIRECT("T|"&amp;VLOOKUP(A22,'dataset mapping'!$A$2:$B$6,2,FALSE)&amp;"|"&amp;A29&amp;"c!I100"),3,FALSE)</f>
        <v>204.0021078</v>
      </c>
      <c r="D29" s="13">
        <f>VLOOKUP(B22,INDIRECT("T|"&amp;VLOOKUP(A22,'dataset mapping'!$A$2:$B$6,2,FALSE)&amp;"|"&amp;A29&amp;"c!A3"):INDIRECT("T|"&amp;VLOOKUP(A22,'dataset mapping'!$A$2:$B$6,2,FALSE)&amp;"|"&amp;A29&amp;"c!I100"),4,FALSE)</f>
        <v>204.9468761</v>
      </c>
      <c r="E29" s="13">
        <f>VLOOKUP(B22,INDIRECT("T|"&amp;VLOOKUP(A22,'dataset mapping'!$A$2:$B$6,2,FALSE)&amp;"|"&amp;A29&amp;"c!A3"):INDIRECT("T|"&amp;VLOOKUP(A22,'dataset mapping'!$A$2:$B$6,2,FALSE)&amp;"|"&amp;A29&amp;"c!I100"),5,FALSE)</f>
        <v>204.9468761</v>
      </c>
      <c r="F29" s="13">
        <f>VLOOKUP(B22,INDIRECT("T|"&amp;VLOOKUP(A22,'dataset mapping'!$A$2:$B$6,2,FALSE)&amp;"|"&amp;A29&amp;"c!A3"):INDIRECT("T|"&amp;VLOOKUP(A22,'dataset mapping'!$A$2:$B$6,2,FALSE)&amp;"|"&amp;A29&amp;"c!I100"),6,FALSE)</f>
        <v>340.4607387</v>
      </c>
      <c r="G29" s="13">
        <f>VLOOKUP(B22,INDIRECT("T|"&amp;VLOOKUP(A22,'dataset mapping'!$A$2:$B$6,2,FALSE)&amp;"|"&amp;A29&amp;"c!A3"):INDIRECT("T|"&amp;VLOOKUP(A22,'dataset mapping'!$A$2:$B$6,2,FALSE)&amp;"|"&amp;A29&amp;"c!I100"),7,FALSE)</f>
        <v>339.1751087</v>
      </c>
      <c r="H29" s="13">
        <f>VLOOKUP(B22,INDIRECT("T|"&amp;VLOOKUP(A22,'dataset mapping'!$A$2:$B$6,2,FALSE)&amp;"|"&amp;A29&amp;"c!A3"):INDIRECT("T|"&amp;VLOOKUP(A22,'dataset mapping'!$A$2:$B$6,2,FALSE)&amp;"|"&amp;A29&amp;"c!I100"),8,FALSE)</f>
        <v>333.2759859</v>
      </c>
      <c r="I29" s="13">
        <f>VLOOKUP(B22,INDIRECT("T|"&amp;VLOOKUP(A22,'dataset mapping'!$A$2:$B$6,2,FALSE)&amp;"|"&amp;A29&amp;"c!A3"):INDIRECT("T|"&amp;VLOOKUP(A22,'dataset mapping'!$A$2:$B$6,2,FALSE)&amp;"|"&amp;A29&amp;"c!I100"),9,FALSE)</f>
        <v>339.1751087</v>
      </c>
      <c r="J29" s="9">
        <f t="shared" si="3"/>
        <v>65.49415887</v>
      </c>
      <c r="K29" s="9">
        <f>AVERAGE(J24:J29)</f>
        <v>63.16654325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 t="s">
        <v>0</v>
      </c>
      <c r="B49" s="15" t="s">
        <v>14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2</v>
      </c>
      <c r="B50" s="5" t="s">
        <v>3</v>
      </c>
      <c r="C50" s="5" t="s">
        <v>4</v>
      </c>
      <c r="D50" s="5" t="s">
        <v>5</v>
      </c>
      <c r="E50" s="5" t="s">
        <v>6</v>
      </c>
      <c r="F50" s="5" t="s">
        <v>7</v>
      </c>
      <c r="G50" s="5" t="s">
        <v>8</v>
      </c>
      <c r="H50" s="5" t="s">
        <v>9</v>
      </c>
      <c r="I50" s="5" t="s">
        <v>10</v>
      </c>
      <c r="J50" s="6" t="s">
        <v>11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>
        <v>1.0</v>
      </c>
      <c r="B51" s="8">
        <f>VLOOKUP(B49,INDIRECT("T|"&amp;VLOOKUP(A49,'dataset mapping'!$A$2:$B$6,2,FALSE)&amp;"|"&amp;A51&amp;"c!A3"):INDIRECT("T|"&amp;VLOOKUP(A49,'dataset mapping'!$A$2:$B$6,2,FALSE)&amp;"|"&amp;A51&amp;"c!I100"),2,FALSE)</f>
        <v>14.97775239</v>
      </c>
      <c r="C51" s="8">
        <f>VLOOKUP(B49,INDIRECT("T|"&amp;VLOOKUP(A49,'dataset mapping'!$A$2:$B$6,2,FALSE)&amp;"|"&amp;A51&amp;"c!A3"):INDIRECT("T|"&amp;VLOOKUP(A49,'dataset mapping'!$A$2:$B$6,2,FALSE)&amp;"|"&amp;A51&amp;"c!I100"),3,FALSE)</f>
        <v>15.29288887</v>
      </c>
      <c r="D51" s="8">
        <f>VLOOKUP(B49,INDIRECT("T|"&amp;VLOOKUP(A49,'dataset mapping'!$A$2:$B$6,2,FALSE)&amp;"|"&amp;A51&amp;"c!A3"):INDIRECT("T|"&amp;VLOOKUP(A49,'dataset mapping'!$A$2:$B$6,2,FALSE)&amp;"|"&amp;A51&amp;"c!I100"),4,FALSE)</f>
        <v>15.79350877</v>
      </c>
      <c r="E51" s="8">
        <f>VLOOKUP(B49,INDIRECT("T|"&amp;VLOOKUP(A49,'dataset mapping'!$A$2:$B$6,2,FALSE)&amp;"|"&amp;A51&amp;"c!A3"):INDIRECT("T|"&amp;VLOOKUP(A49,'dataset mapping'!$A$2:$B$6,2,FALSE)&amp;"|"&amp;A51&amp;"c!I100"),5,FALSE)</f>
        <v>15.37895913</v>
      </c>
      <c r="F51" s="8">
        <f>VLOOKUP(B49,INDIRECT("T|"&amp;VLOOKUP(A49,'dataset mapping'!$A$2:$B$6,2,FALSE)&amp;"|"&amp;A51&amp;"c!A3"):INDIRECT("T|"&amp;VLOOKUP(A49,'dataset mapping'!$A$2:$B$6,2,FALSE)&amp;"|"&amp;A51&amp;"c!I100"),6,FALSE)</f>
        <v>14.01844995</v>
      </c>
      <c r="G51" s="8">
        <f>VLOOKUP(B49,INDIRECT("T|"&amp;VLOOKUP(A49,'dataset mapping'!$A$2:$B$6,2,FALSE)&amp;"|"&amp;A51&amp;"c!A3"):INDIRECT("T|"&amp;VLOOKUP(A49,'dataset mapping'!$A$2:$B$6,2,FALSE)&amp;"|"&amp;A51&amp;"c!I100"),7,FALSE)</f>
        <v>14.30802593</v>
      </c>
      <c r="H51" s="8">
        <f>VLOOKUP(B49,INDIRECT("T|"&amp;VLOOKUP(A49,'dataset mapping'!$A$2:$B$6,2,FALSE)&amp;"|"&amp;A51&amp;"c!A3"):INDIRECT("T|"&amp;VLOOKUP(A49,'dataset mapping'!$A$2:$B$6,2,FALSE)&amp;"|"&amp;A51&amp;"c!I100"),8,FALSE)</f>
        <v>14.80828429</v>
      </c>
      <c r="I51" s="8">
        <f>VLOOKUP(B49,INDIRECT("T|"&amp;VLOOKUP(A49,'dataset mapping'!$A$2:$B$6,2,FALSE)&amp;"|"&amp;A51&amp;"c!A3"):INDIRECT("T|"&amp;VLOOKUP(A49,'dataset mapping'!$A$2:$B$6,2,FALSE)&amp;"|"&amp;A51&amp;"c!I100"),9,FALSE)</f>
        <v>14.30802593</v>
      </c>
      <c r="J51" s="9">
        <f t="shared" ref="J51:J59" si="4">(E51/I51-1)*100</f>
        <v>7.484842467</v>
      </c>
      <c r="K51" s="1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>
        <v>2.0</v>
      </c>
      <c r="B52" s="8">
        <f>VLOOKUP(B49,INDIRECT("T|"&amp;VLOOKUP(A49,'dataset mapping'!$A$2:$B$6,2,FALSE)&amp;"|"&amp;A52&amp;"c!A3"):INDIRECT("T|"&amp;VLOOKUP(A49,'dataset mapping'!$A$2:$B$6,2,FALSE)&amp;"|"&amp;A52&amp;"c!I100"),2,FALSE)</f>
        <v>16.47369844</v>
      </c>
      <c r="C52" s="8">
        <f>VLOOKUP(B49,INDIRECT("T|"&amp;VLOOKUP(A49,'dataset mapping'!$A$2:$B$6,2,FALSE)&amp;"|"&amp;A52&amp;"c!A3"):INDIRECT("T|"&amp;VLOOKUP(A49,'dataset mapping'!$A$2:$B$6,2,FALSE)&amp;"|"&amp;A52&amp;"c!I100"),3,FALSE)</f>
        <v>16.94215351</v>
      </c>
      <c r="D52" s="8">
        <f>VLOOKUP(B49,INDIRECT("T|"&amp;VLOOKUP(A49,'dataset mapping'!$A$2:$B$6,2,FALSE)&amp;"|"&amp;A52&amp;"c!A3"):INDIRECT("T|"&amp;VLOOKUP(A49,'dataset mapping'!$A$2:$B$6,2,FALSE)&amp;"|"&amp;A52&amp;"c!I100"),4,FALSE)</f>
        <v>17.22386424</v>
      </c>
      <c r="E52" s="8">
        <f>VLOOKUP(B49,INDIRECT("T|"&amp;VLOOKUP(A49,'dataset mapping'!$A$2:$B$6,2,FALSE)&amp;"|"&amp;A52&amp;"c!A3"):INDIRECT("T|"&amp;VLOOKUP(A49,'dataset mapping'!$A$2:$B$6,2,FALSE)&amp;"|"&amp;A52&amp;"c!I100"),5,FALSE)</f>
        <v>16.94215351</v>
      </c>
      <c r="F52" s="8">
        <f>VLOOKUP(B49,INDIRECT("T|"&amp;VLOOKUP(A49,'dataset mapping'!$A$2:$B$6,2,FALSE)&amp;"|"&amp;A52&amp;"c!A3"):INDIRECT("T|"&amp;VLOOKUP(A49,'dataset mapping'!$A$2:$B$6,2,FALSE)&amp;"|"&amp;A52&amp;"c!I100"),6,FALSE)</f>
        <v>15.46556336</v>
      </c>
      <c r="G52" s="8">
        <f>VLOOKUP(B49,INDIRECT("T|"&amp;VLOOKUP(A49,'dataset mapping'!$A$2:$B$6,2,FALSE)&amp;"|"&amp;A52&amp;"c!A3"):INDIRECT("T|"&amp;VLOOKUP(A49,'dataset mapping'!$A$2:$B$6,2,FALSE)&amp;"|"&amp;A52&amp;"c!I100"),7,FALSE)</f>
        <v>15.90672775</v>
      </c>
      <c r="H52" s="8">
        <f>VLOOKUP(B49,INDIRECT("T|"&amp;VLOOKUP(A49,'dataset mapping'!$A$2:$B$6,2,FALSE)&amp;"|"&amp;A52&amp;"c!A3"):INDIRECT("T|"&amp;VLOOKUP(A49,'dataset mapping'!$A$2:$B$6,2,FALSE)&amp;"|"&amp;A52&amp;"c!I100"),8,FALSE)</f>
        <v>16.3227689</v>
      </c>
      <c r="I52" s="8">
        <f>VLOOKUP(B49,INDIRECT("T|"&amp;VLOOKUP(A49,'dataset mapping'!$A$2:$B$6,2,FALSE)&amp;"|"&amp;A52&amp;"c!A3"):INDIRECT("T|"&amp;VLOOKUP(A49,'dataset mapping'!$A$2:$B$6,2,FALSE)&amp;"|"&amp;A52&amp;"c!I100"),9,FALSE)</f>
        <v>15.90672775</v>
      </c>
      <c r="J52" s="9">
        <f t="shared" si="4"/>
        <v>6.509357362</v>
      </c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>
        <v>3.0</v>
      </c>
      <c r="B53" s="8">
        <f>VLOOKUP(B49,INDIRECT("T|"&amp;VLOOKUP(A49,'dataset mapping'!$A$2:$B$6,2,FALSE)&amp;"|"&amp;A53&amp;"c!A3"):INDIRECT("T|"&amp;VLOOKUP(A49,'dataset mapping'!$A$2:$B$6,2,FALSE)&amp;"|"&amp;A53&amp;"c!I100"),2,FALSE)</f>
        <v>17.82304861</v>
      </c>
      <c r="C53" s="8">
        <f>VLOOKUP(B49,INDIRECT("T|"&amp;VLOOKUP(A49,'dataset mapping'!$A$2:$B$6,2,FALSE)&amp;"|"&amp;A53&amp;"c!A3"):INDIRECT("T|"&amp;VLOOKUP(A49,'dataset mapping'!$A$2:$B$6,2,FALSE)&amp;"|"&amp;A53&amp;"c!I100"),3,FALSE)</f>
        <v>17.91959614</v>
      </c>
      <c r="D53" s="8">
        <f>VLOOKUP(B49,INDIRECT("T|"&amp;VLOOKUP(A49,'dataset mapping'!$A$2:$B$6,2,FALSE)&amp;"|"&amp;A53&amp;"c!A3"):INDIRECT("T|"&amp;VLOOKUP(A49,'dataset mapping'!$A$2:$B$6,2,FALSE)&amp;"|"&amp;A53&amp;"c!I100"),4,FALSE)</f>
        <v>17.77184999</v>
      </c>
      <c r="E53" s="8">
        <f>VLOOKUP(B49,INDIRECT("T|"&amp;VLOOKUP(A49,'dataset mapping'!$A$2:$B$6,2,FALSE)&amp;"|"&amp;A53&amp;"c!A3"):INDIRECT("T|"&amp;VLOOKUP(A49,'dataset mapping'!$A$2:$B$6,2,FALSE)&amp;"|"&amp;A53&amp;"c!I100"),5,FALSE)</f>
        <v>17.77184999</v>
      </c>
      <c r="F53" s="8">
        <f>VLOOKUP(B49,INDIRECT("T|"&amp;VLOOKUP(A49,'dataset mapping'!$A$2:$B$6,2,FALSE)&amp;"|"&amp;A53&amp;"c!A3"):INDIRECT("T|"&amp;VLOOKUP(A49,'dataset mapping'!$A$2:$B$6,2,FALSE)&amp;"|"&amp;A53&amp;"c!I100"),6,FALSE)</f>
        <v>16.82933</v>
      </c>
      <c r="G53" s="8">
        <f>VLOOKUP(B49,INDIRECT("T|"&amp;VLOOKUP(A49,'dataset mapping'!$A$2:$B$6,2,FALSE)&amp;"|"&amp;A53&amp;"c!A3"):INDIRECT("T|"&amp;VLOOKUP(A49,'dataset mapping'!$A$2:$B$6,2,FALSE)&amp;"|"&amp;A53&amp;"c!I100"),7,FALSE)</f>
        <v>16.97785339</v>
      </c>
      <c r="H53" s="8">
        <f>VLOOKUP(B49,INDIRECT("T|"&amp;VLOOKUP(A49,'dataset mapping'!$A$2:$B$6,2,FALSE)&amp;"|"&amp;A53&amp;"c!A3"):INDIRECT("T|"&amp;VLOOKUP(A49,'dataset mapping'!$A$2:$B$6,2,FALSE)&amp;"|"&amp;A53&amp;"c!I100"),8,FALSE)</f>
        <v>17.03578456</v>
      </c>
      <c r="I53" s="8">
        <f>VLOOKUP(B49,INDIRECT("T|"&amp;VLOOKUP(A49,'dataset mapping'!$A$2:$B$6,2,FALSE)&amp;"|"&amp;A53&amp;"c!A3"):INDIRECT("T|"&amp;VLOOKUP(A49,'dataset mapping'!$A$2:$B$6,2,FALSE)&amp;"|"&amp;A53&amp;"c!I100"),9,FALSE)</f>
        <v>17.03578456</v>
      </c>
      <c r="J53" s="9">
        <f t="shared" si="4"/>
        <v>4.320701673</v>
      </c>
      <c r="K53" s="1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>
        <v>5.0</v>
      </c>
      <c r="B54" s="11">
        <f>VLOOKUP(B49,INDIRECT("T|"&amp;VLOOKUP(A49,'dataset mapping'!$A$2:$B$6,2,FALSE)&amp;"|"&amp;A54&amp;"c!A3"):INDIRECT("T|"&amp;VLOOKUP(A49,'dataset mapping'!$A$2:$B$6,2,FALSE)&amp;"|"&amp;A54&amp;"c!I100"),2,FALSE)</f>
        <v>18.0311468</v>
      </c>
      <c r="C54" s="11">
        <f>VLOOKUP(B49,INDIRECT("T|"&amp;VLOOKUP(A49,'dataset mapping'!$A$2:$B$6,2,FALSE)&amp;"|"&amp;A54&amp;"c!A3"):INDIRECT("T|"&amp;VLOOKUP(A49,'dataset mapping'!$A$2:$B$6,2,FALSE)&amp;"|"&amp;A54&amp;"c!I100"),3,FALSE)</f>
        <v>18.09602179</v>
      </c>
      <c r="D54" s="11">
        <f>VLOOKUP(B49,INDIRECT("T|"&amp;VLOOKUP(A49,'dataset mapping'!$A$2:$B$6,2,FALSE)&amp;"|"&amp;A54&amp;"c!A3"):INDIRECT("T|"&amp;VLOOKUP(A49,'dataset mapping'!$A$2:$B$6,2,FALSE)&amp;"|"&amp;A54&amp;"c!I100"),4,FALSE)</f>
        <v>18.10300939</v>
      </c>
      <c r="E54" s="11">
        <f>VLOOKUP(B49,INDIRECT("T|"&amp;VLOOKUP(A49,'dataset mapping'!$A$2:$B$6,2,FALSE)&amp;"|"&amp;A54&amp;"c!A3"):INDIRECT("T|"&amp;VLOOKUP(A49,'dataset mapping'!$A$2:$B$6,2,FALSE)&amp;"|"&amp;A54&amp;"c!I100"),5,FALSE)</f>
        <v>18.13118644</v>
      </c>
      <c r="F54" s="11">
        <f>VLOOKUP(B49,INDIRECT("T|"&amp;VLOOKUP(A49,'dataset mapping'!$A$2:$B$6,2,FALSE)&amp;"|"&amp;A54&amp;"c!A3"):INDIRECT("T|"&amp;VLOOKUP(A49,'dataset mapping'!$A$2:$B$6,2,FALSE)&amp;"|"&amp;A54&amp;"c!I100"),6,FALSE)</f>
        <v>17.03804586</v>
      </c>
      <c r="G54" s="11">
        <f>VLOOKUP(B49,INDIRECT("T|"&amp;VLOOKUP(A49,'dataset mapping'!$A$2:$B$6,2,FALSE)&amp;"|"&amp;A54&amp;"c!A3"):INDIRECT("T|"&amp;VLOOKUP(A49,'dataset mapping'!$A$2:$B$6,2,FALSE)&amp;"|"&amp;A54&amp;"c!I100"),7,FALSE)</f>
        <v>17.05692299</v>
      </c>
      <c r="H54" s="11">
        <f>VLOOKUP(B49,INDIRECT("T|"&amp;VLOOKUP(A49,'dataset mapping'!$A$2:$B$6,2,FALSE)&amp;"|"&amp;A54&amp;"c!A3"):INDIRECT("T|"&amp;VLOOKUP(A49,'dataset mapping'!$A$2:$B$6,2,FALSE)&amp;"|"&amp;A54&amp;"c!I100"),8,FALSE)</f>
        <v>17.27354734</v>
      </c>
      <c r="I54" s="11">
        <f>VLOOKUP(B49,INDIRECT("T|"&amp;VLOOKUP(A49,'dataset mapping'!$A$2:$B$6,2,FALSE)&amp;"|"&amp;A54&amp;"c!A3"):INDIRECT("T|"&amp;VLOOKUP(A49,'dataset mapping'!$A$2:$B$6,2,FALSE)&amp;"|"&amp;A54&amp;"c!I100"),9,FALSE)</f>
        <v>17.08392107</v>
      </c>
      <c r="J54" s="9">
        <f t="shared" si="4"/>
        <v>6.130122939</v>
      </c>
      <c r="K54" s="10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2">
        <v>10.0</v>
      </c>
      <c r="B55" s="13">
        <f>VLOOKUP(B49,INDIRECT("T|"&amp;VLOOKUP(A49,'dataset mapping'!$A$2:$B$6,2,FALSE)&amp;"|"&amp;A55&amp;"c!A3"):INDIRECT("T|"&amp;VLOOKUP(A49,'dataset mapping'!$A$2:$B$6,2,FALSE)&amp;"|"&amp;A55&amp;"c!I100"),2,FALSE)</f>
        <v>18.21016071</v>
      </c>
      <c r="C55" s="13">
        <f>VLOOKUP(B49,INDIRECT("T|"&amp;VLOOKUP(A49,'dataset mapping'!$A$2:$B$6,2,FALSE)&amp;"|"&amp;A55&amp;"c!A3"):INDIRECT("T|"&amp;VLOOKUP(A49,'dataset mapping'!$A$2:$B$6,2,FALSE)&amp;"|"&amp;A55&amp;"c!I100"),3,FALSE)</f>
        <v>18.12244596</v>
      </c>
      <c r="D55" s="13">
        <f>VLOOKUP(B49,INDIRECT("T|"&amp;VLOOKUP(A49,'dataset mapping'!$A$2:$B$6,2,FALSE)&amp;"|"&amp;A55&amp;"c!A3"):INDIRECT("T|"&amp;VLOOKUP(A49,'dataset mapping'!$A$2:$B$6,2,FALSE)&amp;"|"&amp;A55&amp;"c!I100"),4,FALSE)</f>
        <v>18.19093637</v>
      </c>
      <c r="E55" s="13">
        <f>VLOOKUP(B49,INDIRECT("T|"&amp;VLOOKUP(A49,'dataset mapping'!$A$2:$B$6,2,FALSE)&amp;"|"&amp;A55&amp;"c!A3"):INDIRECT("T|"&amp;VLOOKUP(A49,'dataset mapping'!$A$2:$B$6,2,FALSE)&amp;"|"&amp;A55&amp;"c!I100"),5,FALSE)</f>
        <v>18.2394286</v>
      </c>
      <c r="F55" s="13">
        <f>VLOOKUP(B49,INDIRECT("T|"&amp;VLOOKUP(A49,'dataset mapping'!$A$2:$B$6,2,FALSE)&amp;"|"&amp;A55&amp;"c!A3"):INDIRECT("T|"&amp;VLOOKUP(A49,'dataset mapping'!$A$2:$B$6,2,FALSE)&amp;"|"&amp;A55&amp;"c!I100"),6,FALSE)</f>
        <v>17.27687633</v>
      </c>
      <c r="G55" s="13">
        <f>VLOOKUP(B49,INDIRECT("T|"&amp;VLOOKUP(A49,'dataset mapping'!$A$2:$B$6,2,FALSE)&amp;"|"&amp;A55&amp;"c!A3"):INDIRECT("T|"&amp;VLOOKUP(A49,'dataset mapping'!$A$2:$B$6,2,FALSE)&amp;"|"&amp;A55&amp;"c!I100"),7,FALSE)</f>
        <v>17.0365921</v>
      </c>
      <c r="H55" s="13">
        <f>VLOOKUP(B49,INDIRECT("T|"&amp;VLOOKUP(A49,'dataset mapping'!$A$2:$B$6,2,FALSE)&amp;"|"&amp;A55&amp;"c!A3"):INDIRECT("T|"&amp;VLOOKUP(A49,'dataset mapping'!$A$2:$B$6,2,FALSE)&amp;"|"&amp;A55&amp;"c!I100"),8,FALSE)</f>
        <v>17.17826557</v>
      </c>
      <c r="I55" s="13">
        <f>VLOOKUP(B49,INDIRECT("T|"&amp;VLOOKUP(A49,'dataset mapping'!$A$2:$B$6,2,FALSE)&amp;"|"&amp;A55&amp;"c!A3"):INDIRECT("T|"&amp;VLOOKUP(A49,'dataset mapping'!$A$2:$B$6,2,FALSE)&amp;"|"&amp;A55&amp;"c!I100"),9,FALSE)</f>
        <v>17.19762631</v>
      </c>
      <c r="J55" s="9">
        <f t="shared" si="4"/>
        <v>6.057826106</v>
      </c>
      <c r="K55" s="10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2">
        <v>15.0</v>
      </c>
      <c r="B56" s="13">
        <f>VLOOKUP(B49,INDIRECT("T|"&amp;VLOOKUP(A49,'dataset mapping'!$A$2:$B$6,2,FALSE)&amp;"|"&amp;A56&amp;"c!A3"):INDIRECT("T|"&amp;VLOOKUP(A49,'dataset mapping'!$A$2:$B$6,2,FALSE)&amp;"|"&amp;A56&amp;"c!I100"),2,FALSE)</f>
        <v>18.06906299</v>
      </c>
      <c r="C56" s="13">
        <f>VLOOKUP(B49,INDIRECT("T|"&amp;VLOOKUP(A49,'dataset mapping'!$A$2:$B$6,2,FALSE)&amp;"|"&amp;A56&amp;"c!A3"):INDIRECT("T|"&amp;VLOOKUP(A49,'dataset mapping'!$A$2:$B$6,2,FALSE)&amp;"|"&amp;A56&amp;"c!I100"),3,FALSE)</f>
        <v>18.1163172</v>
      </c>
      <c r="D56" s="13">
        <f>VLOOKUP(B49,INDIRECT("T|"&amp;VLOOKUP(A49,'dataset mapping'!$A$2:$B$6,2,FALSE)&amp;"|"&amp;A56&amp;"c!A3"):INDIRECT("T|"&amp;VLOOKUP(A49,'dataset mapping'!$A$2:$B$6,2,FALSE)&amp;"|"&amp;A56&amp;"c!I100"),4,FALSE)</f>
        <v>18.02890441</v>
      </c>
      <c r="E56" s="13">
        <f>VLOOKUP(B49,INDIRECT("T|"&amp;VLOOKUP(A49,'dataset mapping'!$A$2:$B$6,2,FALSE)&amp;"|"&amp;A56&amp;"c!A3"):INDIRECT("T|"&amp;VLOOKUP(A49,'dataset mapping'!$A$2:$B$6,2,FALSE)&amp;"|"&amp;A56&amp;"c!I100"),5,FALSE)</f>
        <v>18.04775449</v>
      </c>
      <c r="F56" s="13">
        <f>VLOOKUP(B49,INDIRECT("T|"&amp;VLOOKUP(A49,'dataset mapping'!$A$2:$B$6,2,FALSE)&amp;"|"&amp;A56&amp;"c!A3"):INDIRECT("T|"&amp;VLOOKUP(A49,'dataset mapping'!$A$2:$B$6,2,FALSE)&amp;"|"&amp;A56&amp;"c!I100"),6,FALSE)</f>
        <v>16.87356194</v>
      </c>
      <c r="G56" s="13">
        <f>VLOOKUP(B49,INDIRECT("T|"&amp;VLOOKUP(A49,'dataset mapping'!$A$2:$B$6,2,FALSE)&amp;"|"&amp;A56&amp;"c!A3"):INDIRECT("T|"&amp;VLOOKUP(A49,'dataset mapping'!$A$2:$B$6,2,FALSE)&amp;"|"&amp;A56&amp;"c!I100"),7,FALSE)</f>
        <v>16.98366623</v>
      </c>
      <c r="H56" s="13">
        <f>VLOOKUP(B49,INDIRECT("T|"&amp;VLOOKUP(A49,'dataset mapping'!$A$2:$B$6,2,FALSE)&amp;"|"&amp;A56&amp;"c!A3"):INDIRECT("T|"&amp;VLOOKUP(A49,'dataset mapping'!$A$2:$B$6,2,FALSE)&amp;"|"&amp;A56&amp;"c!I100"),8,FALSE)</f>
        <v>16.77072722</v>
      </c>
      <c r="I56" s="13">
        <f>VLOOKUP(B49,INDIRECT("T|"&amp;VLOOKUP(A49,'dataset mapping'!$A$2:$B$6,2,FALSE)&amp;"|"&amp;A56&amp;"c!A3"):INDIRECT("T|"&amp;VLOOKUP(A49,'dataset mapping'!$A$2:$B$6,2,FALSE)&amp;"|"&amp;A56&amp;"c!I100"),9,FALSE)</f>
        <v>16.8989463</v>
      </c>
      <c r="J56" s="9">
        <f t="shared" si="4"/>
        <v>6.798105473</v>
      </c>
      <c r="K56" s="10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2">
        <v>20.0</v>
      </c>
      <c r="B57" s="13">
        <f>VLOOKUP(B49,INDIRECT("T|"&amp;VLOOKUP(A49,'dataset mapping'!$A$2:$B$6,2,FALSE)&amp;"|"&amp;A57&amp;"c!A3"):INDIRECT("T|"&amp;VLOOKUP(A49,'dataset mapping'!$A$2:$B$6,2,FALSE)&amp;"|"&amp;A57&amp;"c!I100"),2,FALSE)</f>
        <v>17.85711205</v>
      </c>
      <c r="C57" s="13">
        <f>VLOOKUP(B49,INDIRECT("T|"&amp;VLOOKUP(A49,'dataset mapping'!$A$2:$B$6,2,FALSE)&amp;"|"&amp;A57&amp;"c!A3"):INDIRECT("T|"&amp;VLOOKUP(A49,'dataset mapping'!$A$2:$B$6,2,FALSE)&amp;"|"&amp;A57&amp;"c!I100"),3,FALSE)</f>
        <v>17.95449902</v>
      </c>
      <c r="D57" s="13">
        <f>VLOOKUP(B49,INDIRECT("T|"&amp;VLOOKUP(A49,'dataset mapping'!$A$2:$B$6,2,FALSE)&amp;"|"&amp;A57&amp;"c!A3"):INDIRECT("T|"&amp;VLOOKUP(A49,'dataset mapping'!$A$2:$B$6,2,FALSE)&amp;"|"&amp;A57&amp;"c!I100"),4,FALSE)</f>
        <v>17.96298738</v>
      </c>
      <c r="E57" s="13">
        <f>VLOOKUP(B49,INDIRECT("T|"&amp;VLOOKUP(A49,'dataset mapping'!$A$2:$B$6,2,FALSE)&amp;"|"&amp;A57&amp;"c!A3"):INDIRECT("T|"&amp;VLOOKUP(A49,'dataset mapping'!$A$2:$B$6,2,FALSE)&amp;"|"&amp;A57&amp;"c!I100"),5,FALSE)</f>
        <v>17.95449902</v>
      </c>
      <c r="F57" s="13">
        <f>VLOOKUP(B49,INDIRECT("T|"&amp;VLOOKUP(A49,'dataset mapping'!$A$2:$B$6,2,FALSE)&amp;"|"&amp;A57&amp;"c!A3"):INDIRECT("T|"&amp;VLOOKUP(A49,'dataset mapping'!$A$2:$B$6,2,FALSE)&amp;"|"&amp;A57&amp;"c!I100"),6,FALSE)</f>
        <v>16.55806486</v>
      </c>
      <c r="G57" s="13">
        <f>VLOOKUP(B49,INDIRECT("T|"&amp;VLOOKUP(A49,'dataset mapping'!$A$2:$B$6,2,FALSE)&amp;"|"&amp;A57&amp;"c!A3"):INDIRECT("T|"&amp;VLOOKUP(A49,'dataset mapping'!$A$2:$B$6,2,FALSE)&amp;"|"&amp;A57&amp;"c!I100"),7,FALSE)</f>
        <v>16.72847909</v>
      </c>
      <c r="H57" s="13">
        <f>VLOOKUP(B49,INDIRECT("T|"&amp;VLOOKUP(A49,'dataset mapping'!$A$2:$B$6,2,FALSE)&amp;"|"&amp;A57&amp;"c!A3"):INDIRECT("T|"&amp;VLOOKUP(A49,'dataset mapping'!$A$2:$B$6,2,FALSE)&amp;"|"&amp;A57&amp;"c!I100"),8,FALSE)</f>
        <v>16.61555186</v>
      </c>
      <c r="I57" s="13">
        <f>VLOOKUP(B49,INDIRECT("T|"&amp;VLOOKUP(A49,'dataset mapping'!$A$2:$B$6,2,FALSE)&amp;"|"&amp;A57&amp;"c!A3"):INDIRECT("T|"&amp;VLOOKUP(A49,'dataset mapping'!$A$2:$B$6,2,FALSE)&amp;"|"&amp;A57&amp;"c!I100"),9,FALSE)</f>
        <v>16.64262493</v>
      </c>
      <c r="J57" s="9">
        <f t="shared" si="4"/>
        <v>7.882615203</v>
      </c>
      <c r="K57" s="1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2">
        <v>25.0</v>
      </c>
      <c r="B58" s="13">
        <f>VLOOKUP(B49,INDIRECT("T|"&amp;VLOOKUP(A49,'dataset mapping'!$A$2:$B$6,2,FALSE)&amp;"|"&amp;A58&amp;"c!A3"):INDIRECT("T|"&amp;VLOOKUP(A49,'dataset mapping'!$A$2:$B$6,2,FALSE)&amp;"|"&amp;A58&amp;"c!I100"),2,FALSE)</f>
        <v>17.74309613</v>
      </c>
      <c r="C58" s="13">
        <f>VLOOKUP(B49,INDIRECT("T|"&amp;VLOOKUP(A49,'dataset mapping'!$A$2:$B$6,2,FALSE)&amp;"|"&amp;A58&amp;"c!A3"):INDIRECT("T|"&amp;VLOOKUP(A49,'dataset mapping'!$A$2:$B$6,2,FALSE)&amp;"|"&amp;A58&amp;"c!I100"),3,FALSE)</f>
        <v>17.71637604</v>
      </c>
      <c r="D58" s="13">
        <f>VLOOKUP(B49,INDIRECT("T|"&amp;VLOOKUP(A49,'dataset mapping'!$A$2:$B$6,2,FALSE)&amp;"|"&amp;A58&amp;"c!A3"):INDIRECT("T|"&amp;VLOOKUP(A49,'dataset mapping'!$A$2:$B$6,2,FALSE)&amp;"|"&amp;A58&amp;"c!I100"),4,FALSE)</f>
        <v>17.73872752</v>
      </c>
      <c r="E58" s="13">
        <f>VLOOKUP(B49,INDIRECT("T|"&amp;VLOOKUP(A49,'dataset mapping'!$A$2:$B$6,2,FALSE)&amp;"|"&amp;A58&amp;"c!A3"):INDIRECT("T|"&amp;VLOOKUP(A49,'dataset mapping'!$A$2:$B$6,2,FALSE)&amp;"|"&amp;A58&amp;"c!I100"),5,FALSE)</f>
        <v>17.7827786</v>
      </c>
      <c r="F58" s="13">
        <f>VLOOKUP(B49,INDIRECT("T|"&amp;VLOOKUP(A49,'dataset mapping'!$A$2:$B$6,2,FALSE)&amp;"|"&amp;A58&amp;"c!A3"):INDIRECT("T|"&amp;VLOOKUP(A49,'dataset mapping'!$A$2:$B$6,2,FALSE)&amp;"|"&amp;A58&amp;"c!I100"),6,FALSE)</f>
        <v>16.48850192</v>
      </c>
      <c r="G58" s="13">
        <f>VLOOKUP(B49,INDIRECT("T|"&amp;VLOOKUP(A49,'dataset mapping'!$A$2:$B$6,2,FALSE)&amp;"|"&amp;A58&amp;"c!A3"):INDIRECT("T|"&amp;VLOOKUP(A49,'dataset mapping'!$A$2:$B$6,2,FALSE)&amp;"|"&amp;A58&amp;"c!I100"),7,FALSE)</f>
        <v>16.42517189</v>
      </c>
      <c r="H58" s="13">
        <f>VLOOKUP(B49,INDIRECT("T|"&amp;VLOOKUP(A49,'dataset mapping'!$A$2:$B$6,2,FALSE)&amp;"|"&amp;A58&amp;"c!A3"):INDIRECT("T|"&amp;VLOOKUP(A49,'dataset mapping'!$A$2:$B$6,2,FALSE)&amp;"|"&amp;A58&amp;"c!I100"),8,FALSE)</f>
        <v>16.21961392</v>
      </c>
      <c r="I58" s="13">
        <f>VLOOKUP(B49,INDIRECT("T|"&amp;VLOOKUP(A49,'dataset mapping'!$A$2:$B$6,2,FALSE)&amp;"|"&amp;A58&amp;"c!A3"):INDIRECT("T|"&amp;VLOOKUP(A49,'dataset mapping'!$A$2:$B$6,2,FALSE)&amp;"|"&amp;A58&amp;"c!I100"),9,FALSE)</f>
        <v>16.41413109</v>
      </c>
      <c r="J58" s="9">
        <f t="shared" si="4"/>
        <v>8.338227022</v>
      </c>
      <c r="K58" s="1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2">
        <v>28.0</v>
      </c>
      <c r="B59" s="13">
        <f>VLOOKUP(B49,INDIRECT("T|"&amp;VLOOKUP(A49,'dataset mapping'!$A$2:$B$6,2,FALSE)&amp;"|"&amp;A59&amp;"c!A3"):INDIRECT("T|"&amp;VLOOKUP(A49,'dataset mapping'!$A$2:$B$6,2,FALSE)&amp;"|"&amp;A59&amp;"c!I100"),2,FALSE)</f>
        <v>17.59732016</v>
      </c>
      <c r="C59" s="13">
        <f>VLOOKUP(B49,INDIRECT("T|"&amp;VLOOKUP(A49,'dataset mapping'!$A$2:$B$6,2,FALSE)&amp;"|"&amp;A59&amp;"c!A3"):INDIRECT("T|"&amp;VLOOKUP(A49,'dataset mapping'!$A$2:$B$6,2,FALSE)&amp;"|"&amp;A59&amp;"c!I100"),3,FALSE)</f>
        <v>17.46707291</v>
      </c>
      <c r="D59" s="13">
        <f>VLOOKUP(B49,INDIRECT("T|"&amp;VLOOKUP(A49,'dataset mapping'!$A$2:$B$6,2,FALSE)&amp;"|"&amp;A59&amp;"c!A3"):INDIRECT("T|"&amp;VLOOKUP(A49,'dataset mapping'!$A$2:$B$6,2,FALSE)&amp;"|"&amp;A59&amp;"c!I100"),4,FALSE)</f>
        <v>17.54714999</v>
      </c>
      <c r="E59" s="13">
        <f>VLOOKUP(B49,INDIRECT("T|"&amp;VLOOKUP(A49,'dataset mapping'!$A$2:$B$6,2,FALSE)&amp;"|"&amp;A59&amp;"c!A3"):INDIRECT("T|"&amp;VLOOKUP(A49,'dataset mapping'!$A$2:$B$6,2,FALSE)&amp;"|"&amp;A59&amp;"c!I100"),5,FALSE)</f>
        <v>17.50469252</v>
      </c>
      <c r="F59" s="13">
        <f>VLOOKUP(B49,INDIRECT("T|"&amp;VLOOKUP(A49,'dataset mapping'!$A$2:$B$6,2,FALSE)&amp;"|"&amp;A59&amp;"c!A3"):INDIRECT("T|"&amp;VLOOKUP(A49,'dataset mapping'!$A$2:$B$6,2,FALSE)&amp;"|"&amp;A59&amp;"c!I100"),6,FALSE)</f>
        <v>16.24134602</v>
      </c>
      <c r="G59" s="13">
        <f>VLOOKUP(B49,INDIRECT("T|"&amp;VLOOKUP(A49,'dataset mapping'!$A$2:$B$6,2,FALSE)&amp;"|"&amp;A59&amp;"c!A3"):INDIRECT("T|"&amp;VLOOKUP(A49,'dataset mapping'!$A$2:$B$6,2,FALSE)&amp;"|"&amp;A59&amp;"c!I100"),7,FALSE)</f>
        <v>15.85088218</v>
      </c>
      <c r="H59" s="13">
        <f>VLOOKUP(B49,INDIRECT("T|"&amp;VLOOKUP(A49,'dataset mapping'!$A$2:$B$6,2,FALSE)&amp;"|"&amp;A59&amp;"c!A3"):INDIRECT("T|"&amp;VLOOKUP(A49,'dataset mapping'!$A$2:$B$6,2,FALSE)&amp;"|"&amp;A59&amp;"c!I100"),8,FALSE)</f>
        <v>15.90412179</v>
      </c>
      <c r="I59" s="13">
        <f>VLOOKUP(B49,INDIRECT("T|"&amp;VLOOKUP(A49,'dataset mapping'!$A$2:$B$6,2,FALSE)&amp;"|"&amp;A59&amp;"c!A3"):INDIRECT("T|"&amp;VLOOKUP(A49,'dataset mapping'!$A$2:$B$6,2,FALSE)&amp;"|"&amp;A59&amp;"c!I100"),9,FALSE)</f>
        <v>16.01652267</v>
      </c>
      <c r="J59" s="9">
        <f t="shared" si="4"/>
        <v>9.291466572</v>
      </c>
      <c r="K59" s="9">
        <f>AVERAGE(J51:J59)</f>
        <v>6.979251646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4" t="s">
        <v>12</v>
      </c>
      <c r="B61" s="15" t="s">
        <v>14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2</v>
      </c>
      <c r="B62" s="5" t="s">
        <v>3</v>
      </c>
      <c r="C62" s="5" t="s">
        <v>4</v>
      </c>
      <c r="D62" s="5" t="s">
        <v>5</v>
      </c>
      <c r="E62" s="5" t="s">
        <v>6</v>
      </c>
      <c r="F62" s="5" t="s">
        <v>7</v>
      </c>
      <c r="G62" s="5" t="s">
        <v>8</v>
      </c>
      <c r="H62" s="5" t="s">
        <v>9</v>
      </c>
      <c r="I62" s="5" t="s">
        <v>10</v>
      </c>
      <c r="J62" s="6" t="s">
        <v>11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>
        <v>1.0</v>
      </c>
      <c r="B63" s="8">
        <f>VLOOKUP(B61,INDIRECT("T|"&amp;VLOOKUP(A61,'dataset mapping'!$A$2:$B$6,2,FALSE)&amp;"|"&amp;A63&amp;"c!A3"):INDIRECT("T|"&amp;VLOOKUP(A61,'dataset mapping'!$A$2:$B$6,2,FALSE)&amp;"|"&amp;A63&amp;"c!I100"),2,FALSE)</f>
        <v>16.34360603</v>
      </c>
      <c r="C63" s="8">
        <f>VLOOKUP(B61,INDIRECT("T|"&amp;VLOOKUP(A61,'dataset mapping'!$A$2:$B$6,2,FALSE)&amp;"|"&amp;A63&amp;"c!A3"):INDIRECT("T|"&amp;VLOOKUP(A61,'dataset mapping'!$A$2:$B$6,2,FALSE)&amp;"|"&amp;A63&amp;"c!I100"),3,FALSE)</f>
        <v>15.88206998</v>
      </c>
      <c r="D63" s="8">
        <f>VLOOKUP(B61,INDIRECT("T|"&amp;VLOOKUP(A61,'dataset mapping'!$A$2:$B$6,2,FALSE)&amp;"|"&amp;A63&amp;"c!A3"):INDIRECT("T|"&amp;VLOOKUP(A61,'dataset mapping'!$A$2:$B$6,2,FALSE)&amp;"|"&amp;A63&amp;"c!I100"),4,FALSE)</f>
        <v>15.45512447</v>
      </c>
      <c r="E63" s="8">
        <f>VLOOKUP(B61,INDIRECT("T|"&amp;VLOOKUP(A61,'dataset mapping'!$A$2:$B$6,2,FALSE)&amp;"|"&amp;A63&amp;"c!A3"):INDIRECT("T|"&amp;VLOOKUP(A61,'dataset mapping'!$A$2:$B$6,2,FALSE)&amp;"|"&amp;A63&amp;"c!I100"),5,FALSE)</f>
        <v>15.72859962</v>
      </c>
      <c r="F63" s="8">
        <f>VLOOKUP(B61,INDIRECT("T|"&amp;VLOOKUP(A61,'dataset mapping'!$A$2:$B$6,2,FALSE)&amp;"|"&amp;A63&amp;"c!A3"):INDIRECT("T|"&amp;VLOOKUP(A61,'dataset mapping'!$A$2:$B$6,2,FALSE)&amp;"|"&amp;A63&amp;"c!I100"),6,FALSE)</f>
        <v>16.12394702</v>
      </c>
      <c r="G63" s="8">
        <f>VLOOKUP(B61,INDIRECT("T|"&amp;VLOOKUP(A61,'dataset mapping'!$A$2:$B$6,2,FALSE)&amp;"|"&amp;A63&amp;"c!A3"):INDIRECT("T|"&amp;VLOOKUP(A61,'dataset mapping'!$A$2:$B$6,2,FALSE)&amp;"|"&amp;A63&amp;"c!I100"),7,FALSE)</f>
        <v>16.06415937</v>
      </c>
      <c r="H63" s="8">
        <f>VLOOKUP(B61,INDIRECT("T|"&amp;VLOOKUP(A61,'dataset mapping'!$A$2:$B$6,2,FALSE)&amp;"|"&amp;A63&amp;"c!A3"):INDIRECT("T|"&amp;VLOOKUP(A61,'dataset mapping'!$A$2:$B$6,2,FALSE)&amp;"|"&amp;A63&amp;"c!I100"),8,FALSE)</f>
        <v>15.55461662</v>
      </c>
      <c r="I63" s="8">
        <f>VLOOKUP(B61,INDIRECT("T|"&amp;VLOOKUP(A61,'dataset mapping'!$A$2:$B$6,2,FALSE)&amp;"|"&amp;A63&amp;"c!A3"):INDIRECT("T|"&amp;VLOOKUP(A61,'dataset mapping'!$A$2:$B$6,2,FALSE)&amp;"|"&amp;A63&amp;"c!I100"),9,FALSE)</f>
        <v>16.17441774</v>
      </c>
      <c r="J63" s="9">
        <f t="shared" ref="J63:J68" si="5">(E63/I63-1)*100</f>
        <v>-2.756316344</v>
      </c>
      <c r="K63" s="1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>
        <v>2.0</v>
      </c>
      <c r="B64" s="8">
        <f>VLOOKUP(B61,INDIRECT("T|"&amp;VLOOKUP(A61,'dataset mapping'!$A$2:$B$6,2,FALSE)&amp;"|"&amp;A64&amp;"c!A3"):INDIRECT("T|"&amp;VLOOKUP(A61,'dataset mapping'!$A$2:$B$6,2,FALSE)&amp;"|"&amp;A64&amp;"c!I100"),2,FALSE)</f>
        <v>15.76725502</v>
      </c>
      <c r="C64" s="8">
        <f>VLOOKUP(B61,INDIRECT("T|"&amp;VLOOKUP(A61,'dataset mapping'!$A$2:$B$6,2,FALSE)&amp;"|"&amp;A64&amp;"c!A3"):INDIRECT("T|"&amp;VLOOKUP(A61,'dataset mapping'!$A$2:$B$6,2,FALSE)&amp;"|"&amp;A64&amp;"c!I100"),3,FALSE)</f>
        <v>15.57220482</v>
      </c>
      <c r="D64" s="8">
        <f>VLOOKUP(B61,INDIRECT("T|"&amp;VLOOKUP(A61,'dataset mapping'!$A$2:$B$6,2,FALSE)&amp;"|"&amp;A64&amp;"c!A3"):INDIRECT("T|"&amp;VLOOKUP(A61,'dataset mapping'!$A$2:$B$6,2,FALSE)&amp;"|"&amp;A64&amp;"c!I100"),4,FALSE)</f>
        <v>15.48008326</v>
      </c>
      <c r="E64" s="8">
        <f>VLOOKUP(B61,INDIRECT("T|"&amp;VLOOKUP(A61,'dataset mapping'!$A$2:$B$6,2,FALSE)&amp;"|"&amp;A64&amp;"c!A3"):INDIRECT("T|"&amp;VLOOKUP(A61,'dataset mapping'!$A$2:$B$6,2,FALSE)&amp;"|"&amp;A64&amp;"c!I100"),5,FALSE)</f>
        <v>15.73022237</v>
      </c>
      <c r="F64" s="8">
        <f>VLOOKUP(B61,INDIRECT("T|"&amp;VLOOKUP(A61,'dataset mapping'!$A$2:$B$6,2,FALSE)&amp;"|"&amp;A64&amp;"c!A3"):INDIRECT("T|"&amp;VLOOKUP(A61,'dataset mapping'!$A$2:$B$6,2,FALSE)&amp;"|"&amp;A64&amp;"c!I100"),6,FALSE)</f>
        <v>15.51628798</v>
      </c>
      <c r="G64" s="8">
        <f>VLOOKUP(B61,INDIRECT("T|"&amp;VLOOKUP(A61,'dataset mapping'!$A$2:$B$6,2,FALSE)&amp;"|"&amp;A64&amp;"c!A3"):INDIRECT("T|"&amp;VLOOKUP(A61,'dataset mapping'!$A$2:$B$6,2,FALSE)&amp;"|"&amp;A64&amp;"c!I100"),7,FALSE)</f>
        <v>15.50353373</v>
      </c>
      <c r="H64" s="8">
        <f>VLOOKUP(B61,INDIRECT("T|"&amp;VLOOKUP(A61,'dataset mapping'!$A$2:$B$6,2,FALSE)&amp;"|"&amp;A64&amp;"c!A3"):INDIRECT("T|"&amp;VLOOKUP(A61,'dataset mapping'!$A$2:$B$6,2,FALSE)&amp;"|"&amp;A64&amp;"c!I100"),8,FALSE)</f>
        <v>15.41258955</v>
      </c>
      <c r="I64" s="8">
        <f>VLOOKUP(B61,INDIRECT("T|"&amp;VLOOKUP(A61,'dataset mapping'!$A$2:$B$6,2,FALSE)&amp;"|"&amp;A64&amp;"c!A3"):INDIRECT("T|"&amp;VLOOKUP(A61,'dataset mapping'!$A$2:$B$6,2,FALSE)&amp;"|"&amp;A64&amp;"c!I100"),9,FALSE)</f>
        <v>15.50353373</v>
      </c>
      <c r="J64" s="9">
        <f t="shared" si="5"/>
        <v>1.462174008</v>
      </c>
      <c r="K64" s="1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>
        <v>3.0</v>
      </c>
      <c r="B65" s="8">
        <f>VLOOKUP(B61,INDIRECT("T|"&amp;VLOOKUP(A61,'dataset mapping'!$A$2:$B$6,2,FALSE)&amp;"|"&amp;A65&amp;"c!A3"):INDIRECT("T|"&amp;VLOOKUP(A61,'dataset mapping'!$A$2:$B$6,2,FALSE)&amp;"|"&amp;A65&amp;"c!I100"),2,FALSE)</f>
        <v>15.37670374</v>
      </c>
      <c r="C65" s="8">
        <f>VLOOKUP(B61,INDIRECT("T|"&amp;VLOOKUP(A61,'dataset mapping'!$A$2:$B$6,2,FALSE)&amp;"|"&amp;A65&amp;"c!A3"):INDIRECT("T|"&amp;VLOOKUP(A61,'dataset mapping'!$A$2:$B$6,2,FALSE)&amp;"|"&amp;A65&amp;"c!I100"),3,FALSE)</f>
        <v>15.50938089</v>
      </c>
      <c r="D65" s="8">
        <f>VLOOKUP(B61,INDIRECT("T|"&amp;VLOOKUP(A61,'dataset mapping'!$A$2:$B$6,2,FALSE)&amp;"|"&amp;A65&amp;"c!A3"):INDIRECT("T|"&amp;VLOOKUP(A61,'dataset mapping'!$A$2:$B$6,2,FALSE)&amp;"|"&amp;A65&amp;"c!I100"),4,FALSE)</f>
        <v>14.95592016</v>
      </c>
      <c r="E65" s="8">
        <f>VLOOKUP(B61,INDIRECT("T|"&amp;VLOOKUP(A61,'dataset mapping'!$A$2:$B$6,2,FALSE)&amp;"|"&amp;A65&amp;"c!A3"):INDIRECT("T|"&amp;VLOOKUP(A61,'dataset mapping'!$A$2:$B$6,2,FALSE)&amp;"|"&amp;A65&amp;"c!I100"),5,FALSE)</f>
        <v>15.62520673</v>
      </c>
      <c r="F65" s="8">
        <f>VLOOKUP(B61,INDIRECT("T|"&amp;VLOOKUP(A61,'dataset mapping'!$A$2:$B$6,2,FALSE)&amp;"|"&amp;A65&amp;"c!A3"):INDIRECT("T|"&amp;VLOOKUP(A61,'dataset mapping'!$A$2:$B$6,2,FALSE)&amp;"|"&amp;A65&amp;"c!I100"),6,FALSE)</f>
        <v>15.7239782</v>
      </c>
      <c r="G65" s="8">
        <f>VLOOKUP(B61,INDIRECT("T|"&amp;VLOOKUP(A61,'dataset mapping'!$A$2:$B$6,2,FALSE)&amp;"|"&amp;A65&amp;"c!A3"):INDIRECT("T|"&amp;VLOOKUP(A61,'dataset mapping'!$A$2:$B$6,2,FALSE)&amp;"|"&amp;A65&amp;"c!I100"),7,FALSE)</f>
        <v>15.11426369</v>
      </c>
      <c r="H65" s="8">
        <f>VLOOKUP(B61,INDIRECT("T|"&amp;VLOOKUP(A61,'dataset mapping'!$A$2:$B$6,2,FALSE)&amp;"|"&amp;A65&amp;"c!A3"):INDIRECT("T|"&amp;VLOOKUP(A61,'dataset mapping'!$A$2:$B$6,2,FALSE)&amp;"|"&amp;A65&amp;"c!I100"),8,FALSE)</f>
        <v>15.13067312</v>
      </c>
      <c r="I65" s="8">
        <f>VLOOKUP(B61,INDIRECT("T|"&amp;VLOOKUP(A61,'dataset mapping'!$A$2:$B$6,2,FALSE)&amp;"|"&amp;A65&amp;"c!A3"):INDIRECT("T|"&amp;VLOOKUP(A61,'dataset mapping'!$A$2:$B$6,2,FALSE)&amp;"|"&amp;A65&amp;"c!I100"),9,FALSE)</f>
        <v>15.11426369</v>
      </c>
      <c r="J65" s="9">
        <f t="shared" si="5"/>
        <v>3.380535486</v>
      </c>
      <c r="K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>
        <v>4.0</v>
      </c>
      <c r="B66" s="8">
        <f>VLOOKUP(B61,INDIRECT("T|"&amp;VLOOKUP(A61,'dataset mapping'!$A$2:$B$6,2,FALSE)&amp;"|"&amp;A66&amp;"c!A3"):INDIRECT("T|"&amp;VLOOKUP(A61,'dataset mapping'!$A$2:$B$6,2,FALSE)&amp;"|"&amp;A66&amp;"c!I100"),2,FALSE)</f>
        <v>14.83000305</v>
      </c>
      <c r="C66" s="8">
        <f>VLOOKUP(B61,INDIRECT("T|"&amp;VLOOKUP(A61,'dataset mapping'!$A$2:$B$6,2,FALSE)&amp;"|"&amp;A66&amp;"c!A3"):INDIRECT("T|"&amp;VLOOKUP(A61,'dataset mapping'!$A$2:$B$6,2,FALSE)&amp;"|"&amp;A66&amp;"c!I100"),3,FALSE)</f>
        <v>14.83399169</v>
      </c>
      <c r="D66" s="8">
        <f>VLOOKUP(B61,INDIRECT("T|"&amp;VLOOKUP(A61,'dataset mapping'!$A$2:$B$6,2,FALSE)&amp;"|"&amp;A66&amp;"c!A3"):INDIRECT("T|"&amp;VLOOKUP(A61,'dataset mapping'!$A$2:$B$6,2,FALSE)&amp;"|"&amp;A66&amp;"c!I100"),4,FALSE)</f>
        <v>14.73106348</v>
      </c>
      <c r="E66" s="8">
        <f>VLOOKUP(B61,INDIRECT("T|"&amp;VLOOKUP(A61,'dataset mapping'!$A$2:$B$6,2,FALSE)&amp;"|"&amp;A66&amp;"c!A3"):INDIRECT("T|"&amp;VLOOKUP(A61,'dataset mapping'!$A$2:$B$6,2,FALSE)&amp;"|"&amp;A66&amp;"c!I100"),5,FALSE)</f>
        <v>14.96808276</v>
      </c>
      <c r="F66" s="8">
        <f>VLOOKUP(B61,INDIRECT("T|"&amp;VLOOKUP(A61,'dataset mapping'!$A$2:$B$6,2,FALSE)&amp;"|"&amp;A66&amp;"c!A3"):INDIRECT("T|"&amp;VLOOKUP(A61,'dataset mapping'!$A$2:$B$6,2,FALSE)&amp;"|"&amp;A66&amp;"c!I100"),6,FALSE)</f>
        <v>14.98376863</v>
      </c>
      <c r="G66" s="8">
        <f>VLOOKUP(B61,INDIRECT("T|"&amp;VLOOKUP(A61,'dataset mapping'!$A$2:$B$6,2,FALSE)&amp;"|"&amp;A66&amp;"c!A3"):INDIRECT("T|"&amp;VLOOKUP(A61,'dataset mapping'!$A$2:$B$6,2,FALSE)&amp;"|"&amp;A66&amp;"c!I100"),7,FALSE)</f>
        <v>14.62672814</v>
      </c>
      <c r="H66" s="8">
        <f>VLOOKUP(B61,INDIRECT("T|"&amp;VLOOKUP(A61,'dataset mapping'!$A$2:$B$6,2,FALSE)&amp;"|"&amp;A66&amp;"c!A3"):INDIRECT("T|"&amp;VLOOKUP(A61,'dataset mapping'!$A$2:$B$6,2,FALSE)&amp;"|"&amp;A66&amp;"c!I100"),8,FALSE)</f>
        <v>14.73446375</v>
      </c>
      <c r="I66" s="8">
        <f>VLOOKUP(B61,INDIRECT("T|"&amp;VLOOKUP(A61,'dataset mapping'!$A$2:$B$6,2,FALSE)&amp;"|"&amp;A66&amp;"c!A3"):INDIRECT("T|"&amp;VLOOKUP(A61,'dataset mapping'!$A$2:$B$6,2,FALSE)&amp;"|"&amp;A66&amp;"c!I100"),9,FALSE)</f>
        <v>14.63026144</v>
      </c>
      <c r="J66" s="9">
        <f t="shared" si="5"/>
        <v>2.30905864</v>
      </c>
      <c r="K66" s="1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>
        <v>5.0</v>
      </c>
      <c r="B67" s="11">
        <f>VLOOKUP(B61,INDIRECT("T|"&amp;VLOOKUP(A61,'dataset mapping'!$A$2:$B$6,2,FALSE)&amp;"|"&amp;A67&amp;"c!A3"):INDIRECT("T|"&amp;VLOOKUP(A61,'dataset mapping'!$A$2:$B$6,2,FALSE)&amp;"|"&amp;A67&amp;"c!I100"),2,FALSE)</f>
        <v>15.15053833</v>
      </c>
      <c r="C67" s="11">
        <f>VLOOKUP(B61,INDIRECT("T|"&amp;VLOOKUP(A61,'dataset mapping'!$A$2:$B$6,2,FALSE)&amp;"|"&amp;A67&amp;"c!A3"):INDIRECT("T|"&amp;VLOOKUP(A61,'dataset mapping'!$A$2:$B$6,2,FALSE)&amp;"|"&amp;A67&amp;"c!I100"),3,FALSE)</f>
        <v>15.17115626</v>
      </c>
      <c r="D67" s="11">
        <f>VLOOKUP(B61,INDIRECT("T|"&amp;VLOOKUP(A61,'dataset mapping'!$A$2:$B$6,2,FALSE)&amp;"|"&amp;A67&amp;"c!A3"):INDIRECT("T|"&amp;VLOOKUP(A61,'dataset mapping'!$A$2:$B$6,2,FALSE)&amp;"|"&amp;A67&amp;"c!I100"),4,FALSE)</f>
        <v>15.29790091</v>
      </c>
      <c r="E67" s="11">
        <f>VLOOKUP(B61,INDIRECT("T|"&amp;VLOOKUP(A61,'dataset mapping'!$A$2:$B$6,2,FALSE)&amp;"|"&amp;A67&amp;"c!A3"):INDIRECT("T|"&amp;VLOOKUP(A61,'dataset mapping'!$A$2:$B$6,2,FALSE)&amp;"|"&amp;A67&amp;"c!I100"),5,FALSE)</f>
        <v>15.10750484</v>
      </c>
      <c r="F67" s="11">
        <f>VLOOKUP(B61,INDIRECT("T|"&amp;VLOOKUP(A61,'dataset mapping'!$A$2:$B$6,2,FALSE)&amp;"|"&amp;A67&amp;"c!A3"):INDIRECT("T|"&amp;VLOOKUP(A61,'dataset mapping'!$A$2:$B$6,2,FALSE)&amp;"|"&amp;A67&amp;"c!I100"),6,FALSE)</f>
        <v>15.00163423</v>
      </c>
      <c r="G67" s="11">
        <f>VLOOKUP(B61,INDIRECT("T|"&amp;VLOOKUP(A61,'dataset mapping'!$A$2:$B$6,2,FALSE)&amp;"|"&amp;A67&amp;"c!A3"):INDIRECT("T|"&amp;VLOOKUP(A61,'dataset mapping'!$A$2:$B$6,2,FALSE)&amp;"|"&amp;A67&amp;"c!I100"),7,FALSE)</f>
        <v>14.9992768</v>
      </c>
      <c r="H67" s="11">
        <f>VLOOKUP(B61,INDIRECT("T|"&amp;VLOOKUP(A61,'dataset mapping'!$A$2:$B$6,2,FALSE)&amp;"|"&amp;A67&amp;"c!A3"):INDIRECT("T|"&amp;VLOOKUP(A61,'dataset mapping'!$A$2:$B$6,2,FALSE)&amp;"|"&amp;A67&amp;"c!I100"),8,FALSE)</f>
        <v>14.94552043</v>
      </c>
      <c r="I67" s="11">
        <f>VLOOKUP(B61,INDIRECT("T|"&amp;VLOOKUP(A61,'dataset mapping'!$A$2:$B$6,2,FALSE)&amp;"|"&amp;A67&amp;"c!A3"):INDIRECT("T|"&amp;VLOOKUP(A61,'dataset mapping'!$A$2:$B$6,2,FALSE)&amp;"|"&amp;A67&amp;"c!I100"),9,FALSE)</f>
        <v>14.97793804</v>
      </c>
      <c r="J67" s="9">
        <f t="shared" si="5"/>
        <v>0.8650510324</v>
      </c>
      <c r="K67" s="1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>
        <v>6.0</v>
      </c>
      <c r="B68" s="11">
        <f>VLOOKUP(B61,INDIRECT("T|"&amp;VLOOKUP(A61,'dataset mapping'!$A$2:$B$6,2,FALSE)&amp;"|"&amp;A68&amp;"c!A3"):INDIRECT("T|"&amp;VLOOKUP(A61,'dataset mapping'!$A$2:$B$6,2,FALSE)&amp;"|"&amp;A68&amp;"c!I100"),2,FALSE)</f>
        <v>15.71981896</v>
      </c>
      <c r="C68" s="11">
        <f>VLOOKUP(B61,INDIRECT("T|"&amp;VLOOKUP(A61,'dataset mapping'!$A$2:$B$6,2,FALSE)&amp;"|"&amp;A68&amp;"c!A3"):INDIRECT("T|"&amp;VLOOKUP(A61,'dataset mapping'!$A$2:$B$6,2,FALSE)&amp;"|"&amp;A68&amp;"c!I100"),3,FALSE)</f>
        <v>14.9434702</v>
      </c>
      <c r="D68" s="11">
        <f>VLOOKUP(B61,INDIRECT("T|"&amp;VLOOKUP(A61,'dataset mapping'!$A$2:$B$6,2,FALSE)&amp;"|"&amp;A68&amp;"c!A3"):INDIRECT("T|"&amp;VLOOKUP(A61,'dataset mapping'!$A$2:$B$6,2,FALSE)&amp;"|"&amp;A68&amp;"c!I100"),4,FALSE)</f>
        <v>15.16441304</v>
      </c>
      <c r="E68" s="11">
        <f>VLOOKUP(B61,INDIRECT("T|"&amp;VLOOKUP(A61,'dataset mapping'!$A$2:$B$6,2,FALSE)&amp;"|"&amp;A68&amp;"c!A3"):INDIRECT("T|"&amp;VLOOKUP(A61,'dataset mapping'!$A$2:$B$6,2,FALSE)&amp;"|"&amp;A68&amp;"c!I100"),5,FALSE)</f>
        <v>15.13207147</v>
      </c>
      <c r="F68" s="11">
        <f>VLOOKUP(B61,INDIRECT("T|"&amp;VLOOKUP(A61,'dataset mapping'!$A$2:$B$6,2,FALSE)&amp;"|"&amp;A68&amp;"c!A3"):INDIRECT("T|"&amp;VLOOKUP(A61,'dataset mapping'!$A$2:$B$6,2,FALSE)&amp;"|"&amp;A68&amp;"c!I100"),6,FALSE)</f>
        <v>15.57935435</v>
      </c>
      <c r="G68" s="11">
        <f>VLOOKUP(B61,INDIRECT("T|"&amp;VLOOKUP(A61,'dataset mapping'!$A$2:$B$6,2,FALSE)&amp;"|"&amp;A68&amp;"c!A3"):INDIRECT("T|"&amp;VLOOKUP(A61,'dataset mapping'!$A$2:$B$6,2,FALSE)&amp;"|"&amp;A68&amp;"c!I100"),7,FALSE)</f>
        <v>15.04374454</v>
      </c>
      <c r="H68" s="11">
        <f>VLOOKUP(B61,INDIRECT("T|"&amp;VLOOKUP(A61,'dataset mapping'!$A$2:$B$6,2,FALSE)&amp;"|"&amp;A68&amp;"c!A3"):INDIRECT("T|"&amp;VLOOKUP(A61,'dataset mapping'!$A$2:$B$6,2,FALSE)&amp;"|"&amp;A68&amp;"c!I100"),8,FALSE)</f>
        <v>14.33683819</v>
      </c>
      <c r="I68" s="11">
        <f>VLOOKUP(B61,INDIRECT("T|"&amp;VLOOKUP(A61,'dataset mapping'!$A$2:$B$6,2,FALSE)&amp;"|"&amp;A68&amp;"c!A3"):INDIRECT("T|"&amp;VLOOKUP(A61,'dataset mapping'!$A$2:$B$6,2,FALSE)&amp;"|"&amp;A68&amp;"c!I100"),9,FALSE)</f>
        <v>15.03264677</v>
      </c>
      <c r="J68" s="9">
        <f t="shared" si="5"/>
        <v>0.6613918809</v>
      </c>
      <c r="K68" s="9">
        <f>AVERAGE(J63:J68)</f>
        <v>0.9869824506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 t="s">
        <v>13</v>
      </c>
      <c r="B70" s="15" t="s">
        <v>14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2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9</v>
      </c>
      <c r="I71" s="5" t="s">
        <v>10</v>
      </c>
      <c r="J71" s="6" t="s">
        <v>11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>
        <v>1.0</v>
      </c>
      <c r="B72" s="8">
        <f>VLOOKUP(B70,INDIRECT("T|"&amp;VLOOKUP(A70,'dataset mapping'!$A$2:$B$6,2,FALSE)&amp;"|"&amp;A72&amp;"c!A3"):INDIRECT("T|"&amp;VLOOKUP(A70,'dataset mapping'!$A$2:$B$6,2,FALSE)&amp;"|"&amp;A72&amp;"c!I100"),2,FALSE)</f>
        <v>19.20260973</v>
      </c>
      <c r="C72" s="8">
        <f>VLOOKUP(B70,INDIRECT("T|"&amp;VLOOKUP(A70,'dataset mapping'!$A$2:$B$6,2,FALSE)&amp;"|"&amp;A72&amp;"c!A3"):INDIRECT("T|"&amp;VLOOKUP(A70,'dataset mapping'!$A$2:$B$6,2,FALSE)&amp;"|"&amp;A72&amp;"c!I100"),3,FALSE)</f>
        <v>18.68221398</v>
      </c>
      <c r="D72" s="8">
        <f>VLOOKUP(B70,INDIRECT("T|"&amp;VLOOKUP(A70,'dataset mapping'!$A$2:$B$6,2,FALSE)&amp;"|"&amp;A72&amp;"c!A3"):INDIRECT("T|"&amp;VLOOKUP(A70,'dataset mapping'!$A$2:$B$6,2,FALSE)&amp;"|"&amp;A72&amp;"c!I100"),4,FALSE)</f>
        <v>18.92835069</v>
      </c>
      <c r="E72" s="8">
        <f>VLOOKUP(B70,INDIRECT("T|"&amp;VLOOKUP(A70,'dataset mapping'!$A$2:$B$6,2,FALSE)&amp;"|"&amp;A72&amp;"c!A3"):INDIRECT("T|"&amp;VLOOKUP(A70,'dataset mapping'!$A$2:$B$6,2,FALSE)&amp;"|"&amp;A72&amp;"c!I100"),5,FALSE)</f>
        <v>18.95638293</v>
      </c>
      <c r="F72" s="8">
        <f>VLOOKUP(B70,INDIRECT("T|"&amp;VLOOKUP(A70,'dataset mapping'!$A$2:$B$6,2,FALSE)&amp;"|"&amp;A72&amp;"c!A3"):INDIRECT("T|"&amp;VLOOKUP(A70,'dataset mapping'!$A$2:$B$6,2,FALSE)&amp;"|"&amp;A72&amp;"c!I100"),6,FALSE)</f>
        <v>17.00784722</v>
      </c>
      <c r="G72" s="8">
        <f>VLOOKUP(B70,INDIRECT("T|"&amp;VLOOKUP(A70,'dataset mapping'!$A$2:$B$6,2,FALSE)&amp;"|"&amp;A72&amp;"c!A3"):INDIRECT("T|"&amp;VLOOKUP(A70,'dataset mapping'!$A$2:$B$6,2,FALSE)&amp;"|"&amp;A72&amp;"c!I100"),7,FALSE)</f>
        <v>13.72334077</v>
      </c>
      <c r="H72" s="8">
        <f>VLOOKUP(B70,INDIRECT("T|"&amp;VLOOKUP(A70,'dataset mapping'!$A$2:$B$6,2,FALSE)&amp;"|"&amp;A72&amp;"c!A3"):INDIRECT("T|"&amp;VLOOKUP(A70,'dataset mapping'!$A$2:$B$6,2,FALSE)&amp;"|"&amp;A72&amp;"c!I100"),8,FALSE)</f>
        <v>13.86559345</v>
      </c>
      <c r="I72" s="8">
        <f>VLOOKUP(B70,INDIRECT("T|"&amp;VLOOKUP(A70,'dataset mapping'!$A$2:$B$6,2,FALSE)&amp;"|"&amp;A72&amp;"c!A3"):INDIRECT("T|"&amp;VLOOKUP(A70,'dataset mapping'!$A$2:$B$6,2,FALSE)&amp;"|"&amp;A72&amp;"c!I100"),9,FALSE)</f>
        <v>14.13799742</v>
      </c>
      <c r="J72" s="9">
        <f t="shared" ref="J72:J77" si="6">(E72/I72-1)*100</f>
        <v>34.08110333</v>
      </c>
      <c r="K72" s="1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>
        <v>2.0</v>
      </c>
      <c r="B73" s="8">
        <f>VLOOKUP(B70,INDIRECT("T|"&amp;VLOOKUP(A70,'dataset mapping'!$A$2:$B$6,2,FALSE)&amp;"|"&amp;A73&amp;"c!A3"):INDIRECT("T|"&amp;VLOOKUP(A70,'dataset mapping'!$A$2:$B$6,2,FALSE)&amp;"|"&amp;A73&amp;"c!I100"),2,FALSE)</f>
        <v>18.57011023</v>
      </c>
      <c r="C73" s="8">
        <f>VLOOKUP(B70,INDIRECT("T|"&amp;VLOOKUP(A70,'dataset mapping'!$A$2:$B$6,2,FALSE)&amp;"|"&amp;A73&amp;"c!A3"):INDIRECT("T|"&amp;VLOOKUP(A70,'dataset mapping'!$A$2:$B$6,2,FALSE)&amp;"|"&amp;A73&amp;"c!I100"),3,FALSE)</f>
        <v>18.48273804</v>
      </c>
      <c r="D73" s="8">
        <f>VLOOKUP(B70,INDIRECT("T|"&amp;VLOOKUP(A70,'dataset mapping'!$A$2:$B$6,2,FALSE)&amp;"|"&amp;A73&amp;"c!A3"):INDIRECT("T|"&amp;VLOOKUP(A70,'dataset mapping'!$A$2:$B$6,2,FALSE)&amp;"|"&amp;A73&amp;"c!I100"),4,FALSE)</f>
        <v>18.39029518</v>
      </c>
      <c r="E73" s="8">
        <f>VLOOKUP(B70,INDIRECT("T|"&amp;VLOOKUP(A70,'dataset mapping'!$A$2:$B$6,2,FALSE)&amp;"|"&amp;A73&amp;"c!A3"):INDIRECT("T|"&amp;VLOOKUP(A70,'dataset mapping'!$A$2:$B$6,2,FALSE)&amp;"|"&amp;A73&amp;"c!I100"),5,FALSE)</f>
        <v>18.72872307</v>
      </c>
      <c r="F73" s="8">
        <f>VLOOKUP(B70,INDIRECT("T|"&amp;VLOOKUP(A70,'dataset mapping'!$A$2:$B$6,2,FALSE)&amp;"|"&amp;A73&amp;"c!A3"):INDIRECT("T|"&amp;VLOOKUP(A70,'dataset mapping'!$A$2:$B$6,2,FALSE)&amp;"|"&amp;A73&amp;"c!I100"),6,FALSE)</f>
        <v>13.61544602</v>
      </c>
      <c r="G73" s="8">
        <f>VLOOKUP(B70,INDIRECT("T|"&amp;VLOOKUP(A70,'dataset mapping'!$A$2:$B$6,2,FALSE)&amp;"|"&amp;A73&amp;"c!A3"):INDIRECT("T|"&amp;VLOOKUP(A70,'dataset mapping'!$A$2:$B$6,2,FALSE)&amp;"|"&amp;A73&amp;"c!I100"),7,FALSE)</f>
        <v>12.6245183</v>
      </c>
      <c r="H73" s="8">
        <f>VLOOKUP(B70,INDIRECT("T|"&amp;VLOOKUP(A70,'dataset mapping'!$A$2:$B$6,2,FALSE)&amp;"|"&amp;A73&amp;"c!A3"):INDIRECT("T|"&amp;VLOOKUP(A70,'dataset mapping'!$A$2:$B$6,2,FALSE)&amp;"|"&amp;A73&amp;"c!I100"),8,FALSE)</f>
        <v>13.0456112</v>
      </c>
      <c r="I73" s="8">
        <f>VLOOKUP(B70,INDIRECT("T|"&amp;VLOOKUP(A70,'dataset mapping'!$A$2:$B$6,2,FALSE)&amp;"|"&amp;A73&amp;"c!A3"):INDIRECT("T|"&amp;VLOOKUP(A70,'dataset mapping'!$A$2:$B$6,2,FALSE)&amp;"|"&amp;A73&amp;"c!I100"),9,FALSE)</f>
        <v>12.98857986</v>
      </c>
      <c r="J73" s="9">
        <f t="shared" si="6"/>
        <v>44.19377075</v>
      </c>
      <c r="K73" s="10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>
        <v>3.0</v>
      </c>
      <c r="B74" s="8">
        <f>VLOOKUP(B70,INDIRECT("T|"&amp;VLOOKUP(A70,'dataset mapping'!$A$2:$B$6,2,FALSE)&amp;"|"&amp;A74&amp;"c!A3"):INDIRECT("T|"&amp;VLOOKUP(A70,'dataset mapping'!$A$2:$B$6,2,FALSE)&amp;"|"&amp;A74&amp;"c!I100"),2,FALSE)</f>
        <v>19.20088589</v>
      </c>
      <c r="C74" s="8">
        <f>VLOOKUP(B70,INDIRECT("T|"&amp;VLOOKUP(A70,'dataset mapping'!$A$2:$B$6,2,FALSE)&amp;"|"&amp;A74&amp;"c!A3"):INDIRECT("T|"&amp;VLOOKUP(A70,'dataset mapping'!$A$2:$B$6,2,FALSE)&amp;"|"&amp;A74&amp;"c!I100"),3,FALSE)</f>
        <v>18.3249283</v>
      </c>
      <c r="D74" s="8">
        <f>VLOOKUP(B70,INDIRECT("T|"&amp;VLOOKUP(A70,'dataset mapping'!$A$2:$B$6,2,FALSE)&amp;"|"&amp;A74&amp;"c!A3"):INDIRECT("T|"&amp;VLOOKUP(A70,'dataset mapping'!$A$2:$B$6,2,FALSE)&amp;"|"&amp;A74&amp;"c!I100"),4,FALSE)</f>
        <v>18.19596206</v>
      </c>
      <c r="E74" s="8">
        <f>VLOOKUP(B70,INDIRECT("T|"&amp;VLOOKUP(A70,'dataset mapping'!$A$2:$B$6,2,FALSE)&amp;"|"&amp;A74&amp;"c!A3"):INDIRECT("T|"&amp;VLOOKUP(A70,'dataset mapping'!$A$2:$B$6,2,FALSE)&amp;"|"&amp;A74&amp;"c!I100"),5,FALSE)</f>
        <v>18.19596206</v>
      </c>
      <c r="F74" s="8">
        <f>VLOOKUP(B70,INDIRECT("T|"&amp;VLOOKUP(A70,'dataset mapping'!$A$2:$B$6,2,FALSE)&amp;"|"&amp;A74&amp;"c!A3"):INDIRECT("T|"&amp;VLOOKUP(A70,'dataset mapping'!$A$2:$B$6,2,FALSE)&amp;"|"&amp;A74&amp;"c!I100"),6,FALSE)</f>
        <v>12.06051403</v>
      </c>
      <c r="G74" s="8">
        <f>VLOOKUP(B70,INDIRECT("T|"&amp;VLOOKUP(A70,'dataset mapping'!$A$2:$B$6,2,FALSE)&amp;"|"&amp;A74&amp;"c!A3"):INDIRECT("T|"&amp;VLOOKUP(A70,'dataset mapping'!$A$2:$B$6,2,FALSE)&amp;"|"&amp;A74&amp;"c!I100"),7,FALSE)</f>
        <v>10.94940037</v>
      </c>
      <c r="H74" s="8">
        <f>VLOOKUP(B70,INDIRECT("T|"&amp;VLOOKUP(A70,'dataset mapping'!$A$2:$B$6,2,FALSE)&amp;"|"&amp;A74&amp;"c!A3"):INDIRECT("T|"&amp;VLOOKUP(A70,'dataset mapping'!$A$2:$B$6,2,FALSE)&amp;"|"&amp;A74&amp;"c!I100"),8,FALSE)</f>
        <v>11.31439409</v>
      </c>
      <c r="I74" s="8">
        <f>VLOOKUP(B70,INDIRECT("T|"&amp;VLOOKUP(A70,'dataset mapping'!$A$2:$B$6,2,FALSE)&amp;"|"&amp;A74&amp;"c!A3"):INDIRECT("T|"&amp;VLOOKUP(A70,'dataset mapping'!$A$2:$B$6,2,FALSE)&amp;"|"&amp;A74&amp;"c!I100"),9,FALSE)</f>
        <v>11.54971799</v>
      </c>
      <c r="J74" s="9">
        <f t="shared" si="6"/>
        <v>57.54464371</v>
      </c>
      <c r="K74" s="10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>
        <v>5.0</v>
      </c>
      <c r="B75" s="11">
        <f>VLOOKUP(B70,INDIRECT("T|"&amp;VLOOKUP(A70,'dataset mapping'!$A$2:$B$6,2,FALSE)&amp;"|"&amp;A75&amp;"c!A3"):INDIRECT("T|"&amp;VLOOKUP(A70,'dataset mapping'!$A$2:$B$6,2,FALSE)&amp;"|"&amp;A75&amp;"c!I100"),2,FALSE)</f>
        <v>18.52221371</v>
      </c>
      <c r="C75" s="11">
        <f>VLOOKUP(B70,INDIRECT("T|"&amp;VLOOKUP(A70,'dataset mapping'!$A$2:$B$6,2,FALSE)&amp;"|"&amp;A75&amp;"c!A3"):INDIRECT("T|"&amp;VLOOKUP(A70,'dataset mapping'!$A$2:$B$6,2,FALSE)&amp;"|"&amp;A75&amp;"c!I100"),3,FALSE)</f>
        <v>19.27423849</v>
      </c>
      <c r="D75" s="11">
        <f>VLOOKUP(B70,INDIRECT("T|"&amp;VLOOKUP(A70,'dataset mapping'!$A$2:$B$6,2,FALSE)&amp;"|"&amp;A75&amp;"c!A3"):INDIRECT("T|"&amp;VLOOKUP(A70,'dataset mapping'!$A$2:$B$6,2,FALSE)&amp;"|"&amp;A75&amp;"c!I100"),4,FALSE)</f>
        <v>18.92803037</v>
      </c>
      <c r="E75" s="11">
        <f>VLOOKUP(B70,INDIRECT("T|"&amp;VLOOKUP(A70,'dataset mapping'!$A$2:$B$6,2,FALSE)&amp;"|"&amp;A75&amp;"c!A3"):INDIRECT("T|"&amp;VLOOKUP(A70,'dataset mapping'!$A$2:$B$6,2,FALSE)&amp;"|"&amp;A75&amp;"c!I100"),5,FALSE)</f>
        <v>18.80516261</v>
      </c>
      <c r="F75" s="11">
        <f>VLOOKUP(B70,INDIRECT("T|"&amp;VLOOKUP(A70,'dataset mapping'!$A$2:$B$6,2,FALSE)&amp;"|"&amp;A75&amp;"c!A3"):INDIRECT("T|"&amp;VLOOKUP(A70,'dataset mapping'!$A$2:$B$6,2,FALSE)&amp;"|"&amp;A75&amp;"c!I100"),6,FALSE)</f>
        <v>11.57203734</v>
      </c>
      <c r="G75" s="11">
        <f>VLOOKUP(B70,INDIRECT("T|"&amp;VLOOKUP(A70,'dataset mapping'!$A$2:$B$6,2,FALSE)&amp;"|"&amp;A75&amp;"c!A3"):INDIRECT("T|"&amp;VLOOKUP(A70,'dataset mapping'!$A$2:$B$6,2,FALSE)&amp;"|"&amp;A75&amp;"c!I100"),7,FALSE)</f>
        <v>11.93471019</v>
      </c>
      <c r="H75" s="11">
        <f>VLOOKUP(B70,INDIRECT("T|"&amp;VLOOKUP(A70,'dataset mapping'!$A$2:$B$6,2,FALSE)&amp;"|"&amp;A75&amp;"c!A3"):INDIRECT("T|"&amp;VLOOKUP(A70,'dataset mapping'!$A$2:$B$6,2,FALSE)&amp;"|"&amp;A75&amp;"c!I100"),8,FALSE)</f>
        <v>11.80196396</v>
      </c>
      <c r="I75" s="11">
        <f>VLOOKUP(B70,INDIRECT("T|"&amp;VLOOKUP(A70,'dataset mapping'!$A$2:$B$6,2,FALSE)&amp;"|"&amp;A75&amp;"c!A3"):INDIRECT("T|"&amp;VLOOKUP(A70,'dataset mapping'!$A$2:$B$6,2,FALSE)&amp;"|"&amp;A75&amp;"c!I100"),9,FALSE)</f>
        <v>11.82892246</v>
      </c>
      <c r="J75" s="9">
        <f t="shared" si="6"/>
        <v>58.97612546</v>
      </c>
      <c r="K75" s="1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2">
        <v>6.0</v>
      </c>
      <c r="B76" s="13">
        <f>VLOOKUP(B70,INDIRECT("T|"&amp;VLOOKUP(A70,'dataset mapping'!$A$2:$B$6,2,FALSE)&amp;"|"&amp;A76&amp;"c!A3"):INDIRECT("T|"&amp;VLOOKUP(A70,'dataset mapping'!$A$2:$B$6,2,FALSE)&amp;"|"&amp;A76&amp;"c!I100"),2,FALSE)</f>
        <v>19.42372365</v>
      </c>
      <c r="C76" s="13">
        <f>VLOOKUP(B70,INDIRECT("T|"&amp;VLOOKUP(A70,'dataset mapping'!$A$2:$B$6,2,FALSE)&amp;"|"&amp;A76&amp;"c!A3"):INDIRECT("T|"&amp;VLOOKUP(A70,'dataset mapping'!$A$2:$B$6,2,FALSE)&amp;"|"&amp;A76&amp;"c!I100"),3,FALSE)</f>
        <v>19.26620077</v>
      </c>
      <c r="D76" s="13">
        <f>VLOOKUP(B70,INDIRECT("T|"&amp;VLOOKUP(A70,'dataset mapping'!$A$2:$B$6,2,FALSE)&amp;"|"&amp;A76&amp;"c!A3"):INDIRECT("T|"&amp;VLOOKUP(A70,'dataset mapping'!$A$2:$B$6,2,FALSE)&amp;"|"&amp;A76&amp;"c!I100"),4,FALSE)</f>
        <v>19.23139435</v>
      </c>
      <c r="E76" s="13">
        <f>VLOOKUP(B70,INDIRECT("T|"&amp;VLOOKUP(A70,'dataset mapping'!$A$2:$B$6,2,FALSE)&amp;"|"&amp;A76&amp;"c!A3"):INDIRECT("T|"&amp;VLOOKUP(A70,'dataset mapping'!$A$2:$B$6,2,FALSE)&amp;"|"&amp;A76&amp;"c!I100"),5,FALSE)</f>
        <v>19.37434651</v>
      </c>
      <c r="F76" s="13">
        <f>VLOOKUP(B70,INDIRECT("T|"&amp;VLOOKUP(A70,'dataset mapping'!$A$2:$B$6,2,FALSE)&amp;"|"&amp;A76&amp;"c!A3"):INDIRECT("T|"&amp;VLOOKUP(A70,'dataset mapping'!$A$2:$B$6,2,FALSE)&amp;"|"&amp;A76&amp;"c!I100"),6,FALSE)</f>
        <v>11.99164933</v>
      </c>
      <c r="G76" s="13">
        <f>VLOOKUP(B70,INDIRECT("T|"&amp;VLOOKUP(A70,'dataset mapping'!$A$2:$B$6,2,FALSE)&amp;"|"&amp;A76&amp;"c!A3"):INDIRECT("T|"&amp;VLOOKUP(A70,'dataset mapping'!$A$2:$B$6,2,FALSE)&amp;"|"&amp;A76&amp;"c!I100"),7,FALSE)</f>
        <v>11.5072714</v>
      </c>
      <c r="H76" s="13">
        <f>VLOOKUP(B70,INDIRECT("T|"&amp;VLOOKUP(A70,'dataset mapping'!$A$2:$B$6,2,FALSE)&amp;"|"&amp;A76&amp;"c!A3"):INDIRECT("T|"&amp;VLOOKUP(A70,'dataset mapping'!$A$2:$B$6,2,FALSE)&amp;"|"&amp;A76&amp;"c!I100"),8,FALSE)</f>
        <v>11.39377554</v>
      </c>
      <c r="I76" s="13">
        <f>VLOOKUP(B70,INDIRECT("T|"&amp;VLOOKUP(A70,'dataset mapping'!$A$2:$B$6,2,FALSE)&amp;"|"&amp;A76&amp;"c!A3"):INDIRECT("T|"&amp;VLOOKUP(A70,'dataset mapping'!$A$2:$B$6,2,FALSE)&amp;"|"&amp;A76&amp;"c!I100"),9,FALSE)</f>
        <v>11.60873538</v>
      </c>
      <c r="J76" s="9">
        <f t="shared" si="6"/>
        <v>66.89454858</v>
      </c>
      <c r="K76" s="10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2">
        <v>7.0</v>
      </c>
      <c r="B77" s="13">
        <f>VLOOKUP(B70,INDIRECT("T|"&amp;VLOOKUP(A70,'dataset mapping'!$A$2:$B$6,2,FALSE)&amp;"|"&amp;A77&amp;"c!A3"):INDIRECT("T|"&amp;VLOOKUP(A70,'dataset mapping'!$A$2:$B$6,2,FALSE)&amp;"|"&amp;A77&amp;"c!I100"),2,FALSE)</f>
        <v>19.31149918</v>
      </c>
      <c r="C77" s="13">
        <f>VLOOKUP(B70,INDIRECT("T|"&amp;VLOOKUP(A70,'dataset mapping'!$A$2:$B$6,2,FALSE)&amp;"|"&amp;A77&amp;"c!A3"):INDIRECT("T|"&amp;VLOOKUP(A70,'dataset mapping'!$A$2:$B$6,2,FALSE)&amp;"|"&amp;A77&amp;"c!I100"),3,FALSE)</f>
        <v>19.58662138</v>
      </c>
      <c r="D77" s="13">
        <f>VLOOKUP(B70,INDIRECT("T|"&amp;VLOOKUP(A70,'dataset mapping'!$A$2:$B$6,2,FALSE)&amp;"|"&amp;A77&amp;"c!A3"):INDIRECT("T|"&amp;VLOOKUP(A70,'dataset mapping'!$A$2:$B$6,2,FALSE)&amp;"|"&amp;A77&amp;"c!I100"),4,FALSE)</f>
        <v>20.37451804</v>
      </c>
      <c r="E77" s="13">
        <f>VLOOKUP(B70,INDIRECT("T|"&amp;VLOOKUP(A70,'dataset mapping'!$A$2:$B$6,2,FALSE)&amp;"|"&amp;A77&amp;"c!A3"):INDIRECT("T|"&amp;VLOOKUP(A70,'dataset mapping'!$A$2:$B$6,2,FALSE)&amp;"|"&amp;A77&amp;"c!I100"),5,FALSE)</f>
        <v>19.58662138</v>
      </c>
      <c r="F77" s="13">
        <f>VLOOKUP(B70,INDIRECT("T|"&amp;VLOOKUP(A70,'dataset mapping'!$A$2:$B$6,2,FALSE)&amp;"|"&amp;A77&amp;"c!A3"):INDIRECT("T|"&amp;VLOOKUP(A70,'dataset mapping'!$A$2:$B$6,2,FALSE)&amp;"|"&amp;A77&amp;"c!I100"),6,FALSE)</f>
        <v>11.35857747</v>
      </c>
      <c r="G77" s="13">
        <f>VLOOKUP(B70,INDIRECT("T|"&amp;VLOOKUP(A70,'dataset mapping'!$A$2:$B$6,2,FALSE)&amp;"|"&amp;A77&amp;"c!A3"):INDIRECT("T|"&amp;VLOOKUP(A70,'dataset mapping'!$A$2:$B$6,2,FALSE)&amp;"|"&amp;A77&amp;"c!I100"),7,FALSE)</f>
        <v>11.56066689</v>
      </c>
      <c r="H77" s="13">
        <f>VLOOKUP(B70,INDIRECT("T|"&amp;VLOOKUP(A70,'dataset mapping'!$A$2:$B$6,2,FALSE)&amp;"|"&amp;A77&amp;"c!A3"):INDIRECT("T|"&amp;VLOOKUP(A70,'dataset mapping'!$A$2:$B$6,2,FALSE)&amp;"|"&amp;A77&amp;"c!I100"),8,FALSE)</f>
        <v>12.30443897</v>
      </c>
      <c r="I77" s="13">
        <f>VLOOKUP(B70,INDIRECT("T|"&amp;VLOOKUP(A70,'dataset mapping'!$A$2:$B$6,2,FALSE)&amp;"|"&amp;A77&amp;"c!A3"):INDIRECT("T|"&amp;VLOOKUP(A70,'dataset mapping'!$A$2:$B$6,2,FALSE)&amp;"|"&amp;A77&amp;"c!I100"),9,FALSE)</f>
        <v>11.73355275</v>
      </c>
      <c r="J77" s="9">
        <f t="shared" si="6"/>
        <v>66.92831061</v>
      </c>
      <c r="K77" s="9">
        <f>AVERAGE(J72:J77)</f>
        <v>54.76975041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 t="s">
        <v>0</v>
      </c>
      <c r="B97" s="15" t="s">
        <v>15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 t="s">
        <v>2</v>
      </c>
      <c r="B98" s="5" t="s">
        <v>3</v>
      </c>
      <c r="C98" s="5" t="s">
        <v>4</v>
      </c>
      <c r="D98" s="5" t="s">
        <v>5</v>
      </c>
      <c r="E98" s="5" t="s">
        <v>6</v>
      </c>
      <c r="F98" s="5" t="s">
        <v>7</v>
      </c>
      <c r="G98" s="5" t="s">
        <v>8</v>
      </c>
      <c r="H98" s="5" t="s">
        <v>9</v>
      </c>
      <c r="I98" s="5" t="s">
        <v>10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>
        <v>1.0</v>
      </c>
      <c r="B99" s="8">
        <f>VLOOKUP(B97,INDIRECT("T|"&amp;VLOOKUP(A97,'dataset mapping'!$A$2:$B$6,2,FALSE)&amp;"|"&amp;A99&amp;"c!A3"):INDIRECT("T|"&amp;VLOOKUP(A97,'dataset mapping'!$A$2:$B$6,2,FALSE)&amp;"|"&amp;A99&amp;"c!I100"),2,FALSE)</f>
        <v>0</v>
      </c>
      <c r="C99" s="8">
        <f>VLOOKUP(B97,INDIRECT("T|"&amp;VLOOKUP(A97,'dataset mapping'!$A$2:$B$6,2,FALSE)&amp;"|"&amp;A99&amp;"c!A3"):INDIRECT("T|"&amp;VLOOKUP(A97,'dataset mapping'!$A$2:$B$6,2,FALSE)&amp;"|"&amp;A99&amp;"c!I100"),3,FALSE)</f>
        <v>0</v>
      </c>
      <c r="D99" s="8">
        <f>VLOOKUP(B97,INDIRECT("T|"&amp;VLOOKUP(A97,'dataset mapping'!$A$2:$B$6,2,FALSE)&amp;"|"&amp;A99&amp;"c!A3"):INDIRECT("T|"&amp;VLOOKUP(A97,'dataset mapping'!$A$2:$B$6,2,FALSE)&amp;"|"&amp;A99&amp;"c!I100"),4,FALSE)</f>
        <v>0</v>
      </c>
      <c r="E99" s="8">
        <f>VLOOKUP(B97,INDIRECT("T|"&amp;VLOOKUP(A97,'dataset mapping'!$A$2:$B$6,2,FALSE)&amp;"|"&amp;A99&amp;"c!A3"):INDIRECT("T|"&amp;VLOOKUP(A97,'dataset mapping'!$A$2:$B$6,2,FALSE)&amp;"|"&amp;A99&amp;"c!I100"),5,FALSE)</f>
        <v>0</v>
      </c>
      <c r="F99" s="8">
        <f>VLOOKUP(B97,INDIRECT("T|"&amp;VLOOKUP(A97,'dataset mapping'!$A$2:$B$6,2,FALSE)&amp;"|"&amp;A99&amp;"c!A3"):INDIRECT("T|"&amp;VLOOKUP(A97,'dataset mapping'!$A$2:$B$6,2,FALSE)&amp;"|"&amp;A99&amp;"c!I100"),6,FALSE)</f>
        <v>0</v>
      </c>
      <c r="G99" s="8">
        <f>VLOOKUP(B97,INDIRECT("T|"&amp;VLOOKUP(A97,'dataset mapping'!$A$2:$B$6,2,FALSE)&amp;"|"&amp;A99&amp;"c!A3"):INDIRECT("T|"&amp;VLOOKUP(A97,'dataset mapping'!$A$2:$B$6,2,FALSE)&amp;"|"&amp;A99&amp;"c!I100"),7,FALSE)</f>
        <v>0</v>
      </c>
      <c r="H99" s="8">
        <f>VLOOKUP(B97,INDIRECT("T|"&amp;VLOOKUP(A97,'dataset mapping'!$A$2:$B$6,2,FALSE)&amp;"|"&amp;A99&amp;"c!A3"):INDIRECT("T|"&amp;VLOOKUP(A97,'dataset mapping'!$A$2:$B$6,2,FALSE)&amp;"|"&amp;A99&amp;"c!I100"),8,FALSE)</f>
        <v>0</v>
      </c>
      <c r="I99" s="8">
        <f>VLOOKUP(B97,INDIRECT("T|"&amp;VLOOKUP(A97,'dataset mapping'!$A$2:$B$6,2,FALSE)&amp;"|"&amp;A99&amp;"c!A3"):INDIRECT("T|"&amp;VLOOKUP(A97,'dataset mapping'!$A$2:$B$6,2,FALSE)&amp;"|"&amp;A99&amp;"c!I100"),9,FALSE)</f>
        <v>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>
        <v>2.0</v>
      </c>
      <c r="B100" s="8">
        <f>VLOOKUP(B97,INDIRECT("T|"&amp;VLOOKUP(A97,'dataset mapping'!$A$2:$B$6,2,FALSE)&amp;"|"&amp;A100&amp;"c!A3"):INDIRECT("T|"&amp;VLOOKUP(A97,'dataset mapping'!$A$2:$B$6,2,FALSE)&amp;"|"&amp;A100&amp;"c!I100"),2,FALSE)</f>
        <v>0</v>
      </c>
      <c r="C100" s="8">
        <f>VLOOKUP(B97,INDIRECT("T|"&amp;VLOOKUP(A97,'dataset mapping'!$A$2:$B$6,2,FALSE)&amp;"|"&amp;A100&amp;"c!A3"):INDIRECT("T|"&amp;VLOOKUP(A97,'dataset mapping'!$A$2:$B$6,2,FALSE)&amp;"|"&amp;A100&amp;"c!I100"),3,FALSE)</f>
        <v>0</v>
      </c>
      <c r="D100" s="8">
        <f>VLOOKUP(B97,INDIRECT("T|"&amp;VLOOKUP(A97,'dataset mapping'!$A$2:$B$6,2,FALSE)&amp;"|"&amp;A100&amp;"c!A3"):INDIRECT("T|"&amp;VLOOKUP(A97,'dataset mapping'!$A$2:$B$6,2,FALSE)&amp;"|"&amp;A100&amp;"c!I100"),4,FALSE)</f>
        <v>0</v>
      </c>
      <c r="E100" s="8">
        <f>VLOOKUP(B97,INDIRECT("T|"&amp;VLOOKUP(A97,'dataset mapping'!$A$2:$B$6,2,FALSE)&amp;"|"&amp;A100&amp;"c!A3"):INDIRECT("T|"&amp;VLOOKUP(A97,'dataset mapping'!$A$2:$B$6,2,FALSE)&amp;"|"&amp;A100&amp;"c!I100"),5,FALSE)</f>
        <v>0</v>
      </c>
      <c r="F100" s="8">
        <f>VLOOKUP(B97,INDIRECT("T|"&amp;VLOOKUP(A97,'dataset mapping'!$A$2:$B$6,2,FALSE)&amp;"|"&amp;A100&amp;"c!A3"):INDIRECT("T|"&amp;VLOOKUP(A97,'dataset mapping'!$A$2:$B$6,2,FALSE)&amp;"|"&amp;A100&amp;"c!I100"),6,FALSE)</f>
        <v>0</v>
      </c>
      <c r="G100" s="8">
        <f>VLOOKUP(B97,INDIRECT("T|"&amp;VLOOKUP(A97,'dataset mapping'!$A$2:$B$6,2,FALSE)&amp;"|"&amp;A100&amp;"c!A3"):INDIRECT("T|"&amp;VLOOKUP(A97,'dataset mapping'!$A$2:$B$6,2,FALSE)&amp;"|"&amp;A100&amp;"c!I100"),7,FALSE)</f>
        <v>0</v>
      </c>
      <c r="H100" s="8">
        <f>VLOOKUP(B97,INDIRECT("T|"&amp;VLOOKUP(A97,'dataset mapping'!$A$2:$B$6,2,FALSE)&amp;"|"&amp;A100&amp;"c!A3"):INDIRECT("T|"&amp;VLOOKUP(A97,'dataset mapping'!$A$2:$B$6,2,FALSE)&amp;"|"&amp;A100&amp;"c!I100"),8,FALSE)</f>
        <v>0</v>
      </c>
      <c r="I100" s="8">
        <f>VLOOKUP(B97,INDIRECT("T|"&amp;VLOOKUP(A97,'dataset mapping'!$A$2:$B$6,2,FALSE)&amp;"|"&amp;A100&amp;"c!A3"):INDIRECT("T|"&amp;VLOOKUP(A97,'dataset mapping'!$A$2:$B$6,2,FALSE)&amp;"|"&amp;A100&amp;"c!I100"),9,FALSE)</f>
        <v>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>
        <v>3.0</v>
      </c>
      <c r="B101" s="8">
        <f>VLOOKUP(B97,INDIRECT("T|"&amp;VLOOKUP(A97,'dataset mapping'!$A$2:$B$6,2,FALSE)&amp;"|"&amp;A101&amp;"c!A3"):INDIRECT("T|"&amp;VLOOKUP(A97,'dataset mapping'!$A$2:$B$6,2,FALSE)&amp;"|"&amp;A101&amp;"c!I100"),2,FALSE)</f>
        <v>0</v>
      </c>
      <c r="C101" s="8">
        <f>VLOOKUP(B97,INDIRECT("T|"&amp;VLOOKUP(A97,'dataset mapping'!$A$2:$B$6,2,FALSE)&amp;"|"&amp;A101&amp;"c!A3"):INDIRECT("T|"&amp;VLOOKUP(A97,'dataset mapping'!$A$2:$B$6,2,FALSE)&amp;"|"&amp;A101&amp;"c!I100"),3,FALSE)</f>
        <v>0</v>
      </c>
      <c r="D101" s="8">
        <f>VLOOKUP(B97,INDIRECT("T|"&amp;VLOOKUP(A97,'dataset mapping'!$A$2:$B$6,2,FALSE)&amp;"|"&amp;A101&amp;"c!A3"):INDIRECT("T|"&amp;VLOOKUP(A97,'dataset mapping'!$A$2:$B$6,2,FALSE)&amp;"|"&amp;A101&amp;"c!I100"),4,FALSE)</f>
        <v>0.0078125</v>
      </c>
      <c r="E101" s="8">
        <f>VLOOKUP(B97,INDIRECT("T|"&amp;VLOOKUP(A97,'dataset mapping'!$A$2:$B$6,2,FALSE)&amp;"|"&amp;A101&amp;"c!A3"):INDIRECT("T|"&amp;VLOOKUP(A97,'dataset mapping'!$A$2:$B$6,2,FALSE)&amp;"|"&amp;A101&amp;"c!I100"),5,FALSE)</f>
        <v>0</v>
      </c>
      <c r="F101" s="8">
        <f>VLOOKUP(B97,INDIRECT("T|"&amp;VLOOKUP(A97,'dataset mapping'!$A$2:$B$6,2,FALSE)&amp;"|"&amp;A101&amp;"c!A3"):INDIRECT("T|"&amp;VLOOKUP(A97,'dataset mapping'!$A$2:$B$6,2,FALSE)&amp;"|"&amp;A101&amp;"c!I100"),6,FALSE)</f>
        <v>0</v>
      </c>
      <c r="G101" s="8">
        <f>VLOOKUP(B97,INDIRECT("T|"&amp;VLOOKUP(A97,'dataset mapping'!$A$2:$B$6,2,FALSE)&amp;"|"&amp;A101&amp;"c!A3"):INDIRECT("T|"&amp;VLOOKUP(A97,'dataset mapping'!$A$2:$B$6,2,FALSE)&amp;"|"&amp;A101&amp;"c!I100"),7,FALSE)</f>
        <v>0</v>
      </c>
      <c r="H101" s="8">
        <f>VLOOKUP(B97,INDIRECT("T|"&amp;VLOOKUP(A97,'dataset mapping'!$A$2:$B$6,2,FALSE)&amp;"|"&amp;A101&amp;"c!A3"):INDIRECT("T|"&amp;VLOOKUP(A97,'dataset mapping'!$A$2:$B$6,2,FALSE)&amp;"|"&amp;A101&amp;"c!I100"),8,FALSE)</f>
        <v>0.11328125</v>
      </c>
      <c r="I101" s="8">
        <f>VLOOKUP(B97,INDIRECT("T|"&amp;VLOOKUP(A97,'dataset mapping'!$A$2:$B$6,2,FALSE)&amp;"|"&amp;A101&amp;"c!A3"):INDIRECT("T|"&amp;VLOOKUP(A97,'dataset mapping'!$A$2:$B$6,2,FALSE)&amp;"|"&amp;A101&amp;"c!I100"),9,FALSE)</f>
        <v>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>
        <v>5.0</v>
      </c>
      <c r="B102" s="11">
        <f>VLOOKUP(B97,INDIRECT("T|"&amp;VLOOKUP(A97,'dataset mapping'!$A$2:$B$6,2,FALSE)&amp;"|"&amp;A102&amp;"c!A3"):INDIRECT("T|"&amp;VLOOKUP(A97,'dataset mapping'!$A$2:$B$6,2,FALSE)&amp;"|"&amp;A102&amp;"c!I100"),2,FALSE)</f>
        <v>0</v>
      </c>
      <c r="C102" s="11">
        <f>VLOOKUP(B97,INDIRECT("T|"&amp;VLOOKUP(A97,'dataset mapping'!$A$2:$B$6,2,FALSE)&amp;"|"&amp;A102&amp;"c!A3"):INDIRECT("T|"&amp;VLOOKUP(A97,'dataset mapping'!$A$2:$B$6,2,FALSE)&amp;"|"&amp;A102&amp;"c!I100"),3,FALSE)</f>
        <v>0</v>
      </c>
      <c r="D102" s="11">
        <f>VLOOKUP(B97,INDIRECT("T|"&amp;VLOOKUP(A97,'dataset mapping'!$A$2:$B$6,2,FALSE)&amp;"|"&amp;A102&amp;"c!A3"):INDIRECT("T|"&amp;VLOOKUP(A97,'dataset mapping'!$A$2:$B$6,2,FALSE)&amp;"|"&amp;A102&amp;"c!I100"),4,FALSE)</f>
        <v>0</v>
      </c>
      <c r="E102" s="11">
        <f>VLOOKUP(B97,INDIRECT("T|"&amp;VLOOKUP(A97,'dataset mapping'!$A$2:$B$6,2,FALSE)&amp;"|"&amp;A102&amp;"c!A3"):INDIRECT("T|"&amp;VLOOKUP(A97,'dataset mapping'!$A$2:$B$6,2,FALSE)&amp;"|"&amp;A102&amp;"c!I100"),5,FALSE)</f>
        <v>0</v>
      </c>
      <c r="F102" s="11">
        <f>VLOOKUP(B97,INDIRECT("T|"&amp;VLOOKUP(A97,'dataset mapping'!$A$2:$B$6,2,FALSE)&amp;"|"&amp;A102&amp;"c!A3"):INDIRECT("T|"&amp;VLOOKUP(A97,'dataset mapping'!$A$2:$B$6,2,FALSE)&amp;"|"&amp;A102&amp;"c!I100"),6,FALSE)</f>
        <v>0</v>
      </c>
      <c r="G102" s="11">
        <f>VLOOKUP(B97,INDIRECT("T|"&amp;VLOOKUP(A97,'dataset mapping'!$A$2:$B$6,2,FALSE)&amp;"|"&amp;A102&amp;"c!A3"):INDIRECT("T|"&amp;VLOOKUP(A97,'dataset mapping'!$A$2:$B$6,2,FALSE)&amp;"|"&amp;A102&amp;"c!I100"),7,FALSE)</f>
        <v>0</v>
      </c>
      <c r="H102" s="11">
        <f>VLOOKUP(B97,INDIRECT("T|"&amp;VLOOKUP(A97,'dataset mapping'!$A$2:$B$6,2,FALSE)&amp;"|"&amp;A102&amp;"c!A3"):INDIRECT("T|"&amp;VLOOKUP(A97,'dataset mapping'!$A$2:$B$6,2,FALSE)&amp;"|"&amp;A102&amp;"c!I100"),8,FALSE)</f>
        <v>0</v>
      </c>
      <c r="I102" s="11">
        <f>VLOOKUP(B97,INDIRECT("T|"&amp;VLOOKUP(A97,'dataset mapping'!$A$2:$B$6,2,FALSE)&amp;"|"&amp;A102&amp;"c!A3"):INDIRECT("T|"&amp;VLOOKUP(A97,'dataset mapping'!$A$2:$B$6,2,FALSE)&amp;"|"&amp;A102&amp;"c!I100"),9,FALSE)</f>
        <v>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2">
        <v>10.0</v>
      </c>
      <c r="B103" s="13">
        <f>VLOOKUP(B97,INDIRECT("T|"&amp;VLOOKUP(A97,'dataset mapping'!$A$2:$B$6,2,FALSE)&amp;"|"&amp;A103&amp;"c!A3"):INDIRECT("T|"&amp;VLOOKUP(A97,'dataset mapping'!$A$2:$B$6,2,FALSE)&amp;"|"&amp;A103&amp;"c!I100"),2,FALSE)</f>
        <v>0</v>
      </c>
      <c r="C103" s="13">
        <f>VLOOKUP(B97,INDIRECT("T|"&amp;VLOOKUP(A97,'dataset mapping'!$A$2:$B$6,2,FALSE)&amp;"|"&amp;A103&amp;"c!A3"):INDIRECT("T|"&amp;VLOOKUP(A97,'dataset mapping'!$A$2:$B$6,2,FALSE)&amp;"|"&amp;A103&amp;"c!I100"),3,FALSE)</f>
        <v>0</v>
      </c>
      <c r="D103" s="13">
        <f>VLOOKUP(B97,INDIRECT("T|"&amp;VLOOKUP(A97,'dataset mapping'!$A$2:$B$6,2,FALSE)&amp;"|"&amp;A103&amp;"c!A3"):INDIRECT("T|"&amp;VLOOKUP(A97,'dataset mapping'!$A$2:$B$6,2,FALSE)&amp;"|"&amp;A103&amp;"c!I100"),4,FALSE)</f>
        <v>0</v>
      </c>
      <c r="E103" s="13">
        <f>VLOOKUP(B97,INDIRECT("T|"&amp;VLOOKUP(A97,'dataset mapping'!$A$2:$B$6,2,FALSE)&amp;"|"&amp;A103&amp;"c!A3"):INDIRECT("T|"&amp;VLOOKUP(A97,'dataset mapping'!$A$2:$B$6,2,FALSE)&amp;"|"&amp;A103&amp;"c!I100"),5,FALSE)</f>
        <v>0</v>
      </c>
      <c r="F103" s="13">
        <f>VLOOKUP(B97,INDIRECT("T|"&amp;VLOOKUP(A97,'dataset mapping'!$A$2:$B$6,2,FALSE)&amp;"|"&amp;A103&amp;"c!A3"):INDIRECT("T|"&amp;VLOOKUP(A97,'dataset mapping'!$A$2:$B$6,2,FALSE)&amp;"|"&amp;A103&amp;"c!I100"),6,FALSE)</f>
        <v>0.0078125</v>
      </c>
      <c r="G103" s="13">
        <f>VLOOKUP(B97,INDIRECT("T|"&amp;VLOOKUP(A97,'dataset mapping'!$A$2:$B$6,2,FALSE)&amp;"|"&amp;A103&amp;"c!A3"):INDIRECT("T|"&amp;VLOOKUP(A97,'dataset mapping'!$A$2:$B$6,2,FALSE)&amp;"|"&amp;A103&amp;"c!I100"),7,FALSE)</f>
        <v>0</v>
      </c>
      <c r="H103" s="13">
        <f>VLOOKUP(B97,INDIRECT("T|"&amp;VLOOKUP(A97,'dataset mapping'!$A$2:$B$6,2,FALSE)&amp;"|"&amp;A103&amp;"c!A3"):INDIRECT("T|"&amp;VLOOKUP(A97,'dataset mapping'!$A$2:$B$6,2,FALSE)&amp;"|"&amp;A103&amp;"c!I100"),8,FALSE)</f>
        <v>0</v>
      </c>
      <c r="I103" s="13">
        <f>VLOOKUP(B97,INDIRECT("T|"&amp;VLOOKUP(A97,'dataset mapping'!$A$2:$B$6,2,FALSE)&amp;"|"&amp;A103&amp;"c!A3"):INDIRECT("T|"&amp;VLOOKUP(A97,'dataset mapping'!$A$2:$B$6,2,FALSE)&amp;"|"&amp;A103&amp;"c!I100"),9,FALSE)</f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2">
        <v>15.0</v>
      </c>
      <c r="B104" s="13">
        <f>VLOOKUP(B97,INDIRECT("T|"&amp;VLOOKUP(A97,'dataset mapping'!$A$2:$B$6,2,FALSE)&amp;"|"&amp;A104&amp;"c!A3"):INDIRECT("T|"&amp;VLOOKUP(A97,'dataset mapping'!$A$2:$B$6,2,FALSE)&amp;"|"&amp;A104&amp;"c!I100"),2,FALSE)</f>
        <v>0</v>
      </c>
      <c r="C104" s="13">
        <f>VLOOKUP(B97,INDIRECT("T|"&amp;VLOOKUP(A97,'dataset mapping'!$A$2:$B$6,2,FALSE)&amp;"|"&amp;A104&amp;"c!A3"):INDIRECT("T|"&amp;VLOOKUP(A97,'dataset mapping'!$A$2:$B$6,2,FALSE)&amp;"|"&amp;A104&amp;"c!I100"),3,FALSE)</f>
        <v>0</v>
      </c>
      <c r="D104" s="13">
        <f>VLOOKUP(B97,INDIRECT("T|"&amp;VLOOKUP(A97,'dataset mapping'!$A$2:$B$6,2,FALSE)&amp;"|"&amp;A104&amp;"c!A3"):INDIRECT("T|"&amp;VLOOKUP(A97,'dataset mapping'!$A$2:$B$6,2,FALSE)&amp;"|"&amp;A104&amp;"c!I100"),4,FALSE)</f>
        <v>0</v>
      </c>
      <c r="E104" s="13">
        <f>VLOOKUP(B97,INDIRECT("T|"&amp;VLOOKUP(A97,'dataset mapping'!$A$2:$B$6,2,FALSE)&amp;"|"&amp;A104&amp;"c!A3"):INDIRECT("T|"&amp;VLOOKUP(A97,'dataset mapping'!$A$2:$B$6,2,FALSE)&amp;"|"&amp;A104&amp;"c!I100"),5,FALSE)</f>
        <v>0</v>
      </c>
      <c r="F104" s="13">
        <f>VLOOKUP(B97,INDIRECT("T|"&amp;VLOOKUP(A97,'dataset mapping'!$A$2:$B$6,2,FALSE)&amp;"|"&amp;A104&amp;"c!A3"):INDIRECT("T|"&amp;VLOOKUP(A97,'dataset mapping'!$A$2:$B$6,2,FALSE)&amp;"|"&amp;A104&amp;"c!I100"),6,FALSE)</f>
        <v>0.12890625</v>
      </c>
      <c r="G104" s="13">
        <f>VLOOKUP(B97,INDIRECT("T|"&amp;VLOOKUP(A97,'dataset mapping'!$A$2:$B$6,2,FALSE)&amp;"|"&amp;A104&amp;"c!A3"):INDIRECT("T|"&amp;VLOOKUP(A97,'dataset mapping'!$A$2:$B$6,2,FALSE)&amp;"|"&amp;A104&amp;"c!I100"),7,FALSE)</f>
        <v>0.16015625</v>
      </c>
      <c r="H104" s="13">
        <f>VLOOKUP(B97,INDIRECT("T|"&amp;VLOOKUP(A97,'dataset mapping'!$A$2:$B$6,2,FALSE)&amp;"|"&amp;A104&amp;"c!A3"):INDIRECT("T|"&amp;VLOOKUP(A97,'dataset mapping'!$A$2:$B$6,2,FALSE)&amp;"|"&amp;A104&amp;"c!I100"),8,FALSE)</f>
        <v>0</v>
      </c>
      <c r="I104" s="13">
        <f>VLOOKUP(B97,INDIRECT("T|"&amp;VLOOKUP(A97,'dataset mapping'!$A$2:$B$6,2,FALSE)&amp;"|"&amp;A104&amp;"c!A3"):INDIRECT("T|"&amp;VLOOKUP(A97,'dataset mapping'!$A$2:$B$6,2,FALSE)&amp;"|"&amp;A104&amp;"c!I100"),9,FALSE)</f>
        <v>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2">
        <v>20.0</v>
      </c>
      <c r="B105" s="13">
        <f>VLOOKUP(B97,INDIRECT("T|"&amp;VLOOKUP(A97,'dataset mapping'!$A$2:$B$6,2,FALSE)&amp;"|"&amp;A105&amp;"c!A3"):INDIRECT("T|"&amp;VLOOKUP(A97,'dataset mapping'!$A$2:$B$6,2,FALSE)&amp;"|"&amp;A105&amp;"c!I100"),2,FALSE)</f>
        <v>0</v>
      </c>
      <c r="C105" s="13">
        <f>VLOOKUP(B97,INDIRECT("T|"&amp;VLOOKUP(A97,'dataset mapping'!$A$2:$B$6,2,FALSE)&amp;"|"&amp;A105&amp;"c!A3"):INDIRECT("T|"&amp;VLOOKUP(A97,'dataset mapping'!$A$2:$B$6,2,FALSE)&amp;"|"&amp;A105&amp;"c!I100"),3,FALSE)</f>
        <v>0</v>
      </c>
      <c r="D105" s="13">
        <f>VLOOKUP(B97,INDIRECT("T|"&amp;VLOOKUP(A97,'dataset mapping'!$A$2:$B$6,2,FALSE)&amp;"|"&amp;A105&amp;"c!A3"):INDIRECT("T|"&amp;VLOOKUP(A97,'dataset mapping'!$A$2:$B$6,2,FALSE)&amp;"|"&amp;A105&amp;"c!I100"),4,FALSE)</f>
        <v>0</v>
      </c>
      <c r="E105" s="13">
        <f>VLOOKUP(B97,INDIRECT("T|"&amp;VLOOKUP(A97,'dataset mapping'!$A$2:$B$6,2,FALSE)&amp;"|"&amp;A105&amp;"c!A3"):INDIRECT("T|"&amp;VLOOKUP(A97,'dataset mapping'!$A$2:$B$6,2,FALSE)&amp;"|"&amp;A105&amp;"c!I100"),5,FALSE)</f>
        <v>0</v>
      </c>
      <c r="F105" s="13">
        <f>VLOOKUP(B97,INDIRECT("T|"&amp;VLOOKUP(A97,'dataset mapping'!$A$2:$B$6,2,FALSE)&amp;"|"&amp;A105&amp;"c!A3"):INDIRECT("T|"&amp;VLOOKUP(A97,'dataset mapping'!$A$2:$B$6,2,FALSE)&amp;"|"&amp;A105&amp;"c!I100"),6,FALSE)</f>
        <v>0</v>
      </c>
      <c r="G105" s="13">
        <f>VLOOKUP(B97,INDIRECT("T|"&amp;VLOOKUP(A97,'dataset mapping'!$A$2:$B$6,2,FALSE)&amp;"|"&amp;A105&amp;"c!A3"):INDIRECT("T|"&amp;VLOOKUP(A97,'dataset mapping'!$A$2:$B$6,2,FALSE)&amp;"|"&amp;A105&amp;"c!I100"),7,FALSE)</f>
        <v>0</v>
      </c>
      <c r="H105" s="13">
        <f>VLOOKUP(B97,INDIRECT("T|"&amp;VLOOKUP(A97,'dataset mapping'!$A$2:$B$6,2,FALSE)&amp;"|"&amp;A105&amp;"c!A3"):INDIRECT("T|"&amp;VLOOKUP(A97,'dataset mapping'!$A$2:$B$6,2,FALSE)&amp;"|"&amp;A105&amp;"c!I100"),8,FALSE)</f>
        <v>0</v>
      </c>
      <c r="I105" s="13">
        <f>VLOOKUP(B97,INDIRECT("T|"&amp;VLOOKUP(A97,'dataset mapping'!$A$2:$B$6,2,FALSE)&amp;"|"&amp;A105&amp;"c!A3"):INDIRECT("T|"&amp;VLOOKUP(A97,'dataset mapping'!$A$2:$B$6,2,FALSE)&amp;"|"&amp;A105&amp;"c!I100"),9,FALSE)</f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2">
        <v>25.0</v>
      </c>
      <c r="B106" s="13">
        <f>VLOOKUP(B97,INDIRECT("T|"&amp;VLOOKUP(A97,'dataset mapping'!$A$2:$B$6,2,FALSE)&amp;"|"&amp;A106&amp;"c!A3"):INDIRECT("T|"&amp;VLOOKUP(A97,'dataset mapping'!$A$2:$B$6,2,FALSE)&amp;"|"&amp;A106&amp;"c!I100"),2,FALSE)</f>
        <v>0</v>
      </c>
      <c r="C106" s="13">
        <f>VLOOKUP(B97,INDIRECT("T|"&amp;VLOOKUP(A97,'dataset mapping'!$A$2:$B$6,2,FALSE)&amp;"|"&amp;A106&amp;"c!A3"):INDIRECT("T|"&amp;VLOOKUP(A97,'dataset mapping'!$A$2:$B$6,2,FALSE)&amp;"|"&amp;A106&amp;"c!I100"),3,FALSE)</f>
        <v>0</v>
      </c>
      <c r="D106" s="13">
        <f>VLOOKUP(B97,INDIRECT("T|"&amp;VLOOKUP(A97,'dataset mapping'!$A$2:$B$6,2,FALSE)&amp;"|"&amp;A106&amp;"c!A3"):INDIRECT("T|"&amp;VLOOKUP(A97,'dataset mapping'!$A$2:$B$6,2,FALSE)&amp;"|"&amp;A106&amp;"c!I100"),4,FALSE)</f>
        <v>0</v>
      </c>
      <c r="E106" s="13">
        <f>VLOOKUP(B97,INDIRECT("T|"&amp;VLOOKUP(A97,'dataset mapping'!$A$2:$B$6,2,FALSE)&amp;"|"&amp;A106&amp;"c!A3"):INDIRECT("T|"&amp;VLOOKUP(A97,'dataset mapping'!$A$2:$B$6,2,FALSE)&amp;"|"&amp;A106&amp;"c!I100"),5,FALSE)</f>
        <v>0</v>
      </c>
      <c r="F106" s="13">
        <f>VLOOKUP(B97,INDIRECT("T|"&amp;VLOOKUP(A97,'dataset mapping'!$A$2:$B$6,2,FALSE)&amp;"|"&amp;A106&amp;"c!A3"):INDIRECT("T|"&amp;VLOOKUP(A97,'dataset mapping'!$A$2:$B$6,2,FALSE)&amp;"|"&amp;A106&amp;"c!I100"),6,FALSE)</f>
        <v>0</v>
      </c>
      <c r="G106" s="13">
        <f>VLOOKUP(B97,INDIRECT("T|"&amp;VLOOKUP(A97,'dataset mapping'!$A$2:$B$6,2,FALSE)&amp;"|"&amp;A106&amp;"c!A3"):INDIRECT("T|"&amp;VLOOKUP(A97,'dataset mapping'!$A$2:$B$6,2,FALSE)&amp;"|"&amp;A106&amp;"c!I100"),7,FALSE)</f>
        <v>0.0078125</v>
      </c>
      <c r="H106" s="13">
        <f>VLOOKUP(B97,INDIRECT("T|"&amp;VLOOKUP(A97,'dataset mapping'!$A$2:$B$6,2,FALSE)&amp;"|"&amp;A106&amp;"c!A3"):INDIRECT("T|"&amp;VLOOKUP(A97,'dataset mapping'!$A$2:$B$6,2,FALSE)&amp;"|"&amp;A106&amp;"c!I100"),8,FALSE)</f>
        <v>0</v>
      </c>
      <c r="I106" s="13">
        <f>VLOOKUP(B97,INDIRECT("T|"&amp;VLOOKUP(A97,'dataset mapping'!$A$2:$B$6,2,FALSE)&amp;"|"&amp;A106&amp;"c!A3"):INDIRECT("T|"&amp;VLOOKUP(A97,'dataset mapping'!$A$2:$B$6,2,FALSE)&amp;"|"&amp;A106&amp;"c!I100"),9,FALSE)</f>
        <v>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2">
        <v>28.0</v>
      </c>
      <c r="B107" s="13">
        <f>VLOOKUP(B97,INDIRECT("T|"&amp;VLOOKUP(A97,'dataset mapping'!$A$2:$B$6,2,FALSE)&amp;"|"&amp;A107&amp;"c!A3"):INDIRECT("T|"&amp;VLOOKUP(A97,'dataset mapping'!$A$2:$B$6,2,FALSE)&amp;"|"&amp;A107&amp;"c!I100"),2,FALSE)</f>
        <v>0</v>
      </c>
      <c r="C107" s="13">
        <f>VLOOKUP(B97,INDIRECT("T|"&amp;VLOOKUP(A97,'dataset mapping'!$A$2:$B$6,2,FALSE)&amp;"|"&amp;A107&amp;"c!A3"):INDIRECT("T|"&amp;VLOOKUP(A97,'dataset mapping'!$A$2:$B$6,2,FALSE)&amp;"|"&amp;A107&amp;"c!I100"),3,FALSE)</f>
        <v>0</v>
      </c>
      <c r="D107" s="13">
        <f>VLOOKUP(B97,INDIRECT("T|"&amp;VLOOKUP(A97,'dataset mapping'!$A$2:$B$6,2,FALSE)&amp;"|"&amp;A107&amp;"c!A3"):INDIRECT("T|"&amp;VLOOKUP(A97,'dataset mapping'!$A$2:$B$6,2,FALSE)&amp;"|"&amp;A107&amp;"c!I100"),4,FALSE)</f>
        <v>0</v>
      </c>
      <c r="E107" s="13">
        <f>VLOOKUP(B97,INDIRECT("T|"&amp;VLOOKUP(A97,'dataset mapping'!$A$2:$B$6,2,FALSE)&amp;"|"&amp;A107&amp;"c!A3"):INDIRECT("T|"&amp;VLOOKUP(A97,'dataset mapping'!$A$2:$B$6,2,FALSE)&amp;"|"&amp;A107&amp;"c!I100"),5,FALSE)</f>
        <v>0</v>
      </c>
      <c r="F107" s="13">
        <f>VLOOKUP(B97,INDIRECT("T|"&amp;VLOOKUP(A97,'dataset mapping'!$A$2:$B$6,2,FALSE)&amp;"|"&amp;A107&amp;"c!A3"):INDIRECT("T|"&amp;VLOOKUP(A97,'dataset mapping'!$A$2:$B$6,2,FALSE)&amp;"|"&amp;A107&amp;"c!I100"),6,FALSE)</f>
        <v>0</v>
      </c>
      <c r="G107" s="13">
        <f>VLOOKUP(B97,INDIRECT("T|"&amp;VLOOKUP(A97,'dataset mapping'!$A$2:$B$6,2,FALSE)&amp;"|"&amp;A107&amp;"c!A3"):INDIRECT("T|"&amp;VLOOKUP(A97,'dataset mapping'!$A$2:$B$6,2,FALSE)&amp;"|"&amp;A107&amp;"c!I100"),7,FALSE)</f>
        <v>0</v>
      </c>
      <c r="H107" s="13">
        <f>VLOOKUP(B97,INDIRECT("T|"&amp;VLOOKUP(A97,'dataset mapping'!$A$2:$B$6,2,FALSE)&amp;"|"&amp;A107&amp;"c!A3"):INDIRECT("T|"&amp;VLOOKUP(A97,'dataset mapping'!$A$2:$B$6,2,FALSE)&amp;"|"&amp;A107&amp;"c!I100"),8,FALSE)</f>
        <v>0</v>
      </c>
      <c r="I107" s="13">
        <f>VLOOKUP(B97,INDIRECT("T|"&amp;VLOOKUP(A97,'dataset mapping'!$A$2:$B$6,2,FALSE)&amp;"|"&amp;A107&amp;"c!A3"):INDIRECT("T|"&amp;VLOOKUP(A97,'dataset mapping'!$A$2:$B$6,2,FALSE)&amp;"|"&amp;A107&amp;"c!I100"),9,FALSE)</f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4" t="s">
        <v>12</v>
      </c>
      <c r="B109" s="15" t="s">
        <v>15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 t="s">
        <v>2</v>
      </c>
      <c r="B110" s="5" t="s">
        <v>3</v>
      </c>
      <c r="C110" s="5" t="s">
        <v>4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9</v>
      </c>
      <c r="I110" s="5" t="s">
        <v>10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>
        <v>1.0</v>
      </c>
      <c r="B111" s="8">
        <f>VLOOKUP(B109,INDIRECT("T|"&amp;VLOOKUP(A109,'dataset mapping'!$A$2:$B$6,2,FALSE)&amp;"|"&amp;A111&amp;"c!A3"):INDIRECT("T|"&amp;VLOOKUP(A109,'dataset mapping'!$A$2:$B$6,2,FALSE)&amp;"|"&amp;A111&amp;"c!I100"),2,FALSE)</f>
        <v>0</v>
      </c>
      <c r="C111" s="8">
        <f>VLOOKUP(B109,INDIRECT("T|"&amp;VLOOKUP(A109,'dataset mapping'!$A$2:$B$6,2,FALSE)&amp;"|"&amp;A111&amp;"c!A3"):INDIRECT("T|"&amp;VLOOKUP(A109,'dataset mapping'!$A$2:$B$6,2,FALSE)&amp;"|"&amp;A111&amp;"c!I100"),3,FALSE)</f>
        <v>0</v>
      </c>
      <c r="D111" s="8">
        <f>VLOOKUP(B109,INDIRECT("T|"&amp;VLOOKUP(A109,'dataset mapping'!$A$2:$B$6,2,FALSE)&amp;"|"&amp;A111&amp;"c!A3"):INDIRECT("T|"&amp;VLOOKUP(A109,'dataset mapping'!$A$2:$B$6,2,FALSE)&amp;"|"&amp;A111&amp;"c!I100"),4,FALSE)</f>
        <v>0</v>
      </c>
      <c r="E111" s="8">
        <f>VLOOKUP(B109,INDIRECT("T|"&amp;VLOOKUP(A109,'dataset mapping'!$A$2:$B$6,2,FALSE)&amp;"|"&amp;A111&amp;"c!A3"):INDIRECT("T|"&amp;VLOOKUP(A109,'dataset mapping'!$A$2:$B$6,2,FALSE)&amp;"|"&amp;A111&amp;"c!I100"),5,FALSE)</f>
        <v>0</v>
      </c>
      <c r="F111" s="8">
        <f>VLOOKUP(B109,INDIRECT("T|"&amp;VLOOKUP(A109,'dataset mapping'!$A$2:$B$6,2,FALSE)&amp;"|"&amp;A111&amp;"c!A3"):INDIRECT("T|"&amp;VLOOKUP(A109,'dataset mapping'!$A$2:$B$6,2,FALSE)&amp;"|"&amp;A111&amp;"c!I100"),6,FALSE)</f>
        <v>0</v>
      </c>
      <c r="G111" s="8">
        <f>VLOOKUP(B109,INDIRECT("T|"&amp;VLOOKUP(A109,'dataset mapping'!$A$2:$B$6,2,FALSE)&amp;"|"&amp;A111&amp;"c!A3"):INDIRECT("T|"&amp;VLOOKUP(A109,'dataset mapping'!$A$2:$B$6,2,FALSE)&amp;"|"&amp;A111&amp;"c!I100"),7,FALSE)</f>
        <v>0</v>
      </c>
      <c r="H111" s="8">
        <f>VLOOKUP(B109,INDIRECT("T|"&amp;VLOOKUP(A109,'dataset mapping'!$A$2:$B$6,2,FALSE)&amp;"|"&amp;A111&amp;"c!A3"):INDIRECT("T|"&amp;VLOOKUP(A109,'dataset mapping'!$A$2:$B$6,2,FALSE)&amp;"|"&amp;A111&amp;"c!I100"),8,FALSE)</f>
        <v>0.0078125</v>
      </c>
      <c r="I111" s="8">
        <f>VLOOKUP(B109,INDIRECT("T|"&amp;VLOOKUP(A109,'dataset mapping'!$A$2:$B$6,2,FALSE)&amp;"|"&amp;A111&amp;"c!A3"):INDIRECT("T|"&amp;VLOOKUP(A109,'dataset mapping'!$A$2:$B$6,2,FALSE)&amp;"|"&amp;A111&amp;"c!I100"),9,FALSE)</f>
        <v>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>
        <v>2.0</v>
      </c>
      <c r="B112" s="8">
        <f>VLOOKUP(B109,INDIRECT("T|"&amp;VLOOKUP(A109,'dataset mapping'!$A$2:$B$6,2,FALSE)&amp;"|"&amp;A112&amp;"c!A3"):INDIRECT("T|"&amp;VLOOKUP(A109,'dataset mapping'!$A$2:$B$6,2,FALSE)&amp;"|"&amp;A112&amp;"c!I100"),2,FALSE)</f>
        <v>0</v>
      </c>
      <c r="C112" s="8">
        <f>VLOOKUP(B109,INDIRECT("T|"&amp;VLOOKUP(A109,'dataset mapping'!$A$2:$B$6,2,FALSE)&amp;"|"&amp;A112&amp;"c!A3"):INDIRECT("T|"&amp;VLOOKUP(A109,'dataset mapping'!$A$2:$B$6,2,FALSE)&amp;"|"&amp;A112&amp;"c!I100"),3,FALSE)</f>
        <v>0.0078125</v>
      </c>
      <c r="D112" s="8">
        <f>VLOOKUP(B109,INDIRECT("T|"&amp;VLOOKUP(A109,'dataset mapping'!$A$2:$B$6,2,FALSE)&amp;"|"&amp;A112&amp;"c!A3"):INDIRECT("T|"&amp;VLOOKUP(A109,'dataset mapping'!$A$2:$B$6,2,FALSE)&amp;"|"&amp;A112&amp;"c!I100"),4,FALSE)</f>
        <v>0</v>
      </c>
      <c r="E112" s="8">
        <f>VLOOKUP(B109,INDIRECT("T|"&amp;VLOOKUP(A109,'dataset mapping'!$A$2:$B$6,2,FALSE)&amp;"|"&amp;A112&amp;"c!A3"):INDIRECT("T|"&amp;VLOOKUP(A109,'dataset mapping'!$A$2:$B$6,2,FALSE)&amp;"|"&amp;A112&amp;"c!I100"),5,FALSE)</f>
        <v>0</v>
      </c>
      <c r="F112" s="8">
        <f>VLOOKUP(B109,INDIRECT("T|"&amp;VLOOKUP(A109,'dataset mapping'!$A$2:$B$6,2,FALSE)&amp;"|"&amp;A112&amp;"c!A3"):INDIRECT("T|"&amp;VLOOKUP(A109,'dataset mapping'!$A$2:$B$6,2,FALSE)&amp;"|"&amp;A112&amp;"c!I100"),6,FALSE)</f>
        <v>0</v>
      </c>
      <c r="G112" s="8">
        <f>VLOOKUP(B109,INDIRECT("T|"&amp;VLOOKUP(A109,'dataset mapping'!$A$2:$B$6,2,FALSE)&amp;"|"&amp;A112&amp;"c!A3"):INDIRECT("T|"&amp;VLOOKUP(A109,'dataset mapping'!$A$2:$B$6,2,FALSE)&amp;"|"&amp;A112&amp;"c!I100"),7,FALSE)</f>
        <v>0</v>
      </c>
      <c r="H112" s="8">
        <f>VLOOKUP(B109,INDIRECT("T|"&amp;VLOOKUP(A109,'dataset mapping'!$A$2:$B$6,2,FALSE)&amp;"|"&amp;A112&amp;"c!A3"):INDIRECT("T|"&amp;VLOOKUP(A109,'dataset mapping'!$A$2:$B$6,2,FALSE)&amp;"|"&amp;A112&amp;"c!I100"),8,FALSE)</f>
        <v>0.0859375</v>
      </c>
      <c r="I112" s="8">
        <f>VLOOKUP(B109,INDIRECT("T|"&amp;VLOOKUP(A109,'dataset mapping'!$A$2:$B$6,2,FALSE)&amp;"|"&amp;A112&amp;"c!A3"):INDIRECT("T|"&amp;VLOOKUP(A109,'dataset mapping'!$A$2:$B$6,2,FALSE)&amp;"|"&amp;A112&amp;"c!I100"),9,FALSE)</f>
        <v>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>
        <v>3.0</v>
      </c>
      <c r="B113" s="8">
        <f>VLOOKUP(B109,INDIRECT("T|"&amp;VLOOKUP(A109,'dataset mapping'!$A$2:$B$6,2,FALSE)&amp;"|"&amp;A113&amp;"c!A3"):INDIRECT("T|"&amp;VLOOKUP(A109,'dataset mapping'!$A$2:$B$6,2,FALSE)&amp;"|"&amp;A113&amp;"c!I100"),2,FALSE)</f>
        <v>0</v>
      </c>
      <c r="C113" s="8">
        <f>VLOOKUP(B109,INDIRECT("T|"&amp;VLOOKUP(A109,'dataset mapping'!$A$2:$B$6,2,FALSE)&amp;"|"&amp;A113&amp;"c!A3"):INDIRECT("T|"&amp;VLOOKUP(A109,'dataset mapping'!$A$2:$B$6,2,FALSE)&amp;"|"&amp;A113&amp;"c!I100"),3,FALSE)</f>
        <v>0</v>
      </c>
      <c r="D113" s="8">
        <f>VLOOKUP(B109,INDIRECT("T|"&amp;VLOOKUP(A109,'dataset mapping'!$A$2:$B$6,2,FALSE)&amp;"|"&amp;A113&amp;"c!A3"):INDIRECT("T|"&amp;VLOOKUP(A109,'dataset mapping'!$A$2:$B$6,2,FALSE)&amp;"|"&amp;A113&amp;"c!I100"),4,FALSE)</f>
        <v>0</v>
      </c>
      <c r="E113" s="8">
        <f>VLOOKUP(B109,INDIRECT("T|"&amp;VLOOKUP(A109,'dataset mapping'!$A$2:$B$6,2,FALSE)&amp;"|"&amp;A113&amp;"c!A3"):INDIRECT("T|"&amp;VLOOKUP(A109,'dataset mapping'!$A$2:$B$6,2,FALSE)&amp;"|"&amp;A113&amp;"c!I100"),5,FALSE)</f>
        <v>0</v>
      </c>
      <c r="F113" s="8">
        <f>VLOOKUP(B109,INDIRECT("T|"&amp;VLOOKUP(A109,'dataset mapping'!$A$2:$B$6,2,FALSE)&amp;"|"&amp;A113&amp;"c!A3"):INDIRECT("T|"&amp;VLOOKUP(A109,'dataset mapping'!$A$2:$B$6,2,FALSE)&amp;"|"&amp;A113&amp;"c!I100"),6,FALSE)</f>
        <v>0.00390625</v>
      </c>
      <c r="G113" s="8">
        <f>VLOOKUP(B109,INDIRECT("T|"&amp;VLOOKUP(A109,'dataset mapping'!$A$2:$B$6,2,FALSE)&amp;"|"&amp;A113&amp;"c!A3"):INDIRECT("T|"&amp;VLOOKUP(A109,'dataset mapping'!$A$2:$B$6,2,FALSE)&amp;"|"&amp;A113&amp;"c!I100"),7,FALSE)</f>
        <v>0</v>
      </c>
      <c r="H113" s="8">
        <f>VLOOKUP(B109,INDIRECT("T|"&amp;VLOOKUP(A109,'dataset mapping'!$A$2:$B$6,2,FALSE)&amp;"|"&amp;A113&amp;"c!A3"):INDIRECT("T|"&amp;VLOOKUP(A109,'dataset mapping'!$A$2:$B$6,2,FALSE)&amp;"|"&amp;A113&amp;"c!I100"),8,FALSE)</f>
        <v>0</v>
      </c>
      <c r="I113" s="8">
        <f>VLOOKUP(B109,INDIRECT("T|"&amp;VLOOKUP(A109,'dataset mapping'!$A$2:$B$6,2,FALSE)&amp;"|"&amp;A113&amp;"c!A3"):INDIRECT("T|"&amp;VLOOKUP(A109,'dataset mapping'!$A$2:$B$6,2,FALSE)&amp;"|"&amp;A113&amp;"c!I100"),9,FALSE)</f>
        <v>0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>
        <v>4.0</v>
      </c>
      <c r="B114" s="8">
        <f>VLOOKUP(B109,INDIRECT("T|"&amp;VLOOKUP(A109,'dataset mapping'!$A$2:$B$6,2,FALSE)&amp;"|"&amp;A114&amp;"c!A3"):INDIRECT("T|"&amp;VLOOKUP(A109,'dataset mapping'!$A$2:$B$6,2,FALSE)&amp;"|"&amp;A114&amp;"c!I100"),2,FALSE)</f>
        <v>0</v>
      </c>
      <c r="C114" s="8">
        <f>VLOOKUP(B109,INDIRECT("T|"&amp;VLOOKUP(A109,'dataset mapping'!$A$2:$B$6,2,FALSE)&amp;"|"&amp;A114&amp;"c!A3"):INDIRECT("T|"&amp;VLOOKUP(A109,'dataset mapping'!$A$2:$B$6,2,FALSE)&amp;"|"&amp;A114&amp;"c!I100"),3,FALSE)</f>
        <v>0</v>
      </c>
      <c r="D114" s="8">
        <f>VLOOKUP(B109,INDIRECT("T|"&amp;VLOOKUP(A109,'dataset mapping'!$A$2:$B$6,2,FALSE)&amp;"|"&amp;A114&amp;"c!A3"):INDIRECT("T|"&amp;VLOOKUP(A109,'dataset mapping'!$A$2:$B$6,2,FALSE)&amp;"|"&amp;A114&amp;"c!I100"),4,FALSE)</f>
        <v>0</v>
      </c>
      <c r="E114" s="8">
        <f>VLOOKUP(B109,INDIRECT("T|"&amp;VLOOKUP(A109,'dataset mapping'!$A$2:$B$6,2,FALSE)&amp;"|"&amp;A114&amp;"c!A3"):INDIRECT("T|"&amp;VLOOKUP(A109,'dataset mapping'!$A$2:$B$6,2,FALSE)&amp;"|"&amp;A114&amp;"c!I100"),5,FALSE)</f>
        <v>0</v>
      </c>
      <c r="F114" s="8">
        <f>VLOOKUP(B109,INDIRECT("T|"&amp;VLOOKUP(A109,'dataset mapping'!$A$2:$B$6,2,FALSE)&amp;"|"&amp;A114&amp;"c!A3"):INDIRECT("T|"&amp;VLOOKUP(A109,'dataset mapping'!$A$2:$B$6,2,FALSE)&amp;"|"&amp;A114&amp;"c!I100"),6,FALSE)</f>
        <v>0</v>
      </c>
      <c r="G114" s="8">
        <f>VLOOKUP(B109,INDIRECT("T|"&amp;VLOOKUP(A109,'dataset mapping'!$A$2:$B$6,2,FALSE)&amp;"|"&amp;A114&amp;"c!A3"):INDIRECT("T|"&amp;VLOOKUP(A109,'dataset mapping'!$A$2:$B$6,2,FALSE)&amp;"|"&amp;A114&amp;"c!I100"),7,FALSE)</f>
        <v>0</v>
      </c>
      <c r="H114" s="8">
        <f>VLOOKUP(B109,INDIRECT("T|"&amp;VLOOKUP(A109,'dataset mapping'!$A$2:$B$6,2,FALSE)&amp;"|"&amp;A114&amp;"c!A3"):INDIRECT("T|"&amp;VLOOKUP(A109,'dataset mapping'!$A$2:$B$6,2,FALSE)&amp;"|"&amp;A114&amp;"c!I100"),8,FALSE)</f>
        <v>0</v>
      </c>
      <c r="I114" s="8">
        <f>VLOOKUP(B109,INDIRECT("T|"&amp;VLOOKUP(A109,'dataset mapping'!$A$2:$B$6,2,FALSE)&amp;"|"&amp;A114&amp;"c!A3"):INDIRECT("T|"&amp;VLOOKUP(A109,'dataset mapping'!$A$2:$B$6,2,FALSE)&amp;"|"&amp;A114&amp;"c!I100"),9,FALSE)</f>
        <v>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>
        <v>5.0</v>
      </c>
      <c r="B115" s="11">
        <f>VLOOKUP(B109,INDIRECT("T|"&amp;VLOOKUP(A109,'dataset mapping'!$A$2:$B$6,2,FALSE)&amp;"|"&amp;A115&amp;"c!A3"):INDIRECT("T|"&amp;VLOOKUP(A109,'dataset mapping'!$A$2:$B$6,2,FALSE)&amp;"|"&amp;A115&amp;"c!I100"),2,FALSE)</f>
        <v>0</v>
      </c>
      <c r="C115" s="11">
        <f>VLOOKUP(B109,INDIRECT("T|"&amp;VLOOKUP(A109,'dataset mapping'!$A$2:$B$6,2,FALSE)&amp;"|"&amp;A115&amp;"c!A3"):INDIRECT("T|"&amp;VLOOKUP(A109,'dataset mapping'!$A$2:$B$6,2,FALSE)&amp;"|"&amp;A115&amp;"c!I100"),3,FALSE)</f>
        <v>0</v>
      </c>
      <c r="D115" s="11">
        <f>VLOOKUP(B109,INDIRECT("T|"&amp;VLOOKUP(A109,'dataset mapping'!$A$2:$B$6,2,FALSE)&amp;"|"&amp;A115&amp;"c!A3"):INDIRECT("T|"&amp;VLOOKUP(A109,'dataset mapping'!$A$2:$B$6,2,FALSE)&amp;"|"&amp;A115&amp;"c!I100"),4,FALSE)</f>
        <v>0</v>
      </c>
      <c r="E115" s="11">
        <f>VLOOKUP(B109,INDIRECT("T|"&amp;VLOOKUP(A109,'dataset mapping'!$A$2:$B$6,2,FALSE)&amp;"|"&amp;A115&amp;"c!A3"):INDIRECT("T|"&amp;VLOOKUP(A109,'dataset mapping'!$A$2:$B$6,2,FALSE)&amp;"|"&amp;A115&amp;"c!I100"),5,FALSE)</f>
        <v>0</v>
      </c>
      <c r="F115" s="11">
        <f>VLOOKUP(B109,INDIRECT("T|"&amp;VLOOKUP(A109,'dataset mapping'!$A$2:$B$6,2,FALSE)&amp;"|"&amp;A115&amp;"c!A3"):INDIRECT("T|"&amp;VLOOKUP(A109,'dataset mapping'!$A$2:$B$6,2,FALSE)&amp;"|"&amp;A115&amp;"c!I100"),6,FALSE)</f>
        <v>0</v>
      </c>
      <c r="G115" s="11">
        <f>VLOOKUP(B109,INDIRECT("T|"&amp;VLOOKUP(A109,'dataset mapping'!$A$2:$B$6,2,FALSE)&amp;"|"&amp;A115&amp;"c!A3"):INDIRECT("T|"&amp;VLOOKUP(A109,'dataset mapping'!$A$2:$B$6,2,FALSE)&amp;"|"&amp;A115&amp;"c!I100"),7,FALSE)</f>
        <v>0</v>
      </c>
      <c r="H115" s="11">
        <f>VLOOKUP(B109,INDIRECT("T|"&amp;VLOOKUP(A109,'dataset mapping'!$A$2:$B$6,2,FALSE)&amp;"|"&amp;A115&amp;"c!A3"):INDIRECT("T|"&amp;VLOOKUP(A109,'dataset mapping'!$A$2:$B$6,2,FALSE)&amp;"|"&amp;A115&amp;"c!I100"),8,FALSE)</f>
        <v>0</v>
      </c>
      <c r="I115" s="11">
        <f>VLOOKUP(B109,INDIRECT("T|"&amp;VLOOKUP(A109,'dataset mapping'!$A$2:$B$6,2,FALSE)&amp;"|"&amp;A115&amp;"c!A3"):INDIRECT("T|"&amp;VLOOKUP(A109,'dataset mapping'!$A$2:$B$6,2,FALSE)&amp;"|"&amp;A115&amp;"c!I100"),9,FALSE)</f>
        <v>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>
        <v>6.0</v>
      </c>
      <c r="B116" s="11">
        <f>VLOOKUP(B109,INDIRECT("T|"&amp;VLOOKUP(A109,'dataset mapping'!$A$2:$B$6,2,FALSE)&amp;"|"&amp;A116&amp;"c!A3"):INDIRECT("T|"&amp;VLOOKUP(A109,'dataset mapping'!$A$2:$B$6,2,FALSE)&amp;"|"&amp;A116&amp;"c!I100"),2,FALSE)</f>
        <v>0</v>
      </c>
      <c r="C116" s="11">
        <f>VLOOKUP(B109,INDIRECT("T|"&amp;VLOOKUP(A109,'dataset mapping'!$A$2:$B$6,2,FALSE)&amp;"|"&amp;A116&amp;"c!A3"):INDIRECT("T|"&amp;VLOOKUP(A109,'dataset mapping'!$A$2:$B$6,2,FALSE)&amp;"|"&amp;A116&amp;"c!I100"),3,FALSE)</f>
        <v>0</v>
      </c>
      <c r="D116" s="11">
        <f>VLOOKUP(B109,INDIRECT("T|"&amp;VLOOKUP(A109,'dataset mapping'!$A$2:$B$6,2,FALSE)&amp;"|"&amp;A116&amp;"c!A3"):INDIRECT("T|"&amp;VLOOKUP(A109,'dataset mapping'!$A$2:$B$6,2,FALSE)&amp;"|"&amp;A116&amp;"c!I100"),4,FALSE)</f>
        <v>0</v>
      </c>
      <c r="E116" s="11">
        <f>VLOOKUP(B109,INDIRECT("T|"&amp;VLOOKUP(A109,'dataset mapping'!$A$2:$B$6,2,FALSE)&amp;"|"&amp;A116&amp;"c!A3"):INDIRECT("T|"&amp;VLOOKUP(A109,'dataset mapping'!$A$2:$B$6,2,FALSE)&amp;"|"&amp;A116&amp;"c!I100"),5,FALSE)</f>
        <v>0</v>
      </c>
      <c r="F116" s="11">
        <f>VLOOKUP(B109,INDIRECT("T|"&amp;VLOOKUP(A109,'dataset mapping'!$A$2:$B$6,2,FALSE)&amp;"|"&amp;A116&amp;"c!A3"):INDIRECT("T|"&amp;VLOOKUP(A109,'dataset mapping'!$A$2:$B$6,2,FALSE)&amp;"|"&amp;A116&amp;"c!I100"),6,FALSE)</f>
        <v>0</v>
      </c>
      <c r="G116" s="11">
        <f>VLOOKUP(B109,INDIRECT("T|"&amp;VLOOKUP(A109,'dataset mapping'!$A$2:$B$6,2,FALSE)&amp;"|"&amp;A116&amp;"c!A3"):INDIRECT("T|"&amp;VLOOKUP(A109,'dataset mapping'!$A$2:$B$6,2,FALSE)&amp;"|"&amp;A116&amp;"c!I100"),7,FALSE)</f>
        <v>0</v>
      </c>
      <c r="H116" s="11">
        <f>VLOOKUP(B109,INDIRECT("T|"&amp;VLOOKUP(A109,'dataset mapping'!$A$2:$B$6,2,FALSE)&amp;"|"&amp;A116&amp;"c!A3"):INDIRECT("T|"&amp;VLOOKUP(A109,'dataset mapping'!$A$2:$B$6,2,FALSE)&amp;"|"&amp;A116&amp;"c!I100"),8,FALSE)</f>
        <v>0</v>
      </c>
      <c r="I116" s="11">
        <f>VLOOKUP(B109,INDIRECT("T|"&amp;VLOOKUP(A109,'dataset mapping'!$A$2:$B$6,2,FALSE)&amp;"|"&amp;A116&amp;"c!A3"):INDIRECT("T|"&amp;VLOOKUP(A109,'dataset mapping'!$A$2:$B$6,2,FALSE)&amp;"|"&amp;A116&amp;"c!I100"),9,FALSE)</f>
        <v>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 t="s">
        <v>13</v>
      </c>
      <c r="B118" s="15" t="s">
        <v>15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 t="s">
        <v>2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7</v>
      </c>
      <c r="G119" s="5" t="s">
        <v>8</v>
      </c>
      <c r="H119" s="5" t="s">
        <v>9</v>
      </c>
      <c r="I119" s="5" t="s">
        <v>10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>
        <v>1.0</v>
      </c>
      <c r="B120" s="8">
        <f>VLOOKUP(B118,INDIRECT("T|"&amp;VLOOKUP(A118,'dataset mapping'!$A$2:$B$6,2,FALSE)&amp;"|"&amp;A120&amp;"c!A3"):INDIRECT("T|"&amp;VLOOKUP(A118,'dataset mapping'!$A$2:$B$6,2,FALSE)&amp;"|"&amp;A120&amp;"c!I100"),2,FALSE)</f>
        <v>0</v>
      </c>
      <c r="C120" s="8">
        <f>VLOOKUP(B118,INDIRECT("T|"&amp;VLOOKUP(A118,'dataset mapping'!$A$2:$B$6,2,FALSE)&amp;"|"&amp;A120&amp;"c!A3"):INDIRECT("T|"&amp;VLOOKUP(A118,'dataset mapping'!$A$2:$B$6,2,FALSE)&amp;"|"&amp;A120&amp;"c!I100"),3,FALSE)</f>
        <v>0</v>
      </c>
      <c r="D120" s="8">
        <f>VLOOKUP(B118,INDIRECT("T|"&amp;VLOOKUP(A118,'dataset mapping'!$A$2:$B$6,2,FALSE)&amp;"|"&amp;A120&amp;"c!A3"):INDIRECT("T|"&amp;VLOOKUP(A118,'dataset mapping'!$A$2:$B$6,2,FALSE)&amp;"|"&amp;A120&amp;"c!I100"),4,FALSE)</f>
        <v>0</v>
      </c>
      <c r="E120" s="8">
        <f>VLOOKUP(B118,INDIRECT("T|"&amp;VLOOKUP(A118,'dataset mapping'!$A$2:$B$6,2,FALSE)&amp;"|"&amp;A120&amp;"c!A3"):INDIRECT("T|"&amp;VLOOKUP(A118,'dataset mapping'!$A$2:$B$6,2,FALSE)&amp;"|"&amp;A120&amp;"c!I100"),5,FALSE)</f>
        <v>0</v>
      </c>
      <c r="F120" s="8">
        <f>VLOOKUP(B118,INDIRECT("T|"&amp;VLOOKUP(A118,'dataset mapping'!$A$2:$B$6,2,FALSE)&amp;"|"&amp;A120&amp;"c!A3"):INDIRECT("T|"&amp;VLOOKUP(A118,'dataset mapping'!$A$2:$B$6,2,FALSE)&amp;"|"&amp;A120&amp;"c!I100"),6,FALSE)</f>
        <v>0.50390625</v>
      </c>
      <c r="G120" s="8">
        <f>VLOOKUP(B118,INDIRECT("T|"&amp;VLOOKUP(A118,'dataset mapping'!$A$2:$B$6,2,FALSE)&amp;"|"&amp;A120&amp;"c!A3"):INDIRECT("T|"&amp;VLOOKUP(A118,'dataset mapping'!$A$2:$B$6,2,FALSE)&amp;"|"&amp;A120&amp;"c!I100"),7,FALSE)</f>
        <v>0.03515625</v>
      </c>
      <c r="H120" s="8">
        <f>VLOOKUP(B118,INDIRECT("T|"&amp;VLOOKUP(A118,'dataset mapping'!$A$2:$B$6,2,FALSE)&amp;"|"&amp;A120&amp;"c!A3"):INDIRECT("T|"&amp;VLOOKUP(A118,'dataset mapping'!$A$2:$B$6,2,FALSE)&amp;"|"&amp;A120&amp;"c!I100"),8,FALSE)</f>
        <v>0.03515625</v>
      </c>
      <c r="I120" s="8">
        <f>VLOOKUP(B118,INDIRECT("T|"&amp;VLOOKUP(A118,'dataset mapping'!$A$2:$B$6,2,FALSE)&amp;"|"&amp;A120&amp;"c!A3"):INDIRECT("T|"&amp;VLOOKUP(A118,'dataset mapping'!$A$2:$B$6,2,FALSE)&amp;"|"&amp;A120&amp;"c!I100"),9,FALSE)</f>
        <v>0.0703125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>
        <v>2.0</v>
      </c>
      <c r="B121" s="8">
        <f>VLOOKUP(B118,INDIRECT("T|"&amp;VLOOKUP(A118,'dataset mapping'!$A$2:$B$6,2,FALSE)&amp;"|"&amp;A121&amp;"c!A3"):INDIRECT("T|"&amp;VLOOKUP(A118,'dataset mapping'!$A$2:$B$6,2,FALSE)&amp;"|"&amp;A121&amp;"c!I100"),2,FALSE)</f>
        <v>0</v>
      </c>
      <c r="C121" s="8">
        <f>VLOOKUP(B118,INDIRECT("T|"&amp;VLOOKUP(A118,'dataset mapping'!$A$2:$B$6,2,FALSE)&amp;"|"&amp;A121&amp;"c!A3"):INDIRECT("T|"&amp;VLOOKUP(A118,'dataset mapping'!$A$2:$B$6,2,FALSE)&amp;"|"&amp;A121&amp;"c!I100"),3,FALSE)</f>
        <v>0</v>
      </c>
      <c r="D121" s="8">
        <f>VLOOKUP(B118,INDIRECT("T|"&amp;VLOOKUP(A118,'dataset mapping'!$A$2:$B$6,2,FALSE)&amp;"|"&amp;A121&amp;"c!A3"):INDIRECT("T|"&amp;VLOOKUP(A118,'dataset mapping'!$A$2:$B$6,2,FALSE)&amp;"|"&amp;A121&amp;"c!I100"),4,FALSE)</f>
        <v>0</v>
      </c>
      <c r="E121" s="8">
        <f>VLOOKUP(B118,INDIRECT("T|"&amp;VLOOKUP(A118,'dataset mapping'!$A$2:$B$6,2,FALSE)&amp;"|"&amp;A121&amp;"c!A3"):INDIRECT("T|"&amp;VLOOKUP(A118,'dataset mapping'!$A$2:$B$6,2,FALSE)&amp;"|"&amp;A121&amp;"c!I100"),5,FALSE)</f>
        <v>0</v>
      </c>
      <c r="F121" s="8">
        <f>VLOOKUP(B118,INDIRECT("T|"&amp;VLOOKUP(A118,'dataset mapping'!$A$2:$B$6,2,FALSE)&amp;"|"&amp;A121&amp;"c!A3"):INDIRECT("T|"&amp;VLOOKUP(A118,'dataset mapping'!$A$2:$B$6,2,FALSE)&amp;"|"&amp;A121&amp;"c!I100"),6,FALSE)</f>
        <v>0</v>
      </c>
      <c r="G121" s="8">
        <f>VLOOKUP(B118,INDIRECT("T|"&amp;VLOOKUP(A118,'dataset mapping'!$A$2:$B$6,2,FALSE)&amp;"|"&amp;A121&amp;"c!A3"):INDIRECT("T|"&amp;VLOOKUP(A118,'dataset mapping'!$A$2:$B$6,2,FALSE)&amp;"|"&amp;A121&amp;"c!I100"),7,FALSE)</f>
        <v>0.0078125</v>
      </c>
      <c r="H121" s="8">
        <f>VLOOKUP(B118,INDIRECT("T|"&amp;VLOOKUP(A118,'dataset mapping'!$A$2:$B$6,2,FALSE)&amp;"|"&amp;A121&amp;"c!A3"):INDIRECT("T|"&amp;VLOOKUP(A118,'dataset mapping'!$A$2:$B$6,2,FALSE)&amp;"|"&amp;A121&amp;"c!I100"),8,FALSE)</f>
        <v>0</v>
      </c>
      <c r="I121" s="8">
        <f>VLOOKUP(B118,INDIRECT("T|"&amp;VLOOKUP(A118,'dataset mapping'!$A$2:$B$6,2,FALSE)&amp;"|"&amp;A121&amp;"c!A3"):INDIRECT("T|"&amp;VLOOKUP(A118,'dataset mapping'!$A$2:$B$6,2,FALSE)&amp;"|"&amp;A121&amp;"c!I100"),9,FALSE)</f>
        <v>0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>
        <v>3.0</v>
      </c>
      <c r="B122" s="8">
        <f>VLOOKUP(B118,INDIRECT("T|"&amp;VLOOKUP(A118,'dataset mapping'!$A$2:$B$6,2,FALSE)&amp;"|"&amp;A122&amp;"c!A3"):INDIRECT("T|"&amp;VLOOKUP(A118,'dataset mapping'!$A$2:$B$6,2,FALSE)&amp;"|"&amp;A122&amp;"c!I100"),2,FALSE)</f>
        <v>0</v>
      </c>
      <c r="C122" s="8">
        <f>VLOOKUP(B118,INDIRECT("T|"&amp;VLOOKUP(A118,'dataset mapping'!$A$2:$B$6,2,FALSE)&amp;"|"&amp;A122&amp;"c!A3"):INDIRECT("T|"&amp;VLOOKUP(A118,'dataset mapping'!$A$2:$B$6,2,FALSE)&amp;"|"&amp;A122&amp;"c!I100"),3,FALSE)</f>
        <v>0</v>
      </c>
      <c r="D122" s="8">
        <f>VLOOKUP(B118,INDIRECT("T|"&amp;VLOOKUP(A118,'dataset mapping'!$A$2:$B$6,2,FALSE)&amp;"|"&amp;A122&amp;"c!A3"):INDIRECT("T|"&amp;VLOOKUP(A118,'dataset mapping'!$A$2:$B$6,2,FALSE)&amp;"|"&amp;A122&amp;"c!I100"),4,FALSE)</f>
        <v>0</v>
      </c>
      <c r="E122" s="8">
        <f>VLOOKUP(B118,INDIRECT("T|"&amp;VLOOKUP(A118,'dataset mapping'!$A$2:$B$6,2,FALSE)&amp;"|"&amp;A122&amp;"c!A3"):INDIRECT("T|"&amp;VLOOKUP(A118,'dataset mapping'!$A$2:$B$6,2,FALSE)&amp;"|"&amp;A122&amp;"c!I100"),5,FALSE)</f>
        <v>0</v>
      </c>
      <c r="F122" s="8">
        <f>VLOOKUP(B118,INDIRECT("T|"&amp;VLOOKUP(A118,'dataset mapping'!$A$2:$B$6,2,FALSE)&amp;"|"&amp;A122&amp;"c!A3"):INDIRECT("T|"&amp;VLOOKUP(A118,'dataset mapping'!$A$2:$B$6,2,FALSE)&amp;"|"&amp;A122&amp;"c!I100"),6,FALSE)</f>
        <v>0.1328125</v>
      </c>
      <c r="G122" s="8">
        <f>VLOOKUP(B118,INDIRECT("T|"&amp;VLOOKUP(A118,'dataset mapping'!$A$2:$B$6,2,FALSE)&amp;"|"&amp;A122&amp;"c!A3"):INDIRECT("T|"&amp;VLOOKUP(A118,'dataset mapping'!$A$2:$B$6,2,FALSE)&amp;"|"&amp;A122&amp;"c!I100"),7,FALSE)</f>
        <v>0</v>
      </c>
      <c r="H122" s="8">
        <f>VLOOKUP(B118,INDIRECT("T|"&amp;VLOOKUP(A118,'dataset mapping'!$A$2:$B$6,2,FALSE)&amp;"|"&amp;A122&amp;"c!A3"):INDIRECT("T|"&amp;VLOOKUP(A118,'dataset mapping'!$A$2:$B$6,2,FALSE)&amp;"|"&amp;A122&amp;"c!I100"),8,FALSE)</f>
        <v>0.0078125</v>
      </c>
      <c r="I122" s="8">
        <f>VLOOKUP(B118,INDIRECT("T|"&amp;VLOOKUP(A118,'dataset mapping'!$A$2:$B$6,2,FALSE)&amp;"|"&amp;A122&amp;"c!A3"):INDIRECT("T|"&amp;VLOOKUP(A118,'dataset mapping'!$A$2:$B$6,2,FALSE)&amp;"|"&amp;A122&amp;"c!I100"),9,FALSE)</f>
        <v>0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>
        <v>5.0</v>
      </c>
      <c r="B123" s="11">
        <f>VLOOKUP(B118,INDIRECT("T|"&amp;VLOOKUP(A118,'dataset mapping'!$A$2:$B$6,2,FALSE)&amp;"|"&amp;A123&amp;"c!A3"):INDIRECT("T|"&amp;VLOOKUP(A118,'dataset mapping'!$A$2:$B$6,2,FALSE)&amp;"|"&amp;A123&amp;"c!I100"),2,FALSE)</f>
        <v>0</v>
      </c>
      <c r="C123" s="11">
        <f>VLOOKUP(B118,INDIRECT("T|"&amp;VLOOKUP(A118,'dataset mapping'!$A$2:$B$6,2,FALSE)&amp;"|"&amp;A123&amp;"c!A3"):INDIRECT("T|"&amp;VLOOKUP(A118,'dataset mapping'!$A$2:$B$6,2,FALSE)&amp;"|"&amp;A123&amp;"c!I100"),3,FALSE)</f>
        <v>0</v>
      </c>
      <c r="D123" s="11">
        <f>VLOOKUP(B118,INDIRECT("T|"&amp;VLOOKUP(A118,'dataset mapping'!$A$2:$B$6,2,FALSE)&amp;"|"&amp;A123&amp;"c!A3"):INDIRECT("T|"&amp;VLOOKUP(A118,'dataset mapping'!$A$2:$B$6,2,FALSE)&amp;"|"&amp;A123&amp;"c!I100"),4,FALSE)</f>
        <v>0</v>
      </c>
      <c r="E123" s="11">
        <f>VLOOKUP(B118,INDIRECT("T|"&amp;VLOOKUP(A118,'dataset mapping'!$A$2:$B$6,2,FALSE)&amp;"|"&amp;A123&amp;"c!A3"):INDIRECT("T|"&amp;VLOOKUP(A118,'dataset mapping'!$A$2:$B$6,2,FALSE)&amp;"|"&amp;A123&amp;"c!I100"),5,FALSE)</f>
        <v>0</v>
      </c>
      <c r="F123" s="11">
        <f>VLOOKUP(B118,INDIRECT("T|"&amp;VLOOKUP(A118,'dataset mapping'!$A$2:$B$6,2,FALSE)&amp;"|"&amp;A123&amp;"c!A3"):INDIRECT("T|"&amp;VLOOKUP(A118,'dataset mapping'!$A$2:$B$6,2,FALSE)&amp;"|"&amp;A123&amp;"c!I100"),6,FALSE)</f>
        <v>0.11328125</v>
      </c>
      <c r="G123" s="11">
        <f>VLOOKUP(B118,INDIRECT("T|"&amp;VLOOKUP(A118,'dataset mapping'!$A$2:$B$6,2,FALSE)&amp;"|"&amp;A123&amp;"c!A3"):INDIRECT("T|"&amp;VLOOKUP(A118,'dataset mapping'!$A$2:$B$6,2,FALSE)&amp;"|"&amp;A123&amp;"c!I100"),7,FALSE)</f>
        <v>0.109375</v>
      </c>
      <c r="H123" s="11">
        <f>VLOOKUP(B118,INDIRECT("T|"&amp;VLOOKUP(A118,'dataset mapping'!$A$2:$B$6,2,FALSE)&amp;"|"&amp;A123&amp;"c!A3"):INDIRECT("T|"&amp;VLOOKUP(A118,'dataset mapping'!$A$2:$B$6,2,FALSE)&amp;"|"&amp;A123&amp;"c!I100"),8,FALSE)</f>
        <v>0</v>
      </c>
      <c r="I123" s="11">
        <f>VLOOKUP(B118,INDIRECT("T|"&amp;VLOOKUP(A118,'dataset mapping'!$A$2:$B$6,2,FALSE)&amp;"|"&amp;A123&amp;"c!A3"):INDIRECT("T|"&amp;VLOOKUP(A118,'dataset mapping'!$A$2:$B$6,2,FALSE)&amp;"|"&amp;A123&amp;"c!I100"),9,FALSE)</f>
        <v>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2">
        <v>6.0</v>
      </c>
      <c r="B124" s="13">
        <f>VLOOKUP(B118,INDIRECT("T|"&amp;VLOOKUP(A118,'dataset mapping'!$A$2:$B$6,2,FALSE)&amp;"|"&amp;A124&amp;"c!A3"):INDIRECT("T|"&amp;VLOOKUP(A118,'dataset mapping'!$A$2:$B$6,2,FALSE)&amp;"|"&amp;A124&amp;"c!I100"),2,FALSE)</f>
        <v>0.0078125</v>
      </c>
      <c r="C124" s="13">
        <f>VLOOKUP(B118,INDIRECT("T|"&amp;VLOOKUP(A118,'dataset mapping'!$A$2:$B$6,2,FALSE)&amp;"|"&amp;A124&amp;"c!A3"):INDIRECT("T|"&amp;VLOOKUP(A118,'dataset mapping'!$A$2:$B$6,2,FALSE)&amp;"|"&amp;A124&amp;"c!I100"),3,FALSE)</f>
        <v>0</v>
      </c>
      <c r="D124" s="13">
        <f>VLOOKUP(B118,INDIRECT("T|"&amp;VLOOKUP(A118,'dataset mapping'!$A$2:$B$6,2,FALSE)&amp;"|"&amp;A124&amp;"c!A3"):INDIRECT("T|"&amp;VLOOKUP(A118,'dataset mapping'!$A$2:$B$6,2,FALSE)&amp;"|"&amp;A124&amp;"c!I100"),4,FALSE)</f>
        <v>0</v>
      </c>
      <c r="E124" s="13">
        <f>VLOOKUP(B118,INDIRECT("T|"&amp;VLOOKUP(A118,'dataset mapping'!$A$2:$B$6,2,FALSE)&amp;"|"&amp;A124&amp;"c!A3"):INDIRECT("T|"&amp;VLOOKUP(A118,'dataset mapping'!$A$2:$B$6,2,FALSE)&amp;"|"&amp;A124&amp;"c!I100"),5,FALSE)</f>
        <v>0</v>
      </c>
      <c r="F124" s="13">
        <f>VLOOKUP(B118,INDIRECT("T|"&amp;VLOOKUP(A118,'dataset mapping'!$A$2:$B$6,2,FALSE)&amp;"|"&amp;A124&amp;"c!A3"):INDIRECT("T|"&amp;VLOOKUP(A118,'dataset mapping'!$A$2:$B$6,2,FALSE)&amp;"|"&amp;A124&amp;"c!I100"),6,FALSE)</f>
        <v>0.00390625</v>
      </c>
      <c r="G124" s="13">
        <f>VLOOKUP(B118,INDIRECT("T|"&amp;VLOOKUP(A118,'dataset mapping'!$A$2:$B$6,2,FALSE)&amp;"|"&amp;A124&amp;"c!A3"):INDIRECT("T|"&amp;VLOOKUP(A118,'dataset mapping'!$A$2:$B$6,2,FALSE)&amp;"|"&amp;A124&amp;"c!I100"),7,FALSE)</f>
        <v>0.0078125</v>
      </c>
      <c r="H124" s="13">
        <f>VLOOKUP(B118,INDIRECT("T|"&amp;VLOOKUP(A118,'dataset mapping'!$A$2:$B$6,2,FALSE)&amp;"|"&amp;A124&amp;"c!A3"):INDIRECT("T|"&amp;VLOOKUP(A118,'dataset mapping'!$A$2:$B$6,2,FALSE)&amp;"|"&amp;A124&amp;"c!I100"),8,FALSE)</f>
        <v>0</v>
      </c>
      <c r="I124" s="13">
        <f>VLOOKUP(B118,INDIRECT("T|"&amp;VLOOKUP(A118,'dataset mapping'!$A$2:$B$6,2,FALSE)&amp;"|"&amp;A124&amp;"c!A3"):INDIRECT("T|"&amp;VLOOKUP(A118,'dataset mapping'!$A$2:$B$6,2,FALSE)&amp;"|"&amp;A124&amp;"c!I100"),9,FALSE)</f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2">
        <v>7.0</v>
      </c>
      <c r="B125" s="13">
        <f>VLOOKUP(B118,INDIRECT("T|"&amp;VLOOKUP(A118,'dataset mapping'!$A$2:$B$6,2,FALSE)&amp;"|"&amp;A125&amp;"c!A3"):INDIRECT("T|"&amp;VLOOKUP(A118,'dataset mapping'!$A$2:$B$6,2,FALSE)&amp;"|"&amp;A125&amp;"c!I100"),2,FALSE)</f>
        <v>0.0390625</v>
      </c>
      <c r="C125" s="13">
        <f>VLOOKUP(B118,INDIRECT("T|"&amp;VLOOKUP(A118,'dataset mapping'!$A$2:$B$6,2,FALSE)&amp;"|"&amp;A125&amp;"c!A3"):INDIRECT("T|"&amp;VLOOKUP(A118,'dataset mapping'!$A$2:$B$6,2,FALSE)&amp;"|"&amp;A125&amp;"c!I100"),3,FALSE)</f>
        <v>0</v>
      </c>
      <c r="D125" s="13">
        <f>VLOOKUP(B118,INDIRECT("T|"&amp;VLOOKUP(A118,'dataset mapping'!$A$2:$B$6,2,FALSE)&amp;"|"&amp;A125&amp;"c!A3"):INDIRECT("T|"&amp;VLOOKUP(A118,'dataset mapping'!$A$2:$B$6,2,FALSE)&amp;"|"&amp;A125&amp;"c!I100"),4,FALSE)</f>
        <v>0.1953125</v>
      </c>
      <c r="E125" s="13">
        <f>VLOOKUP(B118,INDIRECT("T|"&amp;VLOOKUP(A118,'dataset mapping'!$A$2:$B$6,2,FALSE)&amp;"|"&amp;A125&amp;"c!A3"):INDIRECT("T|"&amp;VLOOKUP(A118,'dataset mapping'!$A$2:$B$6,2,FALSE)&amp;"|"&amp;A125&amp;"c!I100"),5,FALSE)</f>
        <v>0.03125</v>
      </c>
      <c r="F125" s="13">
        <f>VLOOKUP(B118,INDIRECT("T|"&amp;VLOOKUP(A118,'dataset mapping'!$A$2:$B$6,2,FALSE)&amp;"|"&amp;A125&amp;"c!A3"):INDIRECT("T|"&amp;VLOOKUP(A118,'dataset mapping'!$A$2:$B$6,2,FALSE)&amp;"|"&amp;A125&amp;"c!I100"),6,FALSE)</f>
        <v>0</v>
      </c>
      <c r="G125" s="13">
        <f>VLOOKUP(B118,INDIRECT("T|"&amp;VLOOKUP(A118,'dataset mapping'!$A$2:$B$6,2,FALSE)&amp;"|"&amp;A125&amp;"c!A3"):INDIRECT("T|"&amp;VLOOKUP(A118,'dataset mapping'!$A$2:$B$6,2,FALSE)&amp;"|"&amp;A125&amp;"c!I100"),7,FALSE)</f>
        <v>0</v>
      </c>
      <c r="H125" s="13">
        <f>VLOOKUP(B118,INDIRECT("T|"&amp;VLOOKUP(A118,'dataset mapping'!$A$2:$B$6,2,FALSE)&amp;"|"&amp;A125&amp;"c!A3"):INDIRECT("T|"&amp;VLOOKUP(A118,'dataset mapping'!$A$2:$B$6,2,FALSE)&amp;"|"&amp;A125&amp;"c!I100"),8,FALSE)</f>
        <v>0.2578125</v>
      </c>
      <c r="I125" s="13">
        <f>VLOOKUP(B118,INDIRECT("T|"&amp;VLOOKUP(A118,'dataset mapping'!$A$2:$B$6,2,FALSE)&amp;"|"&amp;A125&amp;"c!A3"):INDIRECT("T|"&amp;VLOOKUP(A118,'dataset mapping'!$A$2:$B$6,2,FALSE)&amp;"|"&amp;A125&amp;"c!I100"),9,FALSE)</f>
        <v>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 t="s">
        <v>0</v>
      </c>
      <c r="B145" s="15" t="s">
        <v>16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 t="s">
        <v>2</v>
      </c>
      <c r="B146" s="5" t="s">
        <v>3</v>
      </c>
      <c r="C146" s="5" t="s">
        <v>4</v>
      </c>
      <c r="D146" s="5" t="s">
        <v>5</v>
      </c>
      <c r="E146" s="5" t="s">
        <v>6</v>
      </c>
      <c r="F146" s="5" t="s">
        <v>7</v>
      </c>
      <c r="G146" s="5" t="s">
        <v>8</v>
      </c>
      <c r="H146" s="5" t="s">
        <v>9</v>
      </c>
      <c r="I146" s="5" t="s">
        <v>10</v>
      </c>
      <c r="J146" s="6" t="s">
        <v>11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>
        <v>1.0</v>
      </c>
      <c r="B147" s="8">
        <f>VLOOKUP(B145,INDIRECT("T|"&amp;VLOOKUP(A145,'dataset mapping'!$A$2:$B$6,2,FALSE)&amp;"|"&amp;A147&amp;"c!A3"):INDIRECT("T|"&amp;VLOOKUP(A145,'dataset mapping'!$A$2:$B$6,2,FALSE)&amp;"|"&amp;A147&amp;"c!I100"),2,FALSE)</f>
        <v>413.6445313</v>
      </c>
      <c r="C147" s="8">
        <f>VLOOKUP(B145,INDIRECT("T|"&amp;VLOOKUP(A145,'dataset mapping'!$A$2:$B$6,2,FALSE)&amp;"|"&amp;A147&amp;"c!A3"):INDIRECT("T|"&amp;VLOOKUP(A145,'dataset mapping'!$A$2:$B$6,2,FALSE)&amp;"|"&amp;A147&amp;"c!I100"),3,FALSE)</f>
        <v>541.8007813</v>
      </c>
      <c r="D147" s="8">
        <f>VLOOKUP(B145,INDIRECT("T|"&amp;VLOOKUP(A145,'dataset mapping'!$A$2:$B$6,2,FALSE)&amp;"|"&amp;A147&amp;"c!A3"):INDIRECT("T|"&amp;VLOOKUP(A145,'dataset mapping'!$A$2:$B$6,2,FALSE)&amp;"|"&amp;A147&amp;"c!I100"),4,FALSE)</f>
        <v>550.9765625</v>
      </c>
      <c r="E147" s="8">
        <f>VLOOKUP(B145,INDIRECT("T|"&amp;VLOOKUP(A145,'dataset mapping'!$A$2:$B$6,2,FALSE)&amp;"|"&amp;A147&amp;"c!A3"):INDIRECT("T|"&amp;VLOOKUP(A145,'dataset mapping'!$A$2:$B$6,2,FALSE)&amp;"|"&amp;A147&amp;"c!I100"),5,FALSE)</f>
        <v>492.3984375</v>
      </c>
      <c r="F147" s="8">
        <f>VLOOKUP(B145,INDIRECT("T|"&amp;VLOOKUP(A145,'dataset mapping'!$A$2:$B$6,2,FALSE)&amp;"|"&amp;A147&amp;"c!A3"):INDIRECT("T|"&amp;VLOOKUP(A145,'dataset mapping'!$A$2:$B$6,2,FALSE)&amp;"|"&amp;A147&amp;"c!I100"),6,FALSE)</f>
        <v>439.390625</v>
      </c>
      <c r="G147" s="8">
        <f>VLOOKUP(B145,INDIRECT("T|"&amp;VLOOKUP(A145,'dataset mapping'!$A$2:$B$6,2,FALSE)&amp;"|"&amp;A147&amp;"c!A3"):INDIRECT("T|"&amp;VLOOKUP(A145,'dataset mapping'!$A$2:$B$6,2,FALSE)&amp;"|"&amp;A147&amp;"c!I100"),7,FALSE)</f>
        <v>439.0625</v>
      </c>
      <c r="H147" s="8">
        <f>VLOOKUP(B145,INDIRECT("T|"&amp;VLOOKUP(A145,'dataset mapping'!$A$2:$B$6,2,FALSE)&amp;"|"&amp;A147&amp;"c!A3"):INDIRECT("T|"&amp;VLOOKUP(A145,'dataset mapping'!$A$2:$B$6,2,FALSE)&amp;"|"&amp;A147&amp;"c!I100"),8,FALSE)</f>
        <v>438.9101563</v>
      </c>
      <c r="I147" s="8">
        <f>VLOOKUP(B145,INDIRECT("T|"&amp;VLOOKUP(A145,'dataset mapping'!$A$2:$B$6,2,FALSE)&amp;"|"&amp;A147&amp;"c!A3"):INDIRECT("T|"&amp;VLOOKUP(A145,'dataset mapping'!$A$2:$B$6,2,FALSE)&amp;"|"&amp;A147&amp;"c!I100"),9,FALSE)</f>
        <v>439.1523438</v>
      </c>
      <c r="J147" s="9">
        <f t="shared" ref="J147:J155" si="7">(I147/E147-1)*100</f>
        <v>-10.81361956</v>
      </c>
      <c r="K147" s="10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>
        <v>2.0</v>
      </c>
      <c r="B148" s="8">
        <f>VLOOKUP(B145,INDIRECT("T|"&amp;VLOOKUP(A145,'dataset mapping'!$A$2:$B$6,2,FALSE)&amp;"|"&amp;A148&amp;"c!A3"):INDIRECT("T|"&amp;VLOOKUP(A145,'dataset mapping'!$A$2:$B$6,2,FALSE)&amp;"|"&amp;A148&amp;"c!I100"),2,FALSE)</f>
        <v>705.7617188</v>
      </c>
      <c r="C148" s="8">
        <f>VLOOKUP(B145,INDIRECT("T|"&amp;VLOOKUP(A145,'dataset mapping'!$A$2:$B$6,2,FALSE)&amp;"|"&amp;A148&amp;"c!A3"):INDIRECT("T|"&amp;VLOOKUP(A145,'dataset mapping'!$A$2:$B$6,2,FALSE)&amp;"|"&amp;A148&amp;"c!I100"),3,FALSE)</f>
        <v>880.7109375</v>
      </c>
      <c r="D148" s="8">
        <f>VLOOKUP(B145,INDIRECT("T|"&amp;VLOOKUP(A145,'dataset mapping'!$A$2:$B$6,2,FALSE)&amp;"|"&amp;A148&amp;"c!A3"):INDIRECT("T|"&amp;VLOOKUP(A145,'dataset mapping'!$A$2:$B$6,2,FALSE)&amp;"|"&amp;A148&amp;"c!I100"),4,FALSE)</f>
        <v>287.4023438</v>
      </c>
      <c r="E148" s="8">
        <f>VLOOKUP(B145,INDIRECT("T|"&amp;VLOOKUP(A145,'dataset mapping'!$A$2:$B$6,2,FALSE)&amp;"|"&amp;A148&amp;"c!A3"):INDIRECT("T|"&amp;VLOOKUP(A145,'dataset mapping'!$A$2:$B$6,2,FALSE)&amp;"|"&amp;A148&amp;"c!I100"),5,FALSE)</f>
        <v>642.0820313</v>
      </c>
      <c r="F148" s="8">
        <f>VLOOKUP(B145,INDIRECT("T|"&amp;VLOOKUP(A145,'dataset mapping'!$A$2:$B$6,2,FALSE)&amp;"|"&amp;A148&amp;"c!A3"):INDIRECT("T|"&amp;VLOOKUP(A145,'dataset mapping'!$A$2:$B$6,2,FALSE)&amp;"|"&amp;A148&amp;"c!I100"),6,FALSE)</f>
        <v>293.8867188</v>
      </c>
      <c r="G148" s="8">
        <f>VLOOKUP(B145,INDIRECT("T|"&amp;VLOOKUP(A145,'dataset mapping'!$A$2:$B$6,2,FALSE)&amp;"|"&amp;A148&amp;"c!A3"):INDIRECT("T|"&amp;VLOOKUP(A145,'dataset mapping'!$A$2:$B$6,2,FALSE)&amp;"|"&amp;A148&amp;"c!I100"),7,FALSE)</f>
        <v>293.2695313</v>
      </c>
      <c r="H148" s="8">
        <f>VLOOKUP(B145,INDIRECT("T|"&amp;VLOOKUP(A145,'dataset mapping'!$A$2:$B$6,2,FALSE)&amp;"|"&amp;A148&amp;"c!A3"):INDIRECT("T|"&amp;VLOOKUP(A145,'dataset mapping'!$A$2:$B$6,2,FALSE)&amp;"|"&amp;A148&amp;"c!I100"),8,FALSE)</f>
        <v>439.1289063</v>
      </c>
      <c r="I148" s="8">
        <f>VLOOKUP(B145,INDIRECT("T|"&amp;VLOOKUP(A145,'dataset mapping'!$A$2:$B$6,2,FALSE)&amp;"|"&amp;A148&amp;"c!A3"):INDIRECT("T|"&amp;VLOOKUP(A145,'dataset mapping'!$A$2:$B$6,2,FALSE)&amp;"|"&amp;A148&amp;"c!I100"),9,FALSE)</f>
        <v>293.7539063</v>
      </c>
      <c r="J148" s="9">
        <f t="shared" si="7"/>
        <v>-54.24978555</v>
      </c>
      <c r="K148" s="10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>
        <v>3.0</v>
      </c>
      <c r="B149" s="8">
        <f>VLOOKUP(B145,INDIRECT("T|"&amp;VLOOKUP(A145,'dataset mapping'!$A$2:$B$6,2,FALSE)&amp;"|"&amp;A149&amp;"c!A3"):INDIRECT("T|"&amp;VLOOKUP(A145,'dataset mapping'!$A$2:$B$6,2,FALSE)&amp;"|"&amp;A149&amp;"c!I100"),2,FALSE)</f>
        <v>244.5039063</v>
      </c>
      <c r="C149" s="8">
        <f>VLOOKUP(B145,INDIRECT("T|"&amp;VLOOKUP(A145,'dataset mapping'!$A$2:$B$6,2,FALSE)&amp;"|"&amp;A149&amp;"c!A3"):INDIRECT("T|"&amp;VLOOKUP(A145,'dataset mapping'!$A$2:$B$6,2,FALSE)&amp;"|"&amp;A149&amp;"c!I100"),3,FALSE)</f>
        <v>400.1679688</v>
      </c>
      <c r="D149" s="8">
        <f>VLOOKUP(B145,INDIRECT("T|"&amp;VLOOKUP(A145,'dataset mapping'!$A$2:$B$6,2,FALSE)&amp;"|"&amp;A149&amp;"c!A3"):INDIRECT("T|"&amp;VLOOKUP(A145,'dataset mapping'!$A$2:$B$6,2,FALSE)&amp;"|"&amp;A149&amp;"c!I100"),4,FALSE)</f>
        <v>530.7539063</v>
      </c>
      <c r="E149" s="8">
        <f>VLOOKUP(B145,INDIRECT("T|"&amp;VLOOKUP(A145,'dataset mapping'!$A$2:$B$6,2,FALSE)&amp;"|"&amp;A149&amp;"c!A3"):INDIRECT("T|"&amp;VLOOKUP(A145,'dataset mapping'!$A$2:$B$6,2,FALSE)&amp;"|"&amp;A149&amp;"c!I100"),5,FALSE)</f>
        <v>400.1679688</v>
      </c>
      <c r="F149" s="8">
        <f>VLOOKUP(B145,INDIRECT("T|"&amp;VLOOKUP(A145,'dataset mapping'!$A$2:$B$6,2,FALSE)&amp;"|"&amp;A149&amp;"c!A3"):INDIRECT("T|"&amp;VLOOKUP(A145,'dataset mapping'!$A$2:$B$6,2,FALSE)&amp;"|"&amp;A149&amp;"c!I100"),6,FALSE)</f>
        <v>438.71875</v>
      </c>
      <c r="G149" s="8">
        <f>VLOOKUP(B145,INDIRECT("T|"&amp;VLOOKUP(A145,'dataset mapping'!$A$2:$B$6,2,FALSE)&amp;"|"&amp;A149&amp;"c!A3"):INDIRECT("T|"&amp;VLOOKUP(A145,'dataset mapping'!$A$2:$B$6,2,FALSE)&amp;"|"&amp;A149&amp;"c!I100"),7,FALSE)</f>
        <v>292.609375</v>
      </c>
      <c r="H149" s="8">
        <f>VLOOKUP(B145,INDIRECT("T|"&amp;VLOOKUP(A145,'dataset mapping'!$A$2:$B$6,2,FALSE)&amp;"|"&amp;A149&amp;"c!A3"):INDIRECT("T|"&amp;VLOOKUP(A145,'dataset mapping'!$A$2:$B$6,2,FALSE)&amp;"|"&amp;A149&amp;"c!I100"),8,FALSE)</f>
        <v>438.7929688</v>
      </c>
      <c r="I149" s="8">
        <f>VLOOKUP(B145,INDIRECT("T|"&amp;VLOOKUP(A145,'dataset mapping'!$A$2:$B$6,2,FALSE)&amp;"|"&amp;A149&amp;"c!A3"):INDIRECT("T|"&amp;VLOOKUP(A145,'dataset mapping'!$A$2:$B$6,2,FALSE)&amp;"|"&amp;A149&amp;"c!I100"),9,FALSE)</f>
        <v>438.6015625</v>
      </c>
      <c r="J149" s="9">
        <f t="shared" si="7"/>
        <v>9.604365354</v>
      </c>
      <c r="K149" s="10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>
        <v>5.0</v>
      </c>
      <c r="B150" s="11">
        <f>VLOOKUP(B145,INDIRECT("T|"&amp;VLOOKUP(A145,'dataset mapping'!$A$2:$B$6,2,FALSE)&amp;"|"&amp;A150&amp;"c!A3"):INDIRECT("T|"&amp;VLOOKUP(A145,'dataset mapping'!$A$2:$B$6,2,FALSE)&amp;"|"&amp;A150&amp;"c!I100"),2,FALSE)</f>
        <v>562.46875</v>
      </c>
      <c r="C150" s="11">
        <f>VLOOKUP(B145,INDIRECT("T|"&amp;VLOOKUP(A145,'dataset mapping'!$A$2:$B$6,2,FALSE)&amp;"|"&amp;A150&amp;"c!A3"):INDIRECT("T|"&amp;VLOOKUP(A145,'dataset mapping'!$A$2:$B$6,2,FALSE)&amp;"|"&amp;A150&amp;"c!I100"),3,FALSE)</f>
        <v>330.4101563</v>
      </c>
      <c r="D150" s="11">
        <f>VLOOKUP(B145,INDIRECT("T|"&amp;VLOOKUP(A145,'dataset mapping'!$A$2:$B$6,2,FALSE)&amp;"|"&amp;A150&amp;"c!A3"):INDIRECT("T|"&amp;VLOOKUP(A145,'dataset mapping'!$A$2:$B$6,2,FALSE)&amp;"|"&amp;A150&amp;"c!I100"),4,FALSE)</f>
        <v>426.5742188</v>
      </c>
      <c r="E150" s="11">
        <f>VLOOKUP(B145,INDIRECT("T|"&amp;VLOOKUP(A145,'dataset mapping'!$A$2:$B$6,2,FALSE)&amp;"|"&amp;A150&amp;"c!A3"):INDIRECT("T|"&amp;VLOOKUP(A145,'dataset mapping'!$A$2:$B$6,2,FALSE)&amp;"|"&amp;A150&amp;"c!I100"),5,FALSE)</f>
        <v>426.5742188</v>
      </c>
      <c r="F150" s="11">
        <f>VLOOKUP(B145,INDIRECT("T|"&amp;VLOOKUP(A145,'dataset mapping'!$A$2:$B$6,2,FALSE)&amp;"|"&amp;A150&amp;"c!A3"):INDIRECT("T|"&amp;VLOOKUP(A145,'dataset mapping'!$A$2:$B$6,2,FALSE)&amp;"|"&amp;A150&amp;"c!I100"),6,FALSE)</f>
        <v>293.1875</v>
      </c>
      <c r="G150" s="11">
        <f>VLOOKUP(B145,INDIRECT("T|"&amp;VLOOKUP(A145,'dataset mapping'!$A$2:$B$6,2,FALSE)&amp;"|"&amp;A150&amp;"c!A3"):INDIRECT("T|"&amp;VLOOKUP(A145,'dataset mapping'!$A$2:$B$6,2,FALSE)&amp;"|"&amp;A150&amp;"c!I100"),7,FALSE)</f>
        <v>294.9804688</v>
      </c>
      <c r="H150" s="11">
        <f>VLOOKUP(B145,INDIRECT("T|"&amp;VLOOKUP(A145,'dataset mapping'!$A$2:$B$6,2,FALSE)&amp;"|"&amp;A150&amp;"c!A3"):INDIRECT("T|"&amp;VLOOKUP(A145,'dataset mapping'!$A$2:$B$6,2,FALSE)&amp;"|"&amp;A150&amp;"c!I100"),8,FALSE)</f>
        <v>439.8515625</v>
      </c>
      <c r="I150" s="11">
        <f>VLOOKUP(B145,INDIRECT("T|"&amp;VLOOKUP(A145,'dataset mapping'!$A$2:$B$6,2,FALSE)&amp;"|"&amp;A150&amp;"c!A3"):INDIRECT("T|"&amp;VLOOKUP(A145,'dataset mapping'!$A$2:$B$6,2,FALSE)&amp;"|"&amp;A150&amp;"c!I100"),9,FALSE)</f>
        <v>294.6757813</v>
      </c>
      <c r="J150" s="9">
        <f t="shared" si="7"/>
        <v>-30.92039596</v>
      </c>
      <c r="K150" s="10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2">
        <v>10.0</v>
      </c>
      <c r="B151" s="13">
        <f>VLOOKUP(B145,INDIRECT("T|"&amp;VLOOKUP(A145,'dataset mapping'!$A$2:$B$6,2,FALSE)&amp;"|"&amp;A151&amp;"c!A3"):INDIRECT("T|"&amp;VLOOKUP(A145,'dataset mapping'!$A$2:$B$6,2,FALSE)&amp;"|"&amp;A151&amp;"c!I100"),2,FALSE)</f>
        <v>514.1953125</v>
      </c>
      <c r="C151" s="13">
        <f>VLOOKUP(B145,INDIRECT("T|"&amp;VLOOKUP(A145,'dataset mapping'!$A$2:$B$6,2,FALSE)&amp;"|"&amp;A151&amp;"c!A3"):INDIRECT("T|"&amp;VLOOKUP(A145,'dataset mapping'!$A$2:$B$6,2,FALSE)&amp;"|"&amp;A151&amp;"c!I100"),3,FALSE)</f>
        <v>561.6015625</v>
      </c>
      <c r="D151" s="13">
        <f>VLOOKUP(B145,INDIRECT("T|"&amp;VLOOKUP(A145,'dataset mapping'!$A$2:$B$6,2,FALSE)&amp;"|"&amp;A151&amp;"c!A3"):INDIRECT("T|"&amp;VLOOKUP(A145,'dataset mapping'!$A$2:$B$6,2,FALSE)&amp;"|"&amp;A151&amp;"c!I100"),4,FALSE)</f>
        <v>596.7578125</v>
      </c>
      <c r="E151" s="13">
        <f>VLOOKUP(B145,INDIRECT("T|"&amp;VLOOKUP(A145,'dataset mapping'!$A$2:$B$6,2,FALSE)&amp;"|"&amp;A151&amp;"c!A3"):INDIRECT("T|"&amp;VLOOKUP(A145,'dataset mapping'!$A$2:$B$6,2,FALSE)&amp;"|"&amp;A151&amp;"c!I100"),5,FALSE)</f>
        <v>456.9140625</v>
      </c>
      <c r="F151" s="13">
        <f>VLOOKUP(B145,INDIRECT("T|"&amp;VLOOKUP(A145,'dataset mapping'!$A$2:$B$6,2,FALSE)&amp;"|"&amp;A151&amp;"c!A3"):INDIRECT("T|"&amp;VLOOKUP(A145,'dataset mapping'!$A$2:$B$6,2,FALSE)&amp;"|"&amp;A151&amp;"c!I100"),6,FALSE)</f>
        <v>438.4609375</v>
      </c>
      <c r="G151" s="13">
        <f>VLOOKUP(B145,INDIRECT("T|"&amp;VLOOKUP(A145,'dataset mapping'!$A$2:$B$6,2,FALSE)&amp;"|"&amp;A151&amp;"c!A3"):INDIRECT("T|"&amp;VLOOKUP(A145,'dataset mapping'!$A$2:$B$6,2,FALSE)&amp;"|"&amp;A151&amp;"c!I100"),7,FALSE)</f>
        <v>438.6835938</v>
      </c>
      <c r="H151" s="13">
        <f>VLOOKUP(B145,INDIRECT("T|"&amp;VLOOKUP(A145,'dataset mapping'!$A$2:$B$6,2,FALSE)&amp;"|"&amp;A151&amp;"c!A3"):INDIRECT("T|"&amp;VLOOKUP(A145,'dataset mapping'!$A$2:$B$6,2,FALSE)&amp;"|"&amp;A151&amp;"c!I100"),8,FALSE)</f>
        <v>438.7265625</v>
      </c>
      <c r="I151" s="13">
        <f>VLOOKUP(B145,INDIRECT("T|"&amp;VLOOKUP(A145,'dataset mapping'!$A$2:$B$6,2,FALSE)&amp;"|"&amp;A151&amp;"c!A3"):INDIRECT("T|"&amp;VLOOKUP(A145,'dataset mapping'!$A$2:$B$6,2,FALSE)&amp;"|"&amp;A151&amp;"c!I100"),9,FALSE)</f>
        <v>438.578125</v>
      </c>
      <c r="J151" s="9">
        <f t="shared" si="7"/>
        <v>-4.012994785</v>
      </c>
      <c r="K151" s="10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2">
        <v>15.0</v>
      </c>
      <c r="B152" s="13">
        <f>VLOOKUP(B145,INDIRECT("T|"&amp;VLOOKUP(A145,'dataset mapping'!$A$2:$B$6,2,FALSE)&amp;"|"&amp;A152&amp;"c!A3"):INDIRECT("T|"&amp;VLOOKUP(A145,'dataset mapping'!$A$2:$B$6,2,FALSE)&amp;"|"&amp;A152&amp;"c!I100"),2,FALSE)</f>
        <v>604.0078125</v>
      </c>
      <c r="C152" s="13">
        <f>VLOOKUP(B145,INDIRECT("T|"&amp;VLOOKUP(A145,'dataset mapping'!$A$2:$B$6,2,FALSE)&amp;"|"&amp;A152&amp;"c!A3"):INDIRECT("T|"&amp;VLOOKUP(A145,'dataset mapping'!$A$2:$B$6,2,FALSE)&amp;"|"&amp;A152&amp;"c!I100"),3,FALSE)</f>
        <v>483.7070313</v>
      </c>
      <c r="D152" s="13">
        <f>VLOOKUP(B145,INDIRECT("T|"&amp;VLOOKUP(A145,'dataset mapping'!$A$2:$B$6,2,FALSE)&amp;"|"&amp;A152&amp;"c!A3"):INDIRECT("T|"&amp;VLOOKUP(A145,'dataset mapping'!$A$2:$B$6,2,FALSE)&amp;"|"&amp;A152&amp;"c!I100"),4,FALSE)</f>
        <v>530.203125</v>
      </c>
      <c r="E152" s="13">
        <f>VLOOKUP(B145,INDIRECT("T|"&amp;VLOOKUP(A145,'dataset mapping'!$A$2:$B$6,2,FALSE)&amp;"|"&amp;A152&amp;"c!A3"):INDIRECT("T|"&amp;VLOOKUP(A145,'dataset mapping'!$A$2:$B$6,2,FALSE)&amp;"|"&amp;A152&amp;"c!I100"),5,FALSE)</f>
        <v>522.390625</v>
      </c>
      <c r="F152" s="13">
        <f>VLOOKUP(B145,INDIRECT("T|"&amp;VLOOKUP(A145,'dataset mapping'!$A$2:$B$6,2,FALSE)&amp;"|"&amp;A152&amp;"c!A3"):INDIRECT("T|"&amp;VLOOKUP(A145,'dataset mapping'!$A$2:$B$6,2,FALSE)&amp;"|"&amp;A152&amp;"c!I100"),6,FALSE)</f>
        <v>440.4804688</v>
      </c>
      <c r="G152" s="13">
        <f>VLOOKUP(B145,INDIRECT("T|"&amp;VLOOKUP(A145,'dataset mapping'!$A$2:$B$6,2,FALSE)&amp;"|"&amp;A152&amp;"c!A3"):INDIRECT("T|"&amp;VLOOKUP(A145,'dataset mapping'!$A$2:$B$6,2,FALSE)&amp;"|"&amp;A152&amp;"c!I100"),7,FALSE)</f>
        <v>440.578125</v>
      </c>
      <c r="H152" s="13">
        <f>VLOOKUP(B145,INDIRECT("T|"&amp;VLOOKUP(A145,'dataset mapping'!$A$2:$B$6,2,FALSE)&amp;"|"&amp;A152&amp;"c!A3"):INDIRECT("T|"&amp;VLOOKUP(A145,'dataset mapping'!$A$2:$B$6,2,FALSE)&amp;"|"&amp;A152&amp;"c!I100"),8,FALSE)</f>
        <v>439.8085938</v>
      </c>
      <c r="I152" s="13">
        <f>VLOOKUP(B145,INDIRECT("T|"&amp;VLOOKUP(A145,'dataset mapping'!$A$2:$B$6,2,FALSE)&amp;"|"&amp;A152&amp;"c!A3"):INDIRECT("T|"&amp;VLOOKUP(A145,'dataset mapping'!$A$2:$B$6,2,FALSE)&amp;"|"&amp;A152&amp;"c!I100"),9,FALSE)</f>
        <v>440.2773438</v>
      </c>
      <c r="J152" s="9">
        <f t="shared" si="7"/>
        <v>-15.71875093</v>
      </c>
      <c r="K152" s="10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2">
        <v>20.0</v>
      </c>
      <c r="B153" s="13">
        <f>VLOOKUP(B145,INDIRECT("T|"&amp;VLOOKUP(A145,'dataset mapping'!$A$2:$B$6,2,FALSE)&amp;"|"&amp;A153&amp;"c!A3"):INDIRECT("T|"&amp;VLOOKUP(A145,'dataset mapping'!$A$2:$B$6,2,FALSE)&amp;"|"&amp;A153&amp;"c!I100"),2,FALSE)</f>
        <v>690.5625</v>
      </c>
      <c r="C153" s="13">
        <f>VLOOKUP(B145,INDIRECT("T|"&amp;VLOOKUP(A145,'dataset mapping'!$A$2:$B$6,2,FALSE)&amp;"|"&amp;A153&amp;"c!A3"):INDIRECT("T|"&amp;VLOOKUP(A145,'dataset mapping'!$A$2:$B$6,2,FALSE)&amp;"|"&amp;A153&amp;"c!I100"),3,FALSE)</f>
        <v>310.5117188</v>
      </c>
      <c r="D153" s="13">
        <f>VLOOKUP(B145,INDIRECT("T|"&amp;VLOOKUP(A145,'dataset mapping'!$A$2:$B$6,2,FALSE)&amp;"|"&amp;A153&amp;"c!A3"):INDIRECT("T|"&amp;VLOOKUP(A145,'dataset mapping'!$A$2:$B$6,2,FALSE)&amp;"|"&amp;A153&amp;"c!I100"),4,FALSE)</f>
        <v>454.3476563</v>
      </c>
      <c r="E153" s="13">
        <f>VLOOKUP(B145,INDIRECT("T|"&amp;VLOOKUP(A145,'dataset mapping'!$A$2:$B$6,2,FALSE)&amp;"|"&amp;A153&amp;"c!A3"):INDIRECT("T|"&amp;VLOOKUP(A145,'dataset mapping'!$A$2:$B$6,2,FALSE)&amp;"|"&amp;A153&amp;"c!I100"),5,FALSE)</f>
        <v>454.140625</v>
      </c>
      <c r="F153" s="13">
        <f>VLOOKUP(B145,INDIRECT("T|"&amp;VLOOKUP(A145,'dataset mapping'!$A$2:$B$6,2,FALSE)&amp;"|"&amp;A153&amp;"c!A3"):INDIRECT("T|"&amp;VLOOKUP(A145,'dataset mapping'!$A$2:$B$6,2,FALSE)&amp;"|"&amp;A153&amp;"c!I100"),6,FALSE)</f>
        <v>438.3476563</v>
      </c>
      <c r="G153" s="13">
        <f>VLOOKUP(B145,INDIRECT("T|"&amp;VLOOKUP(A145,'dataset mapping'!$A$2:$B$6,2,FALSE)&amp;"|"&amp;A153&amp;"c!A3"):INDIRECT("T|"&amp;VLOOKUP(A145,'dataset mapping'!$A$2:$B$6,2,FALSE)&amp;"|"&amp;A153&amp;"c!I100"),7,FALSE)</f>
        <v>293.1015625</v>
      </c>
      <c r="H153" s="13">
        <f>VLOOKUP(B145,INDIRECT("T|"&amp;VLOOKUP(A145,'dataset mapping'!$A$2:$B$6,2,FALSE)&amp;"|"&amp;A153&amp;"c!A3"):INDIRECT("T|"&amp;VLOOKUP(A145,'dataset mapping'!$A$2:$B$6,2,FALSE)&amp;"|"&amp;A153&amp;"c!I100"),8,FALSE)</f>
        <v>294.765625</v>
      </c>
      <c r="I153" s="13">
        <f>VLOOKUP(B145,INDIRECT("T|"&amp;VLOOKUP(A145,'dataset mapping'!$A$2:$B$6,2,FALSE)&amp;"|"&amp;A153&amp;"c!A3"):INDIRECT("T|"&amp;VLOOKUP(A145,'dataset mapping'!$A$2:$B$6,2,FALSE)&amp;"|"&amp;A153&amp;"c!I100"),9,FALSE)</f>
        <v>293.4101563</v>
      </c>
      <c r="J153" s="9">
        <f t="shared" si="7"/>
        <v>-35.39222432</v>
      </c>
      <c r="K153" s="10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2">
        <v>25.0</v>
      </c>
      <c r="B154" s="13">
        <f>VLOOKUP(B145,INDIRECT("T|"&amp;VLOOKUP(A145,'dataset mapping'!$A$2:$B$6,2,FALSE)&amp;"|"&amp;A154&amp;"c!A3"):INDIRECT("T|"&amp;VLOOKUP(A145,'dataset mapping'!$A$2:$B$6,2,FALSE)&amp;"|"&amp;A154&amp;"c!I100"),2,FALSE)</f>
        <v>256.8164063</v>
      </c>
      <c r="C154" s="13">
        <f>VLOOKUP(B145,INDIRECT("T|"&amp;VLOOKUP(A145,'dataset mapping'!$A$2:$B$6,2,FALSE)&amp;"|"&amp;A154&amp;"c!A3"):INDIRECT("T|"&amp;VLOOKUP(A145,'dataset mapping'!$A$2:$B$6,2,FALSE)&amp;"|"&amp;A154&amp;"c!I100"),3,FALSE)</f>
        <v>680.8476563</v>
      </c>
      <c r="D154" s="13">
        <f>VLOOKUP(B145,INDIRECT("T|"&amp;VLOOKUP(A145,'dataset mapping'!$A$2:$B$6,2,FALSE)&amp;"|"&amp;A154&amp;"c!A3"):INDIRECT("T|"&amp;VLOOKUP(A145,'dataset mapping'!$A$2:$B$6,2,FALSE)&amp;"|"&amp;A154&amp;"c!I100"),4,FALSE)</f>
        <v>859.2929688</v>
      </c>
      <c r="E154" s="13">
        <f>VLOOKUP(B145,INDIRECT("T|"&amp;VLOOKUP(A145,'dataset mapping'!$A$2:$B$6,2,FALSE)&amp;"|"&amp;A154&amp;"c!A3"):INDIRECT("T|"&amp;VLOOKUP(A145,'dataset mapping'!$A$2:$B$6,2,FALSE)&amp;"|"&amp;A154&amp;"c!I100"),5,FALSE)</f>
        <v>682.546875</v>
      </c>
      <c r="F154" s="13">
        <f>VLOOKUP(B145,INDIRECT("T|"&amp;VLOOKUP(A145,'dataset mapping'!$A$2:$B$6,2,FALSE)&amp;"|"&amp;A154&amp;"c!A3"):INDIRECT("T|"&amp;VLOOKUP(A145,'dataset mapping'!$A$2:$B$6,2,FALSE)&amp;"|"&amp;A154&amp;"c!I100"),6,FALSE)</f>
        <v>438.875</v>
      </c>
      <c r="G154" s="13">
        <f>VLOOKUP(B145,INDIRECT("T|"&amp;VLOOKUP(A145,'dataset mapping'!$A$2:$B$6,2,FALSE)&amp;"|"&amp;A154&amp;"c!A3"):INDIRECT("T|"&amp;VLOOKUP(A145,'dataset mapping'!$A$2:$B$6,2,FALSE)&amp;"|"&amp;A154&amp;"c!I100"),7,FALSE)</f>
        <v>439.796875</v>
      </c>
      <c r="H154" s="13">
        <f>VLOOKUP(B145,INDIRECT("T|"&amp;VLOOKUP(A145,'dataset mapping'!$A$2:$B$6,2,FALSE)&amp;"|"&amp;A154&amp;"c!A3"):INDIRECT("T|"&amp;VLOOKUP(A145,'dataset mapping'!$A$2:$B$6,2,FALSE)&amp;"|"&amp;A154&amp;"c!I100"),8,FALSE)</f>
        <v>293.2773438</v>
      </c>
      <c r="I154" s="13">
        <f>VLOOKUP(B145,INDIRECT("T|"&amp;VLOOKUP(A145,'dataset mapping'!$A$2:$B$6,2,FALSE)&amp;"|"&amp;A154&amp;"c!A3"):INDIRECT("T|"&amp;VLOOKUP(A145,'dataset mapping'!$A$2:$B$6,2,FALSE)&amp;"|"&amp;A154&amp;"c!I100"),9,FALSE)</f>
        <v>438.9101563</v>
      </c>
      <c r="J154" s="9">
        <f t="shared" si="7"/>
        <v>-35.69523613</v>
      </c>
      <c r="K154" s="10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2">
        <v>28.0</v>
      </c>
      <c r="B155" s="13">
        <f>VLOOKUP(B145,INDIRECT("T|"&amp;VLOOKUP(A145,'dataset mapping'!$A$2:$B$6,2,FALSE)&amp;"|"&amp;A155&amp;"c!A3"):INDIRECT("T|"&amp;VLOOKUP(A145,'dataset mapping'!$A$2:$B$6,2,FALSE)&amp;"|"&amp;A155&amp;"c!I100"),2,FALSE)</f>
        <v>450.0546875</v>
      </c>
      <c r="C155" s="13">
        <f>VLOOKUP(B145,INDIRECT("T|"&amp;VLOOKUP(A145,'dataset mapping'!$A$2:$B$6,2,FALSE)&amp;"|"&amp;A155&amp;"c!A3"):INDIRECT("T|"&amp;VLOOKUP(A145,'dataset mapping'!$A$2:$B$6,2,FALSE)&amp;"|"&amp;A155&amp;"c!I100"),3,FALSE)</f>
        <v>383.4296875</v>
      </c>
      <c r="D155" s="13">
        <f>VLOOKUP(B145,INDIRECT("T|"&amp;VLOOKUP(A145,'dataset mapping'!$A$2:$B$6,2,FALSE)&amp;"|"&amp;A155&amp;"c!A3"):INDIRECT("T|"&amp;VLOOKUP(A145,'dataset mapping'!$A$2:$B$6,2,FALSE)&amp;"|"&amp;A155&amp;"c!I100"),4,FALSE)</f>
        <v>347.7539063</v>
      </c>
      <c r="E155" s="13">
        <f>VLOOKUP(B145,INDIRECT("T|"&amp;VLOOKUP(A145,'dataset mapping'!$A$2:$B$6,2,FALSE)&amp;"|"&amp;A155&amp;"c!A3"):INDIRECT("T|"&amp;VLOOKUP(A145,'dataset mapping'!$A$2:$B$6,2,FALSE)&amp;"|"&amp;A155&amp;"c!I100"),5,FALSE)</f>
        <v>395.609375</v>
      </c>
      <c r="F155" s="13">
        <f>VLOOKUP(B145,INDIRECT("T|"&amp;VLOOKUP(A145,'dataset mapping'!$A$2:$B$6,2,FALSE)&amp;"|"&amp;A155&amp;"c!A3"):INDIRECT("T|"&amp;VLOOKUP(A145,'dataset mapping'!$A$2:$B$6,2,FALSE)&amp;"|"&amp;A155&amp;"c!I100"),6,FALSE)</f>
        <v>438.6757813</v>
      </c>
      <c r="G155" s="13">
        <f>VLOOKUP(B145,INDIRECT("T|"&amp;VLOOKUP(A145,'dataset mapping'!$A$2:$B$6,2,FALSE)&amp;"|"&amp;A155&amp;"c!A3"):INDIRECT("T|"&amp;VLOOKUP(A145,'dataset mapping'!$A$2:$B$6,2,FALSE)&amp;"|"&amp;A155&amp;"c!I100"),7,FALSE)</f>
        <v>292.8242188</v>
      </c>
      <c r="H155" s="13">
        <f>VLOOKUP(B145,INDIRECT("T|"&amp;VLOOKUP(A145,'dataset mapping'!$A$2:$B$6,2,FALSE)&amp;"|"&amp;A155&amp;"c!A3"):INDIRECT("T|"&amp;VLOOKUP(A145,'dataset mapping'!$A$2:$B$6,2,FALSE)&amp;"|"&amp;A155&amp;"c!I100"),8,FALSE)</f>
        <v>147.8007813</v>
      </c>
      <c r="I155" s="13">
        <f>VLOOKUP(B145,INDIRECT("T|"&amp;VLOOKUP(A145,'dataset mapping'!$A$2:$B$6,2,FALSE)&amp;"|"&amp;A155&amp;"c!A3"):INDIRECT("T|"&amp;VLOOKUP(A145,'dataset mapping'!$A$2:$B$6,2,FALSE)&amp;"|"&amp;A155&amp;"c!I100"),9,FALSE)</f>
        <v>293.0429688</v>
      </c>
      <c r="J155" s="9">
        <f t="shared" si="7"/>
        <v>-25.92618192</v>
      </c>
      <c r="K155" s="9">
        <f>AVERAGE(J147:J155)</f>
        <v>-22.56942487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4" t="s">
        <v>12</v>
      </c>
      <c r="B157" s="15" t="s">
        <v>16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 t="s">
        <v>2</v>
      </c>
      <c r="B158" s="5" t="s">
        <v>3</v>
      </c>
      <c r="C158" s="5" t="s">
        <v>4</v>
      </c>
      <c r="D158" s="5" t="s">
        <v>5</v>
      </c>
      <c r="E158" s="5" t="s">
        <v>6</v>
      </c>
      <c r="F158" s="5" t="s">
        <v>7</v>
      </c>
      <c r="G158" s="5" t="s">
        <v>8</v>
      </c>
      <c r="H158" s="5" t="s">
        <v>9</v>
      </c>
      <c r="I158" s="5" t="s">
        <v>10</v>
      </c>
      <c r="J158" s="6" t="s">
        <v>11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>
        <v>1.0</v>
      </c>
      <c r="B159" s="8">
        <f>VLOOKUP(B157,INDIRECT("T|"&amp;VLOOKUP(A157,'dataset mapping'!$A$2:$B$6,2,FALSE)&amp;"|"&amp;A159&amp;"c!A3"):INDIRECT("T|"&amp;VLOOKUP(A157,'dataset mapping'!$A$2:$B$6,2,FALSE)&amp;"|"&amp;A159&amp;"c!I100"),2,FALSE)</f>
        <v>472.6445313</v>
      </c>
      <c r="C159" s="8">
        <f>VLOOKUP(B157,INDIRECT("T|"&amp;VLOOKUP(A157,'dataset mapping'!$A$2:$B$6,2,FALSE)&amp;"|"&amp;A159&amp;"c!A3"):INDIRECT("T|"&amp;VLOOKUP(A157,'dataset mapping'!$A$2:$B$6,2,FALSE)&amp;"|"&amp;A159&amp;"c!I100"),3,FALSE)</f>
        <v>647.1757813</v>
      </c>
      <c r="D159" s="8">
        <f>VLOOKUP(B157,INDIRECT("T|"&amp;VLOOKUP(A157,'dataset mapping'!$A$2:$B$6,2,FALSE)&amp;"|"&amp;A159&amp;"c!A3"):INDIRECT("T|"&amp;VLOOKUP(A157,'dataset mapping'!$A$2:$B$6,2,FALSE)&amp;"|"&amp;A159&amp;"c!I100"),4,FALSE)</f>
        <v>486.5078125</v>
      </c>
      <c r="E159" s="8">
        <f>VLOOKUP(B157,INDIRECT("T|"&amp;VLOOKUP(A157,'dataset mapping'!$A$2:$B$6,2,FALSE)&amp;"|"&amp;A159&amp;"c!A3"):INDIRECT("T|"&amp;VLOOKUP(A157,'dataset mapping'!$A$2:$B$6,2,FALSE)&amp;"|"&amp;A159&amp;"c!I100"),5,FALSE)</f>
        <v>488</v>
      </c>
      <c r="F159" s="8">
        <f>VLOOKUP(B157,INDIRECT("T|"&amp;VLOOKUP(A157,'dataset mapping'!$A$2:$B$6,2,FALSE)&amp;"|"&amp;A159&amp;"c!A3"):INDIRECT("T|"&amp;VLOOKUP(A157,'dataset mapping'!$A$2:$B$6,2,FALSE)&amp;"|"&amp;A159&amp;"c!I100"),6,FALSE)</f>
        <v>437.5742188</v>
      </c>
      <c r="G159" s="8">
        <f>VLOOKUP(B157,INDIRECT("T|"&amp;VLOOKUP(A157,'dataset mapping'!$A$2:$B$6,2,FALSE)&amp;"|"&amp;A159&amp;"c!A3"):INDIRECT("T|"&amp;VLOOKUP(A157,'dataset mapping'!$A$2:$B$6,2,FALSE)&amp;"|"&amp;A159&amp;"c!I100"),7,FALSE)</f>
        <v>437.53125</v>
      </c>
      <c r="H159" s="8">
        <f>VLOOKUP(B157,INDIRECT("T|"&amp;VLOOKUP(A157,'dataset mapping'!$A$2:$B$6,2,FALSE)&amp;"|"&amp;A159&amp;"c!A3"):INDIRECT("T|"&amp;VLOOKUP(A157,'dataset mapping'!$A$2:$B$6,2,FALSE)&amp;"|"&amp;A159&amp;"c!I100"),8,FALSE)</f>
        <v>437.5976563</v>
      </c>
      <c r="I159" s="8">
        <f>VLOOKUP(B157,INDIRECT("T|"&amp;VLOOKUP(A157,'dataset mapping'!$A$2:$B$6,2,FALSE)&amp;"|"&amp;A159&amp;"c!A3"):INDIRECT("T|"&amp;VLOOKUP(A157,'dataset mapping'!$A$2:$B$6,2,FALSE)&amp;"|"&amp;A159&amp;"c!I100"),9,FALSE)</f>
        <v>437.7617188</v>
      </c>
      <c r="J159" s="9">
        <f t="shared" ref="J159:J164" si="8">(I159/E159-1)*100</f>
        <v>-10.29472976</v>
      </c>
      <c r="K159" s="10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>
        <v>2.0</v>
      </c>
      <c r="B160" s="8">
        <f>VLOOKUP(B157,INDIRECT("T|"&amp;VLOOKUP(A157,'dataset mapping'!$A$2:$B$6,2,FALSE)&amp;"|"&amp;A160&amp;"c!A3"):INDIRECT("T|"&amp;VLOOKUP(A157,'dataset mapping'!$A$2:$B$6,2,FALSE)&amp;"|"&amp;A160&amp;"c!I100"),2,FALSE)</f>
        <v>515.9804688</v>
      </c>
      <c r="C160" s="8">
        <f>VLOOKUP(B157,INDIRECT("T|"&amp;VLOOKUP(A157,'dataset mapping'!$A$2:$B$6,2,FALSE)&amp;"|"&amp;A160&amp;"c!A3"):INDIRECT("T|"&amp;VLOOKUP(A157,'dataset mapping'!$A$2:$B$6,2,FALSE)&amp;"|"&amp;A160&amp;"c!I100"),3,FALSE)</f>
        <v>533.609375</v>
      </c>
      <c r="D160" s="8">
        <f>VLOOKUP(B157,INDIRECT("T|"&amp;VLOOKUP(A157,'dataset mapping'!$A$2:$B$6,2,FALSE)&amp;"|"&amp;A160&amp;"c!A3"):INDIRECT("T|"&amp;VLOOKUP(A157,'dataset mapping'!$A$2:$B$6,2,FALSE)&amp;"|"&amp;A160&amp;"c!I100"),4,FALSE)</f>
        <v>973.8398438</v>
      </c>
      <c r="E160" s="8">
        <f>VLOOKUP(B157,INDIRECT("T|"&amp;VLOOKUP(A157,'dataset mapping'!$A$2:$B$6,2,FALSE)&amp;"|"&amp;A160&amp;"c!A3"):INDIRECT("T|"&amp;VLOOKUP(A157,'dataset mapping'!$A$2:$B$6,2,FALSE)&amp;"|"&amp;A160&amp;"c!I100"),5,FALSE)</f>
        <v>805.4296875</v>
      </c>
      <c r="F160" s="8">
        <f>VLOOKUP(B157,INDIRECT("T|"&amp;VLOOKUP(A157,'dataset mapping'!$A$2:$B$6,2,FALSE)&amp;"|"&amp;A160&amp;"c!A3"):INDIRECT("T|"&amp;VLOOKUP(A157,'dataset mapping'!$A$2:$B$6,2,FALSE)&amp;"|"&amp;A160&amp;"c!I100"),6,FALSE)</f>
        <v>437.6875</v>
      </c>
      <c r="G160" s="8">
        <f>VLOOKUP(B157,INDIRECT("T|"&amp;VLOOKUP(A157,'dataset mapping'!$A$2:$B$6,2,FALSE)&amp;"|"&amp;A160&amp;"c!A3"):INDIRECT("T|"&amp;VLOOKUP(A157,'dataset mapping'!$A$2:$B$6,2,FALSE)&amp;"|"&amp;A160&amp;"c!I100"),7,FALSE)</f>
        <v>437.5625</v>
      </c>
      <c r="H160" s="8">
        <f>VLOOKUP(B157,INDIRECT("T|"&amp;VLOOKUP(A157,'dataset mapping'!$A$2:$B$6,2,FALSE)&amp;"|"&amp;A160&amp;"c!A3"):INDIRECT("T|"&amp;VLOOKUP(A157,'dataset mapping'!$A$2:$B$6,2,FALSE)&amp;"|"&amp;A160&amp;"c!I100"),8,FALSE)</f>
        <v>437.3945313</v>
      </c>
      <c r="I160" s="8">
        <f>VLOOKUP(B157,INDIRECT("T|"&amp;VLOOKUP(A157,'dataset mapping'!$A$2:$B$6,2,FALSE)&amp;"|"&amp;A160&amp;"c!A3"):INDIRECT("T|"&amp;VLOOKUP(A157,'dataset mapping'!$A$2:$B$6,2,FALSE)&amp;"|"&amp;A160&amp;"c!I100"),9,FALSE)</f>
        <v>437.6132813</v>
      </c>
      <c r="J160" s="9">
        <f t="shared" si="8"/>
        <v>-45.66710316</v>
      </c>
      <c r="K160" s="10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>
        <v>3.0</v>
      </c>
      <c r="B161" s="8">
        <f>VLOOKUP(B157,INDIRECT("T|"&amp;VLOOKUP(A157,'dataset mapping'!$A$2:$B$6,2,FALSE)&amp;"|"&amp;A161&amp;"c!A3"):INDIRECT("T|"&amp;VLOOKUP(A157,'dataset mapping'!$A$2:$B$6,2,FALSE)&amp;"|"&amp;A161&amp;"c!I100"),2,FALSE)</f>
        <v>711.3242188</v>
      </c>
      <c r="C161" s="8">
        <f>VLOOKUP(B157,INDIRECT("T|"&amp;VLOOKUP(A157,'dataset mapping'!$A$2:$B$6,2,FALSE)&amp;"|"&amp;A161&amp;"c!A3"):INDIRECT("T|"&amp;VLOOKUP(A157,'dataset mapping'!$A$2:$B$6,2,FALSE)&amp;"|"&amp;A161&amp;"c!I100"),3,FALSE)</f>
        <v>687.6835938</v>
      </c>
      <c r="D161" s="8">
        <f>VLOOKUP(B157,INDIRECT("T|"&amp;VLOOKUP(A157,'dataset mapping'!$A$2:$B$6,2,FALSE)&amp;"|"&amp;A161&amp;"c!A3"):INDIRECT("T|"&amp;VLOOKUP(A157,'dataset mapping'!$A$2:$B$6,2,FALSE)&amp;"|"&amp;A161&amp;"c!I100"),4,FALSE)</f>
        <v>665.359375</v>
      </c>
      <c r="E161" s="8">
        <f>VLOOKUP(B157,INDIRECT("T|"&amp;VLOOKUP(A157,'dataset mapping'!$A$2:$B$6,2,FALSE)&amp;"|"&amp;A161&amp;"c!A3"):INDIRECT("T|"&amp;VLOOKUP(A157,'dataset mapping'!$A$2:$B$6,2,FALSE)&amp;"|"&amp;A161&amp;"c!I100"),5,FALSE)</f>
        <v>1010.09375</v>
      </c>
      <c r="F161" s="8">
        <f>VLOOKUP(B157,INDIRECT("T|"&amp;VLOOKUP(A157,'dataset mapping'!$A$2:$B$6,2,FALSE)&amp;"|"&amp;A161&amp;"c!A3"):INDIRECT("T|"&amp;VLOOKUP(A157,'dataset mapping'!$A$2:$B$6,2,FALSE)&amp;"|"&amp;A161&amp;"c!I100"),6,FALSE)</f>
        <v>437.4492188</v>
      </c>
      <c r="G161" s="8">
        <f>VLOOKUP(B157,INDIRECT("T|"&amp;VLOOKUP(A157,'dataset mapping'!$A$2:$B$6,2,FALSE)&amp;"|"&amp;A161&amp;"c!A3"):INDIRECT("T|"&amp;VLOOKUP(A157,'dataset mapping'!$A$2:$B$6,2,FALSE)&amp;"|"&amp;A161&amp;"c!I100"),7,FALSE)</f>
        <v>437.6210938</v>
      </c>
      <c r="H161" s="8">
        <f>VLOOKUP(B157,INDIRECT("T|"&amp;VLOOKUP(A157,'dataset mapping'!$A$2:$B$6,2,FALSE)&amp;"|"&amp;A161&amp;"c!A3"):INDIRECT("T|"&amp;VLOOKUP(A157,'dataset mapping'!$A$2:$B$6,2,FALSE)&amp;"|"&amp;A161&amp;"c!I100"),8,FALSE)</f>
        <v>437.7148438</v>
      </c>
      <c r="I161" s="8">
        <f>VLOOKUP(B157,INDIRECT("T|"&amp;VLOOKUP(A157,'dataset mapping'!$A$2:$B$6,2,FALSE)&amp;"|"&amp;A161&amp;"c!A3"):INDIRECT("T|"&amp;VLOOKUP(A157,'dataset mapping'!$A$2:$B$6,2,FALSE)&amp;"|"&amp;A161&amp;"c!I100"),9,FALSE)</f>
        <v>437.5546875</v>
      </c>
      <c r="J161" s="9">
        <f t="shared" si="8"/>
        <v>-56.68177459</v>
      </c>
      <c r="K161" s="10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>
        <v>4.0</v>
      </c>
      <c r="B162" s="8">
        <f>VLOOKUP(B157,INDIRECT("T|"&amp;VLOOKUP(A157,'dataset mapping'!$A$2:$B$6,2,FALSE)&amp;"|"&amp;A162&amp;"c!A3"):INDIRECT("T|"&amp;VLOOKUP(A157,'dataset mapping'!$A$2:$B$6,2,FALSE)&amp;"|"&amp;A162&amp;"c!I100"),2,FALSE)</f>
        <v>705.2578125</v>
      </c>
      <c r="C162" s="8">
        <f>VLOOKUP(B157,INDIRECT("T|"&amp;VLOOKUP(A157,'dataset mapping'!$A$2:$B$6,2,FALSE)&amp;"|"&amp;A162&amp;"c!A3"):INDIRECT("T|"&amp;VLOOKUP(A157,'dataset mapping'!$A$2:$B$6,2,FALSE)&amp;"|"&amp;A162&amp;"c!I100"),3,FALSE)</f>
        <v>175.4257813</v>
      </c>
      <c r="D162" s="8">
        <f>VLOOKUP(B157,INDIRECT("T|"&amp;VLOOKUP(A157,'dataset mapping'!$A$2:$B$6,2,FALSE)&amp;"|"&amp;A162&amp;"c!A3"):INDIRECT("T|"&amp;VLOOKUP(A157,'dataset mapping'!$A$2:$B$6,2,FALSE)&amp;"|"&amp;A162&amp;"c!I100"),4,FALSE)</f>
        <v>351.9335938</v>
      </c>
      <c r="E162" s="8">
        <f>VLOOKUP(B157,INDIRECT("T|"&amp;VLOOKUP(A157,'dataset mapping'!$A$2:$B$6,2,FALSE)&amp;"|"&amp;A162&amp;"c!A3"):INDIRECT("T|"&amp;VLOOKUP(A157,'dataset mapping'!$A$2:$B$6,2,FALSE)&amp;"|"&amp;A162&amp;"c!I100"),5,FALSE)</f>
        <v>175.6210938</v>
      </c>
      <c r="F162" s="8">
        <f>VLOOKUP(B157,INDIRECT("T|"&amp;VLOOKUP(A157,'dataset mapping'!$A$2:$B$6,2,FALSE)&amp;"|"&amp;A162&amp;"c!A3"):INDIRECT("T|"&amp;VLOOKUP(A157,'dataset mapping'!$A$2:$B$6,2,FALSE)&amp;"|"&amp;A162&amp;"c!I100"),6,FALSE)</f>
        <v>437.5898438</v>
      </c>
      <c r="G162" s="8">
        <f>VLOOKUP(B157,INDIRECT("T|"&amp;VLOOKUP(A157,'dataset mapping'!$A$2:$B$6,2,FALSE)&amp;"|"&amp;A162&amp;"c!A3"):INDIRECT("T|"&amp;VLOOKUP(A157,'dataset mapping'!$A$2:$B$6,2,FALSE)&amp;"|"&amp;A162&amp;"c!I100"),7,FALSE)</f>
        <v>437.796875</v>
      </c>
      <c r="H162" s="8">
        <f>VLOOKUP(B157,INDIRECT("T|"&amp;VLOOKUP(A157,'dataset mapping'!$A$2:$B$6,2,FALSE)&amp;"|"&amp;A162&amp;"c!A3"):INDIRECT("T|"&amp;VLOOKUP(A157,'dataset mapping'!$A$2:$B$6,2,FALSE)&amp;"|"&amp;A162&amp;"c!I100"),8,FALSE)</f>
        <v>438.2148438</v>
      </c>
      <c r="I162" s="8">
        <f>VLOOKUP(B157,INDIRECT("T|"&amp;VLOOKUP(A157,'dataset mapping'!$A$2:$B$6,2,FALSE)&amp;"|"&amp;A162&amp;"c!A3"):INDIRECT("T|"&amp;VLOOKUP(A157,'dataset mapping'!$A$2:$B$6,2,FALSE)&amp;"|"&amp;A162&amp;"c!I100"),9,FALSE)</f>
        <v>437.8828125</v>
      </c>
      <c r="J162" s="9">
        <f t="shared" si="8"/>
        <v>149.3338375</v>
      </c>
      <c r="K162" s="10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>
        <v>5.0</v>
      </c>
      <c r="B163" s="11">
        <f>VLOOKUP(B157,INDIRECT("T|"&amp;VLOOKUP(A157,'dataset mapping'!$A$2:$B$6,2,FALSE)&amp;"|"&amp;A163&amp;"c!A3"):INDIRECT("T|"&amp;VLOOKUP(A157,'dataset mapping'!$A$2:$B$6,2,FALSE)&amp;"|"&amp;A163&amp;"c!I100"),2,FALSE)</f>
        <v>253.8515625</v>
      </c>
      <c r="C163" s="11">
        <f>VLOOKUP(B157,INDIRECT("T|"&amp;VLOOKUP(A157,'dataset mapping'!$A$2:$B$6,2,FALSE)&amp;"|"&amp;A163&amp;"c!A3"):INDIRECT("T|"&amp;VLOOKUP(A157,'dataset mapping'!$A$2:$B$6,2,FALSE)&amp;"|"&amp;A163&amp;"c!I100"),3,FALSE)</f>
        <v>671.9296875</v>
      </c>
      <c r="D163" s="11">
        <f>VLOOKUP(B157,INDIRECT("T|"&amp;VLOOKUP(A157,'dataset mapping'!$A$2:$B$6,2,FALSE)&amp;"|"&amp;A163&amp;"c!A3"):INDIRECT("T|"&amp;VLOOKUP(A157,'dataset mapping'!$A$2:$B$6,2,FALSE)&amp;"|"&amp;A163&amp;"c!I100"),4,FALSE)</f>
        <v>510.328125</v>
      </c>
      <c r="E163" s="11">
        <f>VLOOKUP(B157,INDIRECT("T|"&amp;VLOOKUP(A157,'dataset mapping'!$A$2:$B$6,2,FALSE)&amp;"|"&amp;A163&amp;"c!A3"):INDIRECT("T|"&amp;VLOOKUP(A157,'dataset mapping'!$A$2:$B$6,2,FALSE)&amp;"|"&amp;A163&amp;"c!I100"),5,FALSE)</f>
        <v>510.421875</v>
      </c>
      <c r="F163" s="11">
        <f>VLOOKUP(B157,INDIRECT("T|"&amp;VLOOKUP(A157,'dataset mapping'!$A$2:$B$6,2,FALSE)&amp;"|"&amp;A163&amp;"c!A3"):INDIRECT("T|"&amp;VLOOKUP(A157,'dataset mapping'!$A$2:$B$6,2,FALSE)&amp;"|"&amp;A163&amp;"c!I100"),6,FALSE)</f>
        <v>437.484375</v>
      </c>
      <c r="G163" s="11">
        <f>VLOOKUP(B157,INDIRECT("T|"&amp;VLOOKUP(A157,'dataset mapping'!$A$2:$B$6,2,FALSE)&amp;"|"&amp;A163&amp;"c!A3"):INDIRECT("T|"&amp;VLOOKUP(A157,'dataset mapping'!$A$2:$B$6,2,FALSE)&amp;"|"&amp;A163&amp;"c!I100"),7,FALSE)</f>
        <v>438.3007813</v>
      </c>
      <c r="H163" s="11">
        <f>VLOOKUP(B157,INDIRECT("T|"&amp;VLOOKUP(A157,'dataset mapping'!$A$2:$B$6,2,FALSE)&amp;"|"&amp;A163&amp;"c!A3"):INDIRECT("T|"&amp;VLOOKUP(A157,'dataset mapping'!$A$2:$B$6,2,FALSE)&amp;"|"&amp;A163&amp;"c!I100"),8,FALSE)</f>
        <v>439.5</v>
      </c>
      <c r="I163" s="11">
        <f>VLOOKUP(B157,INDIRECT("T|"&amp;VLOOKUP(A157,'dataset mapping'!$A$2:$B$6,2,FALSE)&amp;"|"&amp;A163&amp;"c!A3"):INDIRECT("T|"&amp;VLOOKUP(A157,'dataset mapping'!$A$2:$B$6,2,FALSE)&amp;"|"&amp;A163&amp;"c!I100"),9,FALSE)</f>
        <v>437.8984375</v>
      </c>
      <c r="J163" s="9">
        <f t="shared" si="8"/>
        <v>-14.20852848</v>
      </c>
      <c r="K163" s="10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>
        <v>6.0</v>
      </c>
      <c r="B164" s="11">
        <f>VLOOKUP(B157,INDIRECT("T|"&amp;VLOOKUP(A157,'dataset mapping'!$A$2:$B$6,2,FALSE)&amp;"|"&amp;A164&amp;"c!A3"):INDIRECT("T|"&amp;VLOOKUP(A157,'dataset mapping'!$A$2:$B$6,2,FALSE)&amp;"|"&amp;A164&amp;"c!I100"),2,FALSE)</f>
        <v>394.3320313</v>
      </c>
      <c r="C164" s="11">
        <f>VLOOKUP(B157,INDIRECT("T|"&amp;VLOOKUP(A157,'dataset mapping'!$A$2:$B$6,2,FALSE)&amp;"|"&amp;A164&amp;"c!A3"):INDIRECT("T|"&amp;VLOOKUP(A157,'dataset mapping'!$A$2:$B$6,2,FALSE)&amp;"|"&amp;A164&amp;"c!I100"),3,FALSE)</f>
        <v>667.9804688</v>
      </c>
      <c r="D164" s="11">
        <f>VLOOKUP(B157,INDIRECT("T|"&amp;VLOOKUP(A157,'dataset mapping'!$A$2:$B$6,2,FALSE)&amp;"|"&amp;A164&amp;"c!A3"):INDIRECT("T|"&amp;VLOOKUP(A157,'dataset mapping'!$A$2:$B$6,2,FALSE)&amp;"|"&amp;A164&amp;"c!I100"),4,FALSE)</f>
        <v>692.0703125</v>
      </c>
      <c r="E164" s="11">
        <f>VLOOKUP(B157,INDIRECT("T|"&amp;VLOOKUP(A157,'dataset mapping'!$A$2:$B$6,2,FALSE)&amp;"|"&amp;A164&amp;"c!A3"):INDIRECT("T|"&amp;VLOOKUP(A157,'dataset mapping'!$A$2:$B$6,2,FALSE)&amp;"|"&amp;A164&amp;"c!I100"),5,FALSE)</f>
        <v>659.8984375</v>
      </c>
      <c r="F164" s="11">
        <f>VLOOKUP(B157,INDIRECT("T|"&amp;VLOOKUP(A157,'dataset mapping'!$A$2:$B$6,2,FALSE)&amp;"|"&amp;A164&amp;"c!A3"):INDIRECT("T|"&amp;VLOOKUP(A157,'dataset mapping'!$A$2:$B$6,2,FALSE)&amp;"|"&amp;A164&amp;"c!I100"),6,FALSE)</f>
        <v>439.2578125</v>
      </c>
      <c r="G164" s="11">
        <f>VLOOKUP(B157,INDIRECT("T|"&amp;VLOOKUP(A157,'dataset mapping'!$A$2:$B$6,2,FALSE)&amp;"|"&amp;A164&amp;"c!A3"):INDIRECT("T|"&amp;VLOOKUP(A157,'dataset mapping'!$A$2:$B$6,2,FALSE)&amp;"|"&amp;A164&amp;"c!I100"),7,FALSE)</f>
        <v>440.6445313</v>
      </c>
      <c r="H164" s="11">
        <f>VLOOKUP(B157,INDIRECT("T|"&amp;VLOOKUP(A157,'dataset mapping'!$A$2:$B$6,2,FALSE)&amp;"|"&amp;A164&amp;"c!A3"):INDIRECT("T|"&amp;VLOOKUP(A157,'dataset mapping'!$A$2:$B$6,2,FALSE)&amp;"|"&amp;A164&amp;"c!I100"),8,FALSE)</f>
        <v>438.4609375</v>
      </c>
      <c r="I164" s="11">
        <f>VLOOKUP(B157,INDIRECT("T|"&amp;VLOOKUP(A157,'dataset mapping'!$A$2:$B$6,2,FALSE)&amp;"|"&amp;A164&amp;"c!A3"):INDIRECT("T|"&amp;VLOOKUP(A157,'dataset mapping'!$A$2:$B$6,2,FALSE)&amp;"|"&amp;A164&amp;"c!I100"),9,FALSE)</f>
        <v>440.0507813</v>
      </c>
      <c r="J164" s="9">
        <f t="shared" si="8"/>
        <v>-33.3153776</v>
      </c>
      <c r="K164" s="9">
        <f>AVERAGE(J159:J164)</f>
        <v>-1.805612683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 t="s">
        <v>13</v>
      </c>
      <c r="B166" s="15" t="s">
        <v>16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 t="s">
        <v>2</v>
      </c>
      <c r="B167" s="5" t="s">
        <v>3</v>
      </c>
      <c r="C167" s="5" t="s">
        <v>4</v>
      </c>
      <c r="D167" s="5" t="s">
        <v>5</v>
      </c>
      <c r="E167" s="5" t="s">
        <v>6</v>
      </c>
      <c r="F167" s="5" t="s">
        <v>7</v>
      </c>
      <c r="G167" s="5" t="s">
        <v>8</v>
      </c>
      <c r="H167" s="5" t="s">
        <v>9</v>
      </c>
      <c r="I167" s="5" t="s">
        <v>10</v>
      </c>
      <c r="J167" s="6" t="s">
        <v>11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>
        <v>1.0</v>
      </c>
      <c r="B168" s="8">
        <f>VLOOKUP(B166,INDIRECT("T|"&amp;VLOOKUP(A166,'dataset mapping'!$A$2:$B$6,2,FALSE)&amp;"|"&amp;A168&amp;"c!A3"):INDIRECT("T|"&amp;VLOOKUP(A166,'dataset mapping'!$A$2:$B$6,2,FALSE)&amp;"|"&amp;A168&amp;"c!I100"),2,FALSE)</f>
        <v>684.9140625</v>
      </c>
      <c r="C168" s="8">
        <f>VLOOKUP(B166,INDIRECT("T|"&amp;VLOOKUP(A166,'dataset mapping'!$A$2:$B$6,2,FALSE)&amp;"|"&amp;A168&amp;"c!A3"):INDIRECT("T|"&amp;VLOOKUP(A166,'dataset mapping'!$A$2:$B$6,2,FALSE)&amp;"|"&amp;A168&amp;"c!I100"),3,FALSE)</f>
        <v>703.3359375</v>
      </c>
      <c r="D168" s="8">
        <f>VLOOKUP(B166,INDIRECT("T|"&amp;VLOOKUP(A166,'dataset mapping'!$A$2:$B$6,2,FALSE)&amp;"|"&amp;A168&amp;"c!A3"):INDIRECT("T|"&amp;VLOOKUP(A166,'dataset mapping'!$A$2:$B$6,2,FALSE)&amp;"|"&amp;A168&amp;"c!I100"),4,FALSE)</f>
        <v>1078.53125</v>
      </c>
      <c r="E168" s="8">
        <f>VLOOKUP(B166,INDIRECT("T|"&amp;VLOOKUP(A166,'dataset mapping'!$A$2:$B$6,2,FALSE)&amp;"|"&amp;A168&amp;"c!A3"):INDIRECT("T|"&amp;VLOOKUP(A166,'dataset mapping'!$A$2:$B$6,2,FALSE)&amp;"|"&amp;A168&amp;"c!I100"),5,FALSE)</f>
        <v>690.8007813</v>
      </c>
      <c r="F168" s="8">
        <f>VLOOKUP(B166,INDIRECT("T|"&amp;VLOOKUP(A166,'dataset mapping'!$A$2:$B$6,2,FALSE)&amp;"|"&amp;A168&amp;"c!A3"):INDIRECT("T|"&amp;VLOOKUP(A166,'dataset mapping'!$A$2:$B$6,2,FALSE)&amp;"|"&amp;A168&amp;"c!I100"),6,FALSE)</f>
        <v>520.0117188</v>
      </c>
      <c r="G168" s="8">
        <f>VLOOKUP(B166,INDIRECT("T|"&amp;VLOOKUP(A166,'dataset mapping'!$A$2:$B$6,2,FALSE)&amp;"|"&amp;A168&amp;"c!A3"):INDIRECT("T|"&amp;VLOOKUP(A166,'dataset mapping'!$A$2:$B$6,2,FALSE)&amp;"|"&amp;A168&amp;"c!I100"),7,FALSE)</f>
        <v>487.7109375</v>
      </c>
      <c r="H168" s="8">
        <f>VLOOKUP(B166,INDIRECT("T|"&amp;VLOOKUP(A166,'dataset mapping'!$A$2:$B$6,2,FALSE)&amp;"|"&amp;A168&amp;"c!A3"):INDIRECT("T|"&amp;VLOOKUP(A166,'dataset mapping'!$A$2:$B$6,2,FALSE)&amp;"|"&amp;A168&amp;"c!I100"),8,FALSE)</f>
        <v>485.4804688</v>
      </c>
      <c r="I168" s="8">
        <f>VLOOKUP(B166,INDIRECT("T|"&amp;VLOOKUP(A166,'dataset mapping'!$A$2:$B$6,2,FALSE)&amp;"|"&amp;A168&amp;"c!A3"):INDIRECT("T|"&amp;VLOOKUP(A166,'dataset mapping'!$A$2:$B$6,2,FALSE)&amp;"|"&amp;A168&amp;"c!I100"),9,FALSE)</f>
        <v>502.2851563</v>
      </c>
      <c r="J168" s="9">
        <f t="shared" ref="J168:J173" si="9">(I168/E168-1)*100</f>
        <v>-27.28943425</v>
      </c>
      <c r="K168" s="10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>
        <v>2.0</v>
      </c>
      <c r="B169" s="8">
        <f>VLOOKUP(B166,INDIRECT("T|"&amp;VLOOKUP(A166,'dataset mapping'!$A$2:$B$6,2,FALSE)&amp;"|"&amp;A169&amp;"c!A3"):INDIRECT("T|"&amp;VLOOKUP(A166,'dataset mapping'!$A$2:$B$6,2,FALSE)&amp;"|"&amp;A169&amp;"c!I100"),2,FALSE)</f>
        <v>733.3203125</v>
      </c>
      <c r="C169" s="8">
        <f>VLOOKUP(B166,INDIRECT("T|"&amp;VLOOKUP(A166,'dataset mapping'!$A$2:$B$6,2,FALSE)&amp;"|"&amp;A169&amp;"c!A3"):INDIRECT("T|"&amp;VLOOKUP(A166,'dataset mapping'!$A$2:$B$6,2,FALSE)&amp;"|"&amp;A169&amp;"c!I100"),3,FALSE)</f>
        <v>1071.160156</v>
      </c>
      <c r="D169" s="8">
        <f>VLOOKUP(B166,INDIRECT("T|"&amp;VLOOKUP(A166,'dataset mapping'!$A$2:$B$6,2,FALSE)&amp;"|"&amp;A169&amp;"c!A3"):INDIRECT("T|"&amp;VLOOKUP(A166,'dataset mapping'!$A$2:$B$6,2,FALSE)&amp;"|"&amp;A169&amp;"c!I100"),4,FALSE)</f>
        <v>920.671875</v>
      </c>
      <c r="E169" s="8">
        <f>VLOOKUP(B166,INDIRECT("T|"&amp;VLOOKUP(A166,'dataset mapping'!$A$2:$B$6,2,FALSE)&amp;"|"&amp;A169&amp;"c!A3"):INDIRECT("T|"&amp;VLOOKUP(A166,'dataset mapping'!$A$2:$B$6,2,FALSE)&amp;"|"&amp;A169&amp;"c!I100"),5,FALSE)</f>
        <v>1071.316406</v>
      </c>
      <c r="F169" s="8">
        <f>VLOOKUP(B166,INDIRECT("T|"&amp;VLOOKUP(A166,'dataset mapping'!$A$2:$B$6,2,FALSE)&amp;"|"&amp;A169&amp;"c!A3"):INDIRECT("T|"&amp;VLOOKUP(A166,'dataset mapping'!$A$2:$B$6,2,FALSE)&amp;"|"&amp;A169&amp;"c!I100"),6,FALSE)</f>
        <v>486.0117188</v>
      </c>
      <c r="G169" s="8">
        <f>VLOOKUP(B166,INDIRECT("T|"&amp;VLOOKUP(A166,'dataset mapping'!$A$2:$B$6,2,FALSE)&amp;"|"&amp;A169&amp;"c!A3"):INDIRECT("T|"&amp;VLOOKUP(A166,'dataset mapping'!$A$2:$B$6,2,FALSE)&amp;"|"&amp;A169&amp;"c!I100"),7,FALSE)</f>
        <v>474.9882813</v>
      </c>
      <c r="H169" s="8">
        <f>VLOOKUP(B166,INDIRECT("T|"&amp;VLOOKUP(A166,'dataset mapping'!$A$2:$B$6,2,FALSE)&amp;"|"&amp;A169&amp;"c!A3"):INDIRECT("T|"&amp;VLOOKUP(A166,'dataset mapping'!$A$2:$B$6,2,FALSE)&amp;"|"&amp;A169&amp;"c!I100"),8,FALSE)</f>
        <v>481.578125</v>
      </c>
      <c r="I169" s="8">
        <f>VLOOKUP(B166,INDIRECT("T|"&amp;VLOOKUP(A166,'dataset mapping'!$A$2:$B$6,2,FALSE)&amp;"|"&amp;A169&amp;"c!A3"):INDIRECT("T|"&amp;VLOOKUP(A166,'dataset mapping'!$A$2:$B$6,2,FALSE)&amp;"|"&amp;A169&amp;"c!I100"),9,FALSE)</f>
        <v>477.1328125</v>
      </c>
      <c r="J169" s="9">
        <f t="shared" si="9"/>
        <v>-55.46294169</v>
      </c>
      <c r="K169" s="1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>
        <v>3.0</v>
      </c>
      <c r="B170" s="8">
        <f>VLOOKUP(B166,INDIRECT("T|"&amp;VLOOKUP(A166,'dataset mapping'!$A$2:$B$6,2,FALSE)&amp;"|"&amp;A170&amp;"c!A3"):INDIRECT("T|"&amp;VLOOKUP(A166,'dataset mapping'!$A$2:$B$6,2,FALSE)&amp;"|"&amp;A170&amp;"c!I100"),2,FALSE)</f>
        <v>625.4804688</v>
      </c>
      <c r="C170" s="8">
        <f>VLOOKUP(B166,INDIRECT("T|"&amp;VLOOKUP(A166,'dataset mapping'!$A$2:$B$6,2,FALSE)&amp;"|"&amp;A170&amp;"c!A3"):INDIRECT("T|"&amp;VLOOKUP(A166,'dataset mapping'!$A$2:$B$6,2,FALSE)&amp;"|"&amp;A170&amp;"c!I100"),3,FALSE)</f>
        <v>675.2226563</v>
      </c>
      <c r="D170" s="8">
        <f>VLOOKUP(B166,INDIRECT("T|"&amp;VLOOKUP(A166,'dataset mapping'!$A$2:$B$6,2,FALSE)&amp;"|"&amp;A170&amp;"c!A3"):INDIRECT("T|"&amp;VLOOKUP(A166,'dataset mapping'!$A$2:$B$6,2,FALSE)&amp;"|"&amp;A170&amp;"c!I100"),4,FALSE)</f>
        <v>1098.441406</v>
      </c>
      <c r="E170" s="8">
        <f>VLOOKUP(B166,INDIRECT("T|"&amp;VLOOKUP(A166,'dataset mapping'!$A$2:$B$6,2,FALSE)&amp;"|"&amp;A170&amp;"c!A3"):INDIRECT("T|"&amp;VLOOKUP(A166,'dataset mapping'!$A$2:$B$6,2,FALSE)&amp;"|"&amp;A170&amp;"c!I100"),5,FALSE)</f>
        <v>977.890625</v>
      </c>
      <c r="F170" s="8">
        <f>VLOOKUP(B166,INDIRECT("T|"&amp;VLOOKUP(A166,'dataset mapping'!$A$2:$B$6,2,FALSE)&amp;"|"&amp;A170&amp;"c!A3"):INDIRECT("T|"&amp;VLOOKUP(A166,'dataset mapping'!$A$2:$B$6,2,FALSE)&amp;"|"&amp;A170&amp;"c!I100"),6,FALSE)</f>
        <v>503.2617188</v>
      </c>
      <c r="G170" s="8">
        <f>VLOOKUP(B166,INDIRECT("T|"&amp;VLOOKUP(A166,'dataset mapping'!$A$2:$B$6,2,FALSE)&amp;"|"&amp;A170&amp;"c!A3"):INDIRECT("T|"&amp;VLOOKUP(A166,'dataset mapping'!$A$2:$B$6,2,FALSE)&amp;"|"&amp;A170&amp;"c!I100"),7,FALSE)</f>
        <v>500.2382813</v>
      </c>
      <c r="H170" s="8">
        <f>VLOOKUP(B166,INDIRECT("T|"&amp;VLOOKUP(A166,'dataset mapping'!$A$2:$B$6,2,FALSE)&amp;"|"&amp;A170&amp;"c!A3"):INDIRECT("T|"&amp;VLOOKUP(A166,'dataset mapping'!$A$2:$B$6,2,FALSE)&amp;"|"&amp;A170&amp;"c!I100"),8,FALSE)</f>
        <v>488.2695313</v>
      </c>
      <c r="I170" s="8">
        <f>VLOOKUP(B166,INDIRECT("T|"&amp;VLOOKUP(A166,'dataset mapping'!$A$2:$B$6,2,FALSE)&amp;"|"&amp;A170&amp;"c!A3"):INDIRECT("T|"&amp;VLOOKUP(A166,'dataset mapping'!$A$2:$B$6,2,FALSE)&amp;"|"&amp;A170&amp;"c!I100"),9,FALSE)</f>
        <v>502.765625</v>
      </c>
      <c r="J170" s="9">
        <f t="shared" si="9"/>
        <v>-48.58672206</v>
      </c>
      <c r="K170" s="1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>
        <v>5.0</v>
      </c>
      <c r="B171" s="11">
        <f>VLOOKUP(B166,INDIRECT("T|"&amp;VLOOKUP(A166,'dataset mapping'!$A$2:$B$6,2,FALSE)&amp;"|"&amp;A171&amp;"c!A3"):INDIRECT("T|"&amp;VLOOKUP(A166,'dataset mapping'!$A$2:$B$6,2,FALSE)&amp;"|"&amp;A171&amp;"c!I100"),2,FALSE)</f>
        <v>733.3789063</v>
      </c>
      <c r="C171" s="11">
        <f>VLOOKUP(B166,INDIRECT("T|"&amp;VLOOKUP(A166,'dataset mapping'!$A$2:$B$6,2,FALSE)&amp;"|"&amp;A171&amp;"c!A3"):INDIRECT("T|"&amp;VLOOKUP(A166,'dataset mapping'!$A$2:$B$6,2,FALSE)&amp;"|"&amp;A171&amp;"c!I100"),3,FALSE)</f>
        <v>712.4296875</v>
      </c>
      <c r="D171" s="11">
        <f>VLOOKUP(B166,INDIRECT("T|"&amp;VLOOKUP(A166,'dataset mapping'!$A$2:$B$6,2,FALSE)&amp;"|"&amp;A171&amp;"c!A3"):INDIRECT("T|"&amp;VLOOKUP(A166,'dataset mapping'!$A$2:$B$6,2,FALSE)&amp;"|"&amp;A171&amp;"c!I100"),4,FALSE)</f>
        <v>703.8984375</v>
      </c>
      <c r="E171" s="11">
        <f>VLOOKUP(B166,INDIRECT("T|"&amp;VLOOKUP(A166,'dataset mapping'!$A$2:$B$6,2,FALSE)&amp;"|"&amp;A171&amp;"c!A3"):INDIRECT("T|"&amp;VLOOKUP(A166,'dataset mapping'!$A$2:$B$6,2,FALSE)&amp;"|"&amp;A171&amp;"c!I100"),5,FALSE)</f>
        <v>718.1835938</v>
      </c>
      <c r="F171" s="11">
        <f>VLOOKUP(B166,INDIRECT("T|"&amp;VLOOKUP(A166,'dataset mapping'!$A$2:$B$6,2,FALSE)&amp;"|"&amp;A171&amp;"c!A3"):INDIRECT("T|"&amp;VLOOKUP(A166,'dataset mapping'!$A$2:$B$6,2,FALSE)&amp;"|"&amp;A171&amp;"c!I100"),6,FALSE)</f>
        <v>491.9960938</v>
      </c>
      <c r="G171" s="11">
        <f>VLOOKUP(B166,INDIRECT("T|"&amp;VLOOKUP(A166,'dataset mapping'!$A$2:$B$6,2,FALSE)&amp;"|"&amp;A171&amp;"c!A3"):INDIRECT("T|"&amp;VLOOKUP(A166,'dataset mapping'!$A$2:$B$6,2,FALSE)&amp;"|"&amp;A171&amp;"c!I100"),7,FALSE)</f>
        <v>488.046875</v>
      </c>
      <c r="H171" s="11">
        <f>VLOOKUP(B166,INDIRECT("T|"&amp;VLOOKUP(A166,'dataset mapping'!$A$2:$B$6,2,FALSE)&amp;"|"&amp;A171&amp;"c!A3"):INDIRECT("T|"&amp;VLOOKUP(A166,'dataset mapping'!$A$2:$B$6,2,FALSE)&amp;"|"&amp;A171&amp;"c!I100"),8,FALSE)</f>
        <v>520.671875</v>
      </c>
      <c r="I171" s="11">
        <f>VLOOKUP(B166,INDIRECT("T|"&amp;VLOOKUP(A166,'dataset mapping'!$A$2:$B$6,2,FALSE)&amp;"|"&amp;A171&amp;"c!A3"):INDIRECT("T|"&amp;VLOOKUP(A166,'dataset mapping'!$A$2:$B$6,2,FALSE)&amp;"|"&amp;A171&amp;"c!I100"),9,FALSE)</f>
        <v>492.8945313</v>
      </c>
      <c r="J171" s="9">
        <f t="shared" si="9"/>
        <v>-31.36928558</v>
      </c>
      <c r="K171" s="10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2">
        <v>6.0</v>
      </c>
      <c r="B172" s="13">
        <f>VLOOKUP(B166,INDIRECT("T|"&amp;VLOOKUP(A166,'dataset mapping'!$A$2:$B$6,2,FALSE)&amp;"|"&amp;A172&amp;"c!A3"):INDIRECT("T|"&amp;VLOOKUP(A166,'dataset mapping'!$A$2:$B$6,2,FALSE)&amp;"|"&amp;A172&amp;"c!I100"),2,FALSE)</f>
        <v>979.9140625</v>
      </c>
      <c r="C172" s="13">
        <f>VLOOKUP(B166,INDIRECT("T|"&amp;VLOOKUP(A166,'dataset mapping'!$A$2:$B$6,2,FALSE)&amp;"|"&amp;A172&amp;"c!A3"):INDIRECT("T|"&amp;VLOOKUP(A166,'dataset mapping'!$A$2:$B$6,2,FALSE)&amp;"|"&amp;A172&amp;"c!I100"),3,FALSE)</f>
        <v>733.359375</v>
      </c>
      <c r="D172" s="13">
        <f>VLOOKUP(B166,INDIRECT("T|"&amp;VLOOKUP(A166,'dataset mapping'!$A$2:$B$6,2,FALSE)&amp;"|"&amp;A172&amp;"c!A3"):INDIRECT("T|"&amp;VLOOKUP(A166,'dataset mapping'!$A$2:$B$6,2,FALSE)&amp;"|"&amp;A172&amp;"c!I100"),4,FALSE)</f>
        <v>668.6992188</v>
      </c>
      <c r="E172" s="13">
        <f>VLOOKUP(B166,INDIRECT("T|"&amp;VLOOKUP(A166,'dataset mapping'!$A$2:$B$6,2,FALSE)&amp;"|"&amp;A172&amp;"c!A3"):INDIRECT("T|"&amp;VLOOKUP(A166,'dataset mapping'!$A$2:$B$6,2,FALSE)&amp;"|"&amp;A172&amp;"c!I100"),5,FALSE)</f>
        <v>1030.082031</v>
      </c>
      <c r="F172" s="13">
        <f>VLOOKUP(B166,INDIRECT("T|"&amp;VLOOKUP(A166,'dataset mapping'!$A$2:$B$6,2,FALSE)&amp;"|"&amp;A172&amp;"c!A3"):INDIRECT("T|"&amp;VLOOKUP(A166,'dataset mapping'!$A$2:$B$6,2,FALSE)&amp;"|"&amp;A172&amp;"c!I100"),6,FALSE)</f>
        <v>509.1953125</v>
      </c>
      <c r="G172" s="13">
        <f>VLOOKUP(B166,INDIRECT("T|"&amp;VLOOKUP(A166,'dataset mapping'!$A$2:$B$6,2,FALSE)&amp;"|"&amp;A172&amp;"c!A3"):INDIRECT("T|"&amp;VLOOKUP(A166,'dataset mapping'!$A$2:$B$6,2,FALSE)&amp;"|"&amp;A172&amp;"c!I100"),7,FALSE)</f>
        <v>493.5351563</v>
      </c>
      <c r="H172" s="13">
        <f>VLOOKUP(B166,INDIRECT("T|"&amp;VLOOKUP(A166,'dataset mapping'!$A$2:$B$6,2,FALSE)&amp;"|"&amp;A172&amp;"c!A3"):INDIRECT("T|"&amp;VLOOKUP(A166,'dataset mapping'!$A$2:$B$6,2,FALSE)&amp;"|"&amp;A172&amp;"c!I100"),8,FALSE)</f>
        <v>514.6171875</v>
      </c>
      <c r="I172" s="13">
        <f>VLOOKUP(B166,INDIRECT("T|"&amp;VLOOKUP(A166,'dataset mapping'!$A$2:$B$6,2,FALSE)&amp;"|"&amp;A172&amp;"c!A3"):INDIRECT("T|"&amp;VLOOKUP(A166,'dataset mapping'!$A$2:$B$6,2,FALSE)&amp;"|"&amp;A172&amp;"c!I100"),9,FALSE)</f>
        <v>505.5273438</v>
      </c>
      <c r="J172" s="9">
        <f t="shared" si="9"/>
        <v>-50.92358391</v>
      </c>
      <c r="K172" s="1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2">
        <v>7.0</v>
      </c>
      <c r="B173" s="13">
        <f>VLOOKUP(B166,INDIRECT("T|"&amp;VLOOKUP(A166,'dataset mapping'!$A$2:$B$6,2,FALSE)&amp;"|"&amp;A173&amp;"c!A3"):INDIRECT("T|"&amp;VLOOKUP(A166,'dataset mapping'!$A$2:$B$6,2,FALSE)&amp;"|"&amp;A173&amp;"c!I100"),2,FALSE)</f>
        <v>720.0351563</v>
      </c>
      <c r="C173" s="13">
        <f>VLOOKUP(B166,INDIRECT("T|"&amp;VLOOKUP(A166,'dataset mapping'!$A$2:$B$6,2,FALSE)&amp;"|"&amp;A173&amp;"c!A3"):INDIRECT("T|"&amp;VLOOKUP(A166,'dataset mapping'!$A$2:$B$6,2,FALSE)&amp;"|"&amp;A173&amp;"c!I100"),3,FALSE)</f>
        <v>733.3671875</v>
      </c>
      <c r="D173" s="13">
        <f>VLOOKUP(B166,INDIRECT("T|"&amp;VLOOKUP(A166,'dataset mapping'!$A$2:$B$6,2,FALSE)&amp;"|"&amp;A173&amp;"c!A3"):INDIRECT("T|"&amp;VLOOKUP(A166,'dataset mapping'!$A$2:$B$6,2,FALSE)&amp;"|"&amp;A173&amp;"c!I100"),4,FALSE)</f>
        <v>579.8515625</v>
      </c>
      <c r="E173" s="13">
        <f>VLOOKUP(B166,INDIRECT("T|"&amp;VLOOKUP(A166,'dataset mapping'!$A$2:$B$6,2,FALSE)&amp;"|"&amp;A173&amp;"c!A3"):INDIRECT("T|"&amp;VLOOKUP(A166,'dataset mapping'!$A$2:$B$6,2,FALSE)&amp;"|"&amp;A173&amp;"c!I100"),5,FALSE)</f>
        <v>719.9492188</v>
      </c>
      <c r="F173" s="13">
        <f>VLOOKUP(B166,INDIRECT("T|"&amp;VLOOKUP(A166,'dataset mapping'!$A$2:$B$6,2,FALSE)&amp;"|"&amp;A173&amp;"c!A3"):INDIRECT("T|"&amp;VLOOKUP(A166,'dataset mapping'!$A$2:$B$6,2,FALSE)&amp;"|"&amp;A173&amp;"c!I100"),6,FALSE)</f>
        <v>488.9648438</v>
      </c>
      <c r="G173" s="13">
        <f>VLOOKUP(B166,INDIRECT("T|"&amp;VLOOKUP(A166,'dataset mapping'!$A$2:$B$6,2,FALSE)&amp;"|"&amp;A173&amp;"c!A3"):INDIRECT("T|"&amp;VLOOKUP(A166,'dataset mapping'!$A$2:$B$6,2,FALSE)&amp;"|"&amp;A173&amp;"c!I100"),7,FALSE)</f>
        <v>504.0351563</v>
      </c>
      <c r="H173" s="13">
        <f>VLOOKUP(B166,INDIRECT("T|"&amp;VLOOKUP(A166,'dataset mapping'!$A$2:$B$6,2,FALSE)&amp;"|"&amp;A173&amp;"c!A3"):INDIRECT("T|"&amp;VLOOKUP(A166,'dataset mapping'!$A$2:$B$6,2,FALSE)&amp;"|"&amp;A173&amp;"c!I100"),8,FALSE)</f>
        <v>518.3710938</v>
      </c>
      <c r="I173" s="13">
        <f>VLOOKUP(B166,INDIRECT("T|"&amp;VLOOKUP(A166,'dataset mapping'!$A$2:$B$6,2,FALSE)&amp;"|"&amp;A173&amp;"c!A3"):INDIRECT("T|"&amp;VLOOKUP(A166,'dataset mapping'!$A$2:$B$6,2,FALSE)&amp;"|"&amp;A173&amp;"c!I100"),9,FALSE)</f>
        <v>505.7734375</v>
      </c>
      <c r="J173" s="9">
        <f t="shared" si="9"/>
        <v>-29.74873445</v>
      </c>
      <c r="K173" s="9">
        <f>AVERAGE(J168:J173)</f>
        <v>-40.56345032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" t="s">
        <v>0</v>
      </c>
      <c r="B193" s="15" t="s">
        <v>17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 t="s">
        <v>2</v>
      </c>
      <c r="B194" s="5" t="s">
        <v>3</v>
      </c>
      <c r="C194" s="5" t="s">
        <v>4</v>
      </c>
      <c r="D194" s="5" t="s">
        <v>5</v>
      </c>
      <c r="E194" s="5" t="s">
        <v>6</v>
      </c>
      <c r="F194" s="5" t="s">
        <v>7</v>
      </c>
      <c r="G194" s="5" t="s">
        <v>8</v>
      </c>
      <c r="H194" s="5" t="s">
        <v>9</v>
      </c>
      <c r="I194" s="5" t="s">
        <v>10</v>
      </c>
      <c r="J194" s="6" t="s">
        <v>11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7">
        <v>1.0</v>
      </c>
      <c r="B195" s="8">
        <f>VLOOKUP(B193,INDIRECT("T|"&amp;VLOOKUP(A193,'dataset mapping'!$A$2:$B$6,2,FALSE)&amp;"|"&amp;A195&amp;"c!A3"):INDIRECT("T|"&amp;VLOOKUP(A193,'dataset mapping'!$A$2:$B$6,2,FALSE)&amp;"|"&amp;A195&amp;"c!I100"),2,FALSE)</f>
        <v>17.83632024</v>
      </c>
      <c r="C195" s="8">
        <f>VLOOKUP(B193,INDIRECT("T|"&amp;VLOOKUP(A193,'dataset mapping'!$A$2:$B$6,2,FALSE)&amp;"|"&amp;A195&amp;"c!A3"):INDIRECT("T|"&amp;VLOOKUP(A193,'dataset mapping'!$A$2:$B$6,2,FALSE)&amp;"|"&amp;A195&amp;"c!I100"),3,FALSE)</f>
        <v>17.86810652</v>
      </c>
      <c r="D195" s="8">
        <f>VLOOKUP(B193,INDIRECT("T|"&amp;VLOOKUP(A193,'dataset mapping'!$A$2:$B$6,2,FALSE)&amp;"|"&amp;A195&amp;"c!A3"):INDIRECT("T|"&amp;VLOOKUP(A193,'dataset mapping'!$A$2:$B$6,2,FALSE)&amp;"|"&amp;A195&amp;"c!I100"),4,FALSE)</f>
        <v>17.89306641</v>
      </c>
      <c r="E195" s="8">
        <f>VLOOKUP(B193,INDIRECT("T|"&amp;VLOOKUP(A193,'dataset mapping'!$A$2:$B$6,2,FALSE)&amp;"|"&amp;A195&amp;"c!A3"):INDIRECT("T|"&amp;VLOOKUP(A193,'dataset mapping'!$A$2:$B$6,2,FALSE)&amp;"|"&amp;A195&amp;"c!I100"),5,FALSE)</f>
        <v>17.86810652</v>
      </c>
      <c r="F195" s="8">
        <f>VLOOKUP(B193,INDIRECT("T|"&amp;VLOOKUP(A193,'dataset mapping'!$A$2:$B$6,2,FALSE)&amp;"|"&amp;A195&amp;"c!A3"):INDIRECT("T|"&amp;VLOOKUP(A193,'dataset mapping'!$A$2:$B$6,2,FALSE)&amp;"|"&amp;A195&amp;"c!I100"),6,FALSE)</f>
        <v>17.83826065</v>
      </c>
      <c r="G195" s="8">
        <f>VLOOKUP(B193,INDIRECT("T|"&amp;VLOOKUP(A193,'dataset mapping'!$A$2:$B$6,2,FALSE)&amp;"|"&amp;A195&amp;"c!A3"):INDIRECT("T|"&amp;VLOOKUP(A193,'dataset mapping'!$A$2:$B$6,2,FALSE)&amp;"|"&amp;A195&amp;"c!I100"),7,FALSE)</f>
        <v>17.8387804</v>
      </c>
      <c r="H195" s="8">
        <f>VLOOKUP(B193,INDIRECT("T|"&amp;VLOOKUP(A193,'dataset mapping'!$A$2:$B$6,2,FALSE)&amp;"|"&amp;A195&amp;"c!A3"):INDIRECT("T|"&amp;VLOOKUP(A193,'dataset mapping'!$A$2:$B$6,2,FALSE)&amp;"|"&amp;A195&amp;"c!I100"),8,FALSE)</f>
        <v>17.87522411</v>
      </c>
      <c r="I195" s="8">
        <f>VLOOKUP(B193,INDIRECT("T|"&amp;VLOOKUP(A193,'dataset mapping'!$A$2:$B$6,2,FALSE)&amp;"|"&amp;A195&amp;"c!A3"):INDIRECT("T|"&amp;VLOOKUP(A193,'dataset mapping'!$A$2:$B$6,2,FALSE)&amp;"|"&amp;A195&amp;"c!I100"),9,FALSE)</f>
        <v>17.8457009</v>
      </c>
      <c r="J195" s="9">
        <f t="shared" ref="J195:J203" si="10">(I195/E195-1)*100</f>
        <v>-0.1253945087</v>
      </c>
      <c r="K195" s="10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7">
        <v>2.0</v>
      </c>
      <c r="B196" s="8">
        <f>VLOOKUP(B193,INDIRECT("T|"&amp;VLOOKUP(A193,'dataset mapping'!$A$2:$B$6,2,FALSE)&amp;"|"&amp;A196&amp;"c!A3"):INDIRECT("T|"&amp;VLOOKUP(A193,'dataset mapping'!$A$2:$B$6,2,FALSE)&amp;"|"&amp;A196&amp;"c!I100"),2,FALSE)</f>
        <v>17.92881934</v>
      </c>
      <c r="C196" s="8">
        <f>VLOOKUP(B193,INDIRECT("T|"&amp;VLOOKUP(A193,'dataset mapping'!$A$2:$B$6,2,FALSE)&amp;"|"&amp;A196&amp;"c!A3"):INDIRECT("T|"&amp;VLOOKUP(A193,'dataset mapping'!$A$2:$B$6,2,FALSE)&amp;"|"&amp;A196&amp;"c!I100"),3,FALSE)</f>
        <v>17.93952529</v>
      </c>
      <c r="D196" s="8">
        <f>VLOOKUP(B193,INDIRECT("T|"&amp;VLOOKUP(A193,'dataset mapping'!$A$2:$B$6,2,FALSE)&amp;"|"&amp;A196&amp;"c!A3"):INDIRECT("T|"&amp;VLOOKUP(A193,'dataset mapping'!$A$2:$B$6,2,FALSE)&amp;"|"&amp;A196&amp;"c!I100"),4,FALSE)</f>
        <v>18.11328125</v>
      </c>
      <c r="E196" s="8">
        <f>VLOOKUP(B193,INDIRECT("T|"&amp;VLOOKUP(A193,'dataset mapping'!$A$2:$B$6,2,FALSE)&amp;"|"&amp;A196&amp;"c!A3"):INDIRECT("T|"&amp;VLOOKUP(A193,'dataset mapping'!$A$2:$B$6,2,FALSE)&amp;"|"&amp;A196&amp;"c!I100"),5,FALSE)</f>
        <v>17.93952529</v>
      </c>
      <c r="F196" s="8">
        <f>VLOOKUP(B193,INDIRECT("T|"&amp;VLOOKUP(A193,'dataset mapping'!$A$2:$B$6,2,FALSE)&amp;"|"&amp;A196&amp;"c!A3"):INDIRECT("T|"&amp;VLOOKUP(A193,'dataset mapping'!$A$2:$B$6,2,FALSE)&amp;"|"&amp;A196&amp;"c!I100"),6,FALSE)</f>
        <v>17.9176623</v>
      </c>
      <c r="G196" s="8">
        <f>VLOOKUP(B193,INDIRECT("T|"&amp;VLOOKUP(A193,'dataset mapping'!$A$2:$B$6,2,FALSE)&amp;"|"&amp;A196&amp;"c!A3"):INDIRECT("T|"&amp;VLOOKUP(A193,'dataset mapping'!$A$2:$B$6,2,FALSE)&amp;"|"&amp;A196&amp;"c!I100"),7,FALSE)</f>
        <v>17.93815072</v>
      </c>
      <c r="H196" s="8">
        <f>VLOOKUP(B193,INDIRECT("T|"&amp;VLOOKUP(A193,'dataset mapping'!$A$2:$B$6,2,FALSE)&amp;"|"&amp;A196&amp;"c!A3"):INDIRECT("T|"&amp;VLOOKUP(A193,'dataset mapping'!$A$2:$B$6,2,FALSE)&amp;"|"&amp;A196&amp;"c!I100"),8,FALSE)</f>
        <v>17.94939804</v>
      </c>
      <c r="I196" s="8">
        <f>VLOOKUP(B193,INDIRECT("T|"&amp;VLOOKUP(A193,'dataset mapping'!$A$2:$B$6,2,FALSE)&amp;"|"&amp;A196&amp;"c!A3"):INDIRECT("T|"&amp;VLOOKUP(A193,'dataset mapping'!$A$2:$B$6,2,FALSE)&amp;"|"&amp;A196&amp;"c!I100"),9,FALSE)</f>
        <v>17.93815072</v>
      </c>
      <c r="J196" s="9">
        <f t="shared" si="10"/>
        <v>-0.007662201532</v>
      </c>
      <c r="K196" s="10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7">
        <v>3.0</v>
      </c>
      <c r="B197" s="8">
        <f>VLOOKUP(B193,INDIRECT("T|"&amp;VLOOKUP(A193,'dataset mapping'!$A$2:$B$6,2,FALSE)&amp;"|"&amp;A197&amp;"c!A3"):INDIRECT("T|"&amp;VLOOKUP(A193,'dataset mapping'!$A$2:$B$6,2,FALSE)&amp;"|"&amp;A197&amp;"c!I100"),2,FALSE)</f>
        <v>18.12262535</v>
      </c>
      <c r="C197" s="8">
        <f>VLOOKUP(B193,INDIRECT("T|"&amp;VLOOKUP(A193,'dataset mapping'!$A$2:$B$6,2,FALSE)&amp;"|"&amp;A197&amp;"c!A3"):INDIRECT("T|"&amp;VLOOKUP(A193,'dataset mapping'!$A$2:$B$6,2,FALSE)&amp;"|"&amp;A197&amp;"c!I100"),3,FALSE)</f>
        <v>18.11111101</v>
      </c>
      <c r="D197" s="8">
        <f>VLOOKUP(B193,INDIRECT("T|"&amp;VLOOKUP(A193,'dataset mapping'!$A$2:$B$6,2,FALSE)&amp;"|"&amp;A197&amp;"c!A3"):INDIRECT("T|"&amp;VLOOKUP(A193,'dataset mapping'!$A$2:$B$6,2,FALSE)&amp;"|"&amp;A197&amp;"c!I100"),4,FALSE)</f>
        <v>18.09931978</v>
      </c>
      <c r="E197" s="8">
        <f>VLOOKUP(B193,INDIRECT("T|"&amp;VLOOKUP(A193,'dataset mapping'!$A$2:$B$6,2,FALSE)&amp;"|"&amp;A197&amp;"c!A3"):INDIRECT("T|"&amp;VLOOKUP(A193,'dataset mapping'!$A$2:$B$6,2,FALSE)&amp;"|"&amp;A197&amp;"c!I100"),5,FALSE)</f>
        <v>18.11159611</v>
      </c>
      <c r="F197" s="8">
        <f>VLOOKUP(B193,INDIRECT("T|"&amp;VLOOKUP(A193,'dataset mapping'!$A$2:$B$6,2,FALSE)&amp;"|"&amp;A197&amp;"c!A3"):INDIRECT("T|"&amp;VLOOKUP(A193,'dataset mapping'!$A$2:$B$6,2,FALSE)&amp;"|"&amp;A197&amp;"c!I100"),6,FALSE)</f>
        <v>18.14179866</v>
      </c>
      <c r="G197" s="8">
        <f>VLOOKUP(B193,INDIRECT("T|"&amp;VLOOKUP(A193,'dataset mapping'!$A$2:$B$6,2,FALSE)&amp;"|"&amp;A197&amp;"c!A3"):INDIRECT("T|"&amp;VLOOKUP(A193,'dataset mapping'!$A$2:$B$6,2,FALSE)&amp;"|"&amp;A197&amp;"c!I100"),7,FALSE)</f>
        <v>18.12064075</v>
      </c>
      <c r="H197" s="8">
        <f>VLOOKUP(B193,INDIRECT("T|"&amp;VLOOKUP(A193,'dataset mapping'!$A$2:$B$6,2,FALSE)&amp;"|"&amp;A197&amp;"c!A3"):INDIRECT("T|"&amp;VLOOKUP(A193,'dataset mapping'!$A$2:$B$6,2,FALSE)&amp;"|"&amp;A197&amp;"c!I100"),8,FALSE)</f>
        <v>18.06954161</v>
      </c>
      <c r="I197" s="8">
        <f>VLOOKUP(B193,INDIRECT("T|"&amp;VLOOKUP(A193,'dataset mapping'!$A$2:$B$6,2,FALSE)&amp;"|"&amp;A197&amp;"c!A3"):INDIRECT("T|"&amp;VLOOKUP(A193,'dataset mapping'!$A$2:$B$6,2,FALSE)&amp;"|"&amp;A197&amp;"c!I100"),9,FALSE)</f>
        <v>18.11152045</v>
      </c>
      <c r="J197" s="9">
        <f t="shared" si="10"/>
        <v>-0.0004177332687</v>
      </c>
      <c r="K197" s="10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7">
        <v>5.0</v>
      </c>
      <c r="B198" s="11">
        <f>VLOOKUP(B193,INDIRECT("T|"&amp;VLOOKUP(A193,'dataset mapping'!$A$2:$B$6,2,FALSE)&amp;"|"&amp;A198&amp;"c!A3"):INDIRECT("T|"&amp;VLOOKUP(A193,'dataset mapping'!$A$2:$B$6,2,FALSE)&amp;"|"&amp;A198&amp;"c!I100"),2,FALSE)</f>
        <v>18.00438531</v>
      </c>
      <c r="C198" s="11">
        <f>VLOOKUP(B193,INDIRECT("T|"&amp;VLOOKUP(A193,'dataset mapping'!$A$2:$B$6,2,FALSE)&amp;"|"&amp;A198&amp;"c!A3"):INDIRECT("T|"&amp;VLOOKUP(A193,'dataset mapping'!$A$2:$B$6,2,FALSE)&amp;"|"&amp;A198&amp;"c!I100"),3,FALSE)</f>
        <v>18.00289313</v>
      </c>
      <c r="D198" s="11">
        <f>VLOOKUP(B193,INDIRECT("T|"&amp;VLOOKUP(A193,'dataset mapping'!$A$2:$B$6,2,FALSE)&amp;"|"&amp;A198&amp;"c!A3"):INDIRECT("T|"&amp;VLOOKUP(A193,'dataset mapping'!$A$2:$B$6,2,FALSE)&amp;"|"&amp;A198&amp;"c!I100"),4,FALSE)</f>
        <v>17.90770499</v>
      </c>
      <c r="E198" s="11">
        <f>VLOOKUP(B193,INDIRECT("T|"&amp;VLOOKUP(A193,'dataset mapping'!$A$2:$B$6,2,FALSE)&amp;"|"&amp;A198&amp;"c!A3"):INDIRECT("T|"&amp;VLOOKUP(A193,'dataset mapping'!$A$2:$B$6,2,FALSE)&amp;"|"&amp;A198&amp;"c!I100"),5,FALSE)</f>
        <v>17.97257519</v>
      </c>
      <c r="F198" s="11">
        <f>VLOOKUP(B193,INDIRECT("T|"&amp;VLOOKUP(A193,'dataset mapping'!$A$2:$B$6,2,FALSE)&amp;"|"&amp;A198&amp;"c!A3"):INDIRECT("T|"&amp;VLOOKUP(A193,'dataset mapping'!$A$2:$B$6,2,FALSE)&amp;"|"&amp;A198&amp;"c!I100"),6,FALSE)</f>
        <v>17.98262978</v>
      </c>
      <c r="G198" s="11">
        <f>VLOOKUP(B193,INDIRECT("T|"&amp;VLOOKUP(A193,'dataset mapping'!$A$2:$B$6,2,FALSE)&amp;"|"&amp;A198&amp;"c!A3"):INDIRECT("T|"&amp;VLOOKUP(A193,'dataset mapping'!$A$2:$B$6,2,FALSE)&amp;"|"&amp;A198&amp;"c!I100"),7,FALSE)</f>
        <v>17.98659611</v>
      </c>
      <c r="H198" s="11">
        <f>VLOOKUP(B193,INDIRECT("T|"&amp;VLOOKUP(A193,'dataset mapping'!$A$2:$B$6,2,FALSE)&amp;"|"&amp;A198&amp;"c!A3"):INDIRECT("T|"&amp;VLOOKUP(A193,'dataset mapping'!$A$2:$B$6,2,FALSE)&amp;"|"&amp;A198&amp;"c!I100"),8,FALSE)</f>
        <v>17.95785332</v>
      </c>
      <c r="I198" s="11">
        <f>VLOOKUP(B193,INDIRECT("T|"&amp;VLOOKUP(A193,'dataset mapping'!$A$2:$B$6,2,FALSE)&amp;"|"&amp;A198&amp;"c!A3"):INDIRECT("T|"&amp;VLOOKUP(A193,'dataset mapping'!$A$2:$B$6,2,FALSE)&amp;"|"&amp;A198&amp;"c!I100"),9,FALSE)</f>
        <v>17.96512445</v>
      </c>
      <c r="J198" s="9">
        <f t="shared" si="10"/>
        <v>-0.04145616009</v>
      </c>
      <c r="K198" s="10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2">
        <v>10.0</v>
      </c>
      <c r="B199" s="13">
        <f>VLOOKUP(B193,INDIRECT("T|"&amp;VLOOKUP(A193,'dataset mapping'!$A$2:$B$6,2,FALSE)&amp;"|"&amp;A199&amp;"c!A3"):INDIRECT("T|"&amp;VLOOKUP(A193,'dataset mapping'!$A$2:$B$6,2,FALSE)&amp;"|"&amp;A199&amp;"c!I100"),2,FALSE)</f>
        <v>17.8698597</v>
      </c>
      <c r="C199" s="13">
        <f>VLOOKUP(B193,INDIRECT("T|"&amp;VLOOKUP(A193,'dataset mapping'!$A$2:$B$6,2,FALSE)&amp;"|"&amp;A199&amp;"c!A3"):INDIRECT("T|"&amp;VLOOKUP(A193,'dataset mapping'!$A$2:$B$6,2,FALSE)&amp;"|"&amp;A199&amp;"c!I100"),3,FALSE)</f>
        <v>17.9444898</v>
      </c>
      <c r="D199" s="13">
        <f>VLOOKUP(B193,INDIRECT("T|"&amp;VLOOKUP(A193,'dataset mapping'!$A$2:$B$6,2,FALSE)&amp;"|"&amp;A199&amp;"c!A3"):INDIRECT("T|"&amp;VLOOKUP(A193,'dataset mapping'!$A$2:$B$6,2,FALSE)&amp;"|"&amp;A199&amp;"c!I100"),4,FALSE)</f>
        <v>17.81722832</v>
      </c>
      <c r="E199" s="13">
        <f>VLOOKUP(B193,INDIRECT("T|"&amp;VLOOKUP(A193,'dataset mapping'!$A$2:$B$6,2,FALSE)&amp;"|"&amp;A199&amp;"c!A3"):INDIRECT("T|"&amp;VLOOKUP(A193,'dataset mapping'!$A$2:$B$6,2,FALSE)&amp;"|"&amp;A199&amp;"c!I100"),5,FALSE)</f>
        <v>17.85546811</v>
      </c>
      <c r="F199" s="13">
        <f>VLOOKUP(B193,INDIRECT("T|"&amp;VLOOKUP(A193,'dataset mapping'!$A$2:$B$6,2,FALSE)&amp;"|"&amp;A199&amp;"c!A3"):INDIRECT("T|"&amp;VLOOKUP(A193,'dataset mapping'!$A$2:$B$6,2,FALSE)&amp;"|"&amp;A199&amp;"c!I100"),6,FALSE)</f>
        <v>17.86727015</v>
      </c>
      <c r="G199" s="13">
        <f>VLOOKUP(B193,INDIRECT("T|"&amp;VLOOKUP(A193,'dataset mapping'!$A$2:$B$6,2,FALSE)&amp;"|"&amp;A199&amp;"c!A3"):INDIRECT("T|"&amp;VLOOKUP(A193,'dataset mapping'!$A$2:$B$6,2,FALSE)&amp;"|"&amp;A199&amp;"c!I100"),7,FALSE)</f>
        <v>17.93796857</v>
      </c>
      <c r="H199" s="13">
        <f>VLOOKUP(B193,INDIRECT("T|"&amp;VLOOKUP(A193,'dataset mapping'!$A$2:$B$6,2,FALSE)&amp;"|"&amp;A199&amp;"c!A3"):INDIRECT("T|"&amp;VLOOKUP(A193,'dataset mapping'!$A$2:$B$6,2,FALSE)&amp;"|"&amp;A199&amp;"c!I100"),8,FALSE)</f>
        <v>17.91383235</v>
      </c>
      <c r="I199" s="13">
        <f>VLOOKUP(B193,INDIRECT("T|"&amp;VLOOKUP(A193,'dataset mapping'!$A$2:$B$6,2,FALSE)&amp;"|"&amp;A199&amp;"c!A3"):INDIRECT("T|"&amp;VLOOKUP(A193,'dataset mapping'!$A$2:$B$6,2,FALSE)&amp;"|"&amp;A199&amp;"c!I100"),9,FALSE)</f>
        <v>17.9287281</v>
      </c>
      <c r="J199" s="9">
        <f t="shared" si="10"/>
        <v>0.4102944205</v>
      </c>
      <c r="K199" s="10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2">
        <v>15.0</v>
      </c>
      <c r="B200" s="13">
        <f>VLOOKUP(B193,INDIRECT("T|"&amp;VLOOKUP(A193,'dataset mapping'!$A$2:$B$6,2,FALSE)&amp;"|"&amp;A200&amp;"c!A3"):INDIRECT("T|"&amp;VLOOKUP(A193,'dataset mapping'!$A$2:$B$6,2,FALSE)&amp;"|"&amp;A200&amp;"c!I100"),2,FALSE)</f>
        <v>17.7215236</v>
      </c>
      <c r="C200" s="13">
        <f>VLOOKUP(B193,INDIRECT("T|"&amp;VLOOKUP(A193,'dataset mapping'!$A$2:$B$6,2,FALSE)&amp;"|"&amp;A200&amp;"c!A3"):INDIRECT("T|"&amp;VLOOKUP(A193,'dataset mapping'!$A$2:$B$6,2,FALSE)&amp;"|"&amp;A200&amp;"c!I100"),3,FALSE)</f>
        <v>17.74886735</v>
      </c>
      <c r="D200" s="13">
        <f>VLOOKUP(B193,INDIRECT("T|"&amp;VLOOKUP(A193,'dataset mapping'!$A$2:$B$6,2,FALSE)&amp;"|"&amp;A200&amp;"c!A3"):INDIRECT("T|"&amp;VLOOKUP(A193,'dataset mapping'!$A$2:$B$6,2,FALSE)&amp;"|"&amp;A200&amp;"c!I100"),4,FALSE)</f>
        <v>17.78255208</v>
      </c>
      <c r="E200" s="13">
        <f>VLOOKUP(B193,INDIRECT("T|"&amp;VLOOKUP(A193,'dataset mapping'!$A$2:$B$6,2,FALSE)&amp;"|"&amp;A200&amp;"c!A3"):INDIRECT("T|"&amp;VLOOKUP(A193,'dataset mapping'!$A$2:$B$6,2,FALSE)&amp;"|"&amp;A200&amp;"c!I100"),5,FALSE)</f>
        <v>17.73995113</v>
      </c>
      <c r="F200" s="13">
        <f>VLOOKUP(B193,INDIRECT("T|"&amp;VLOOKUP(A193,'dataset mapping'!$A$2:$B$6,2,FALSE)&amp;"|"&amp;A200&amp;"c!A3"):INDIRECT("T|"&amp;VLOOKUP(A193,'dataset mapping'!$A$2:$B$6,2,FALSE)&amp;"|"&amp;A200&amp;"c!I100"),6,FALSE)</f>
        <v>17.73397605</v>
      </c>
      <c r="G200" s="13">
        <f>VLOOKUP(B193,INDIRECT("T|"&amp;VLOOKUP(A193,'dataset mapping'!$A$2:$B$6,2,FALSE)&amp;"|"&amp;A200&amp;"c!A3"):INDIRECT("T|"&amp;VLOOKUP(A193,'dataset mapping'!$A$2:$B$6,2,FALSE)&amp;"|"&amp;A200&amp;"c!I100"),7,FALSE)</f>
        <v>17.7546463</v>
      </c>
      <c r="H200" s="13">
        <f>VLOOKUP(B193,INDIRECT("T|"&amp;VLOOKUP(A193,'dataset mapping'!$A$2:$B$6,2,FALSE)&amp;"|"&amp;A200&amp;"c!A3"):INDIRECT("T|"&amp;VLOOKUP(A193,'dataset mapping'!$A$2:$B$6,2,FALSE)&amp;"|"&amp;A200&amp;"c!I100"),8,FALSE)</f>
        <v>17.76912689</v>
      </c>
      <c r="I200" s="13">
        <f>VLOOKUP(B193,INDIRECT("T|"&amp;VLOOKUP(A193,'dataset mapping'!$A$2:$B$6,2,FALSE)&amp;"|"&amp;A200&amp;"c!A3"):INDIRECT("T|"&amp;VLOOKUP(A193,'dataset mapping'!$A$2:$B$6,2,FALSE)&amp;"|"&amp;A200&amp;"c!I100"),9,FALSE)</f>
        <v>17.74961313</v>
      </c>
      <c r="J200" s="9">
        <f t="shared" si="10"/>
        <v>0.05446459417</v>
      </c>
      <c r="K200" s="1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2">
        <v>20.0</v>
      </c>
      <c r="B201" s="13">
        <f>VLOOKUP(B193,INDIRECT("T|"&amp;VLOOKUP(A193,'dataset mapping'!$A$2:$B$6,2,FALSE)&amp;"|"&amp;A201&amp;"c!A3"):INDIRECT("T|"&amp;VLOOKUP(A193,'dataset mapping'!$A$2:$B$6,2,FALSE)&amp;"|"&amp;A201&amp;"c!I100"),2,FALSE)</f>
        <v>17.73516687</v>
      </c>
      <c r="C201" s="13">
        <f>VLOOKUP(B193,INDIRECT("T|"&amp;VLOOKUP(A193,'dataset mapping'!$A$2:$B$6,2,FALSE)&amp;"|"&amp;A201&amp;"c!A3"):INDIRECT("T|"&amp;VLOOKUP(A193,'dataset mapping'!$A$2:$B$6,2,FALSE)&amp;"|"&amp;A201&amp;"c!I100"),3,FALSE)</f>
        <v>17.83364264</v>
      </c>
      <c r="D201" s="13">
        <f>VLOOKUP(B193,INDIRECT("T|"&amp;VLOOKUP(A193,'dataset mapping'!$A$2:$B$6,2,FALSE)&amp;"|"&amp;A201&amp;"c!A3"):INDIRECT("T|"&amp;VLOOKUP(A193,'dataset mapping'!$A$2:$B$6,2,FALSE)&amp;"|"&amp;A201&amp;"c!I100"),4,FALSE)</f>
        <v>17.78480085</v>
      </c>
      <c r="E201" s="13">
        <f>VLOOKUP(B193,INDIRECT("T|"&amp;VLOOKUP(A193,'dataset mapping'!$A$2:$B$6,2,FALSE)&amp;"|"&amp;A201&amp;"c!A3"):INDIRECT("T|"&amp;VLOOKUP(A193,'dataset mapping'!$A$2:$B$6,2,FALSE)&amp;"|"&amp;A201&amp;"c!I100"),5,FALSE)</f>
        <v>17.82411671</v>
      </c>
      <c r="F201" s="13">
        <f>VLOOKUP(B193,INDIRECT("T|"&amp;VLOOKUP(A193,'dataset mapping'!$A$2:$B$6,2,FALSE)&amp;"|"&amp;A201&amp;"c!A3"):INDIRECT("T|"&amp;VLOOKUP(A193,'dataset mapping'!$A$2:$B$6,2,FALSE)&amp;"|"&amp;A201&amp;"c!I100"),6,FALSE)</f>
        <v>17.73204168</v>
      </c>
      <c r="G201" s="13">
        <f>VLOOKUP(B193,INDIRECT("T|"&amp;VLOOKUP(A193,'dataset mapping'!$A$2:$B$6,2,FALSE)&amp;"|"&amp;A201&amp;"c!A3"):INDIRECT("T|"&amp;VLOOKUP(A193,'dataset mapping'!$A$2:$B$6,2,FALSE)&amp;"|"&amp;A201&amp;"c!I100"),7,FALSE)</f>
        <v>17.71907552</v>
      </c>
      <c r="H201" s="13">
        <f>VLOOKUP(B193,INDIRECT("T|"&amp;VLOOKUP(A193,'dataset mapping'!$A$2:$B$6,2,FALSE)&amp;"|"&amp;A201&amp;"c!A3"):INDIRECT("T|"&amp;VLOOKUP(A193,'dataset mapping'!$A$2:$B$6,2,FALSE)&amp;"|"&amp;A201&amp;"c!I100"),8,FALSE)</f>
        <v>17.7709891</v>
      </c>
      <c r="I201" s="13">
        <f>VLOOKUP(B193,INDIRECT("T|"&amp;VLOOKUP(A193,'dataset mapping'!$A$2:$B$6,2,FALSE)&amp;"|"&amp;A201&amp;"c!A3"):INDIRECT("T|"&amp;VLOOKUP(A193,'dataset mapping'!$A$2:$B$6,2,FALSE)&amp;"|"&amp;A201&amp;"c!I100"),9,FALSE)</f>
        <v>17.71907552</v>
      </c>
      <c r="J201" s="9">
        <f t="shared" si="10"/>
        <v>-0.5893205691</v>
      </c>
      <c r="K201" s="1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2">
        <v>25.0</v>
      </c>
      <c r="B202" s="13">
        <f>VLOOKUP(B193,INDIRECT("T|"&amp;VLOOKUP(A193,'dataset mapping'!$A$2:$B$6,2,FALSE)&amp;"|"&amp;A202&amp;"c!A3"):INDIRECT("T|"&amp;VLOOKUP(A193,'dataset mapping'!$A$2:$B$6,2,FALSE)&amp;"|"&amp;A202&amp;"c!I100"),2,FALSE)</f>
        <v>17.80839284</v>
      </c>
      <c r="C202" s="13">
        <f>VLOOKUP(B193,INDIRECT("T|"&amp;VLOOKUP(A193,'dataset mapping'!$A$2:$B$6,2,FALSE)&amp;"|"&amp;A202&amp;"c!A3"):INDIRECT("T|"&amp;VLOOKUP(A193,'dataset mapping'!$A$2:$B$6,2,FALSE)&amp;"|"&amp;A202&amp;"c!I100"),3,FALSE)</f>
        <v>17.79736296</v>
      </c>
      <c r="D202" s="13">
        <f>VLOOKUP(B193,INDIRECT("T|"&amp;VLOOKUP(A193,'dataset mapping'!$A$2:$B$6,2,FALSE)&amp;"|"&amp;A202&amp;"c!A3"):INDIRECT("T|"&amp;VLOOKUP(A193,'dataset mapping'!$A$2:$B$6,2,FALSE)&amp;"|"&amp;A202&amp;"c!I100"),4,FALSE)</f>
        <v>17.85270151</v>
      </c>
      <c r="E202" s="13">
        <f>VLOOKUP(B193,INDIRECT("T|"&amp;VLOOKUP(A193,'dataset mapping'!$A$2:$B$6,2,FALSE)&amp;"|"&amp;A202&amp;"c!A3"):INDIRECT("T|"&amp;VLOOKUP(A193,'dataset mapping'!$A$2:$B$6,2,FALSE)&amp;"|"&amp;A202&amp;"c!I100"),5,FALSE)</f>
        <v>17.80457878</v>
      </c>
      <c r="F202" s="13">
        <f>VLOOKUP(B193,INDIRECT("T|"&amp;VLOOKUP(A193,'dataset mapping'!$A$2:$B$6,2,FALSE)&amp;"|"&amp;A202&amp;"c!A3"):INDIRECT("T|"&amp;VLOOKUP(A193,'dataset mapping'!$A$2:$B$6,2,FALSE)&amp;"|"&amp;A202&amp;"c!I100"),6,FALSE)</f>
        <v>17.79251862</v>
      </c>
      <c r="G202" s="13">
        <f>VLOOKUP(B193,INDIRECT("T|"&amp;VLOOKUP(A193,'dataset mapping'!$A$2:$B$6,2,FALSE)&amp;"|"&amp;A202&amp;"c!A3"):INDIRECT("T|"&amp;VLOOKUP(A193,'dataset mapping'!$A$2:$B$6,2,FALSE)&amp;"|"&amp;A202&amp;"c!I100"),7,FALSE)</f>
        <v>17.78592841</v>
      </c>
      <c r="H202" s="13">
        <f>VLOOKUP(B193,INDIRECT("T|"&amp;VLOOKUP(A193,'dataset mapping'!$A$2:$B$6,2,FALSE)&amp;"|"&amp;A202&amp;"c!A3"):INDIRECT("T|"&amp;VLOOKUP(A193,'dataset mapping'!$A$2:$B$6,2,FALSE)&amp;"|"&amp;A202&amp;"c!I100"),8,FALSE)</f>
        <v>17.79139519</v>
      </c>
      <c r="I202" s="13">
        <f>VLOOKUP(B193,INDIRECT("T|"&amp;VLOOKUP(A193,'dataset mapping'!$A$2:$B$6,2,FALSE)&amp;"|"&amp;A202&amp;"c!A3"):INDIRECT("T|"&amp;VLOOKUP(A193,'dataset mapping'!$A$2:$B$6,2,FALSE)&amp;"|"&amp;A202&amp;"c!I100"),9,FALSE)</f>
        <v>17.78960482</v>
      </c>
      <c r="J202" s="9">
        <f t="shared" si="10"/>
        <v>-0.08410172752</v>
      </c>
      <c r="K202" s="1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2">
        <v>28.0</v>
      </c>
      <c r="B203" s="13">
        <f>VLOOKUP(B193,INDIRECT("T|"&amp;VLOOKUP(A193,'dataset mapping'!$A$2:$B$6,2,FALSE)&amp;"|"&amp;A203&amp;"c!A3"):INDIRECT("T|"&amp;VLOOKUP(A193,'dataset mapping'!$A$2:$B$6,2,FALSE)&amp;"|"&amp;A203&amp;"c!I100"),2,FALSE)</f>
        <v>17.77248573</v>
      </c>
      <c r="C203" s="13">
        <f>VLOOKUP(B193,INDIRECT("T|"&amp;VLOOKUP(A193,'dataset mapping'!$A$2:$B$6,2,FALSE)&amp;"|"&amp;A203&amp;"c!A3"):INDIRECT("T|"&amp;VLOOKUP(A193,'dataset mapping'!$A$2:$B$6,2,FALSE)&amp;"|"&amp;A203&amp;"c!I100"),3,FALSE)</f>
        <v>18.00770791</v>
      </c>
      <c r="D203" s="13">
        <f>VLOOKUP(B193,INDIRECT("T|"&amp;VLOOKUP(A193,'dataset mapping'!$A$2:$B$6,2,FALSE)&amp;"|"&amp;A203&amp;"c!A3"):INDIRECT("T|"&amp;VLOOKUP(A193,'dataset mapping'!$A$2:$B$6,2,FALSE)&amp;"|"&amp;A203&amp;"c!I100"),4,FALSE)</f>
        <v>18.2195212</v>
      </c>
      <c r="E203" s="13">
        <f>VLOOKUP(B193,INDIRECT("T|"&amp;VLOOKUP(A193,'dataset mapping'!$A$2:$B$6,2,FALSE)&amp;"|"&amp;A203&amp;"c!A3"):INDIRECT("T|"&amp;VLOOKUP(A193,'dataset mapping'!$A$2:$B$6,2,FALSE)&amp;"|"&amp;A203&amp;"c!I100"),5,FALSE)</f>
        <v>18.01478736</v>
      </c>
      <c r="F203" s="13">
        <f>VLOOKUP(B193,INDIRECT("T|"&amp;VLOOKUP(A193,'dataset mapping'!$A$2:$B$6,2,FALSE)&amp;"|"&amp;A203&amp;"c!A3"):INDIRECT("T|"&amp;VLOOKUP(A193,'dataset mapping'!$A$2:$B$6,2,FALSE)&amp;"|"&amp;A203&amp;"c!I100"),6,FALSE)</f>
        <v>17.72347323</v>
      </c>
      <c r="G203" s="13">
        <f>VLOOKUP(B193,INDIRECT("T|"&amp;VLOOKUP(A193,'dataset mapping'!$A$2:$B$6,2,FALSE)&amp;"|"&amp;A203&amp;"c!A3"):INDIRECT("T|"&amp;VLOOKUP(A193,'dataset mapping'!$A$2:$B$6,2,FALSE)&amp;"|"&amp;A203&amp;"c!I100"),7,FALSE)</f>
        <v>17.98581855</v>
      </c>
      <c r="H203" s="13">
        <f>VLOOKUP(B193,INDIRECT("T|"&amp;VLOOKUP(A193,'dataset mapping'!$A$2:$B$6,2,FALSE)&amp;"|"&amp;A203&amp;"c!A3"):INDIRECT("T|"&amp;VLOOKUP(A193,'dataset mapping'!$A$2:$B$6,2,FALSE)&amp;"|"&amp;A203&amp;"c!I100"),8,FALSE)</f>
        <v>17.99371592</v>
      </c>
      <c r="I203" s="13">
        <f>VLOOKUP(B193,INDIRECT("T|"&amp;VLOOKUP(A193,'dataset mapping'!$A$2:$B$6,2,FALSE)&amp;"|"&amp;A203&amp;"c!A3"):INDIRECT("T|"&amp;VLOOKUP(A193,'dataset mapping'!$A$2:$B$6,2,FALSE)&amp;"|"&amp;A203&amp;"c!I100"),9,FALSE)</f>
        <v>17.98451646</v>
      </c>
      <c r="J203" s="9">
        <f t="shared" si="10"/>
        <v>-0.1680335925</v>
      </c>
      <c r="K203" s="9">
        <f>AVERAGE(J195:J203)</f>
        <v>-0.06129194201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4" t="s">
        <v>12</v>
      </c>
      <c r="B205" s="15" t="s">
        <v>17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 t="s">
        <v>2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7</v>
      </c>
      <c r="G206" s="5" t="s">
        <v>8</v>
      </c>
      <c r="H206" s="5" t="s">
        <v>9</v>
      </c>
      <c r="I206" s="5" t="s">
        <v>10</v>
      </c>
      <c r="J206" s="6" t="s">
        <v>11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7">
        <v>1.0</v>
      </c>
      <c r="B207" s="8">
        <f>VLOOKUP(B205,INDIRECT("T|"&amp;VLOOKUP(A205,'dataset mapping'!$A$2:$B$6,2,FALSE)&amp;"|"&amp;A207&amp;"c!A3"):INDIRECT("T|"&amp;VLOOKUP(A205,'dataset mapping'!$A$2:$B$6,2,FALSE)&amp;"|"&amp;A207&amp;"c!I100"),2,FALSE)</f>
        <v>19.59230296</v>
      </c>
      <c r="C207" s="8">
        <f>VLOOKUP(B205,INDIRECT("T|"&amp;VLOOKUP(A205,'dataset mapping'!$A$2:$B$6,2,FALSE)&amp;"|"&amp;A207&amp;"c!A3"):INDIRECT("T|"&amp;VLOOKUP(A205,'dataset mapping'!$A$2:$B$6,2,FALSE)&amp;"|"&amp;A207&amp;"c!I100"),3,FALSE)</f>
        <v>19.70659701</v>
      </c>
      <c r="D207" s="8">
        <f>VLOOKUP(B205,INDIRECT("T|"&amp;VLOOKUP(A205,'dataset mapping'!$A$2:$B$6,2,FALSE)&amp;"|"&amp;A207&amp;"c!A3"):INDIRECT("T|"&amp;VLOOKUP(A205,'dataset mapping'!$A$2:$B$6,2,FALSE)&amp;"|"&amp;A207&amp;"c!I100"),4,FALSE)</f>
        <v>20.01801173</v>
      </c>
      <c r="E207" s="8">
        <f>VLOOKUP(B205,INDIRECT("T|"&amp;VLOOKUP(A205,'dataset mapping'!$A$2:$B$6,2,FALSE)&amp;"|"&amp;A207&amp;"c!A3"):INDIRECT("T|"&amp;VLOOKUP(A205,'dataset mapping'!$A$2:$B$6,2,FALSE)&amp;"|"&amp;A207&amp;"c!I100"),5,FALSE)</f>
        <v>19.71556695</v>
      </c>
      <c r="F207" s="8">
        <f>VLOOKUP(B205,INDIRECT("T|"&amp;VLOOKUP(A205,'dataset mapping'!$A$2:$B$6,2,FALSE)&amp;"|"&amp;A207&amp;"c!A3"):INDIRECT("T|"&amp;VLOOKUP(A205,'dataset mapping'!$A$2:$B$6,2,FALSE)&amp;"|"&amp;A207&amp;"c!I100"),6,FALSE)</f>
        <v>19.66039467</v>
      </c>
      <c r="G207" s="8">
        <f>VLOOKUP(B205,INDIRECT("T|"&amp;VLOOKUP(A205,'dataset mapping'!$A$2:$B$6,2,FALSE)&amp;"|"&amp;A207&amp;"c!A3"):INDIRECT("T|"&amp;VLOOKUP(A205,'dataset mapping'!$A$2:$B$6,2,FALSE)&amp;"|"&amp;A207&amp;"c!I100"),7,FALSE)</f>
        <v>19.59055614</v>
      </c>
      <c r="H207" s="8">
        <f>VLOOKUP(B205,INDIRECT("T|"&amp;VLOOKUP(A205,'dataset mapping'!$A$2:$B$6,2,FALSE)&amp;"|"&amp;A207&amp;"c!A3"):INDIRECT("T|"&amp;VLOOKUP(A205,'dataset mapping'!$A$2:$B$6,2,FALSE)&amp;"|"&amp;A207&amp;"c!I100"),8,FALSE)</f>
        <v>19.70765781</v>
      </c>
      <c r="I207" s="8">
        <f>VLOOKUP(B205,INDIRECT("T|"&amp;VLOOKUP(A205,'dataset mapping'!$A$2:$B$6,2,FALSE)&amp;"|"&amp;A207&amp;"c!A3"):INDIRECT("T|"&amp;VLOOKUP(A205,'dataset mapping'!$A$2:$B$6,2,FALSE)&amp;"|"&amp;A207&amp;"c!I100"),9,FALSE)</f>
        <v>19.61074352</v>
      </c>
      <c r="J207" s="9">
        <f t="shared" ref="J207:J212" si="11">(I207/E207-1)*100</f>
        <v>-0.5316784987</v>
      </c>
      <c r="K207" s="10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7">
        <v>2.0</v>
      </c>
      <c r="B208" s="8">
        <f>VLOOKUP(B205,INDIRECT("T|"&amp;VLOOKUP(A205,'dataset mapping'!$A$2:$B$6,2,FALSE)&amp;"|"&amp;A208&amp;"c!A3"):INDIRECT("T|"&amp;VLOOKUP(A205,'dataset mapping'!$A$2:$B$6,2,FALSE)&amp;"|"&amp;A208&amp;"c!I100"),2,FALSE)</f>
        <v>19.98111979</v>
      </c>
      <c r="C208" s="8">
        <f>VLOOKUP(B205,INDIRECT("T|"&amp;VLOOKUP(A205,'dataset mapping'!$A$2:$B$6,2,FALSE)&amp;"|"&amp;A208&amp;"c!A3"):INDIRECT("T|"&amp;VLOOKUP(A205,'dataset mapping'!$A$2:$B$6,2,FALSE)&amp;"|"&amp;A208&amp;"c!I100"),3,FALSE)</f>
        <v>19.96803951</v>
      </c>
      <c r="D208" s="8">
        <f>VLOOKUP(B205,INDIRECT("T|"&amp;VLOOKUP(A205,'dataset mapping'!$A$2:$B$6,2,FALSE)&amp;"|"&amp;A208&amp;"c!A3"):INDIRECT("T|"&amp;VLOOKUP(A205,'dataset mapping'!$A$2:$B$6,2,FALSE)&amp;"|"&amp;A208&amp;"c!I100"),4,FALSE)</f>
        <v>19.71566582</v>
      </c>
      <c r="E208" s="8">
        <f>VLOOKUP(B205,INDIRECT("T|"&amp;VLOOKUP(A205,'dataset mapping'!$A$2:$B$6,2,FALSE)&amp;"|"&amp;A208&amp;"c!A3"):INDIRECT("T|"&amp;VLOOKUP(A205,'dataset mapping'!$A$2:$B$6,2,FALSE)&amp;"|"&amp;A208&amp;"c!I100"),5,FALSE)</f>
        <v>19.97981771</v>
      </c>
      <c r="F208" s="8">
        <f>VLOOKUP(B205,INDIRECT("T|"&amp;VLOOKUP(A205,'dataset mapping'!$A$2:$B$6,2,FALSE)&amp;"|"&amp;A208&amp;"c!A3"):INDIRECT("T|"&amp;VLOOKUP(A205,'dataset mapping'!$A$2:$B$6,2,FALSE)&amp;"|"&amp;A208&amp;"c!I100"),6,FALSE)</f>
        <v>20.02487151</v>
      </c>
      <c r="G208" s="8">
        <f>VLOOKUP(B205,INDIRECT("T|"&amp;VLOOKUP(A205,'dataset mapping'!$A$2:$B$6,2,FALSE)&amp;"|"&amp;A208&amp;"c!A3"):INDIRECT("T|"&amp;VLOOKUP(A205,'dataset mapping'!$A$2:$B$6,2,FALSE)&amp;"|"&amp;A208&amp;"c!I100"),7,FALSE)</f>
        <v>19.99019845</v>
      </c>
      <c r="H208" s="8">
        <f>VLOOKUP(B205,INDIRECT("T|"&amp;VLOOKUP(A205,'dataset mapping'!$A$2:$B$6,2,FALSE)&amp;"|"&amp;A208&amp;"c!A3"):INDIRECT("T|"&amp;VLOOKUP(A205,'dataset mapping'!$A$2:$B$6,2,FALSE)&amp;"|"&amp;A208&amp;"c!I100"),8,FALSE)</f>
        <v>19.94626554</v>
      </c>
      <c r="I208" s="8">
        <f>VLOOKUP(B205,INDIRECT("T|"&amp;VLOOKUP(A205,'dataset mapping'!$A$2:$B$6,2,FALSE)&amp;"|"&amp;A208&amp;"c!A3"):INDIRECT("T|"&amp;VLOOKUP(A205,'dataset mapping'!$A$2:$B$6,2,FALSE)&amp;"|"&amp;A208&amp;"c!I100"),9,FALSE)</f>
        <v>19.96767394</v>
      </c>
      <c r="J208" s="9">
        <f t="shared" si="11"/>
        <v>-0.06078018844</v>
      </c>
      <c r="K208" s="1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7">
        <v>3.0</v>
      </c>
      <c r="B209" s="8">
        <f>VLOOKUP(B205,INDIRECT("T|"&amp;VLOOKUP(A205,'dataset mapping'!$A$2:$B$6,2,FALSE)&amp;"|"&amp;A209&amp;"c!A3"):INDIRECT("T|"&amp;VLOOKUP(A205,'dataset mapping'!$A$2:$B$6,2,FALSE)&amp;"|"&amp;A209&amp;"c!I100"),2,FALSE)</f>
        <v>19.67437045</v>
      </c>
      <c r="C209" s="8">
        <f>VLOOKUP(B205,INDIRECT("T|"&amp;VLOOKUP(A205,'dataset mapping'!$A$2:$B$6,2,FALSE)&amp;"|"&amp;A209&amp;"c!A3"):INDIRECT("T|"&amp;VLOOKUP(A205,'dataset mapping'!$A$2:$B$6,2,FALSE)&amp;"|"&amp;A209&amp;"c!I100"),3,FALSE)</f>
        <v>19.72277991</v>
      </c>
      <c r="D209" s="8">
        <f>VLOOKUP(B205,INDIRECT("T|"&amp;VLOOKUP(A205,'dataset mapping'!$A$2:$B$6,2,FALSE)&amp;"|"&amp;A209&amp;"c!A3"):INDIRECT("T|"&amp;VLOOKUP(A205,'dataset mapping'!$A$2:$B$6,2,FALSE)&amp;"|"&amp;A209&amp;"c!I100"),4,FALSE)</f>
        <v>19.46966139</v>
      </c>
      <c r="E209" s="8">
        <f>VLOOKUP(B205,INDIRECT("T|"&amp;VLOOKUP(A205,'dataset mapping'!$A$2:$B$6,2,FALSE)&amp;"|"&amp;A209&amp;"c!A3"):INDIRECT("T|"&amp;VLOOKUP(A205,'dataset mapping'!$A$2:$B$6,2,FALSE)&amp;"|"&amp;A209&amp;"c!I100"),5,FALSE)</f>
        <v>19.72147783</v>
      </c>
      <c r="F209" s="8">
        <f>VLOOKUP(B205,INDIRECT("T|"&amp;VLOOKUP(A205,'dataset mapping'!$A$2:$B$6,2,FALSE)&amp;"|"&amp;A209&amp;"c!A3"):INDIRECT("T|"&amp;VLOOKUP(A205,'dataset mapping'!$A$2:$B$6,2,FALSE)&amp;"|"&amp;A209&amp;"c!I100"),6,FALSE)</f>
        <v>19.72148863</v>
      </c>
      <c r="G209" s="8">
        <f>VLOOKUP(B205,INDIRECT("T|"&amp;VLOOKUP(A205,'dataset mapping'!$A$2:$B$6,2,FALSE)&amp;"|"&amp;A209&amp;"c!A3"):INDIRECT("T|"&amp;VLOOKUP(A205,'dataset mapping'!$A$2:$B$6,2,FALSE)&amp;"|"&amp;A209&amp;"c!I100"),7,FALSE)</f>
        <v>19.6979386</v>
      </c>
      <c r="H209" s="8">
        <f>VLOOKUP(B205,INDIRECT("T|"&amp;VLOOKUP(A205,'dataset mapping'!$A$2:$B$6,2,FALSE)&amp;"|"&amp;A209&amp;"c!A3"):INDIRECT("T|"&amp;VLOOKUP(A205,'dataset mapping'!$A$2:$B$6,2,FALSE)&amp;"|"&amp;A209&amp;"c!I100"),8,FALSE)</f>
        <v>19.66275978</v>
      </c>
      <c r="I209" s="8">
        <f>VLOOKUP(B205,INDIRECT("T|"&amp;VLOOKUP(A205,'dataset mapping'!$A$2:$B$6,2,FALSE)&amp;"|"&amp;A209&amp;"c!A3"):INDIRECT("T|"&amp;VLOOKUP(A205,'dataset mapping'!$A$2:$B$6,2,FALSE)&amp;"|"&amp;A209&amp;"c!I100"),9,FALSE)</f>
        <v>19.70698071</v>
      </c>
      <c r="J209" s="9">
        <f t="shared" si="11"/>
        <v>-0.07350930444</v>
      </c>
      <c r="K209" s="10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>
        <v>4.0</v>
      </c>
      <c r="B210" s="8">
        <f>VLOOKUP(B205,INDIRECT("T|"&amp;VLOOKUP(A205,'dataset mapping'!$A$2:$B$6,2,FALSE)&amp;"|"&amp;A210&amp;"c!A3"):INDIRECT("T|"&amp;VLOOKUP(A205,'dataset mapping'!$A$2:$B$6,2,FALSE)&amp;"|"&amp;A210&amp;"c!I100"),2,FALSE)</f>
        <v>19.43591468</v>
      </c>
      <c r="C210" s="8">
        <f>VLOOKUP(B205,INDIRECT("T|"&amp;VLOOKUP(A205,'dataset mapping'!$A$2:$B$6,2,FALSE)&amp;"|"&amp;A210&amp;"c!A3"):INDIRECT("T|"&amp;VLOOKUP(A205,'dataset mapping'!$A$2:$B$6,2,FALSE)&amp;"|"&amp;A210&amp;"c!I100"),3,FALSE)</f>
        <v>19.33854167</v>
      </c>
      <c r="D210" s="8">
        <f>VLOOKUP(B205,INDIRECT("T|"&amp;VLOOKUP(A205,'dataset mapping'!$A$2:$B$6,2,FALSE)&amp;"|"&amp;A210&amp;"c!A3"):INDIRECT("T|"&amp;VLOOKUP(A205,'dataset mapping'!$A$2:$B$6,2,FALSE)&amp;"|"&amp;A210&amp;"c!I100"),4,FALSE)</f>
        <v>19.40885417</v>
      </c>
      <c r="E210" s="8">
        <f>VLOOKUP(B205,INDIRECT("T|"&amp;VLOOKUP(A205,'dataset mapping'!$A$2:$B$6,2,FALSE)&amp;"|"&amp;A210&amp;"c!A3"):INDIRECT("T|"&amp;VLOOKUP(A205,'dataset mapping'!$A$2:$B$6,2,FALSE)&amp;"|"&amp;A210&amp;"c!I100"),5,FALSE)</f>
        <v>19.33854167</v>
      </c>
      <c r="F210" s="8">
        <f>VLOOKUP(B205,INDIRECT("T|"&amp;VLOOKUP(A205,'dataset mapping'!$A$2:$B$6,2,FALSE)&amp;"|"&amp;A210&amp;"c!A3"):INDIRECT("T|"&amp;VLOOKUP(A205,'dataset mapping'!$A$2:$B$6,2,FALSE)&amp;"|"&amp;A210&amp;"c!I100"),6,FALSE)</f>
        <v>19.47179476</v>
      </c>
      <c r="G210" s="8">
        <f>VLOOKUP(B205,INDIRECT("T|"&amp;VLOOKUP(A205,'dataset mapping'!$A$2:$B$6,2,FALSE)&amp;"|"&amp;A210&amp;"c!A3"):INDIRECT("T|"&amp;VLOOKUP(A205,'dataset mapping'!$A$2:$B$6,2,FALSE)&amp;"|"&amp;A210&amp;"c!I100"),7,FALSE)</f>
        <v>19.42131042</v>
      </c>
      <c r="H210" s="8">
        <f>VLOOKUP(B205,INDIRECT("T|"&amp;VLOOKUP(A205,'dataset mapping'!$A$2:$B$6,2,FALSE)&amp;"|"&amp;A210&amp;"c!A3"):INDIRECT("T|"&amp;VLOOKUP(A205,'dataset mapping'!$A$2:$B$6,2,FALSE)&amp;"|"&amp;A210&amp;"c!I100"),8,FALSE)</f>
        <v>19.35083389</v>
      </c>
      <c r="I210" s="8">
        <f>VLOOKUP(B205,INDIRECT("T|"&amp;VLOOKUP(A205,'dataset mapping'!$A$2:$B$6,2,FALSE)&amp;"|"&amp;A210&amp;"c!A3"):INDIRECT("T|"&amp;VLOOKUP(A205,'dataset mapping'!$A$2:$B$6,2,FALSE)&amp;"|"&amp;A210&amp;"c!I100"),9,FALSE)</f>
        <v>19.42515024</v>
      </c>
      <c r="J210" s="9">
        <f t="shared" si="11"/>
        <v>0.4478547055</v>
      </c>
      <c r="K210" s="10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>
        <v>5.0</v>
      </c>
      <c r="B211" s="11">
        <f>VLOOKUP(B205,INDIRECT("T|"&amp;VLOOKUP(A205,'dataset mapping'!$A$2:$B$6,2,FALSE)&amp;"|"&amp;A211&amp;"c!A3"):INDIRECT("T|"&amp;VLOOKUP(A205,'dataset mapping'!$A$2:$B$6,2,FALSE)&amp;"|"&amp;A211&amp;"c!I100"),2,FALSE)</f>
        <v>19.05364545</v>
      </c>
      <c r="C211" s="11">
        <f>VLOOKUP(B205,INDIRECT("T|"&amp;VLOOKUP(A205,'dataset mapping'!$A$2:$B$6,2,FALSE)&amp;"|"&amp;A211&amp;"c!A3"):INDIRECT("T|"&amp;VLOOKUP(A205,'dataset mapping'!$A$2:$B$6,2,FALSE)&amp;"|"&amp;A211&amp;"c!I100"),3,FALSE)</f>
        <v>19.02458318</v>
      </c>
      <c r="D211" s="11">
        <f>VLOOKUP(B205,INDIRECT("T|"&amp;VLOOKUP(A205,'dataset mapping'!$A$2:$B$6,2,FALSE)&amp;"|"&amp;A211&amp;"c!A3"):INDIRECT("T|"&amp;VLOOKUP(A205,'dataset mapping'!$A$2:$B$6,2,FALSE)&amp;"|"&amp;A211&amp;"c!I100"),4,FALSE)</f>
        <v>18.99849701</v>
      </c>
      <c r="E211" s="11">
        <f>VLOOKUP(B205,INDIRECT("T|"&amp;VLOOKUP(A205,'dataset mapping'!$A$2:$B$6,2,FALSE)&amp;"|"&amp;A211&amp;"c!A3"):INDIRECT("T|"&amp;VLOOKUP(A205,'dataset mapping'!$A$2:$B$6,2,FALSE)&amp;"|"&amp;A211&amp;"c!I100"),5,FALSE)</f>
        <v>19.02458318</v>
      </c>
      <c r="F211" s="11">
        <f>VLOOKUP(B205,INDIRECT("T|"&amp;VLOOKUP(A205,'dataset mapping'!$A$2:$B$6,2,FALSE)&amp;"|"&amp;A211&amp;"c!A3"):INDIRECT("T|"&amp;VLOOKUP(A205,'dataset mapping'!$A$2:$B$6,2,FALSE)&amp;"|"&amp;A211&amp;"c!I100"),6,FALSE)</f>
        <v>19.36479282</v>
      </c>
      <c r="G211" s="11">
        <f>VLOOKUP(B205,INDIRECT("T|"&amp;VLOOKUP(A205,'dataset mapping'!$A$2:$B$6,2,FALSE)&amp;"|"&amp;A211&amp;"c!A3"):INDIRECT("T|"&amp;VLOOKUP(A205,'dataset mapping'!$A$2:$B$6,2,FALSE)&amp;"|"&amp;A211&amp;"c!I100"),7,FALSE)</f>
        <v>19.07167625</v>
      </c>
      <c r="H211" s="11">
        <f>VLOOKUP(B205,INDIRECT("T|"&amp;VLOOKUP(A205,'dataset mapping'!$A$2:$B$6,2,FALSE)&amp;"|"&amp;A211&amp;"c!A3"):INDIRECT("T|"&amp;VLOOKUP(A205,'dataset mapping'!$A$2:$B$6,2,FALSE)&amp;"|"&amp;A211&amp;"c!I100"),8,FALSE)</f>
        <v>19.02134959</v>
      </c>
      <c r="I211" s="11">
        <f>VLOOKUP(B205,INDIRECT("T|"&amp;VLOOKUP(A205,'dataset mapping'!$A$2:$B$6,2,FALSE)&amp;"|"&amp;A211&amp;"c!A3"):INDIRECT("T|"&amp;VLOOKUP(A205,'dataset mapping'!$A$2:$B$6,2,FALSE)&amp;"|"&amp;A211&amp;"c!I100"),9,FALSE)</f>
        <v>19.09482447</v>
      </c>
      <c r="J211" s="9">
        <f t="shared" si="11"/>
        <v>0.369213305</v>
      </c>
      <c r="K211" s="10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7">
        <v>6.0</v>
      </c>
      <c r="B212" s="11">
        <f>VLOOKUP(B205,INDIRECT("T|"&amp;VLOOKUP(A205,'dataset mapping'!$A$2:$B$6,2,FALSE)&amp;"|"&amp;A212&amp;"c!A3"):INDIRECT("T|"&amp;VLOOKUP(A205,'dataset mapping'!$A$2:$B$6,2,FALSE)&amp;"|"&amp;A212&amp;"c!I100"),2,FALSE)</f>
        <v>18.82691892</v>
      </c>
      <c r="C212" s="11">
        <f>VLOOKUP(B205,INDIRECT("T|"&amp;VLOOKUP(A205,'dataset mapping'!$A$2:$B$6,2,FALSE)&amp;"|"&amp;A212&amp;"c!A3"):INDIRECT("T|"&amp;VLOOKUP(A205,'dataset mapping'!$A$2:$B$6,2,FALSE)&amp;"|"&amp;A212&amp;"c!I100"),3,FALSE)</f>
        <v>17.89598338</v>
      </c>
      <c r="D212" s="11">
        <f>VLOOKUP(B205,INDIRECT("T|"&amp;VLOOKUP(A205,'dataset mapping'!$A$2:$B$6,2,FALSE)&amp;"|"&amp;A212&amp;"c!A3"):INDIRECT("T|"&amp;VLOOKUP(A205,'dataset mapping'!$A$2:$B$6,2,FALSE)&amp;"|"&amp;A212&amp;"c!I100"),4,FALSE)</f>
        <v>17.85203107</v>
      </c>
      <c r="E212" s="11">
        <f>VLOOKUP(B205,INDIRECT("T|"&amp;VLOOKUP(A205,'dataset mapping'!$A$2:$B$6,2,FALSE)&amp;"|"&amp;A212&amp;"c!A3"):INDIRECT("T|"&amp;VLOOKUP(A205,'dataset mapping'!$A$2:$B$6,2,FALSE)&amp;"|"&amp;A212&amp;"c!I100"),5,FALSE)</f>
        <v>17.89598338</v>
      </c>
      <c r="F212" s="11">
        <f>VLOOKUP(B205,INDIRECT("T|"&amp;VLOOKUP(A205,'dataset mapping'!$A$2:$B$6,2,FALSE)&amp;"|"&amp;A212&amp;"c!A3"):INDIRECT("T|"&amp;VLOOKUP(A205,'dataset mapping'!$A$2:$B$6,2,FALSE)&amp;"|"&amp;A212&amp;"c!I100"),6,FALSE)</f>
        <v>18.9969813</v>
      </c>
      <c r="G212" s="11">
        <f>VLOOKUP(B205,INDIRECT("T|"&amp;VLOOKUP(A205,'dataset mapping'!$A$2:$B$6,2,FALSE)&amp;"|"&amp;A212&amp;"c!A3"):INDIRECT("T|"&amp;VLOOKUP(A205,'dataset mapping'!$A$2:$B$6,2,FALSE)&amp;"|"&amp;A212&amp;"c!I100"),7,FALSE)</f>
        <v>18.43514824</v>
      </c>
      <c r="H212" s="11">
        <f>VLOOKUP(B205,INDIRECT("T|"&amp;VLOOKUP(A205,'dataset mapping'!$A$2:$B$6,2,FALSE)&amp;"|"&amp;A212&amp;"c!A3"):INDIRECT("T|"&amp;VLOOKUP(A205,'dataset mapping'!$A$2:$B$6,2,FALSE)&amp;"|"&amp;A212&amp;"c!I100"),8,FALSE)</f>
        <v>17.90234375</v>
      </c>
      <c r="I212" s="11">
        <f>VLOOKUP(B205,INDIRECT("T|"&amp;VLOOKUP(A205,'dataset mapping'!$A$2:$B$6,2,FALSE)&amp;"|"&amp;A212&amp;"c!A3"):INDIRECT("T|"&amp;VLOOKUP(A205,'dataset mapping'!$A$2:$B$6,2,FALSE)&amp;"|"&amp;A212&amp;"c!I100"),9,FALSE)</f>
        <v>18.43514824</v>
      </c>
      <c r="J212" s="9">
        <f t="shared" si="11"/>
        <v>3.012770238</v>
      </c>
      <c r="K212" s="9">
        <f>AVERAGE(J207:J212)</f>
        <v>0.5273117095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" t="s">
        <v>13</v>
      </c>
      <c r="B214" s="15" t="s">
        <v>17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 t="s">
        <v>2</v>
      </c>
      <c r="B215" s="5" t="s">
        <v>3</v>
      </c>
      <c r="C215" s="5" t="s">
        <v>4</v>
      </c>
      <c r="D215" s="5" t="s">
        <v>5</v>
      </c>
      <c r="E215" s="5" t="s">
        <v>6</v>
      </c>
      <c r="F215" s="5" t="s">
        <v>7</v>
      </c>
      <c r="G215" s="5" t="s">
        <v>8</v>
      </c>
      <c r="H215" s="5" t="s">
        <v>9</v>
      </c>
      <c r="I215" s="5" t="s">
        <v>10</v>
      </c>
      <c r="J215" s="6" t="s">
        <v>11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7">
        <v>1.0</v>
      </c>
      <c r="B216" s="8">
        <f>VLOOKUP(B214,INDIRECT("T|"&amp;VLOOKUP(A214,'dataset mapping'!$A$2:$B$6,2,FALSE)&amp;"|"&amp;A216&amp;"c!A3"):INDIRECT("T|"&amp;VLOOKUP(A214,'dataset mapping'!$A$2:$B$6,2,FALSE)&amp;"|"&amp;A216&amp;"c!I100"),2,FALSE)</f>
        <v>17.91886997</v>
      </c>
      <c r="C216" s="8">
        <f>VLOOKUP(B214,INDIRECT("T|"&amp;VLOOKUP(A214,'dataset mapping'!$A$2:$B$6,2,FALSE)&amp;"|"&amp;A216&amp;"c!A3"):INDIRECT("T|"&amp;VLOOKUP(A214,'dataset mapping'!$A$2:$B$6,2,FALSE)&amp;"|"&amp;A216&amp;"c!I100"),3,FALSE)</f>
        <v>17.79637305</v>
      </c>
      <c r="D216" s="8">
        <f>VLOOKUP(B214,INDIRECT("T|"&amp;VLOOKUP(A214,'dataset mapping'!$A$2:$B$6,2,FALSE)&amp;"|"&amp;A216&amp;"c!A3"):INDIRECT("T|"&amp;VLOOKUP(A214,'dataset mapping'!$A$2:$B$6,2,FALSE)&amp;"|"&amp;A216&amp;"c!I100"),4,FALSE)</f>
        <v>17.68676249</v>
      </c>
      <c r="E216" s="8">
        <f>VLOOKUP(B214,INDIRECT("T|"&amp;VLOOKUP(A214,'dataset mapping'!$A$2:$B$6,2,FALSE)&amp;"|"&amp;A216&amp;"c!A3"):INDIRECT("T|"&amp;VLOOKUP(A214,'dataset mapping'!$A$2:$B$6,2,FALSE)&amp;"|"&amp;A216&amp;"c!I100"),5,FALSE)</f>
        <v>17.79637305</v>
      </c>
      <c r="F216" s="8">
        <f>VLOOKUP(B214,INDIRECT("T|"&amp;VLOOKUP(A214,'dataset mapping'!$A$2:$B$6,2,FALSE)&amp;"|"&amp;A216&amp;"c!A3"):INDIRECT("T|"&amp;VLOOKUP(A214,'dataset mapping'!$A$2:$B$6,2,FALSE)&amp;"|"&amp;A216&amp;"c!I100"),6,FALSE)</f>
        <v>18.04564253</v>
      </c>
      <c r="G216" s="8">
        <f>VLOOKUP(B214,INDIRECT("T|"&amp;VLOOKUP(A214,'dataset mapping'!$A$2:$B$6,2,FALSE)&amp;"|"&amp;A216&amp;"c!A3"):INDIRECT("T|"&amp;VLOOKUP(A214,'dataset mapping'!$A$2:$B$6,2,FALSE)&amp;"|"&amp;A216&amp;"c!I100"),7,FALSE)</f>
        <v>17.89637947</v>
      </c>
      <c r="H216" s="8">
        <f>VLOOKUP(B214,INDIRECT("T|"&amp;VLOOKUP(A214,'dataset mapping'!$A$2:$B$6,2,FALSE)&amp;"|"&amp;A216&amp;"c!A3"):INDIRECT("T|"&amp;VLOOKUP(A214,'dataset mapping'!$A$2:$B$6,2,FALSE)&amp;"|"&amp;A216&amp;"c!I100"),8,FALSE)</f>
        <v>17.68268935</v>
      </c>
      <c r="I216" s="8">
        <f>VLOOKUP(B214,INDIRECT("T|"&amp;VLOOKUP(A214,'dataset mapping'!$A$2:$B$6,2,FALSE)&amp;"|"&amp;A216&amp;"c!A3"):INDIRECT("T|"&amp;VLOOKUP(A214,'dataset mapping'!$A$2:$B$6,2,FALSE)&amp;"|"&amp;A216&amp;"c!I100"),9,FALSE)</f>
        <v>17.83019352</v>
      </c>
      <c r="J216" s="9">
        <f t="shared" ref="J216:J221" si="12">(I216/E216-1)*100</f>
        <v>0.1900413645</v>
      </c>
      <c r="K216" s="10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7">
        <v>2.0</v>
      </c>
      <c r="B217" s="8">
        <f>VLOOKUP(B214,INDIRECT("T|"&amp;VLOOKUP(A214,'dataset mapping'!$A$2:$B$6,2,FALSE)&amp;"|"&amp;A217&amp;"c!A3"):INDIRECT("T|"&amp;VLOOKUP(A214,'dataset mapping'!$A$2:$B$6,2,FALSE)&amp;"|"&amp;A217&amp;"c!I100"),2,FALSE)</f>
        <v>17.96471373</v>
      </c>
      <c r="C217" s="8">
        <f>VLOOKUP(B214,INDIRECT("T|"&amp;VLOOKUP(A214,'dataset mapping'!$A$2:$B$6,2,FALSE)&amp;"|"&amp;A217&amp;"c!A3"):INDIRECT("T|"&amp;VLOOKUP(A214,'dataset mapping'!$A$2:$B$6,2,FALSE)&amp;"|"&amp;A217&amp;"c!I100"),3,FALSE)</f>
        <v>17.57223892</v>
      </c>
      <c r="D217" s="8">
        <f>VLOOKUP(B214,INDIRECT("T|"&amp;VLOOKUP(A214,'dataset mapping'!$A$2:$B$6,2,FALSE)&amp;"|"&amp;A217&amp;"c!A3"):INDIRECT("T|"&amp;VLOOKUP(A214,'dataset mapping'!$A$2:$B$6,2,FALSE)&amp;"|"&amp;A217&amp;"c!I100"),4,FALSE)</f>
        <v>17.71203041</v>
      </c>
      <c r="E217" s="8">
        <f>VLOOKUP(B214,INDIRECT("T|"&amp;VLOOKUP(A214,'dataset mapping'!$A$2:$B$6,2,FALSE)&amp;"|"&amp;A217&amp;"c!A3"):INDIRECT("T|"&amp;VLOOKUP(A214,'dataset mapping'!$A$2:$B$6,2,FALSE)&amp;"|"&amp;A217&amp;"c!I100"),5,FALSE)</f>
        <v>17.6960036</v>
      </c>
      <c r="F217" s="8">
        <f>VLOOKUP(B214,INDIRECT("T|"&amp;VLOOKUP(A214,'dataset mapping'!$A$2:$B$6,2,FALSE)&amp;"|"&amp;A217&amp;"c!A3"):INDIRECT("T|"&amp;VLOOKUP(A214,'dataset mapping'!$A$2:$B$6,2,FALSE)&amp;"|"&amp;A217&amp;"c!I100"),6,FALSE)</f>
        <v>17.90788809</v>
      </c>
      <c r="G217" s="8">
        <f>VLOOKUP(B214,INDIRECT("T|"&amp;VLOOKUP(A214,'dataset mapping'!$A$2:$B$6,2,FALSE)&amp;"|"&amp;A217&amp;"c!A3"):INDIRECT("T|"&amp;VLOOKUP(A214,'dataset mapping'!$A$2:$B$6,2,FALSE)&amp;"|"&amp;A217&amp;"c!I100"),7,FALSE)</f>
        <v>17.47782262</v>
      </c>
      <c r="H217" s="8">
        <f>VLOOKUP(B214,INDIRECT("T|"&amp;VLOOKUP(A214,'dataset mapping'!$A$2:$B$6,2,FALSE)&amp;"|"&amp;A217&amp;"c!A3"):INDIRECT("T|"&amp;VLOOKUP(A214,'dataset mapping'!$A$2:$B$6,2,FALSE)&amp;"|"&amp;A217&amp;"c!I100"),8,FALSE)</f>
        <v>17.63883686</v>
      </c>
      <c r="I217" s="8">
        <f>VLOOKUP(B214,INDIRECT("T|"&amp;VLOOKUP(A214,'dataset mapping'!$A$2:$B$6,2,FALSE)&amp;"|"&amp;A217&amp;"c!A3"):INDIRECT("T|"&amp;VLOOKUP(A214,'dataset mapping'!$A$2:$B$6,2,FALSE)&amp;"|"&amp;A217&amp;"c!I100"),9,FALSE)</f>
        <v>17.52860387</v>
      </c>
      <c r="J217" s="9">
        <f t="shared" si="12"/>
        <v>-0.9459747418</v>
      </c>
      <c r="K217" s="10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>
        <v>3.0</v>
      </c>
      <c r="B218" s="8">
        <f>VLOOKUP(B214,INDIRECT("T|"&amp;VLOOKUP(A214,'dataset mapping'!$A$2:$B$6,2,FALSE)&amp;"|"&amp;A218&amp;"c!A3"):INDIRECT("T|"&amp;VLOOKUP(A214,'dataset mapping'!$A$2:$B$6,2,FALSE)&amp;"|"&amp;A218&amp;"c!I100"),2,FALSE)</f>
        <v>16.43274117</v>
      </c>
      <c r="C218" s="8">
        <f>VLOOKUP(B214,INDIRECT("T|"&amp;VLOOKUP(A214,'dataset mapping'!$A$2:$B$6,2,FALSE)&amp;"|"&amp;A218&amp;"c!A3"):INDIRECT("T|"&amp;VLOOKUP(A214,'dataset mapping'!$A$2:$B$6,2,FALSE)&amp;"|"&amp;A218&amp;"c!I100"),3,FALSE)</f>
        <v>16.29892508</v>
      </c>
      <c r="D218" s="8">
        <f>VLOOKUP(B214,INDIRECT("T|"&amp;VLOOKUP(A214,'dataset mapping'!$A$2:$B$6,2,FALSE)&amp;"|"&amp;A218&amp;"c!A3"):INDIRECT("T|"&amp;VLOOKUP(A214,'dataset mapping'!$A$2:$B$6,2,FALSE)&amp;"|"&amp;A218&amp;"c!I100"),4,FALSE)</f>
        <v>16.26354694</v>
      </c>
      <c r="E218" s="8">
        <f>VLOOKUP(B214,INDIRECT("T|"&amp;VLOOKUP(A214,'dataset mapping'!$A$2:$B$6,2,FALSE)&amp;"|"&amp;A218&amp;"c!A3"):INDIRECT("T|"&amp;VLOOKUP(A214,'dataset mapping'!$A$2:$B$6,2,FALSE)&amp;"|"&amp;A218&amp;"c!I100"),5,FALSE)</f>
        <v>16.34657256</v>
      </c>
      <c r="F218" s="8">
        <f>VLOOKUP(B214,INDIRECT("T|"&amp;VLOOKUP(A214,'dataset mapping'!$A$2:$B$6,2,FALSE)&amp;"|"&amp;A218&amp;"c!A3"):INDIRECT("T|"&amp;VLOOKUP(A214,'dataset mapping'!$A$2:$B$6,2,FALSE)&amp;"|"&amp;A218&amp;"c!I100"),6,FALSE)</f>
        <v>16.59378433</v>
      </c>
      <c r="G218" s="8">
        <f>VLOOKUP(B214,INDIRECT("T|"&amp;VLOOKUP(A214,'dataset mapping'!$A$2:$B$6,2,FALSE)&amp;"|"&amp;A218&amp;"c!A3"):INDIRECT("T|"&amp;VLOOKUP(A214,'dataset mapping'!$A$2:$B$6,2,FALSE)&amp;"|"&amp;A218&amp;"c!I100"),7,FALSE)</f>
        <v>16.34125837</v>
      </c>
      <c r="H218" s="8">
        <f>VLOOKUP(B214,INDIRECT("T|"&amp;VLOOKUP(A214,'dataset mapping'!$A$2:$B$6,2,FALSE)&amp;"|"&amp;A218&amp;"c!A3"):INDIRECT("T|"&amp;VLOOKUP(A214,'dataset mapping'!$A$2:$B$6,2,FALSE)&amp;"|"&amp;A218&amp;"c!I100"),8,FALSE)</f>
        <v>16.26960214</v>
      </c>
      <c r="I218" s="8">
        <f>VLOOKUP(B214,INDIRECT("T|"&amp;VLOOKUP(A214,'dataset mapping'!$A$2:$B$6,2,FALSE)&amp;"|"&amp;A218&amp;"c!A3"):INDIRECT("T|"&amp;VLOOKUP(A214,'dataset mapping'!$A$2:$B$6,2,FALSE)&amp;"|"&amp;A218&amp;"c!I100"),9,FALSE)</f>
        <v>16.39427598</v>
      </c>
      <c r="J218" s="9">
        <f t="shared" si="12"/>
        <v>0.291825243</v>
      </c>
      <c r="K218" s="10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>
        <v>5.0</v>
      </c>
      <c r="B219" s="11">
        <f>VLOOKUP(B214,INDIRECT("T|"&amp;VLOOKUP(A214,'dataset mapping'!$A$2:$B$6,2,FALSE)&amp;"|"&amp;A219&amp;"c!A3"):INDIRECT("T|"&amp;VLOOKUP(A214,'dataset mapping'!$A$2:$B$6,2,FALSE)&amp;"|"&amp;A219&amp;"c!I100"),2,FALSE)</f>
        <v>15.58860366</v>
      </c>
      <c r="C219" s="11">
        <f>VLOOKUP(B214,INDIRECT("T|"&amp;VLOOKUP(A214,'dataset mapping'!$A$2:$B$6,2,FALSE)&amp;"|"&amp;A219&amp;"c!A3"):INDIRECT("T|"&amp;VLOOKUP(A214,'dataset mapping'!$A$2:$B$6,2,FALSE)&amp;"|"&amp;A219&amp;"c!I100"),3,FALSE)</f>
        <v>15.75327269</v>
      </c>
      <c r="D219" s="11">
        <f>VLOOKUP(B214,INDIRECT("T|"&amp;VLOOKUP(A214,'dataset mapping'!$A$2:$B$6,2,FALSE)&amp;"|"&amp;A219&amp;"c!A3"):INDIRECT("T|"&amp;VLOOKUP(A214,'dataset mapping'!$A$2:$B$6,2,FALSE)&amp;"|"&amp;A219&amp;"c!I100"),4,FALSE)</f>
        <v>15.64057382</v>
      </c>
      <c r="E219" s="11">
        <f>VLOOKUP(B214,INDIRECT("T|"&amp;VLOOKUP(A214,'dataset mapping'!$A$2:$B$6,2,FALSE)&amp;"|"&amp;A219&amp;"c!A3"):INDIRECT("T|"&amp;VLOOKUP(A214,'dataset mapping'!$A$2:$B$6,2,FALSE)&amp;"|"&amp;A219&amp;"c!I100"),5,FALSE)</f>
        <v>15.71311092</v>
      </c>
      <c r="F219" s="11">
        <f>VLOOKUP(B214,INDIRECT("T|"&amp;VLOOKUP(A214,'dataset mapping'!$A$2:$B$6,2,FALSE)&amp;"|"&amp;A219&amp;"c!A3"):INDIRECT("T|"&amp;VLOOKUP(A214,'dataset mapping'!$A$2:$B$6,2,FALSE)&amp;"|"&amp;A219&amp;"c!I100"),6,FALSE)</f>
        <v>15.59161282</v>
      </c>
      <c r="G219" s="11">
        <f>VLOOKUP(B214,INDIRECT("T|"&amp;VLOOKUP(A214,'dataset mapping'!$A$2:$B$6,2,FALSE)&amp;"|"&amp;A219&amp;"c!A3"):INDIRECT("T|"&amp;VLOOKUP(A214,'dataset mapping'!$A$2:$B$6,2,FALSE)&amp;"|"&amp;A219&amp;"c!I100"),7,FALSE)</f>
        <v>15.68030357</v>
      </c>
      <c r="H219" s="11">
        <f>VLOOKUP(B214,INDIRECT("T|"&amp;VLOOKUP(A214,'dataset mapping'!$A$2:$B$6,2,FALSE)&amp;"|"&amp;A219&amp;"c!A3"):INDIRECT("T|"&amp;VLOOKUP(A214,'dataset mapping'!$A$2:$B$6,2,FALSE)&amp;"|"&amp;A219&amp;"c!I100"),8,FALSE)</f>
        <v>15.61514886</v>
      </c>
      <c r="I219" s="11">
        <f>VLOOKUP(B214,INDIRECT("T|"&amp;VLOOKUP(A214,'dataset mapping'!$A$2:$B$6,2,FALSE)&amp;"|"&amp;A219&amp;"c!A3"):INDIRECT("T|"&amp;VLOOKUP(A214,'dataset mapping'!$A$2:$B$6,2,FALSE)&amp;"|"&amp;A219&amp;"c!I100"),9,FALSE)</f>
        <v>15.60606289</v>
      </c>
      <c r="J219" s="9">
        <f t="shared" si="12"/>
        <v>-0.6812656971</v>
      </c>
      <c r="K219" s="10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2">
        <v>6.0</v>
      </c>
      <c r="B220" s="13">
        <f>VLOOKUP(B214,INDIRECT("T|"&amp;VLOOKUP(A214,'dataset mapping'!$A$2:$B$6,2,FALSE)&amp;"|"&amp;A220&amp;"c!A3"):INDIRECT("T|"&amp;VLOOKUP(A214,'dataset mapping'!$A$2:$B$6,2,FALSE)&amp;"|"&amp;A220&amp;"c!I100"),2,FALSE)</f>
        <v>15.50922139</v>
      </c>
      <c r="C220" s="13">
        <f>VLOOKUP(B214,INDIRECT("T|"&amp;VLOOKUP(A214,'dataset mapping'!$A$2:$B$6,2,FALSE)&amp;"|"&amp;A220&amp;"c!A3"):INDIRECT("T|"&amp;VLOOKUP(A214,'dataset mapping'!$A$2:$B$6,2,FALSE)&amp;"|"&amp;A220&amp;"c!I100"),3,FALSE)</f>
        <v>15.24703058</v>
      </c>
      <c r="D220" s="13">
        <f>VLOOKUP(B214,INDIRECT("T|"&amp;VLOOKUP(A214,'dataset mapping'!$A$2:$B$6,2,FALSE)&amp;"|"&amp;A220&amp;"c!A3"):INDIRECT("T|"&amp;VLOOKUP(A214,'dataset mapping'!$A$2:$B$6,2,FALSE)&amp;"|"&amp;A220&amp;"c!I100"),4,FALSE)</f>
        <v>15.08256467</v>
      </c>
      <c r="E220" s="13">
        <f>VLOOKUP(B214,INDIRECT("T|"&amp;VLOOKUP(A214,'dataset mapping'!$A$2:$B$6,2,FALSE)&amp;"|"&amp;A220&amp;"c!A3"):INDIRECT("T|"&amp;VLOOKUP(A214,'dataset mapping'!$A$2:$B$6,2,FALSE)&amp;"|"&amp;A220&amp;"c!I100"),5,FALSE)</f>
        <v>15.24703058</v>
      </c>
      <c r="F220" s="13">
        <f>VLOOKUP(B214,INDIRECT("T|"&amp;VLOOKUP(A214,'dataset mapping'!$A$2:$B$6,2,FALSE)&amp;"|"&amp;A220&amp;"c!A3"):INDIRECT("T|"&amp;VLOOKUP(A214,'dataset mapping'!$A$2:$B$6,2,FALSE)&amp;"|"&amp;A220&amp;"c!I100"),6,FALSE)</f>
        <v>15.52393023</v>
      </c>
      <c r="G220" s="13">
        <f>VLOOKUP(B214,INDIRECT("T|"&amp;VLOOKUP(A214,'dataset mapping'!$A$2:$B$6,2,FALSE)&amp;"|"&amp;A220&amp;"c!A3"):INDIRECT("T|"&amp;VLOOKUP(A214,'dataset mapping'!$A$2:$B$6,2,FALSE)&amp;"|"&amp;A220&amp;"c!I100"),7,FALSE)</f>
        <v>15.42844454</v>
      </c>
      <c r="H220" s="13">
        <f>VLOOKUP(B214,INDIRECT("T|"&amp;VLOOKUP(A214,'dataset mapping'!$A$2:$B$6,2,FALSE)&amp;"|"&amp;A220&amp;"c!A3"):INDIRECT("T|"&amp;VLOOKUP(A214,'dataset mapping'!$A$2:$B$6,2,FALSE)&amp;"|"&amp;A220&amp;"c!I100"),8,FALSE)</f>
        <v>15.09554736</v>
      </c>
      <c r="I220" s="13">
        <f>VLOOKUP(B214,INDIRECT("T|"&amp;VLOOKUP(A214,'dataset mapping'!$A$2:$B$6,2,FALSE)&amp;"|"&amp;A220&amp;"c!A3"):INDIRECT("T|"&amp;VLOOKUP(A214,'dataset mapping'!$A$2:$B$6,2,FALSE)&amp;"|"&amp;A220&amp;"c!I100"),9,FALSE)</f>
        <v>15.40549183</v>
      </c>
      <c r="J220" s="9">
        <f t="shared" si="12"/>
        <v>1.03929255</v>
      </c>
      <c r="K220" s="10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2">
        <v>7.0</v>
      </c>
      <c r="B221" s="13">
        <f>VLOOKUP(B214,INDIRECT("T|"&amp;VLOOKUP(A214,'dataset mapping'!$A$2:$B$6,2,FALSE)&amp;"|"&amp;A221&amp;"c!A3"):INDIRECT("T|"&amp;VLOOKUP(A214,'dataset mapping'!$A$2:$B$6,2,FALSE)&amp;"|"&amp;A221&amp;"c!I100"),2,FALSE)</f>
        <v>14.60491276</v>
      </c>
      <c r="C221" s="13">
        <f>VLOOKUP(B214,INDIRECT("T|"&amp;VLOOKUP(A214,'dataset mapping'!$A$2:$B$6,2,FALSE)&amp;"|"&amp;A221&amp;"c!A3"):INDIRECT("T|"&amp;VLOOKUP(A214,'dataset mapping'!$A$2:$B$6,2,FALSE)&amp;"|"&amp;A221&amp;"c!I100"),3,FALSE)</f>
        <v>15.6877025</v>
      </c>
      <c r="D221" s="13">
        <f>VLOOKUP(B214,INDIRECT("T|"&amp;VLOOKUP(A214,'dataset mapping'!$A$2:$B$6,2,FALSE)&amp;"|"&amp;A221&amp;"c!A3"):INDIRECT("T|"&amp;VLOOKUP(A214,'dataset mapping'!$A$2:$B$6,2,FALSE)&amp;"|"&amp;A221&amp;"c!I100"),4,FALSE)</f>
        <v>15.53806973</v>
      </c>
      <c r="E221" s="13">
        <f>VLOOKUP(B214,INDIRECT("T|"&amp;VLOOKUP(A214,'dataset mapping'!$A$2:$B$6,2,FALSE)&amp;"|"&amp;A221&amp;"c!A3"):INDIRECT("T|"&amp;VLOOKUP(A214,'dataset mapping'!$A$2:$B$6,2,FALSE)&amp;"|"&amp;A221&amp;"c!I100"),5,FALSE)</f>
        <v>15.6877025</v>
      </c>
      <c r="F221" s="13">
        <f>VLOOKUP(B214,INDIRECT("T|"&amp;VLOOKUP(A214,'dataset mapping'!$A$2:$B$6,2,FALSE)&amp;"|"&amp;A221&amp;"c!A3"):INDIRECT("T|"&amp;VLOOKUP(A214,'dataset mapping'!$A$2:$B$6,2,FALSE)&amp;"|"&amp;A221&amp;"c!I100"),6,FALSE)</f>
        <v>14.85698827</v>
      </c>
      <c r="G221" s="13">
        <f>VLOOKUP(B214,INDIRECT("T|"&amp;VLOOKUP(A214,'dataset mapping'!$A$2:$B$6,2,FALSE)&amp;"|"&amp;A221&amp;"c!A3"):INDIRECT("T|"&amp;VLOOKUP(A214,'dataset mapping'!$A$2:$B$6,2,FALSE)&amp;"|"&amp;A221&amp;"c!I100"),7,FALSE)</f>
        <v>15.12570063</v>
      </c>
      <c r="H221" s="13">
        <f>VLOOKUP(B214,INDIRECT("T|"&amp;VLOOKUP(A214,'dataset mapping'!$A$2:$B$6,2,FALSE)&amp;"|"&amp;A221&amp;"c!A3"):INDIRECT("T|"&amp;VLOOKUP(A214,'dataset mapping'!$A$2:$B$6,2,FALSE)&amp;"|"&amp;A221&amp;"c!I100"),8,FALSE)</f>
        <v>15.66086928</v>
      </c>
      <c r="I221" s="13">
        <f>VLOOKUP(B214,INDIRECT("T|"&amp;VLOOKUP(A214,'dataset mapping'!$A$2:$B$6,2,FALSE)&amp;"|"&amp;A221&amp;"c!A3"):INDIRECT("T|"&amp;VLOOKUP(A214,'dataset mapping'!$A$2:$B$6,2,FALSE)&amp;"|"&amp;A221&amp;"c!I100"),9,FALSE)</f>
        <v>15.12570063</v>
      </c>
      <c r="J221" s="9">
        <f t="shared" si="12"/>
        <v>-3.58243576</v>
      </c>
      <c r="K221" s="9">
        <f>AVERAGE(J216:J221)</f>
        <v>-0.6147528402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" t="s">
        <v>0</v>
      </c>
      <c r="B241" s="15" t="s">
        <v>18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5" t="s">
        <v>8</v>
      </c>
      <c r="H242" s="5" t="s">
        <v>9</v>
      </c>
      <c r="I242" s="5" t="s">
        <v>10</v>
      </c>
      <c r="J242" s="6" t="s">
        <v>11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7">
        <v>1.0</v>
      </c>
      <c r="B243" s="8">
        <f>VLOOKUP(B241,INDIRECT("T|"&amp;VLOOKUP(A241,'dataset mapping'!$A$2:$B$6,2,FALSE)&amp;"|"&amp;A243&amp;"c!A3"):INDIRECT("T|"&amp;VLOOKUP(A241,'dataset mapping'!$A$2:$B$6,2,FALSE)&amp;"|"&amp;A243&amp;"c!I100"),2,FALSE)</f>
        <v>0.001483668573</v>
      </c>
      <c r="C243" s="8">
        <f>VLOOKUP(B241,INDIRECT("T|"&amp;VLOOKUP(A241,'dataset mapping'!$A$2:$B$6,2,FALSE)&amp;"|"&amp;A243&amp;"c!A3"):INDIRECT("T|"&amp;VLOOKUP(A241,'dataset mapping'!$A$2:$B$6,2,FALSE)&amp;"|"&amp;A243&amp;"c!I100"),3,FALSE)</f>
        <v>0.001460174099</v>
      </c>
      <c r="D243" s="8">
        <f>VLOOKUP(B241,INDIRECT("T|"&amp;VLOOKUP(A241,'dataset mapping'!$A$2:$B$6,2,FALSE)&amp;"|"&amp;A243&amp;"c!A3"):INDIRECT("T|"&amp;VLOOKUP(A241,'dataset mapping'!$A$2:$B$6,2,FALSE)&amp;"|"&amp;A243&amp;"c!I100"),4,FALSE)</f>
        <v>0.001337403432</v>
      </c>
      <c r="E243" s="8">
        <f>VLOOKUP(B241,INDIRECT("T|"&amp;VLOOKUP(A241,'dataset mapping'!$A$2:$B$6,2,FALSE)&amp;"|"&amp;A243&amp;"c!A3"):INDIRECT("T|"&amp;VLOOKUP(A241,'dataset mapping'!$A$2:$B$6,2,FALSE)&amp;"|"&amp;A243&amp;"c!I100"),5,FALSE)</f>
        <v>0.001457422972</v>
      </c>
      <c r="F243" s="8">
        <f>VLOOKUP(B241,INDIRECT("T|"&amp;VLOOKUP(A241,'dataset mapping'!$A$2:$B$6,2,FALSE)&amp;"|"&amp;A243&amp;"c!A3"):INDIRECT("T|"&amp;VLOOKUP(A241,'dataset mapping'!$A$2:$B$6,2,FALSE)&amp;"|"&amp;A243&amp;"c!I100"),6,FALSE)</f>
        <v>0.4421738945</v>
      </c>
      <c r="G243" s="8">
        <f>VLOOKUP(B241,INDIRECT("T|"&amp;VLOOKUP(A241,'dataset mapping'!$A$2:$B$6,2,FALSE)&amp;"|"&amp;A243&amp;"c!A3"):INDIRECT("T|"&amp;VLOOKUP(A241,'dataset mapping'!$A$2:$B$6,2,FALSE)&amp;"|"&amp;A243&amp;"c!I100"),7,FALSE)</f>
        <v>0.4365837108</v>
      </c>
      <c r="H243" s="8">
        <f>VLOOKUP(B241,INDIRECT("T|"&amp;VLOOKUP(A241,'dataset mapping'!$A$2:$B$6,2,FALSE)&amp;"|"&amp;A243&amp;"c!A3"):INDIRECT("T|"&amp;VLOOKUP(A241,'dataset mapping'!$A$2:$B$6,2,FALSE)&amp;"|"&amp;A243&amp;"c!I100"),8,FALSE)</f>
        <v>0.4353914429</v>
      </c>
      <c r="I243" s="8">
        <f>VLOOKUP(B241,INDIRECT("T|"&amp;VLOOKUP(A241,'dataset mapping'!$A$2:$B$6,2,FALSE)&amp;"|"&amp;A243&amp;"c!A3"):INDIRECT("T|"&amp;VLOOKUP(A241,'dataset mapping'!$A$2:$B$6,2,FALSE)&amp;"|"&amp;A243&amp;"c!I100"),9,FALSE)</f>
        <v>0.4371483233</v>
      </c>
      <c r="J243" s="9">
        <f t="shared" ref="J243:J251" si="13">(I243/E243-1)*100</f>
        <v>29894.6091</v>
      </c>
      <c r="K243" s="10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7">
        <v>2.0</v>
      </c>
      <c r="B244" s="8">
        <f>VLOOKUP(B241,INDIRECT("T|"&amp;VLOOKUP(A241,'dataset mapping'!$A$2:$B$6,2,FALSE)&amp;"|"&amp;A244&amp;"c!A3"):INDIRECT("T|"&amp;VLOOKUP(A241,'dataset mapping'!$A$2:$B$6,2,FALSE)&amp;"|"&amp;A244&amp;"c!I100"),2,FALSE)</f>
        <v>0.005790544674</v>
      </c>
      <c r="C244" s="8">
        <f>VLOOKUP(B241,INDIRECT("T|"&amp;VLOOKUP(A241,'dataset mapping'!$A$2:$B$6,2,FALSE)&amp;"|"&amp;A244&amp;"c!A3"):INDIRECT("T|"&amp;VLOOKUP(A241,'dataset mapping'!$A$2:$B$6,2,FALSE)&amp;"|"&amp;A244&amp;"c!I100"),3,FALSE)</f>
        <v>0.007569413632</v>
      </c>
      <c r="D244" s="8">
        <f>VLOOKUP(B241,INDIRECT("T|"&amp;VLOOKUP(A241,'dataset mapping'!$A$2:$B$6,2,FALSE)&amp;"|"&amp;A244&amp;"c!A3"):INDIRECT("T|"&amp;VLOOKUP(A241,'dataset mapping'!$A$2:$B$6,2,FALSE)&amp;"|"&amp;A244&amp;"c!I100"),4,FALSE)</f>
        <v>0.006922999397</v>
      </c>
      <c r="E244" s="8">
        <f>VLOOKUP(B241,INDIRECT("T|"&amp;VLOOKUP(A241,'dataset mapping'!$A$2:$B$6,2,FALSE)&amp;"|"&amp;A244&amp;"c!A3"):INDIRECT("T|"&amp;VLOOKUP(A241,'dataset mapping'!$A$2:$B$6,2,FALSE)&amp;"|"&amp;A244&amp;"c!I100"),5,FALSE)</f>
        <v>0.006659789011</v>
      </c>
      <c r="F244" s="8">
        <f>VLOOKUP(B241,INDIRECT("T|"&amp;VLOOKUP(A241,'dataset mapping'!$A$2:$B$6,2,FALSE)&amp;"|"&amp;A244&amp;"c!A3"):INDIRECT("T|"&amp;VLOOKUP(A241,'dataset mapping'!$A$2:$B$6,2,FALSE)&amp;"|"&amp;A244&amp;"c!I100"),6,FALSE)</f>
        <v>0.4432469811</v>
      </c>
      <c r="G244" s="8">
        <f>VLOOKUP(B241,INDIRECT("T|"&amp;VLOOKUP(A241,'dataset mapping'!$A$2:$B$6,2,FALSE)&amp;"|"&amp;A244&amp;"c!A3"):INDIRECT("T|"&amp;VLOOKUP(A241,'dataset mapping'!$A$2:$B$6,2,FALSE)&amp;"|"&amp;A244&amp;"c!I100"),7,FALSE)</f>
        <v>0.4358224878</v>
      </c>
      <c r="H244" s="8">
        <f>VLOOKUP(B241,INDIRECT("T|"&amp;VLOOKUP(A241,'dataset mapping'!$A$2:$B$6,2,FALSE)&amp;"|"&amp;A244&amp;"c!A3"):INDIRECT("T|"&amp;VLOOKUP(A241,'dataset mapping'!$A$2:$B$6,2,FALSE)&amp;"|"&amp;A244&amp;"c!I100"),8,FALSE)</f>
        <v>0.4383370858</v>
      </c>
      <c r="I244" s="8">
        <f>VLOOKUP(B241,INDIRECT("T|"&amp;VLOOKUP(A241,'dataset mapping'!$A$2:$B$6,2,FALSE)&amp;"|"&amp;A244&amp;"c!A3"):INDIRECT("T|"&amp;VLOOKUP(A241,'dataset mapping'!$A$2:$B$6,2,FALSE)&amp;"|"&amp;A244&amp;"c!I100"),9,FALSE)</f>
        <v>0.4383370858</v>
      </c>
      <c r="J244" s="9">
        <f t="shared" si="13"/>
        <v>6481.846438</v>
      </c>
      <c r="K244" s="10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7">
        <v>3.0</v>
      </c>
      <c r="B245" s="8">
        <f>VLOOKUP(B241,INDIRECT("T|"&amp;VLOOKUP(A241,'dataset mapping'!$A$2:$B$6,2,FALSE)&amp;"|"&amp;A245&amp;"c!A3"):INDIRECT("T|"&amp;VLOOKUP(A241,'dataset mapping'!$A$2:$B$6,2,FALSE)&amp;"|"&amp;A245&amp;"c!I100"),2,FALSE)</f>
        <v>0.0142860543</v>
      </c>
      <c r="C245" s="8">
        <f>VLOOKUP(B241,INDIRECT("T|"&amp;VLOOKUP(A241,'dataset mapping'!$A$2:$B$6,2,FALSE)&amp;"|"&amp;A245&amp;"c!A3"):INDIRECT("T|"&amp;VLOOKUP(A241,'dataset mapping'!$A$2:$B$6,2,FALSE)&amp;"|"&amp;A245&amp;"c!I100"),3,FALSE)</f>
        <v>0.02100029215</v>
      </c>
      <c r="D245" s="8">
        <f>VLOOKUP(B241,INDIRECT("T|"&amp;VLOOKUP(A241,'dataset mapping'!$A$2:$B$6,2,FALSE)&amp;"|"&amp;A245&amp;"c!A3"):INDIRECT("T|"&amp;VLOOKUP(A241,'dataset mapping'!$A$2:$B$6,2,FALSE)&amp;"|"&amp;A245&amp;"c!I100"),4,FALSE)</f>
        <v>0.02298069745</v>
      </c>
      <c r="E245" s="8">
        <f>VLOOKUP(B241,INDIRECT("T|"&amp;VLOOKUP(A241,'dataset mapping'!$A$2:$B$6,2,FALSE)&amp;"|"&amp;A245&amp;"c!A3"):INDIRECT("T|"&amp;VLOOKUP(A241,'dataset mapping'!$A$2:$B$6,2,FALSE)&amp;"|"&amp;A245&amp;"c!I100"),5,FALSE)</f>
        <v>0.02071950585</v>
      </c>
      <c r="F245" s="8">
        <f>VLOOKUP(B241,INDIRECT("T|"&amp;VLOOKUP(A241,'dataset mapping'!$A$2:$B$6,2,FALSE)&amp;"|"&amp;A245&amp;"c!A3"):INDIRECT("T|"&amp;VLOOKUP(A241,'dataset mapping'!$A$2:$B$6,2,FALSE)&amp;"|"&amp;A245&amp;"c!I100"),6,FALSE)</f>
        <v>0.4353524595</v>
      </c>
      <c r="G245" s="8">
        <f>VLOOKUP(B241,INDIRECT("T|"&amp;VLOOKUP(A241,'dataset mapping'!$A$2:$B$6,2,FALSE)&amp;"|"&amp;A245&amp;"c!A3"):INDIRECT("T|"&amp;VLOOKUP(A241,'dataset mapping'!$A$2:$B$6,2,FALSE)&amp;"|"&amp;A245&amp;"c!I100"),7,FALSE)</f>
        <v>0.4363045702</v>
      </c>
      <c r="H245" s="8">
        <f>VLOOKUP(B241,INDIRECT("T|"&amp;VLOOKUP(A241,'dataset mapping'!$A$2:$B$6,2,FALSE)&amp;"|"&amp;A245&amp;"c!A3"):INDIRECT("T|"&amp;VLOOKUP(A241,'dataset mapping'!$A$2:$B$6,2,FALSE)&amp;"|"&amp;A245&amp;"c!I100"),8,FALSE)</f>
        <v>0.4348613927</v>
      </c>
      <c r="I245" s="8">
        <f>VLOOKUP(B241,INDIRECT("T|"&amp;VLOOKUP(A241,'dataset mapping'!$A$2:$B$6,2,FALSE)&amp;"|"&amp;A245&amp;"c!A3"):INDIRECT("T|"&amp;VLOOKUP(A241,'dataset mapping'!$A$2:$B$6,2,FALSE)&amp;"|"&amp;A245&amp;"c!I100"),9,FALSE)</f>
        <v>0.4360497845</v>
      </c>
      <c r="J245" s="9">
        <f t="shared" si="13"/>
        <v>2004.537568</v>
      </c>
      <c r="K245" s="10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7">
        <v>5.0</v>
      </c>
      <c r="B246" s="11">
        <f>VLOOKUP(B241,INDIRECT("T|"&amp;VLOOKUP(A241,'dataset mapping'!$A$2:$B$6,2,FALSE)&amp;"|"&amp;A246&amp;"c!A3"):INDIRECT("T|"&amp;VLOOKUP(A241,'dataset mapping'!$A$2:$B$6,2,FALSE)&amp;"|"&amp;A246&amp;"c!I100"),2,FALSE)</f>
        <v>0.03703747969</v>
      </c>
      <c r="C246" s="11">
        <f>VLOOKUP(B241,INDIRECT("T|"&amp;VLOOKUP(A241,'dataset mapping'!$A$2:$B$6,2,FALSE)&amp;"|"&amp;A246&amp;"c!A3"):INDIRECT("T|"&amp;VLOOKUP(A241,'dataset mapping'!$A$2:$B$6,2,FALSE)&amp;"|"&amp;A246&amp;"c!I100"),3,FALSE)</f>
        <v>0.02060709335</v>
      </c>
      <c r="D246" s="11">
        <f>VLOOKUP(B241,INDIRECT("T|"&amp;VLOOKUP(A241,'dataset mapping'!$A$2:$B$6,2,FALSE)&amp;"|"&amp;A246&amp;"c!A3"):INDIRECT("T|"&amp;VLOOKUP(A241,'dataset mapping'!$A$2:$B$6,2,FALSE)&amp;"|"&amp;A246&amp;"c!I100"),4,FALSE)</f>
        <v>0.03645583242</v>
      </c>
      <c r="E246" s="11">
        <f>VLOOKUP(B241,INDIRECT("T|"&amp;VLOOKUP(A241,'dataset mapping'!$A$2:$B$6,2,FALSE)&amp;"|"&amp;A246&amp;"c!A3"):INDIRECT("T|"&amp;VLOOKUP(A241,'dataset mapping'!$A$2:$B$6,2,FALSE)&amp;"|"&amp;A246&amp;"c!I100"),5,FALSE)</f>
        <v>0.02912658546</v>
      </c>
      <c r="F246" s="11">
        <f>VLOOKUP(B241,INDIRECT("T|"&amp;VLOOKUP(A241,'dataset mapping'!$A$2:$B$6,2,FALSE)&amp;"|"&amp;A246&amp;"c!A3"):INDIRECT("T|"&amp;VLOOKUP(A241,'dataset mapping'!$A$2:$B$6,2,FALSE)&amp;"|"&amp;A246&amp;"c!I100"),6,FALSE)</f>
        <v>0.4355348572</v>
      </c>
      <c r="G246" s="11">
        <f>VLOOKUP(B241,INDIRECT("T|"&amp;VLOOKUP(A241,'dataset mapping'!$A$2:$B$6,2,FALSE)&amp;"|"&amp;A246&amp;"c!A3"):INDIRECT("T|"&amp;VLOOKUP(A241,'dataset mapping'!$A$2:$B$6,2,FALSE)&amp;"|"&amp;A246&amp;"c!I100"),7,FALSE)</f>
        <v>0.4388683476</v>
      </c>
      <c r="H246" s="11">
        <f>VLOOKUP(B241,INDIRECT("T|"&amp;VLOOKUP(A241,'dataset mapping'!$A$2:$B$6,2,FALSE)&amp;"|"&amp;A246&amp;"c!A3"):INDIRECT("T|"&amp;VLOOKUP(A241,'dataset mapping'!$A$2:$B$6,2,FALSE)&amp;"|"&amp;A246&amp;"c!I100"),8,FALSE)</f>
        <v>0.4427230237</v>
      </c>
      <c r="I246" s="11">
        <f>VLOOKUP(B241,INDIRECT("T|"&amp;VLOOKUP(A241,'dataset mapping'!$A$2:$B$6,2,FALSE)&amp;"|"&amp;A246&amp;"c!A3"):INDIRECT("T|"&amp;VLOOKUP(A241,'dataset mapping'!$A$2:$B$6,2,FALSE)&amp;"|"&amp;A246&amp;"c!I100"),9,FALSE)</f>
        <v>0.4388683476</v>
      </c>
      <c r="J246" s="9">
        <f t="shared" si="13"/>
        <v>1406.762089</v>
      </c>
      <c r="K246" s="10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2">
        <v>10.0</v>
      </c>
      <c r="B247" s="13">
        <f>VLOOKUP(B241,INDIRECT("T|"&amp;VLOOKUP(A241,'dataset mapping'!$A$2:$B$6,2,FALSE)&amp;"|"&amp;A247&amp;"c!A3"):INDIRECT("T|"&amp;VLOOKUP(A241,'dataset mapping'!$A$2:$B$6,2,FALSE)&amp;"|"&amp;A247&amp;"c!I100"),2,FALSE)</f>
        <v>0.05877505522</v>
      </c>
      <c r="C247" s="13">
        <f>VLOOKUP(B241,INDIRECT("T|"&amp;VLOOKUP(A241,'dataset mapping'!$A$2:$B$6,2,FALSE)&amp;"|"&amp;A247&amp;"c!A3"):INDIRECT("T|"&amp;VLOOKUP(A241,'dataset mapping'!$A$2:$B$6,2,FALSE)&amp;"|"&amp;A247&amp;"c!I100"),3,FALSE)</f>
        <v>0.07056022808</v>
      </c>
      <c r="D247" s="13">
        <f>VLOOKUP(B241,INDIRECT("T|"&amp;VLOOKUP(A241,'dataset mapping'!$A$2:$B$6,2,FALSE)&amp;"|"&amp;A247&amp;"c!A3"):INDIRECT("T|"&amp;VLOOKUP(A241,'dataset mapping'!$A$2:$B$6,2,FALSE)&amp;"|"&amp;A247&amp;"c!I100"),4,FALSE)</f>
        <v>0.06357505731</v>
      </c>
      <c r="E247" s="13">
        <f>VLOOKUP(B241,INDIRECT("T|"&amp;VLOOKUP(A241,'dataset mapping'!$A$2:$B$6,2,FALSE)&amp;"|"&amp;A247&amp;"c!A3"):INDIRECT("T|"&amp;VLOOKUP(A241,'dataset mapping'!$A$2:$B$6,2,FALSE)&amp;"|"&amp;A247&amp;"c!I100"),5,FALSE)</f>
        <v>0.05986326374</v>
      </c>
      <c r="F247" s="13">
        <f>VLOOKUP(B241,INDIRECT("T|"&amp;VLOOKUP(A241,'dataset mapping'!$A$2:$B$6,2,FALSE)&amp;"|"&amp;A247&amp;"c!A3"):INDIRECT("T|"&amp;VLOOKUP(A241,'dataset mapping'!$A$2:$B$6,2,FALSE)&amp;"|"&amp;A247&amp;"c!I100"),6,FALSE)</f>
        <v>0.4355268972</v>
      </c>
      <c r="G247" s="13">
        <f>VLOOKUP(B241,INDIRECT("T|"&amp;VLOOKUP(A241,'dataset mapping'!$A$2:$B$6,2,FALSE)&amp;"|"&amp;A247&amp;"c!A3"):INDIRECT("T|"&amp;VLOOKUP(A241,'dataset mapping'!$A$2:$B$6,2,FALSE)&amp;"|"&amp;A247&amp;"c!I100"),7,FALSE)</f>
        <v>0.5637980718</v>
      </c>
      <c r="H247" s="13">
        <f>VLOOKUP(B241,INDIRECT("T|"&amp;VLOOKUP(A241,'dataset mapping'!$A$2:$B$6,2,FALSE)&amp;"|"&amp;A247&amp;"c!A3"):INDIRECT("T|"&amp;VLOOKUP(A241,'dataset mapping'!$A$2:$B$6,2,FALSE)&amp;"|"&amp;A247&amp;"c!I100"),8,FALSE)</f>
        <v>0.4364935057</v>
      </c>
      <c r="I247" s="13">
        <f>VLOOKUP(B241,INDIRECT("T|"&amp;VLOOKUP(A241,'dataset mapping'!$A$2:$B$6,2,FALSE)&amp;"|"&amp;A247&amp;"c!A3"):INDIRECT("T|"&amp;VLOOKUP(A241,'dataset mapping'!$A$2:$B$6,2,FALSE)&amp;"|"&amp;A247&amp;"c!I100"),9,FALSE)</f>
        <v>0.4364935057</v>
      </c>
      <c r="J247" s="9">
        <f t="shared" si="13"/>
        <v>629.1508656</v>
      </c>
      <c r="K247" s="10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2">
        <v>15.0</v>
      </c>
      <c r="B248" s="13">
        <f>VLOOKUP(B241,INDIRECT("T|"&amp;VLOOKUP(A241,'dataset mapping'!$A$2:$B$6,2,FALSE)&amp;"|"&amp;A248&amp;"c!A3"):INDIRECT("T|"&amp;VLOOKUP(A241,'dataset mapping'!$A$2:$B$6,2,FALSE)&amp;"|"&amp;A248&amp;"c!I100"),2,FALSE)</f>
        <v>0.1949119139</v>
      </c>
      <c r="C248" s="13">
        <f>VLOOKUP(B241,INDIRECT("T|"&amp;VLOOKUP(A241,'dataset mapping'!$A$2:$B$6,2,FALSE)&amp;"|"&amp;A248&amp;"c!A3"):INDIRECT("T|"&amp;VLOOKUP(A241,'dataset mapping'!$A$2:$B$6,2,FALSE)&amp;"|"&amp;A248&amp;"c!I100"),3,FALSE)</f>
        <v>0.2043895777</v>
      </c>
      <c r="D248" s="13">
        <f>VLOOKUP(B241,INDIRECT("T|"&amp;VLOOKUP(A241,'dataset mapping'!$A$2:$B$6,2,FALSE)&amp;"|"&amp;A248&amp;"c!A3"):INDIRECT("T|"&amp;VLOOKUP(A241,'dataset mapping'!$A$2:$B$6,2,FALSE)&amp;"|"&amp;A248&amp;"c!I100"),4,FALSE)</f>
        <v>0.1901746057</v>
      </c>
      <c r="E248" s="13">
        <f>VLOOKUP(B241,INDIRECT("T|"&amp;VLOOKUP(A241,'dataset mapping'!$A$2:$B$6,2,FALSE)&amp;"|"&amp;A248&amp;"c!A3"):INDIRECT("T|"&amp;VLOOKUP(A241,'dataset mapping'!$A$2:$B$6,2,FALSE)&amp;"|"&amp;A248&amp;"c!I100"),5,FALSE)</f>
        <v>0.194897146</v>
      </c>
      <c r="F248" s="13">
        <f>VLOOKUP(B241,INDIRECT("T|"&amp;VLOOKUP(A241,'dataset mapping'!$A$2:$B$6,2,FALSE)&amp;"|"&amp;A248&amp;"c!A3"):INDIRECT("T|"&amp;VLOOKUP(A241,'dataset mapping'!$A$2:$B$6,2,FALSE)&amp;"|"&amp;A248&amp;"c!I100"),6,FALSE)</f>
        <v>0.4351981645</v>
      </c>
      <c r="G248" s="13">
        <f>VLOOKUP(B241,INDIRECT("T|"&amp;VLOOKUP(A241,'dataset mapping'!$A$2:$B$6,2,FALSE)&amp;"|"&amp;A248&amp;"c!A3"):INDIRECT("T|"&amp;VLOOKUP(A241,'dataset mapping'!$A$2:$B$6,2,FALSE)&amp;"|"&amp;A248&amp;"c!I100"),7,FALSE)</f>
        <v>0.5635765577</v>
      </c>
      <c r="H248" s="13">
        <f>VLOOKUP(B241,INDIRECT("T|"&amp;VLOOKUP(A241,'dataset mapping'!$A$2:$B$6,2,FALSE)&amp;"|"&amp;A248&amp;"c!A3"):INDIRECT("T|"&amp;VLOOKUP(A241,'dataset mapping'!$A$2:$B$6,2,FALSE)&amp;"|"&amp;A248&amp;"c!I100"),8,FALSE)</f>
        <v>0.439060268</v>
      </c>
      <c r="I248" s="13">
        <f>VLOOKUP(B241,INDIRECT("T|"&amp;VLOOKUP(A241,'dataset mapping'!$A$2:$B$6,2,FALSE)&amp;"|"&amp;A248&amp;"c!A3"):INDIRECT("T|"&amp;VLOOKUP(A241,'dataset mapping'!$A$2:$B$6,2,FALSE)&amp;"|"&amp;A248&amp;"c!I100"),9,FALSE)</f>
        <v>0.4386277413</v>
      </c>
      <c r="J248" s="9">
        <f t="shared" si="13"/>
        <v>125.0560105</v>
      </c>
      <c r="K248" s="10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2">
        <v>20.0</v>
      </c>
      <c r="B249" s="13">
        <f>VLOOKUP(B241,INDIRECT("T|"&amp;VLOOKUP(A241,'dataset mapping'!$A$2:$B$6,2,FALSE)&amp;"|"&amp;A249&amp;"c!A3"):INDIRECT("T|"&amp;VLOOKUP(A241,'dataset mapping'!$A$2:$B$6,2,FALSE)&amp;"|"&amp;A249&amp;"c!I100"),2,FALSE)</f>
        <v>0.2103516553</v>
      </c>
      <c r="C249" s="13">
        <f>VLOOKUP(B241,INDIRECT("T|"&amp;VLOOKUP(A241,'dataset mapping'!$A$2:$B$6,2,FALSE)&amp;"|"&amp;A249&amp;"c!A3"):INDIRECT("T|"&amp;VLOOKUP(A241,'dataset mapping'!$A$2:$B$6,2,FALSE)&amp;"|"&amp;A249&amp;"c!I100"),3,FALSE)</f>
        <v>0.189974118</v>
      </c>
      <c r="D249" s="13">
        <f>VLOOKUP(B241,INDIRECT("T|"&amp;VLOOKUP(A241,'dataset mapping'!$A$2:$B$6,2,FALSE)&amp;"|"&amp;A249&amp;"c!A3"):INDIRECT("T|"&amp;VLOOKUP(A241,'dataset mapping'!$A$2:$B$6,2,FALSE)&amp;"|"&amp;A249&amp;"c!I100"),4,FALSE)</f>
        <v>0.1712704133</v>
      </c>
      <c r="E249" s="13">
        <f>VLOOKUP(B241,INDIRECT("T|"&amp;VLOOKUP(A241,'dataset mapping'!$A$2:$B$6,2,FALSE)&amp;"|"&amp;A249&amp;"c!A3"):INDIRECT("T|"&amp;VLOOKUP(A241,'dataset mapping'!$A$2:$B$6,2,FALSE)&amp;"|"&amp;A249&amp;"c!I100"),5,FALSE)</f>
        <v>0.2034683004</v>
      </c>
      <c r="F249" s="13">
        <f>VLOOKUP(B241,INDIRECT("T|"&amp;VLOOKUP(A241,'dataset mapping'!$A$2:$B$6,2,FALSE)&amp;"|"&amp;A249&amp;"c!A3"):INDIRECT("T|"&amp;VLOOKUP(A241,'dataset mapping'!$A$2:$B$6,2,FALSE)&amp;"|"&amp;A249&amp;"c!I100"),6,FALSE)</f>
        <v>0.4371126583</v>
      </c>
      <c r="G249" s="13">
        <f>VLOOKUP(B241,INDIRECT("T|"&amp;VLOOKUP(A241,'dataset mapping'!$A$2:$B$6,2,FALSE)&amp;"|"&amp;A249&amp;"c!A3"):INDIRECT("T|"&amp;VLOOKUP(A241,'dataset mapping'!$A$2:$B$6,2,FALSE)&amp;"|"&amp;A249&amp;"c!I100"),7,FALSE)</f>
        <v>0.4360248465</v>
      </c>
      <c r="H249" s="13">
        <f>VLOOKUP(B241,INDIRECT("T|"&amp;VLOOKUP(A241,'dataset mapping'!$A$2:$B$6,2,FALSE)&amp;"|"&amp;A249&amp;"c!A3"):INDIRECT("T|"&amp;VLOOKUP(A241,'dataset mapping'!$A$2:$B$6,2,FALSE)&amp;"|"&amp;A249&amp;"c!I100"),8,FALSE)</f>
        <v>0.4356737426</v>
      </c>
      <c r="I249" s="13">
        <f>VLOOKUP(B241,INDIRECT("T|"&amp;VLOOKUP(A241,'dataset mapping'!$A$2:$B$6,2,FALSE)&amp;"|"&amp;A249&amp;"c!A3"):INDIRECT("T|"&amp;VLOOKUP(A241,'dataset mapping'!$A$2:$B$6,2,FALSE)&amp;"|"&amp;A249&amp;"c!I100"),9,FALSE)</f>
        <v>0.4368910072</v>
      </c>
      <c r="J249" s="9">
        <f t="shared" si="13"/>
        <v>114.7219033</v>
      </c>
      <c r="K249" s="10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2">
        <v>25.0</v>
      </c>
      <c r="B250" s="13">
        <f>VLOOKUP(B241,INDIRECT("T|"&amp;VLOOKUP(A241,'dataset mapping'!$A$2:$B$6,2,FALSE)&amp;"|"&amp;A250&amp;"c!A3"):INDIRECT("T|"&amp;VLOOKUP(A241,'dataset mapping'!$A$2:$B$6,2,FALSE)&amp;"|"&amp;A250&amp;"c!I100"),2,FALSE)</f>
        <v>0.2703434592</v>
      </c>
      <c r="C250" s="13">
        <f>VLOOKUP(B241,INDIRECT("T|"&amp;VLOOKUP(A241,'dataset mapping'!$A$2:$B$6,2,FALSE)&amp;"|"&amp;A250&amp;"c!A3"):INDIRECT("T|"&amp;VLOOKUP(A241,'dataset mapping'!$A$2:$B$6,2,FALSE)&amp;"|"&amp;A250&amp;"c!I100"),3,FALSE)</f>
        <v>0.2786391508</v>
      </c>
      <c r="D250" s="13">
        <f>VLOOKUP(B241,INDIRECT("T|"&amp;VLOOKUP(A241,'dataset mapping'!$A$2:$B$6,2,FALSE)&amp;"|"&amp;A250&amp;"c!A3"):INDIRECT("T|"&amp;VLOOKUP(A241,'dataset mapping'!$A$2:$B$6,2,FALSE)&amp;"|"&amp;A250&amp;"c!I100"),4,FALSE)</f>
        <v>0.2387151187</v>
      </c>
      <c r="E250" s="13">
        <f>VLOOKUP(B241,INDIRECT("T|"&amp;VLOOKUP(A241,'dataset mapping'!$A$2:$B$6,2,FALSE)&amp;"|"&amp;A250&amp;"c!A3"):INDIRECT("T|"&amp;VLOOKUP(A241,'dataset mapping'!$A$2:$B$6,2,FALSE)&amp;"|"&amp;A250&amp;"c!I100"),5,FALSE)</f>
        <v>0.2701904085</v>
      </c>
      <c r="F250" s="13">
        <f>VLOOKUP(B241,INDIRECT("T|"&amp;VLOOKUP(A241,'dataset mapping'!$A$2:$B$6,2,FALSE)&amp;"|"&amp;A250&amp;"c!A3"):INDIRECT("T|"&amp;VLOOKUP(A241,'dataset mapping'!$A$2:$B$6,2,FALSE)&amp;"|"&amp;A250&amp;"c!I100"),6,FALSE)</f>
        <v>0.4358029934</v>
      </c>
      <c r="G250" s="13">
        <f>VLOOKUP(B241,INDIRECT("T|"&amp;VLOOKUP(A241,'dataset mapping'!$A$2:$B$6,2,FALSE)&amp;"|"&amp;A250&amp;"c!A3"):INDIRECT("T|"&amp;VLOOKUP(A241,'dataset mapping'!$A$2:$B$6,2,FALSE)&amp;"|"&amp;A250&amp;"c!I100"),7,FALSE)</f>
        <v>0.4357532542</v>
      </c>
      <c r="H250" s="13">
        <f>VLOOKUP(B241,INDIRECT("T|"&amp;VLOOKUP(A241,'dataset mapping'!$A$2:$B$6,2,FALSE)&amp;"|"&amp;A250&amp;"c!A3"):INDIRECT("T|"&amp;VLOOKUP(A241,'dataset mapping'!$A$2:$B$6,2,FALSE)&amp;"|"&amp;A250&amp;"c!I100"),8,FALSE)</f>
        <v>0.4359836476</v>
      </c>
      <c r="I250" s="13">
        <f>VLOOKUP(B241,INDIRECT("T|"&amp;VLOOKUP(A241,'dataset mapping'!$A$2:$B$6,2,FALSE)&amp;"|"&amp;A250&amp;"c!A3"):INDIRECT("T|"&amp;VLOOKUP(A241,'dataset mapping'!$A$2:$B$6,2,FALSE)&amp;"|"&amp;A250&amp;"c!I100"),9,FALSE)</f>
        <v>0.4358521709</v>
      </c>
      <c r="J250" s="9">
        <f t="shared" si="13"/>
        <v>61.3129694</v>
      </c>
      <c r="K250" s="10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2">
        <v>28.0</v>
      </c>
      <c r="B251" s="13">
        <f>VLOOKUP(B241,INDIRECT("T|"&amp;VLOOKUP(A241,'dataset mapping'!$A$2:$B$6,2,FALSE)&amp;"|"&amp;A251&amp;"c!A3"):INDIRECT("T|"&amp;VLOOKUP(A241,'dataset mapping'!$A$2:$B$6,2,FALSE)&amp;"|"&amp;A251&amp;"c!I100"),2,FALSE)</f>
        <v>0.2712839311</v>
      </c>
      <c r="C251" s="13">
        <f>VLOOKUP(B241,INDIRECT("T|"&amp;VLOOKUP(A241,'dataset mapping'!$A$2:$B$6,2,FALSE)&amp;"|"&amp;A251&amp;"c!A3"):INDIRECT("T|"&amp;VLOOKUP(A241,'dataset mapping'!$A$2:$B$6,2,FALSE)&amp;"|"&amp;A251&amp;"c!I100"),3,FALSE)</f>
        <v>0.2647167193</v>
      </c>
      <c r="D251" s="13">
        <f>VLOOKUP(B241,INDIRECT("T|"&amp;VLOOKUP(A241,'dataset mapping'!$A$2:$B$6,2,FALSE)&amp;"|"&amp;A251&amp;"c!A3"):INDIRECT("T|"&amp;VLOOKUP(A241,'dataset mapping'!$A$2:$B$6,2,FALSE)&amp;"|"&amp;A251&amp;"c!I100"),4,FALSE)</f>
        <v>0.3227345701</v>
      </c>
      <c r="E251" s="13">
        <f>VLOOKUP(B241,INDIRECT("T|"&amp;VLOOKUP(A241,'dataset mapping'!$A$2:$B$6,2,FALSE)&amp;"|"&amp;A251&amp;"c!A3"):INDIRECT("T|"&amp;VLOOKUP(A241,'dataset mapping'!$A$2:$B$6,2,FALSE)&amp;"|"&amp;A251&amp;"c!I100"),5,FALSE)</f>
        <v>0.3110038405</v>
      </c>
      <c r="F251" s="13">
        <f>VLOOKUP(B241,INDIRECT("T|"&amp;VLOOKUP(A241,'dataset mapping'!$A$2:$B$6,2,FALSE)&amp;"|"&amp;A251&amp;"c!A3"):INDIRECT("T|"&amp;VLOOKUP(A241,'dataset mapping'!$A$2:$B$6,2,FALSE)&amp;"|"&amp;A251&amp;"c!I100"),6,FALSE)</f>
        <v>0.4427990383</v>
      </c>
      <c r="G251" s="13">
        <f>VLOOKUP(B241,INDIRECT("T|"&amp;VLOOKUP(A241,'dataset mapping'!$A$2:$B$6,2,FALSE)&amp;"|"&amp;A251&amp;"c!A3"):INDIRECT("T|"&amp;VLOOKUP(A241,'dataset mapping'!$A$2:$B$6,2,FALSE)&amp;"|"&amp;A251&amp;"c!I100"),7,FALSE)</f>
        <v>0.4354849914</v>
      </c>
      <c r="H251" s="13">
        <f>VLOOKUP(B241,INDIRECT("T|"&amp;VLOOKUP(A241,'dataset mapping'!$A$2:$B$6,2,FALSE)&amp;"|"&amp;A251&amp;"c!A3"):INDIRECT("T|"&amp;VLOOKUP(A241,'dataset mapping'!$A$2:$B$6,2,FALSE)&amp;"|"&amp;A251&amp;"c!I100"),8,FALSE)</f>
        <v>0.4361211769</v>
      </c>
      <c r="I251" s="13">
        <f>VLOOKUP(B241,INDIRECT("T|"&amp;VLOOKUP(A241,'dataset mapping'!$A$2:$B$6,2,FALSE)&amp;"|"&amp;A251&amp;"c!A3"):INDIRECT("T|"&amp;VLOOKUP(A241,'dataset mapping'!$A$2:$B$6,2,FALSE)&amp;"|"&amp;A251&amp;"c!I100"),9,FALSE)</f>
        <v>0.437129952</v>
      </c>
      <c r="J251" s="9">
        <f t="shared" si="13"/>
        <v>40.55451896</v>
      </c>
      <c r="K251" s="9">
        <f>AVERAGE(J243:J251)</f>
        <v>4528.72794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4" t="s">
        <v>12</v>
      </c>
      <c r="B253" s="15" t="s">
        <v>18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 t="s">
        <v>2</v>
      </c>
      <c r="B254" s="5" t="s">
        <v>3</v>
      </c>
      <c r="C254" s="5" t="s">
        <v>4</v>
      </c>
      <c r="D254" s="5" t="s">
        <v>5</v>
      </c>
      <c r="E254" s="5" t="s">
        <v>6</v>
      </c>
      <c r="F254" s="5" t="s">
        <v>7</v>
      </c>
      <c r="G254" s="5" t="s">
        <v>8</v>
      </c>
      <c r="H254" s="5" t="s">
        <v>9</v>
      </c>
      <c r="I254" s="5" t="s">
        <v>10</v>
      </c>
      <c r="J254" s="6" t="s">
        <v>11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7">
        <v>1.0</v>
      </c>
      <c r="B255" s="8">
        <f>VLOOKUP(B253,INDIRECT("T|"&amp;VLOOKUP(A253,'dataset mapping'!$A$2:$B$6,2,FALSE)&amp;"|"&amp;A255&amp;"c!A3"):INDIRECT("T|"&amp;VLOOKUP(A253,'dataset mapping'!$A$2:$B$6,2,FALSE)&amp;"|"&amp;A255&amp;"c!I100"),2,FALSE)</f>
        <v>0.02707406413</v>
      </c>
      <c r="C255" s="8">
        <f>VLOOKUP(B253,INDIRECT("T|"&amp;VLOOKUP(A253,'dataset mapping'!$A$2:$B$6,2,FALSE)&amp;"|"&amp;A255&amp;"c!A3"):INDIRECT("T|"&amp;VLOOKUP(A253,'dataset mapping'!$A$2:$B$6,2,FALSE)&amp;"|"&amp;A255&amp;"c!I100"),3,FALSE)</f>
        <v>0.02596768178</v>
      </c>
      <c r="D255" s="8">
        <f>VLOOKUP(B253,INDIRECT("T|"&amp;VLOOKUP(A253,'dataset mapping'!$A$2:$B$6,2,FALSE)&amp;"|"&amp;A255&amp;"c!A3"):INDIRECT("T|"&amp;VLOOKUP(A253,'dataset mapping'!$A$2:$B$6,2,FALSE)&amp;"|"&amp;A255&amp;"c!I100"),4,FALSE)</f>
        <v>0.0259451624</v>
      </c>
      <c r="E255" s="8">
        <f>VLOOKUP(B253,INDIRECT("T|"&amp;VLOOKUP(A253,'dataset mapping'!$A$2:$B$6,2,FALSE)&amp;"|"&amp;A255&amp;"c!A3"):INDIRECT("T|"&amp;VLOOKUP(A253,'dataset mapping'!$A$2:$B$6,2,FALSE)&amp;"|"&amp;A255&amp;"c!I100"),5,FALSE)</f>
        <v>0.02663816698</v>
      </c>
      <c r="F255" s="8">
        <f>VLOOKUP(B253,INDIRECT("T|"&amp;VLOOKUP(A253,'dataset mapping'!$A$2:$B$6,2,FALSE)&amp;"|"&amp;A255&amp;"c!A3"):INDIRECT("T|"&amp;VLOOKUP(A253,'dataset mapping'!$A$2:$B$6,2,FALSE)&amp;"|"&amp;A255&amp;"c!I100"),6,FALSE)</f>
        <v>0.4680185067</v>
      </c>
      <c r="G255" s="8">
        <f>VLOOKUP(B253,INDIRECT("T|"&amp;VLOOKUP(A253,'dataset mapping'!$A$2:$B$6,2,FALSE)&amp;"|"&amp;A255&amp;"c!A3"):INDIRECT("T|"&amp;VLOOKUP(A253,'dataset mapping'!$A$2:$B$6,2,FALSE)&amp;"|"&amp;A255&amp;"c!I100"),7,FALSE)</f>
        <v>0.4603412151</v>
      </c>
      <c r="H255" s="8">
        <f>VLOOKUP(B253,INDIRECT("T|"&amp;VLOOKUP(A253,'dataset mapping'!$A$2:$B$6,2,FALSE)&amp;"|"&amp;A255&amp;"c!A3"):INDIRECT("T|"&amp;VLOOKUP(A253,'dataset mapping'!$A$2:$B$6,2,FALSE)&amp;"|"&amp;A255&amp;"c!I100"),8,FALSE)</f>
        <v>0.4637467032</v>
      </c>
      <c r="I255" s="8">
        <f>VLOOKUP(B253,INDIRECT("T|"&amp;VLOOKUP(A253,'dataset mapping'!$A$2:$B$6,2,FALSE)&amp;"|"&amp;A255&amp;"c!A3"):INDIRECT("T|"&amp;VLOOKUP(A253,'dataset mapping'!$A$2:$B$6,2,FALSE)&amp;"|"&amp;A255&amp;"c!I100"),9,FALSE)</f>
        <v>0.4627034385</v>
      </c>
      <c r="J255" s="9">
        <f t="shared" ref="J255:J260" si="14">(I255/E255-1)*100</f>
        <v>1636.994287</v>
      </c>
      <c r="K255" s="10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7">
        <v>2.0</v>
      </c>
      <c r="B256" s="8">
        <f>VLOOKUP(B253,INDIRECT("T|"&amp;VLOOKUP(A253,'dataset mapping'!$A$2:$B$6,2,FALSE)&amp;"|"&amp;A256&amp;"c!A3"):INDIRECT("T|"&amp;VLOOKUP(A253,'dataset mapping'!$A$2:$B$6,2,FALSE)&amp;"|"&amp;A256&amp;"c!I100"),2,FALSE)</f>
        <v>0.03331136797</v>
      </c>
      <c r="C256" s="8">
        <f>VLOOKUP(B253,INDIRECT("T|"&amp;VLOOKUP(A253,'dataset mapping'!$A$2:$B$6,2,FALSE)&amp;"|"&amp;A256&amp;"c!A3"):INDIRECT("T|"&amp;VLOOKUP(A253,'dataset mapping'!$A$2:$B$6,2,FALSE)&amp;"|"&amp;A256&amp;"c!I100"),3,FALSE)</f>
        <v>0.03337965347</v>
      </c>
      <c r="D256" s="8">
        <f>VLOOKUP(B253,INDIRECT("T|"&amp;VLOOKUP(A253,'dataset mapping'!$A$2:$B$6,2,FALSE)&amp;"|"&amp;A256&amp;"c!A3"):INDIRECT("T|"&amp;VLOOKUP(A253,'dataset mapping'!$A$2:$B$6,2,FALSE)&amp;"|"&amp;A256&amp;"c!I100"),4,FALSE)</f>
        <v>0.02901449427</v>
      </c>
      <c r="E256" s="8">
        <f>VLOOKUP(B253,INDIRECT("T|"&amp;VLOOKUP(A253,'dataset mapping'!$A$2:$B$6,2,FALSE)&amp;"|"&amp;A256&amp;"c!A3"):INDIRECT("T|"&amp;VLOOKUP(A253,'dataset mapping'!$A$2:$B$6,2,FALSE)&amp;"|"&amp;A256&amp;"c!I100"),5,FALSE)</f>
        <v>0.02952167485</v>
      </c>
      <c r="F256" s="8">
        <f>VLOOKUP(B253,INDIRECT("T|"&amp;VLOOKUP(A253,'dataset mapping'!$A$2:$B$6,2,FALSE)&amp;"|"&amp;A256&amp;"c!A3"):INDIRECT("T|"&amp;VLOOKUP(A253,'dataset mapping'!$A$2:$B$6,2,FALSE)&amp;"|"&amp;A256&amp;"c!I100"),6,FALSE)</f>
        <v>0.5884049078</v>
      </c>
      <c r="G256" s="8">
        <f>VLOOKUP(B253,INDIRECT("T|"&amp;VLOOKUP(A253,'dataset mapping'!$A$2:$B$6,2,FALSE)&amp;"|"&amp;A256&amp;"c!A3"):INDIRECT("T|"&amp;VLOOKUP(A253,'dataset mapping'!$A$2:$B$6,2,FALSE)&amp;"|"&amp;A256&amp;"c!I100"),7,FALSE)</f>
        <v>0.4637918714</v>
      </c>
      <c r="H256" s="8">
        <f>VLOOKUP(B253,INDIRECT("T|"&amp;VLOOKUP(A253,'dataset mapping'!$A$2:$B$6,2,FALSE)&amp;"|"&amp;A256&amp;"c!A3"):INDIRECT("T|"&amp;VLOOKUP(A253,'dataset mapping'!$A$2:$B$6,2,FALSE)&amp;"|"&amp;A256&amp;"c!I100"),8,FALSE)</f>
        <v>0.4691185839</v>
      </c>
      <c r="I256" s="8">
        <f>VLOOKUP(B253,INDIRECT("T|"&amp;VLOOKUP(A253,'dataset mapping'!$A$2:$B$6,2,FALSE)&amp;"|"&amp;A256&amp;"c!A3"):INDIRECT("T|"&amp;VLOOKUP(A253,'dataset mapping'!$A$2:$B$6,2,FALSE)&amp;"|"&amp;A256&amp;"c!I100"),9,FALSE)</f>
        <v>0.473428769</v>
      </c>
      <c r="J256" s="9">
        <f t="shared" si="14"/>
        <v>1503.665007</v>
      </c>
      <c r="K256" s="10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7">
        <v>3.0</v>
      </c>
      <c r="B257" s="8">
        <f>VLOOKUP(B253,INDIRECT("T|"&amp;VLOOKUP(A253,'dataset mapping'!$A$2:$B$6,2,FALSE)&amp;"|"&amp;A257&amp;"c!A3"):INDIRECT("T|"&amp;VLOOKUP(A253,'dataset mapping'!$A$2:$B$6,2,FALSE)&amp;"|"&amp;A257&amp;"c!I100"),2,FALSE)</f>
        <v>0.8885827437</v>
      </c>
      <c r="C257" s="8">
        <f>VLOOKUP(B253,INDIRECT("T|"&amp;VLOOKUP(A253,'dataset mapping'!$A$2:$B$6,2,FALSE)&amp;"|"&amp;A257&amp;"c!A3"):INDIRECT("T|"&amp;VLOOKUP(A253,'dataset mapping'!$A$2:$B$6,2,FALSE)&amp;"|"&amp;A257&amp;"c!I100"),3,FALSE)</f>
        <v>0.8912778841</v>
      </c>
      <c r="D257" s="8">
        <f>VLOOKUP(B253,INDIRECT("T|"&amp;VLOOKUP(A253,'dataset mapping'!$A$2:$B$6,2,FALSE)&amp;"|"&amp;A257&amp;"c!A3"):INDIRECT("T|"&amp;VLOOKUP(A253,'dataset mapping'!$A$2:$B$6,2,FALSE)&amp;"|"&amp;A257&amp;"c!I100"),4,FALSE)</f>
        <v>0.8739650259</v>
      </c>
      <c r="E257" s="8">
        <f>VLOOKUP(B253,INDIRECT("T|"&amp;VLOOKUP(A253,'dataset mapping'!$A$2:$B$6,2,FALSE)&amp;"|"&amp;A257&amp;"c!A3"):INDIRECT("T|"&amp;VLOOKUP(A253,'dataset mapping'!$A$2:$B$6,2,FALSE)&amp;"|"&amp;A257&amp;"c!I100"),5,FALSE)</f>
        <v>0.8346666954</v>
      </c>
      <c r="F257" s="8">
        <f>VLOOKUP(B253,INDIRECT("T|"&amp;VLOOKUP(A253,'dataset mapping'!$A$2:$B$6,2,FALSE)&amp;"|"&amp;A257&amp;"c!A3"):INDIRECT("T|"&amp;VLOOKUP(A253,'dataset mapping'!$A$2:$B$6,2,FALSE)&amp;"|"&amp;A257&amp;"c!I100"),6,FALSE)</f>
        <v>1.296204014</v>
      </c>
      <c r="G257" s="8">
        <f>VLOOKUP(B253,INDIRECT("T|"&amp;VLOOKUP(A253,'dataset mapping'!$A$2:$B$6,2,FALSE)&amp;"|"&amp;A257&amp;"c!A3"):INDIRECT("T|"&amp;VLOOKUP(A253,'dataset mapping'!$A$2:$B$6,2,FALSE)&amp;"|"&amp;A257&amp;"c!I100"),7,FALSE)</f>
        <v>1.296862758</v>
      </c>
      <c r="H257" s="8">
        <f>VLOOKUP(B253,INDIRECT("T|"&amp;VLOOKUP(A253,'dataset mapping'!$A$2:$B$6,2,FALSE)&amp;"|"&amp;A257&amp;"c!A3"):INDIRECT("T|"&amp;VLOOKUP(A253,'dataset mapping'!$A$2:$B$6,2,FALSE)&amp;"|"&amp;A257&amp;"c!I100"),8,FALSE)</f>
        <v>1.325528016</v>
      </c>
      <c r="I257" s="8">
        <f>VLOOKUP(B253,INDIRECT("T|"&amp;VLOOKUP(A253,'dataset mapping'!$A$2:$B$6,2,FALSE)&amp;"|"&amp;A257&amp;"c!A3"):INDIRECT("T|"&amp;VLOOKUP(A253,'dataset mapping'!$A$2:$B$6,2,FALSE)&amp;"|"&amp;A257&amp;"c!I100"),9,FALSE)</f>
        <v>1.296862758</v>
      </c>
      <c r="J257" s="9">
        <f t="shared" si="14"/>
        <v>55.37492568</v>
      </c>
      <c r="K257" s="10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7">
        <v>4.0</v>
      </c>
      <c r="B258" s="8">
        <f>VLOOKUP(B253,INDIRECT("T|"&amp;VLOOKUP(A253,'dataset mapping'!$A$2:$B$6,2,FALSE)&amp;"|"&amp;A258&amp;"c!A3"):INDIRECT("T|"&amp;VLOOKUP(A253,'dataset mapping'!$A$2:$B$6,2,FALSE)&amp;"|"&amp;A258&amp;"c!I100"),2,FALSE)</f>
        <v>0.8477273956</v>
      </c>
      <c r="C258" s="8">
        <f>VLOOKUP(B253,INDIRECT("T|"&amp;VLOOKUP(A253,'dataset mapping'!$A$2:$B$6,2,FALSE)&amp;"|"&amp;A258&amp;"c!A3"):INDIRECT("T|"&amp;VLOOKUP(A253,'dataset mapping'!$A$2:$B$6,2,FALSE)&amp;"|"&amp;A258&amp;"c!I100"),3,FALSE)</f>
        <v>0.8308386561</v>
      </c>
      <c r="D258" s="8">
        <f>VLOOKUP(B253,INDIRECT("T|"&amp;VLOOKUP(A253,'dataset mapping'!$A$2:$B$6,2,FALSE)&amp;"|"&amp;A258&amp;"c!A3"):INDIRECT("T|"&amp;VLOOKUP(A253,'dataset mapping'!$A$2:$B$6,2,FALSE)&amp;"|"&amp;A258&amp;"c!I100"),4,FALSE)</f>
        <v>0.8806995563</v>
      </c>
      <c r="E258" s="8">
        <f>VLOOKUP(B253,INDIRECT("T|"&amp;VLOOKUP(A253,'dataset mapping'!$A$2:$B$6,2,FALSE)&amp;"|"&amp;A258&amp;"c!A3"):INDIRECT("T|"&amp;VLOOKUP(A253,'dataset mapping'!$A$2:$B$6,2,FALSE)&amp;"|"&amp;A258&amp;"c!I100"),5,FALSE)</f>
        <v>0.8773124311</v>
      </c>
      <c r="F258" s="8">
        <f>VLOOKUP(B253,INDIRECT("T|"&amp;VLOOKUP(A253,'dataset mapping'!$A$2:$B$6,2,FALSE)&amp;"|"&amp;A258&amp;"c!A3"):INDIRECT("T|"&amp;VLOOKUP(A253,'dataset mapping'!$A$2:$B$6,2,FALSE)&amp;"|"&amp;A258&amp;"c!I100"),6,FALSE)</f>
        <v>1.429561094</v>
      </c>
      <c r="G258" s="8">
        <f>VLOOKUP(B253,INDIRECT("T|"&amp;VLOOKUP(A253,'dataset mapping'!$A$2:$B$6,2,FALSE)&amp;"|"&amp;A258&amp;"c!A3"):INDIRECT("T|"&amp;VLOOKUP(A253,'dataset mapping'!$A$2:$B$6,2,FALSE)&amp;"|"&amp;A258&amp;"c!I100"),7,FALSE)</f>
        <v>1.274786448</v>
      </c>
      <c r="H258" s="8">
        <f>VLOOKUP(B253,INDIRECT("T|"&amp;VLOOKUP(A253,'dataset mapping'!$A$2:$B$6,2,FALSE)&amp;"|"&amp;A258&amp;"c!A3"):INDIRECT("T|"&amp;VLOOKUP(A253,'dataset mapping'!$A$2:$B$6,2,FALSE)&amp;"|"&amp;A258&amp;"c!I100"),8,FALSE)</f>
        <v>1.302230291</v>
      </c>
      <c r="I258" s="8">
        <f>VLOOKUP(B253,INDIRECT("T|"&amp;VLOOKUP(A253,'dataset mapping'!$A$2:$B$6,2,FALSE)&amp;"|"&amp;A258&amp;"c!A3"):INDIRECT("T|"&amp;VLOOKUP(A253,'dataset mapping'!$A$2:$B$6,2,FALSE)&amp;"|"&amp;A258&amp;"c!I100"),9,FALSE)</f>
        <v>1.287012668</v>
      </c>
      <c r="J258" s="9">
        <f t="shared" si="14"/>
        <v>46.69946791</v>
      </c>
      <c r="K258" s="10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7">
        <v>5.0</v>
      </c>
      <c r="B259" s="11">
        <f>VLOOKUP(B253,INDIRECT("T|"&amp;VLOOKUP(A253,'dataset mapping'!$A$2:$B$6,2,FALSE)&amp;"|"&amp;A259&amp;"c!A3"):INDIRECT("T|"&amp;VLOOKUP(A253,'dataset mapping'!$A$2:$B$6,2,FALSE)&amp;"|"&amp;A259&amp;"c!I100"),2,FALSE)</f>
        <v>0.8412300097</v>
      </c>
      <c r="C259" s="11">
        <f>VLOOKUP(B253,INDIRECT("T|"&amp;VLOOKUP(A253,'dataset mapping'!$A$2:$B$6,2,FALSE)&amp;"|"&amp;A259&amp;"c!A3"):INDIRECT("T|"&amp;VLOOKUP(A253,'dataset mapping'!$A$2:$B$6,2,FALSE)&amp;"|"&amp;A259&amp;"c!I100"),3,FALSE)</f>
        <v>0.8605901925</v>
      </c>
      <c r="D259" s="11">
        <f>VLOOKUP(B253,INDIRECT("T|"&amp;VLOOKUP(A253,'dataset mapping'!$A$2:$B$6,2,FALSE)&amp;"|"&amp;A259&amp;"c!A3"):INDIRECT("T|"&amp;VLOOKUP(A253,'dataset mapping'!$A$2:$B$6,2,FALSE)&amp;"|"&amp;A259&amp;"c!I100"),4,FALSE)</f>
        <v>0.901694647</v>
      </c>
      <c r="E259" s="11">
        <f>VLOOKUP(B253,INDIRECT("T|"&amp;VLOOKUP(A253,'dataset mapping'!$A$2:$B$6,2,FALSE)&amp;"|"&amp;A259&amp;"c!A3"):INDIRECT("T|"&amp;VLOOKUP(A253,'dataset mapping'!$A$2:$B$6,2,FALSE)&amp;"|"&amp;A259&amp;"c!I100"),5,FALSE)</f>
        <v>0.8632999239</v>
      </c>
      <c r="F259" s="11">
        <f>VLOOKUP(B253,INDIRECT("T|"&amp;VLOOKUP(A253,'dataset mapping'!$A$2:$B$6,2,FALSE)&amp;"|"&amp;A259&amp;"c!A3"):INDIRECT("T|"&amp;VLOOKUP(A253,'dataset mapping'!$A$2:$B$6,2,FALSE)&amp;"|"&amp;A259&amp;"c!I100"),6,FALSE)</f>
        <v>1.337223816</v>
      </c>
      <c r="G259" s="11">
        <f>VLOOKUP(B253,INDIRECT("T|"&amp;VLOOKUP(A253,'dataset mapping'!$A$2:$B$6,2,FALSE)&amp;"|"&amp;A259&amp;"c!A3"):INDIRECT("T|"&amp;VLOOKUP(A253,'dataset mapping'!$A$2:$B$6,2,FALSE)&amp;"|"&amp;A259&amp;"c!I100"),7,FALSE)</f>
        <v>1.175490184</v>
      </c>
      <c r="H259" s="11">
        <f>VLOOKUP(B253,INDIRECT("T|"&amp;VLOOKUP(A253,'dataset mapping'!$A$2:$B$6,2,FALSE)&amp;"|"&amp;A259&amp;"c!A3"):INDIRECT("T|"&amp;VLOOKUP(A253,'dataset mapping'!$A$2:$B$6,2,FALSE)&amp;"|"&amp;A259&amp;"c!I100"),8,FALSE)</f>
        <v>1.463994582</v>
      </c>
      <c r="I259" s="11">
        <f>VLOOKUP(B253,INDIRECT("T|"&amp;VLOOKUP(A253,'dataset mapping'!$A$2:$B$6,2,FALSE)&amp;"|"&amp;A259&amp;"c!A3"):INDIRECT("T|"&amp;VLOOKUP(A253,'dataset mapping'!$A$2:$B$6,2,FALSE)&amp;"|"&amp;A259&amp;"c!I100"),9,FALSE)</f>
        <v>1.361911624</v>
      </c>
      <c r="J259" s="9">
        <f t="shared" si="14"/>
        <v>57.75648601</v>
      </c>
      <c r="K259" s="10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7">
        <v>6.0</v>
      </c>
      <c r="B260" s="11">
        <f>VLOOKUP(B253,INDIRECT("T|"&amp;VLOOKUP(A253,'dataset mapping'!$A$2:$B$6,2,FALSE)&amp;"|"&amp;A260&amp;"c!A3"):INDIRECT("T|"&amp;VLOOKUP(A253,'dataset mapping'!$A$2:$B$6,2,FALSE)&amp;"|"&amp;A260&amp;"c!I100"),2,FALSE)</f>
        <v>1.405732255</v>
      </c>
      <c r="C260" s="11">
        <f>VLOOKUP(B253,INDIRECT("T|"&amp;VLOOKUP(A253,'dataset mapping'!$A$2:$B$6,2,FALSE)&amp;"|"&amp;A260&amp;"c!A3"):INDIRECT("T|"&amp;VLOOKUP(A253,'dataset mapping'!$A$2:$B$6,2,FALSE)&amp;"|"&amp;A260&amp;"c!I100"),3,FALSE)</f>
        <v>1.131999222</v>
      </c>
      <c r="D260" s="11">
        <f>VLOOKUP(B253,INDIRECT("T|"&amp;VLOOKUP(A253,'dataset mapping'!$A$2:$B$6,2,FALSE)&amp;"|"&amp;A260&amp;"c!A3"):INDIRECT("T|"&amp;VLOOKUP(A253,'dataset mapping'!$A$2:$B$6,2,FALSE)&amp;"|"&amp;A260&amp;"c!I100"),4,FALSE)</f>
        <v>1.382445425</v>
      </c>
      <c r="E260" s="11">
        <f>VLOOKUP(B253,INDIRECT("T|"&amp;VLOOKUP(A253,'dataset mapping'!$A$2:$B$6,2,FALSE)&amp;"|"&amp;A260&amp;"c!A3"):INDIRECT("T|"&amp;VLOOKUP(A253,'dataset mapping'!$A$2:$B$6,2,FALSE)&amp;"|"&amp;A260&amp;"c!I100"),5,FALSE)</f>
        <v>1.39660125</v>
      </c>
      <c r="F260" s="11">
        <f>VLOOKUP(B253,INDIRECT("T|"&amp;VLOOKUP(A253,'dataset mapping'!$A$2:$B$6,2,FALSE)&amp;"|"&amp;A260&amp;"c!A3"):INDIRECT("T|"&amp;VLOOKUP(A253,'dataset mapping'!$A$2:$B$6,2,FALSE)&amp;"|"&amp;A260&amp;"c!I100"),6,FALSE)</f>
        <v>1.670937512</v>
      </c>
      <c r="G260" s="11">
        <f>VLOOKUP(B253,INDIRECT("T|"&amp;VLOOKUP(A253,'dataset mapping'!$A$2:$B$6,2,FALSE)&amp;"|"&amp;A260&amp;"c!A3"):INDIRECT("T|"&amp;VLOOKUP(A253,'dataset mapping'!$A$2:$B$6,2,FALSE)&amp;"|"&amp;A260&amp;"c!I100"),7,FALSE)</f>
        <v>1.579153278</v>
      </c>
      <c r="H260" s="11">
        <f>VLOOKUP(B253,INDIRECT("T|"&amp;VLOOKUP(A253,'dataset mapping'!$A$2:$B$6,2,FALSE)&amp;"|"&amp;A260&amp;"c!A3"):INDIRECT("T|"&amp;VLOOKUP(A253,'dataset mapping'!$A$2:$B$6,2,FALSE)&amp;"|"&amp;A260&amp;"c!I100"),8,FALSE)</f>
        <v>1.83925166</v>
      </c>
      <c r="I260" s="11">
        <f>VLOOKUP(B253,INDIRECT("T|"&amp;VLOOKUP(A253,'dataset mapping'!$A$2:$B$6,2,FALSE)&amp;"|"&amp;A260&amp;"c!A3"):INDIRECT("T|"&amp;VLOOKUP(A253,'dataset mapping'!$A$2:$B$6,2,FALSE)&amp;"|"&amp;A260&amp;"c!I100"),9,FALSE)</f>
        <v>1.542390384</v>
      </c>
      <c r="J260" s="9">
        <f t="shared" si="14"/>
        <v>10.4388517</v>
      </c>
      <c r="K260" s="9">
        <f>AVERAGE(J255:J260)</f>
        <v>551.8215041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" t="s">
        <v>13</v>
      </c>
      <c r="B262" s="15" t="s">
        <v>18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 t="s">
        <v>2</v>
      </c>
      <c r="B263" s="5" t="s">
        <v>3</v>
      </c>
      <c r="C263" s="5" t="s">
        <v>4</v>
      </c>
      <c r="D263" s="5" t="s">
        <v>5</v>
      </c>
      <c r="E263" s="5" t="s">
        <v>6</v>
      </c>
      <c r="F263" s="5" t="s">
        <v>7</v>
      </c>
      <c r="G263" s="5" t="s">
        <v>8</v>
      </c>
      <c r="H263" s="5" t="s">
        <v>9</v>
      </c>
      <c r="I263" s="5" t="s">
        <v>10</v>
      </c>
      <c r="J263" s="6" t="s">
        <v>11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7">
        <v>1.0</v>
      </c>
      <c r="B264" s="8">
        <f>VLOOKUP(B262,INDIRECT("T|"&amp;VLOOKUP(A262,'dataset mapping'!$A$2:$B$6,2,FALSE)&amp;"|"&amp;A264&amp;"c!A3"):INDIRECT("T|"&amp;VLOOKUP(A262,'dataset mapping'!$A$2:$B$6,2,FALSE)&amp;"|"&amp;A264&amp;"c!I100"),2,FALSE)</f>
        <v>34.43938458</v>
      </c>
      <c r="C264" s="8">
        <f>VLOOKUP(B262,INDIRECT("T|"&amp;VLOOKUP(A262,'dataset mapping'!$A$2:$B$6,2,FALSE)&amp;"|"&amp;A264&amp;"c!A3"):INDIRECT("T|"&amp;VLOOKUP(A262,'dataset mapping'!$A$2:$B$6,2,FALSE)&amp;"|"&amp;A264&amp;"c!I100"),3,FALSE)</f>
        <v>34.42717679</v>
      </c>
      <c r="D264" s="8">
        <f>VLOOKUP(B262,INDIRECT("T|"&amp;VLOOKUP(A262,'dataset mapping'!$A$2:$B$6,2,FALSE)&amp;"|"&amp;A264&amp;"c!A3"):INDIRECT("T|"&amp;VLOOKUP(A262,'dataset mapping'!$A$2:$B$6,2,FALSE)&amp;"|"&amp;A264&amp;"c!I100"),4,FALSE)</f>
        <v>34.40340079</v>
      </c>
      <c r="E264" s="8">
        <f>VLOOKUP(B262,INDIRECT("T|"&amp;VLOOKUP(A262,'dataset mapping'!$A$2:$B$6,2,FALSE)&amp;"|"&amp;A264&amp;"c!A3"):INDIRECT("T|"&amp;VLOOKUP(A262,'dataset mapping'!$A$2:$B$6,2,FALSE)&amp;"|"&amp;A264&amp;"c!I100"),5,FALSE)</f>
        <v>34.55293464</v>
      </c>
      <c r="F264" s="8">
        <f>VLOOKUP(B262,INDIRECT("T|"&amp;VLOOKUP(A262,'dataset mapping'!$A$2:$B$6,2,FALSE)&amp;"|"&amp;A264&amp;"c!A3"):INDIRECT("T|"&amp;VLOOKUP(A262,'dataset mapping'!$A$2:$B$6,2,FALSE)&amp;"|"&amp;A264&amp;"c!I100"),6,FALSE)</f>
        <v>34.24817699</v>
      </c>
      <c r="G264" s="8">
        <f>VLOOKUP(B262,INDIRECT("T|"&amp;VLOOKUP(A262,'dataset mapping'!$A$2:$B$6,2,FALSE)&amp;"|"&amp;A264&amp;"c!A3"):INDIRECT("T|"&amp;VLOOKUP(A262,'dataset mapping'!$A$2:$B$6,2,FALSE)&amp;"|"&amp;A264&amp;"c!I100"),7,FALSE)</f>
        <v>34.25454025</v>
      </c>
      <c r="H264" s="8">
        <f>VLOOKUP(B262,INDIRECT("T|"&amp;VLOOKUP(A262,'dataset mapping'!$A$2:$B$6,2,FALSE)&amp;"|"&amp;A264&amp;"c!A3"):INDIRECT("T|"&amp;VLOOKUP(A262,'dataset mapping'!$A$2:$B$6,2,FALSE)&amp;"|"&amp;A264&amp;"c!I100"),8,FALSE)</f>
        <v>34.21999643</v>
      </c>
      <c r="I264" s="8">
        <f>VLOOKUP(B262,INDIRECT("T|"&amp;VLOOKUP(A262,'dataset mapping'!$A$2:$B$6,2,FALSE)&amp;"|"&amp;A264&amp;"c!A3"):INDIRECT("T|"&amp;VLOOKUP(A262,'dataset mapping'!$A$2:$B$6,2,FALSE)&amp;"|"&amp;A264&amp;"c!I100"),9,FALSE)</f>
        <v>34.07906403</v>
      </c>
      <c r="J264" s="9">
        <f t="shared" ref="J264:J269" si="15">(I264/E264-1)*100</f>
        <v>-1.371433744</v>
      </c>
      <c r="K264" s="10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7">
        <v>2.0</v>
      </c>
      <c r="B265" s="8">
        <f>VLOOKUP(B262,INDIRECT("T|"&amp;VLOOKUP(A262,'dataset mapping'!$A$2:$B$6,2,FALSE)&amp;"|"&amp;A265&amp;"c!A3"):INDIRECT("T|"&amp;VLOOKUP(A262,'dataset mapping'!$A$2:$B$6,2,FALSE)&amp;"|"&amp;A265&amp;"c!I100"),2,FALSE)</f>
        <v>34.3873137</v>
      </c>
      <c r="C265" s="8">
        <f>VLOOKUP(B262,INDIRECT("T|"&amp;VLOOKUP(A262,'dataset mapping'!$A$2:$B$6,2,FALSE)&amp;"|"&amp;A265&amp;"c!A3"):INDIRECT("T|"&amp;VLOOKUP(A262,'dataset mapping'!$A$2:$B$6,2,FALSE)&amp;"|"&amp;A265&amp;"c!I100"),3,FALSE)</f>
        <v>34.3823811</v>
      </c>
      <c r="D265" s="8">
        <f>VLOOKUP(B262,INDIRECT("T|"&amp;VLOOKUP(A262,'dataset mapping'!$A$2:$B$6,2,FALSE)&amp;"|"&amp;A265&amp;"c!A3"):INDIRECT("T|"&amp;VLOOKUP(A262,'dataset mapping'!$A$2:$B$6,2,FALSE)&amp;"|"&amp;A265&amp;"c!I100"),4,FALSE)</f>
        <v>34.45631582</v>
      </c>
      <c r="E265" s="8">
        <f>VLOOKUP(B262,INDIRECT("T|"&amp;VLOOKUP(A262,'dataset mapping'!$A$2:$B$6,2,FALSE)&amp;"|"&amp;A265&amp;"c!A3"):INDIRECT("T|"&amp;VLOOKUP(A262,'dataset mapping'!$A$2:$B$6,2,FALSE)&amp;"|"&amp;A265&amp;"c!I100"),5,FALSE)</f>
        <v>34.51142855</v>
      </c>
      <c r="F265" s="8">
        <f>VLOOKUP(B262,INDIRECT("T|"&amp;VLOOKUP(A262,'dataset mapping'!$A$2:$B$6,2,FALSE)&amp;"|"&amp;A265&amp;"c!A3"):INDIRECT("T|"&amp;VLOOKUP(A262,'dataset mapping'!$A$2:$B$6,2,FALSE)&amp;"|"&amp;A265&amp;"c!I100"),6,FALSE)</f>
        <v>34.2634297</v>
      </c>
      <c r="G265" s="8">
        <f>VLOOKUP(B262,INDIRECT("T|"&amp;VLOOKUP(A262,'dataset mapping'!$A$2:$B$6,2,FALSE)&amp;"|"&amp;A265&amp;"c!A3"):INDIRECT("T|"&amp;VLOOKUP(A262,'dataset mapping'!$A$2:$B$6,2,FALSE)&amp;"|"&amp;A265&amp;"c!I100"),7,FALSE)</f>
        <v>34.21925359</v>
      </c>
      <c r="H265" s="8">
        <f>VLOOKUP(B262,INDIRECT("T|"&amp;VLOOKUP(A262,'dataset mapping'!$A$2:$B$6,2,FALSE)&amp;"|"&amp;A265&amp;"c!A3"):INDIRECT("T|"&amp;VLOOKUP(A262,'dataset mapping'!$A$2:$B$6,2,FALSE)&amp;"|"&amp;A265&amp;"c!I100"),8,FALSE)</f>
        <v>34.21778259</v>
      </c>
      <c r="I265" s="8">
        <f>VLOOKUP(B262,INDIRECT("T|"&amp;VLOOKUP(A262,'dataset mapping'!$A$2:$B$6,2,FALSE)&amp;"|"&amp;A265&amp;"c!A3"):INDIRECT("T|"&amp;VLOOKUP(A262,'dataset mapping'!$A$2:$B$6,2,FALSE)&amp;"|"&amp;A265&amp;"c!I100"),9,FALSE)</f>
        <v>34.23806927</v>
      </c>
      <c r="J265" s="9">
        <f t="shared" si="15"/>
        <v>-0.7920833466</v>
      </c>
      <c r="K265" s="10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7">
        <v>3.0</v>
      </c>
      <c r="B266" s="8">
        <f>VLOOKUP(B262,INDIRECT("T|"&amp;VLOOKUP(A262,'dataset mapping'!$A$2:$B$6,2,FALSE)&amp;"|"&amp;A266&amp;"c!A3"):INDIRECT("T|"&amp;VLOOKUP(A262,'dataset mapping'!$A$2:$B$6,2,FALSE)&amp;"|"&amp;A266&amp;"c!I100"),2,FALSE)</f>
        <v>36.79689662</v>
      </c>
      <c r="C266" s="8">
        <f>VLOOKUP(B262,INDIRECT("T|"&amp;VLOOKUP(A262,'dataset mapping'!$A$2:$B$6,2,FALSE)&amp;"|"&amp;A266&amp;"c!A3"):INDIRECT("T|"&amp;VLOOKUP(A262,'dataset mapping'!$A$2:$B$6,2,FALSE)&amp;"|"&amp;A266&amp;"c!I100"),3,FALSE)</f>
        <v>36.751759</v>
      </c>
      <c r="D266" s="8">
        <f>VLOOKUP(B262,INDIRECT("T|"&amp;VLOOKUP(A262,'dataset mapping'!$A$2:$B$6,2,FALSE)&amp;"|"&amp;A266&amp;"c!A3"):INDIRECT("T|"&amp;VLOOKUP(A262,'dataset mapping'!$A$2:$B$6,2,FALSE)&amp;"|"&amp;A266&amp;"c!I100"),4,FALSE)</f>
        <v>36.7886763</v>
      </c>
      <c r="E266" s="8">
        <f>VLOOKUP(B262,INDIRECT("T|"&amp;VLOOKUP(A262,'dataset mapping'!$A$2:$B$6,2,FALSE)&amp;"|"&amp;A266&amp;"c!A3"):INDIRECT("T|"&amp;VLOOKUP(A262,'dataset mapping'!$A$2:$B$6,2,FALSE)&amp;"|"&amp;A266&amp;"c!I100"),5,FALSE)</f>
        <v>36.90004333</v>
      </c>
      <c r="F266" s="8">
        <f>VLOOKUP(B262,INDIRECT("T|"&amp;VLOOKUP(A262,'dataset mapping'!$A$2:$B$6,2,FALSE)&amp;"|"&amp;A266&amp;"c!A3"):INDIRECT("T|"&amp;VLOOKUP(A262,'dataset mapping'!$A$2:$B$6,2,FALSE)&amp;"|"&amp;A266&amp;"c!I100"),6,FALSE)</f>
        <v>36.68913963</v>
      </c>
      <c r="G266" s="8">
        <f>VLOOKUP(B262,INDIRECT("T|"&amp;VLOOKUP(A262,'dataset mapping'!$A$2:$B$6,2,FALSE)&amp;"|"&amp;A266&amp;"c!A3"):INDIRECT("T|"&amp;VLOOKUP(A262,'dataset mapping'!$A$2:$B$6,2,FALSE)&amp;"|"&amp;A266&amp;"c!I100"),7,FALSE)</f>
        <v>36.5846257</v>
      </c>
      <c r="H266" s="8">
        <f>VLOOKUP(B262,INDIRECT("T|"&amp;VLOOKUP(A262,'dataset mapping'!$A$2:$B$6,2,FALSE)&amp;"|"&amp;A266&amp;"c!A3"):INDIRECT("T|"&amp;VLOOKUP(A262,'dataset mapping'!$A$2:$B$6,2,FALSE)&amp;"|"&amp;A266&amp;"c!I100"),8,FALSE)</f>
        <v>36.55021459</v>
      </c>
      <c r="I266" s="8">
        <f>VLOOKUP(B262,INDIRECT("T|"&amp;VLOOKUP(A262,'dataset mapping'!$A$2:$B$6,2,FALSE)&amp;"|"&amp;A266&amp;"c!A3"):INDIRECT("T|"&amp;VLOOKUP(A262,'dataset mapping'!$A$2:$B$6,2,FALSE)&amp;"|"&amp;A266&amp;"c!I100"),9,FALSE)</f>
        <v>36.44757506</v>
      </c>
      <c r="J266" s="9">
        <f t="shared" si="15"/>
        <v>-1.226199848</v>
      </c>
      <c r="K266" s="10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7">
        <v>5.0</v>
      </c>
      <c r="B267" s="11">
        <f>VLOOKUP(B262,INDIRECT("T|"&amp;VLOOKUP(A262,'dataset mapping'!$A$2:$B$6,2,FALSE)&amp;"|"&amp;A267&amp;"c!A3"):INDIRECT("T|"&amp;VLOOKUP(A262,'dataset mapping'!$A$2:$B$6,2,FALSE)&amp;"|"&amp;A267&amp;"c!I100"),2,FALSE)</f>
        <v>37.18059904</v>
      </c>
      <c r="C267" s="11">
        <f>VLOOKUP(B262,INDIRECT("T|"&amp;VLOOKUP(A262,'dataset mapping'!$A$2:$B$6,2,FALSE)&amp;"|"&amp;A267&amp;"c!A3"):INDIRECT("T|"&amp;VLOOKUP(A262,'dataset mapping'!$A$2:$B$6,2,FALSE)&amp;"|"&amp;A267&amp;"c!I100"),3,FALSE)</f>
        <v>37.15201959</v>
      </c>
      <c r="D267" s="11">
        <f>VLOOKUP(B262,INDIRECT("T|"&amp;VLOOKUP(A262,'dataset mapping'!$A$2:$B$6,2,FALSE)&amp;"|"&amp;A267&amp;"c!A3"):INDIRECT("T|"&amp;VLOOKUP(A262,'dataset mapping'!$A$2:$B$6,2,FALSE)&amp;"|"&amp;A267&amp;"c!I100"),4,FALSE)</f>
        <v>37.14463086</v>
      </c>
      <c r="E267" s="11">
        <f>VLOOKUP(B262,INDIRECT("T|"&amp;VLOOKUP(A262,'dataset mapping'!$A$2:$B$6,2,FALSE)&amp;"|"&amp;A267&amp;"c!A3"):INDIRECT("T|"&amp;VLOOKUP(A262,'dataset mapping'!$A$2:$B$6,2,FALSE)&amp;"|"&amp;A267&amp;"c!I100"),5,FALSE)</f>
        <v>36.96167987</v>
      </c>
      <c r="F267" s="11">
        <f>VLOOKUP(B262,INDIRECT("T|"&amp;VLOOKUP(A262,'dataset mapping'!$A$2:$B$6,2,FALSE)&amp;"|"&amp;A267&amp;"c!A3"):INDIRECT("T|"&amp;VLOOKUP(A262,'dataset mapping'!$A$2:$B$6,2,FALSE)&amp;"|"&amp;A267&amp;"c!I100"),6,FALSE)</f>
        <v>36.97161773</v>
      </c>
      <c r="G267" s="11">
        <f>VLOOKUP(B262,INDIRECT("T|"&amp;VLOOKUP(A262,'dataset mapping'!$A$2:$B$6,2,FALSE)&amp;"|"&amp;A267&amp;"c!A3"):INDIRECT("T|"&amp;VLOOKUP(A262,'dataset mapping'!$A$2:$B$6,2,FALSE)&amp;"|"&amp;A267&amp;"c!I100"),7,FALSE)</f>
        <v>36.98096714</v>
      </c>
      <c r="H267" s="11">
        <f>VLOOKUP(B262,INDIRECT("T|"&amp;VLOOKUP(A262,'dataset mapping'!$A$2:$B$6,2,FALSE)&amp;"|"&amp;A267&amp;"c!A3"):INDIRECT("T|"&amp;VLOOKUP(A262,'dataset mapping'!$A$2:$B$6,2,FALSE)&amp;"|"&amp;A267&amp;"c!I100"),8,FALSE)</f>
        <v>36.96945022</v>
      </c>
      <c r="I267" s="11">
        <f>VLOOKUP(B262,INDIRECT("T|"&amp;VLOOKUP(A262,'dataset mapping'!$A$2:$B$6,2,FALSE)&amp;"|"&amp;A267&amp;"c!A3"):INDIRECT("T|"&amp;VLOOKUP(A262,'dataset mapping'!$A$2:$B$6,2,FALSE)&amp;"|"&amp;A267&amp;"c!I100"),9,FALSE)</f>
        <v>36.97043762</v>
      </c>
      <c r="J267" s="9">
        <f t="shared" si="15"/>
        <v>0.02369413548</v>
      </c>
      <c r="K267" s="10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2">
        <v>6.0</v>
      </c>
      <c r="B268" s="13">
        <f>VLOOKUP(B262,INDIRECT("T|"&amp;VLOOKUP(A262,'dataset mapping'!$A$2:$B$6,2,FALSE)&amp;"|"&amp;A268&amp;"c!A3"):INDIRECT("T|"&amp;VLOOKUP(A262,'dataset mapping'!$A$2:$B$6,2,FALSE)&amp;"|"&amp;A268&amp;"c!I100"),2,FALSE)</f>
        <v>39.42847025</v>
      </c>
      <c r="C268" s="13">
        <f>VLOOKUP(B262,INDIRECT("T|"&amp;VLOOKUP(A262,'dataset mapping'!$A$2:$B$6,2,FALSE)&amp;"|"&amp;A268&amp;"c!A3"):INDIRECT("T|"&amp;VLOOKUP(A262,'dataset mapping'!$A$2:$B$6,2,FALSE)&amp;"|"&amp;A268&amp;"c!I100"),3,FALSE)</f>
        <v>39.27094818</v>
      </c>
      <c r="D268" s="13">
        <f>VLOOKUP(B262,INDIRECT("T|"&amp;VLOOKUP(A262,'dataset mapping'!$A$2:$B$6,2,FALSE)&amp;"|"&amp;A268&amp;"c!A3"):INDIRECT("T|"&amp;VLOOKUP(A262,'dataset mapping'!$A$2:$B$6,2,FALSE)&amp;"|"&amp;A268&amp;"c!I100"),4,FALSE)</f>
        <v>39.39938893</v>
      </c>
      <c r="E268" s="13">
        <f>VLOOKUP(B262,INDIRECT("T|"&amp;VLOOKUP(A262,'dataset mapping'!$A$2:$B$6,2,FALSE)&amp;"|"&amp;A268&amp;"c!A3"):INDIRECT("T|"&amp;VLOOKUP(A262,'dataset mapping'!$A$2:$B$6,2,FALSE)&amp;"|"&amp;A268&amp;"c!I100"),5,FALSE)</f>
        <v>38.59685821</v>
      </c>
      <c r="F268" s="13">
        <f>VLOOKUP(B262,INDIRECT("T|"&amp;VLOOKUP(A262,'dataset mapping'!$A$2:$B$6,2,FALSE)&amp;"|"&amp;A268&amp;"c!A3"):INDIRECT("T|"&amp;VLOOKUP(A262,'dataset mapping'!$A$2:$B$6,2,FALSE)&amp;"|"&amp;A268&amp;"c!I100"),6,FALSE)</f>
        <v>39.11559225</v>
      </c>
      <c r="G268" s="13">
        <f>VLOOKUP(B262,INDIRECT("T|"&amp;VLOOKUP(A262,'dataset mapping'!$A$2:$B$6,2,FALSE)&amp;"|"&amp;A268&amp;"c!A3"):INDIRECT("T|"&amp;VLOOKUP(A262,'dataset mapping'!$A$2:$B$6,2,FALSE)&amp;"|"&amp;A268&amp;"c!I100"),7,FALSE)</f>
        <v>39.11801735</v>
      </c>
      <c r="H268" s="13">
        <f>VLOOKUP(B262,INDIRECT("T|"&amp;VLOOKUP(A262,'dataset mapping'!$A$2:$B$6,2,FALSE)&amp;"|"&amp;A268&amp;"c!A3"):INDIRECT("T|"&amp;VLOOKUP(A262,'dataset mapping'!$A$2:$B$6,2,FALSE)&amp;"|"&amp;A268&amp;"c!I100"),8,FALSE)</f>
        <v>39.11715467</v>
      </c>
      <c r="I268" s="13">
        <f>VLOOKUP(B262,INDIRECT("T|"&amp;VLOOKUP(A262,'dataset mapping'!$A$2:$B$6,2,FALSE)&amp;"|"&amp;A268&amp;"c!A3"):INDIRECT("T|"&amp;VLOOKUP(A262,'dataset mapping'!$A$2:$B$6,2,FALSE)&amp;"|"&amp;A268&amp;"c!I100"),9,FALSE)</f>
        <v>39.11715467</v>
      </c>
      <c r="J268" s="9">
        <f t="shared" si="15"/>
        <v>1.348028011</v>
      </c>
      <c r="K268" s="10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2">
        <v>7.0</v>
      </c>
      <c r="B269" s="13">
        <f>VLOOKUP(B262,INDIRECT("T|"&amp;VLOOKUP(A262,'dataset mapping'!$A$2:$B$6,2,FALSE)&amp;"|"&amp;A269&amp;"c!A3"):INDIRECT("T|"&amp;VLOOKUP(A262,'dataset mapping'!$A$2:$B$6,2,FALSE)&amp;"|"&amp;A269&amp;"c!I100"),2,FALSE)</f>
        <v>39.67716976</v>
      </c>
      <c r="C269" s="13">
        <f>VLOOKUP(B262,INDIRECT("T|"&amp;VLOOKUP(A262,'dataset mapping'!$A$2:$B$6,2,FALSE)&amp;"|"&amp;A269&amp;"c!A3"):INDIRECT("T|"&amp;VLOOKUP(A262,'dataset mapping'!$A$2:$B$6,2,FALSE)&amp;"|"&amp;A269&amp;"c!I100"),3,FALSE)</f>
        <v>39.72478075</v>
      </c>
      <c r="D269" s="13">
        <f>VLOOKUP(B262,INDIRECT("T|"&amp;VLOOKUP(A262,'dataset mapping'!$A$2:$B$6,2,FALSE)&amp;"|"&amp;A269&amp;"c!A3"):INDIRECT("T|"&amp;VLOOKUP(A262,'dataset mapping'!$A$2:$B$6,2,FALSE)&amp;"|"&amp;A269&amp;"c!I100"),4,FALSE)</f>
        <v>39.71616772</v>
      </c>
      <c r="E269" s="13">
        <f>VLOOKUP(B262,INDIRECT("T|"&amp;VLOOKUP(A262,'dataset mapping'!$A$2:$B$6,2,FALSE)&amp;"|"&amp;A269&amp;"c!A3"):INDIRECT("T|"&amp;VLOOKUP(A262,'dataset mapping'!$A$2:$B$6,2,FALSE)&amp;"|"&amp;A269&amp;"c!I100"),5,FALSE)</f>
        <v>39.62753518</v>
      </c>
      <c r="F269" s="13">
        <f>VLOOKUP(B262,INDIRECT("T|"&amp;VLOOKUP(A262,'dataset mapping'!$A$2:$B$6,2,FALSE)&amp;"|"&amp;A269&amp;"c!A3"):INDIRECT("T|"&amp;VLOOKUP(A262,'dataset mapping'!$A$2:$B$6,2,FALSE)&amp;"|"&amp;A269&amp;"c!I100"),6,FALSE)</f>
        <v>39.64436213</v>
      </c>
      <c r="G269" s="13">
        <f>VLOOKUP(B262,INDIRECT("T|"&amp;VLOOKUP(A262,'dataset mapping'!$A$2:$B$6,2,FALSE)&amp;"|"&amp;A269&amp;"c!A3"):INDIRECT("T|"&amp;VLOOKUP(A262,'dataset mapping'!$A$2:$B$6,2,FALSE)&amp;"|"&amp;A269&amp;"c!I100"),7,FALSE)</f>
        <v>39.52122289</v>
      </c>
      <c r="H269" s="13">
        <f>VLOOKUP(B262,INDIRECT("T|"&amp;VLOOKUP(A262,'dataset mapping'!$A$2:$B$6,2,FALSE)&amp;"|"&amp;A269&amp;"c!A3"):INDIRECT("T|"&amp;VLOOKUP(A262,'dataset mapping'!$A$2:$B$6,2,FALSE)&amp;"|"&amp;A269&amp;"c!I100"),8,FALSE)</f>
        <v>39.51315171</v>
      </c>
      <c r="I269" s="13">
        <f>VLOOKUP(B262,INDIRECT("T|"&amp;VLOOKUP(A262,'dataset mapping'!$A$2:$B$6,2,FALSE)&amp;"|"&amp;A269&amp;"c!A3"):INDIRECT("T|"&amp;VLOOKUP(A262,'dataset mapping'!$A$2:$B$6,2,FALSE)&amp;"|"&amp;A269&amp;"c!I100"),9,FALSE)</f>
        <v>39.49082438</v>
      </c>
      <c r="J269" s="9">
        <f t="shared" si="15"/>
        <v>-0.3449894204</v>
      </c>
      <c r="K269" s="9">
        <f>AVERAGE(J264:J269)</f>
        <v>-0.3938307021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" t="s">
        <v>0</v>
      </c>
      <c r="B289" s="15" t="s">
        <v>19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 t="s">
        <v>2</v>
      </c>
      <c r="B290" s="5" t="s">
        <v>3</v>
      </c>
      <c r="C290" s="5" t="s">
        <v>4</v>
      </c>
      <c r="D290" s="5" t="s">
        <v>5</v>
      </c>
      <c r="E290" s="5" t="s">
        <v>6</v>
      </c>
      <c r="F290" s="5" t="s">
        <v>7</v>
      </c>
      <c r="G290" s="5" t="s">
        <v>8</v>
      </c>
      <c r="H290" s="5" t="s">
        <v>9</v>
      </c>
      <c r="I290" s="5" t="s">
        <v>10</v>
      </c>
      <c r="J290" s="6" t="s">
        <v>11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7">
        <v>1.0</v>
      </c>
      <c r="B291" s="8">
        <f>VLOOKUP(B289,INDIRECT("T|"&amp;VLOOKUP(A289,'dataset mapping'!$A$2:$B$6,2,FALSE)&amp;"|"&amp;A291&amp;"c!A3"):INDIRECT("T|"&amp;VLOOKUP(A289,'dataset mapping'!$A$2:$B$6,2,FALSE)&amp;"|"&amp;A291&amp;"c!I100"),2,FALSE)</f>
        <v>0.002140920609</v>
      </c>
      <c r="C291" s="8">
        <f>VLOOKUP(B289,INDIRECT("T|"&amp;VLOOKUP(A289,'dataset mapping'!$A$2:$B$6,2,FALSE)&amp;"|"&amp;A291&amp;"c!A3"):INDIRECT("T|"&amp;VLOOKUP(A289,'dataset mapping'!$A$2:$B$6,2,FALSE)&amp;"|"&amp;A291&amp;"c!I100"),3,FALSE)</f>
        <v>0.002137163654</v>
      </c>
      <c r="D291" s="8">
        <f>VLOOKUP(B289,INDIRECT("T|"&amp;VLOOKUP(A289,'dataset mapping'!$A$2:$B$6,2,FALSE)&amp;"|"&amp;A291&amp;"c!A3"):INDIRECT("T|"&amp;VLOOKUP(A289,'dataset mapping'!$A$2:$B$6,2,FALSE)&amp;"|"&amp;A291&amp;"c!I100"),4,FALSE)</f>
        <v>0.001990069635</v>
      </c>
      <c r="E291" s="8">
        <f>VLOOKUP(B289,INDIRECT("T|"&amp;VLOOKUP(A289,'dataset mapping'!$A$2:$B$6,2,FALSE)&amp;"|"&amp;A291&amp;"c!A3"):INDIRECT("T|"&amp;VLOOKUP(A289,'dataset mapping'!$A$2:$B$6,2,FALSE)&amp;"|"&amp;A291&amp;"c!I100"),5,FALSE)</f>
        <v>0.002137163654</v>
      </c>
      <c r="F291" s="8">
        <f>VLOOKUP(B289,INDIRECT("T|"&amp;VLOOKUP(A289,'dataset mapping'!$A$2:$B$6,2,FALSE)&amp;"|"&amp;A291&amp;"c!A3"):INDIRECT("T|"&amp;VLOOKUP(A289,'dataset mapping'!$A$2:$B$6,2,FALSE)&amp;"|"&amp;A291&amp;"c!I100"),6,FALSE)</f>
        <v>0.2956737448</v>
      </c>
      <c r="G291" s="8">
        <f>VLOOKUP(B289,INDIRECT("T|"&amp;VLOOKUP(A289,'dataset mapping'!$A$2:$B$6,2,FALSE)&amp;"|"&amp;A291&amp;"c!A3"):INDIRECT("T|"&amp;VLOOKUP(A289,'dataset mapping'!$A$2:$B$6,2,FALSE)&amp;"|"&amp;A291&amp;"c!I100"),7,FALSE)</f>
        <v>0.2934995098</v>
      </c>
      <c r="H291" s="8">
        <f>VLOOKUP(B289,INDIRECT("T|"&amp;VLOOKUP(A289,'dataset mapping'!$A$2:$B$6,2,FALSE)&amp;"|"&amp;A291&amp;"c!A3"):INDIRECT("T|"&amp;VLOOKUP(A289,'dataset mapping'!$A$2:$B$6,2,FALSE)&amp;"|"&amp;A291&amp;"c!I100"),8,FALSE)</f>
        <v>0.2940573962</v>
      </c>
      <c r="I291" s="8">
        <f>VLOOKUP(B289,INDIRECT("T|"&amp;VLOOKUP(A289,'dataset mapping'!$A$2:$B$6,2,FALSE)&amp;"|"&amp;A291&amp;"c!A3"):INDIRECT("T|"&amp;VLOOKUP(A289,'dataset mapping'!$A$2:$B$6,2,FALSE)&amp;"|"&amp;A291&amp;"c!I100"),9,FALSE)</f>
        <v>0.2781935912</v>
      </c>
      <c r="J291" s="9">
        <f t="shared" ref="J291:J299" si="16">(I291/E291-1)*100</f>
        <v>12916.95313</v>
      </c>
      <c r="K291" s="10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7">
        <v>2.0</v>
      </c>
      <c r="B292" s="8">
        <f>VLOOKUP(B289,INDIRECT("T|"&amp;VLOOKUP(A289,'dataset mapping'!$A$2:$B$6,2,FALSE)&amp;"|"&amp;A292&amp;"c!A3"):INDIRECT("T|"&amp;VLOOKUP(A289,'dataset mapping'!$A$2:$B$6,2,FALSE)&amp;"|"&amp;A292&amp;"c!I100"),2,FALSE)</f>
        <v>0.00573976431</v>
      </c>
      <c r="C292" s="8">
        <f>VLOOKUP(B289,INDIRECT("T|"&amp;VLOOKUP(A289,'dataset mapping'!$A$2:$B$6,2,FALSE)&amp;"|"&amp;A292&amp;"c!A3"):INDIRECT("T|"&amp;VLOOKUP(A289,'dataset mapping'!$A$2:$B$6,2,FALSE)&amp;"|"&amp;A292&amp;"c!I100"),3,FALSE)</f>
        <v>0.008253321052</v>
      </c>
      <c r="D292" s="8">
        <f>VLOOKUP(B289,INDIRECT("T|"&amp;VLOOKUP(A289,'dataset mapping'!$A$2:$B$6,2,FALSE)&amp;"|"&amp;A292&amp;"c!A3"):INDIRECT("T|"&amp;VLOOKUP(A289,'dataset mapping'!$A$2:$B$6,2,FALSE)&amp;"|"&amp;A292&amp;"c!I100"),4,FALSE)</f>
        <v>0.006564383395</v>
      </c>
      <c r="E292" s="8">
        <f>VLOOKUP(B289,INDIRECT("T|"&amp;VLOOKUP(A289,'dataset mapping'!$A$2:$B$6,2,FALSE)&amp;"|"&amp;A292&amp;"c!A3"):INDIRECT("T|"&amp;VLOOKUP(A289,'dataset mapping'!$A$2:$B$6,2,FALSE)&amp;"|"&amp;A292&amp;"c!I100"),5,FALSE)</f>
        <v>0.007075217552</v>
      </c>
      <c r="F292" s="8">
        <f>VLOOKUP(B289,INDIRECT("T|"&amp;VLOOKUP(A289,'dataset mapping'!$A$2:$B$6,2,FALSE)&amp;"|"&amp;A292&amp;"c!A3"):INDIRECT("T|"&amp;VLOOKUP(A289,'dataset mapping'!$A$2:$B$6,2,FALSE)&amp;"|"&amp;A292&amp;"c!I100"),6,FALSE)</f>
        <v>0.2961075846</v>
      </c>
      <c r="G292" s="8">
        <f>VLOOKUP(B289,INDIRECT("T|"&amp;VLOOKUP(A289,'dataset mapping'!$A$2:$B$6,2,FALSE)&amp;"|"&amp;A292&amp;"c!A3"):INDIRECT("T|"&amp;VLOOKUP(A289,'dataset mapping'!$A$2:$B$6,2,FALSE)&amp;"|"&amp;A292&amp;"c!I100"),7,FALSE)</f>
        <v>0.2934930716</v>
      </c>
      <c r="H292" s="8">
        <f>VLOOKUP(B289,INDIRECT("T|"&amp;VLOOKUP(A289,'dataset mapping'!$A$2:$B$6,2,FALSE)&amp;"|"&amp;A292&amp;"c!A3"):INDIRECT("T|"&amp;VLOOKUP(A289,'dataset mapping'!$A$2:$B$6,2,FALSE)&amp;"|"&amp;A292&amp;"c!I100"),8,FALSE)</f>
        <v>0.2954382608</v>
      </c>
      <c r="I292" s="8">
        <f>VLOOKUP(B289,INDIRECT("T|"&amp;VLOOKUP(A289,'dataset mapping'!$A$2:$B$6,2,FALSE)&amp;"|"&amp;A292&amp;"c!A3"):INDIRECT("T|"&amp;VLOOKUP(A289,'dataset mapping'!$A$2:$B$6,2,FALSE)&amp;"|"&amp;A292&amp;"c!I100"),9,FALSE)</f>
        <v>0.2961075846</v>
      </c>
      <c r="J292" s="9">
        <f t="shared" si="16"/>
        <v>4085.137523</v>
      </c>
      <c r="K292" s="10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7">
        <v>3.0</v>
      </c>
      <c r="B293" s="8">
        <f>VLOOKUP(B289,INDIRECT("T|"&amp;VLOOKUP(A289,'dataset mapping'!$A$2:$B$6,2,FALSE)&amp;"|"&amp;A293&amp;"c!A3"):INDIRECT("T|"&amp;VLOOKUP(A289,'dataset mapping'!$A$2:$B$6,2,FALSE)&amp;"|"&amp;A293&amp;"c!I100"),2,FALSE)</f>
        <v>0.01810403448</v>
      </c>
      <c r="C293" s="8">
        <f>VLOOKUP(B289,INDIRECT("T|"&amp;VLOOKUP(A289,'dataset mapping'!$A$2:$B$6,2,FALSE)&amp;"|"&amp;A293&amp;"c!A3"):INDIRECT("T|"&amp;VLOOKUP(A289,'dataset mapping'!$A$2:$B$6,2,FALSE)&amp;"|"&amp;A293&amp;"c!I100"),3,FALSE)</f>
        <v>0.0221028477</v>
      </c>
      <c r="D293" s="8">
        <f>VLOOKUP(B289,INDIRECT("T|"&amp;VLOOKUP(A289,'dataset mapping'!$A$2:$B$6,2,FALSE)&amp;"|"&amp;A293&amp;"c!A3"):INDIRECT("T|"&amp;VLOOKUP(A289,'dataset mapping'!$A$2:$B$6,2,FALSE)&amp;"|"&amp;A293&amp;"c!I100"),4,FALSE)</f>
        <v>0.02223923057</v>
      </c>
      <c r="E293" s="8">
        <f>VLOOKUP(B289,INDIRECT("T|"&amp;VLOOKUP(A289,'dataset mapping'!$A$2:$B$6,2,FALSE)&amp;"|"&amp;A293&amp;"c!A3"):INDIRECT("T|"&amp;VLOOKUP(A289,'dataset mapping'!$A$2:$B$6,2,FALSE)&amp;"|"&amp;A293&amp;"c!I100"),5,FALSE)</f>
        <v>0.02148220595</v>
      </c>
      <c r="F293" s="8">
        <f>VLOOKUP(B289,INDIRECT("T|"&amp;VLOOKUP(A289,'dataset mapping'!$A$2:$B$6,2,FALSE)&amp;"|"&amp;A293&amp;"c!A3"):INDIRECT("T|"&amp;VLOOKUP(A289,'dataset mapping'!$A$2:$B$6,2,FALSE)&amp;"|"&amp;A293&amp;"c!I100"),6,FALSE)</f>
        <v>0.2934216587</v>
      </c>
      <c r="G293" s="8">
        <f>VLOOKUP(B289,INDIRECT("T|"&amp;VLOOKUP(A289,'dataset mapping'!$A$2:$B$6,2,FALSE)&amp;"|"&amp;A293&amp;"c!A3"):INDIRECT("T|"&amp;VLOOKUP(A289,'dataset mapping'!$A$2:$B$6,2,FALSE)&amp;"|"&amp;A293&amp;"c!I100"),7,FALSE)</f>
        <v>0.2934247069</v>
      </c>
      <c r="H293" s="8">
        <f>VLOOKUP(B289,INDIRECT("T|"&amp;VLOOKUP(A289,'dataset mapping'!$A$2:$B$6,2,FALSE)&amp;"|"&amp;A293&amp;"c!A3"):INDIRECT("T|"&amp;VLOOKUP(A289,'dataset mapping'!$A$2:$B$6,2,FALSE)&amp;"|"&amp;A293&amp;"c!I100"),8,FALSE)</f>
        <v>0.2932817787</v>
      </c>
      <c r="I293" s="8">
        <f>VLOOKUP(B289,INDIRECT("T|"&amp;VLOOKUP(A289,'dataset mapping'!$A$2:$B$6,2,FALSE)&amp;"|"&amp;A293&amp;"c!A3"):INDIRECT("T|"&amp;VLOOKUP(A289,'dataset mapping'!$A$2:$B$6,2,FALSE)&amp;"|"&amp;A293&amp;"c!I100"),9,FALSE)</f>
        <v>0.2934216587</v>
      </c>
      <c r="J293" s="9">
        <f t="shared" si="16"/>
        <v>1265.882346</v>
      </c>
      <c r="K293" s="10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7">
        <v>5.0</v>
      </c>
      <c r="B294" s="11">
        <f>VLOOKUP(B289,INDIRECT("T|"&amp;VLOOKUP(A289,'dataset mapping'!$A$2:$B$6,2,FALSE)&amp;"|"&amp;A294&amp;"c!A3"):INDIRECT("T|"&amp;VLOOKUP(A289,'dataset mapping'!$A$2:$B$6,2,FALSE)&amp;"|"&amp;A294&amp;"c!I100"),2,FALSE)</f>
        <v>0.03605896235</v>
      </c>
      <c r="C294" s="11">
        <f>VLOOKUP(B289,INDIRECT("T|"&amp;VLOOKUP(A289,'dataset mapping'!$A$2:$B$6,2,FALSE)&amp;"|"&amp;A294&amp;"c!A3"):INDIRECT("T|"&amp;VLOOKUP(A289,'dataset mapping'!$A$2:$B$6,2,FALSE)&amp;"|"&amp;A294&amp;"c!I100"),3,FALSE)</f>
        <v>0.0181006426</v>
      </c>
      <c r="D294" s="11">
        <f>VLOOKUP(B289,INDIRECT("T|"&amp;VLOOKUP(A289,'dataset mapping'!$A$2:$B$6,2,FALSE)&amp;"|"&amp;A294&amp;"c!A3"):INDIRECT("T|"&amp;VLOOKUP(A289,'dataset mapping'!$A$2:$B$6,2,FALSE)&amp;"|"&amp;A294&amp;"c!I100"),4,FALSE)</f>
        <v>0.0353976069</v>
      </c>
      <c r="E294" s="11">
        <f>VLOOKUP(B289,INDIRECT("T|"&amp;VLOOKUP(A289,'dataset mapping'!$A$2:$B$6,2,FALSE)&amp;"|"&amp;A294&amp;"c!A3"):INDIRECT("T|"&amp;VLOOKUP(A289,'dataset mapping'!$A$2:$B$6,2,FALSE)&amp;"|"&amp;A294&amp;"c!I100"),5,FALSE)</f>
        <v>0.03359660786</v>
      </c>
      <c r="F294" s="11">
        <f>VLOOKUP(B289,INDIRECT("T|"&amp;VLOOKUP(A289,'dataset mapping'!$A$2:$B$6,2,FALSE)&amp;"|"&amp;A294&amp;"c!A3"):INDIRECT("T|"&amp;VLOOKUP(A289,'dataset mapping'!$A$2:$B$6,2,FALSE)&amp;"|"&amp;A294&amp;"c!I100"),6,FALSE)</f>
        <v>0.2935363567</v>
      </c>
      <c r="G294" s="11">
        <f>VLOOKUP(B289,INDIRECT("T|"&amp;VLOOKUP(A289,'dataset mapping'!$A$2:$B$6,2,FALSE)&amp;"|"&amp;A294&amp;"c!A3"):INDIRECT("T|"&amp;VLOOKUP(A289,'dataset mapping'!$A$2:$B$6,2,FALSE)&amp;"|"&amp;A294&amp;"c!I100"),7,FALSE)</f>
        <v>0.2956949417</v>
      </c>
      <c r="H294" s="11">
        <f>VLOOKUP(B289,INDIRECT("T|"&amp;VLOOKUP(A289,'dataset mapping'!$A$2:$B$6,2,FALSE)&amp;"|"&amp;A294&amp;"c!A3"):INDIRECT("T|"&amp;VLOOKUP(A289,'dataset mapping'!$A$2:$B$6,2,FALSE)&amp;"|"&amp;A294&amp;"c!I100"),8,FALSE)</f>
        <v>0.2961646263</v>
      </c>
      <c r="I294" s="11">
        <f>VLOOKUP(B289,INDIRECT("T|"&amp;VLOOKUP(A289,'dataset mapping'!$A$2:$B$6,2,FALSE)&amp;"|"&amp;A294&amp;"c!A3"):INDIRECT("T|"&amp;VLOOKUP(A289,'dataset mapping'!$A$2:$B$6,2,FALSE)&amp;"|"&amp;A294&amp;"c!I100"),9,FALSE)</f>
        <v>0.295828497</v>
      </c>
      <c r="J294" s="9">
        <f t="shared" si="16"/>
        <v>780.5308509</v>
      </c>
      <c r="K294" s="10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2">
        <v>10.0</v>
      </c>
      <c r="B295" s="13">
        <f>VLOOKUP(B289,INDIRECT("T|"&amp;VLOOKUP(A289,'dataset mapping'!$A$2:$B$6,2,FALSE)&amp;"|"&amp;A295&amp;"c!A3"):INDIRECT("T|"&amp;VLOOKUP(A289,'dataset mapping'!$A$2:$B$6,2,FALSE)&amp;"|"&amp;A295&amp;"c!I100"),2,FALSE)</f>
        <v>0.06704240758</v>
      </c>
      <c r="C295" s="13">
        <f>VLOOKUP(B289,INDIRECT("T|"&amp;VLOOKUP(A289,'dataset mapping'!$A$2:$B$6,2,FALSE)&amp;"|"&amp;A295&amp;"c!A3"):INDIRECT("T|"&amp;VLOOKUP(A289,'dataset mapping'!$A$2:$B$6,2,FALSE)&amp;"|"&amp;A295&amp;"c!I100"),3,FALSE)</f>
        <v>0.07195425872</v>
      </c>
      <c r="D295" s="13">
        <f>VLOOKUP(B289,INDIRECT("T|"&amp;VLOOKUP(A289,'dataset mapping'!$A$2:$B$6,2,FALSE)&amp;"|"&amp;A295&amp;"c!A3"):INDIRECT("T|"&amp;VLOOKUP(A289,'dataset mapping'!$A$2:$B$6,2,FALSE)&amp;"|"&amp;A295&amp;"c!I100"),4,FALSE)</f>
        <v>0.05930277146</v>
      </c>
      <c r="E295" s="13">
        <f>VLOOKUP(B289,INDIRECT("T|"&amp;VLOOKUP(A289,'dataset mapping'!$A$2:$B$6,2,FALSE)&amp;"|"&amp;A295&amp;"c!A3"):INDIRECT("T|"&amp;VLOOKUP(A289,'dataset mapping'!$A$2:$B$6,2,FALSE)&amp;"|"&amp;A295&amp;"c!I100"),5,FALSE)</f>
        <v>0.06102393102</v>
      </c>
      <c r="F295" s="13">
        <f>VLOOKUP(B289,INDIRECT("T|"&amp;VLOOKUP(A289,'dataset mapping'!$A$2:$B$6,2,FALSE)&amp;"|"&amp;A295&amp;"c!A3"):INDIRECT("T|"&amp;VLOOKUP(A289,'dataset mapping'!$A$2:$B$6,2,FALSE)&amp;"|"&amp;A295&amp;"c!I100"),6,FALSE)</f>
        <v>0.2934748419</v>
      </c>
      <c r="G295" s="13">
        <f>VLOOKUP(B289,INDIRECT("T|"&amp;VLOOKUP(A289,'dataset mapping'!$A$2:$B$6,2,FALSE)&amp;"|"&amp;A295&amp;"c!A3"):INDIRECT("T|"&amp;VLOOKUP(A289,'dataset mapping'!$A$2:$B$6,2,FALSE)&amp;"|"&amp;A295&amp;"c!I100"),7,FALSE)</f>
        <v>0.4210283002</v>
      </c>
      <c r="H295" s="13">
        <f>VLOOKUP(B289,INDIRECT("T|"&amp;VLOOKUP(A289,'dataset mapping'!$A$2:$B$6,2,FALSE)&amp;"|"&amp;A295&amp;"c!A3"):INDIRECT("T|"&amp;VLOOKUP(A289,'dataset mapping'!$A$2:$B$6,2,FALSE)&amp;"|"&amp;A295&amp;"c!I100"),8,FALSE)</f>
        <v>0.2934539337</v>
      </c>
      <c r="I295" s="13">
        <f>VLOOKUP(B289,INDIRECT("T|"&amp;VLOOKUP(A289,'dataset mapping'!$A$2:$B$6,2,FALSE)&amp;"|"&amp;A295&amp;"c!A3"):INDIRECT("T|"&amp;VLOOKUP(A289,'dataset mapping'!$A$2:$B$6,2,FALSE)&amp;"|"&amp;A295&amp;"c!I100"),9,FALSE)</f>
        <v>0.4034658456</v>
      </c>
      <c r="J295" s="9">
        <f t="shared" si="16"/>
        <v>561.1600382</v>
      </c>
      <c r="K295" s="10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2">
        <v>15.0</v>
      </c>
      <c r="B296" s="13">
        <f>VLOOKUP(B289,INDIRECT("T|"&amp;VLOOKUP(A289,'dataset mapping'!$A$2:$B$6,2,FALSE)&amp;"|"&amp;A296&amp;"c!A3"):INDIRECT("T|"&amp;VLOOKUP(A289,'dataset mapping'!$A$2:$B$6,2,FALSE)&amp;"|"&amp;A296&amp;"c!I100"),2,FALSE)</f>
        <v>0.1948155388</v>
      </c>
      <c r="C296" s="13">
        <f>VLOOKUP(B289,INDIRECT("T|"&amp;VLOOKUP(A289,'dataset mapping'!$A$2:$B$6,2,FALSE)&amp;"|"&amp;A296&amp;"c!A3"):INDIRECT("T|"&amp;VLOOKUP(A289,'dataset mapping'!$A$2:$B$6,2,FALSE)&amp;"|"&amp;A296&amp;"c!I100"),3,FALSE)</f>
        <v>0.2011893112</v>
      </c>
      <c r="D296" s="13">
        <f>VLOOKUP(B289,INDIRECT("T|"&amp;VLOOKUP(A289,'dataset mapping'!$A$2:$B$6,2,FALSE)&amp;"|"&amp;A296&amp;"c!A3"):INDIRECT("T|"&amp;VLOOKUP(A289,'dataset mapping'!$A$2:$B$6,2,FALSE)&amp;"|"&amp;A296&amp;"c!I100"),4,FALSE)</f>
        <v>0.1763748825</v>
      </c>
      <c r="E296" s="13">
        <f>VLOOKUP(B289,INDIRECT("T|"&amp;VLOOKUP(A289,'dataset mapping'!$A$2:$B$6,2,FALSE)&amp;"|"&amp;A296&amp;"c!A3"):INDIRECT("T|"&amp;VLOOKUP(A289,'dataset mapping'!$A$2:$B$6,2,FALSE)&amp;"|"&amp;A296&amp;"c!I100"),5,FALSE)</f>
        <v>0.1816415992</v>
      </c>
      <c r="F296" s="13">
        <f>VLOOKUP(B289,INDIRECT("T|"&amp;VLOOKUP(A289,'dataset mapping'!$A$2:$B$6,2,FALSE)&amp;"|"&amp;A296&amp;"c!A3"):INDIRECT("T|"&amp;VLOOKUP(A289,'dataset mapping'!$A$2:$B$6,2,FALSE)&amp;"|"&amp;A296&amp;"c!I100"),6,FALSE)</f>
        <v>0.2936884984</v>
      </c>
      <c r="G296" s="13">
        <f>VLOOKUP(B289,INDIRECT("T|"&amp;VLOOKUP(A289,'dataset mapping'!$A$2:$B$6,2,FALSE)&amp;"|"&amp;A296&amp;"c!A3"):INDIRECT("T|"&amp;VLOOKUP(A289,'dataset mapping'!$A$2:$B$6,2,FALSE)&amp;"|"&amp;A296&amp;"c!I100"),7,FALSE)</f>
        <v>0.4208910502</v>
      </c>
      <c r="H296" s="13">
        <f>VLOOKUP(B289,INDIRECT("T|"&amp;VLOOKUP(A289,'dataset mapping'!$A$2:$B$6,2,FALSE)&amp;"|"&amp;A296&amp;"c!A3"):INDIRECT("T|"&amp;VLOOKUP(A289,'dataset mapping'!$A$2:$B$6,2,FALSE)&amp;"|"&amp;A296&amp;"c!I100"),8,FALSE)</f>
        <v>0.2960135452</v>
      </c>
      <c r="I296" s="13">
        <f>VLOOKUP(B289,INDIRECT("T|"&amp;VLOOKUP(A289,'dataset mapping'!$A$2:$B$6,2,FALSE)&amp;"|"&amp;A296&amp;"c!A3"):INDIRECT("T|"&amp;VLOOKUP(A289,'dataset mapping'!$A$2:$B$6,2,FALSE)&amp;"|"&amp;A296&amp;"c!I100"),9,FALSE)</f>
        <v>0.4362523779</v>
      </c>
      <c r="J296" s="9">
        <f t="shared" si="16"/>
        <v>140.1720641</v>
      </c>
      <c r="K296" s="10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2">
        <v>20.0</v>
      </c>
      <c r="B297" s="13">
        <f>VLOOKUP(B289,INDIRECT("T|"&amp;VLOOKUP(A289,'dataset mapping'!$A$2:$B$6,2,FALSE)&amp;"|"&amp;A297&amp;"c!A3"):INDIRECT("T|"&amp;VLOOKUP(A289,'dataset mapping'!$A$2:$B$6,2,FALSE)&amp;"|"&amp;A297&amp;"c!I100"),2,FALSE)</f>
        <v>0.1823453838</v>
      </c>
      <c r="C297" s="13">
        <f>VLOOKUP(B289,INDIRECT("T|"&amp;VLOOKUP(A289,'dataset mapping'!$A$2:$B$6,2,FALSE)&amp;"|"&amp;A297&amp;"c!A3"):INDIRECT("T|"&amp;VLOOKUP(A289,'dataset mapping'!$A$2:$B$6,2,FALSE)&amp;"|"&amp;A297&amp;"c!I100"),3,FALSE)</f>
        <v>0.1880347701</v>
      </c>
      <c r="D297" s="13">
        <f>VLOOKUP(B289,INDIRECT("T|"&amp;VLOOKUP(A289,'dataset mapping'!$A$2:$B$6,2,FALSE)&amp;"|"&amp;A297&amp;"c!A3"):INDIRECT("T|"&amp;VLOOKUP(A289,'dataset mapping'!$A$2:$B$6,2,FALSE)&amp;"|"&amp;A297&amp;"c!I100"),4,FALSE)</f>
        <v>0.1664653467</v>
      </c>
      <c r="E297" s="13">
        <f>VLOOKUP(B289,INDIRECT("T|"&amp;VLOOKUP(A289,'dataset mapping'!$A$2:$B$6,2,FALSE)&amp;"|"&amp;A297&amp;"c!A3"):INDIRECT("T|"&amp;VLOOKUP(A289,'dataset mapping'!$A$2:$B$6,2,FALSE)&amp;"|"&amp;A297&amp;"c!I100"),5,FALSE)</f>
        <v>0.1746640271</v>
      </c>
      <c r="F297" s="13">
        <f>VLOOKUP(B289,INDIRECT("T|"&amp;VLOOKUP(A289,'dataset mapping'!$A$2:$B$6,2,FALSE)&amp;"|"&amp;A297&amp;"c!A3"):INDIRECT("T|"&amp;VLOOKUP(A289,'dataset mapping'!$A$2:$B$6,2,FALSE)&amp;"|"&amp;A297&amp;"c!I100"),6,FALSE)</f>
        <v>0.2938507041</v>
      </c>
      <c r="G297" s="13">
        <f>VLOOKUP(B289,INDIRECT("T|"&amp;VLOOKUP(A289,'dataset mapping'!$A$2:$B$6,2,FALSE)&amp;"|"&amp;A297&amp;"c!A3"):INDIRECT("T|"&amp;VLOOKUP(A289,'dataset mapping'!$A$2:$B$6,2,FALSE)&amp;"|"&amp;A297&amp;"c!I100"),7,FALSE)</f>
        <v>0.2940732501</v>
      </c>
      <c r="H297" s="13">
        <f>VLOOKUP(B289,INDIRECT("T|"&amp;VLOOKUP(A289,'dataset mapping'!$A$2:$B$6,2,FALSE)&amp;"|"&amp;A297&amp;"c!A3"):INDIRECT("T|"&amp;VLOOKUP(A289,'dataset mapping'!$A$2:$B$6,2,FALSE)&amp;"|"&amp;A297&amp;"c!I100"),8,FALSE)</f>
        <v>0.2936572302</v>
      </c>
      <c r="I297" s="13">
        <f>VLOOKUP(B289,INDIRECT("T|"&amp;VLOOKUP(A289,'dataset mapping'!$A$2:$B$6,2,FALSE)&amp;"|"&amp;A297&amp;"c!A3"):INDIRECT("T|"&amp;VLOOKUP(A289,'dataset mapping'!$A$2:$B$6,2,FALSE)&amp;"|"&amp;A297&amp;"c!I100"),9,FALSE)</f>
        <v>0.2777890712</v>
      </c>
      <c r="J297" s="9">
        <f t="shared" si="16"/>
        <v>59.04194807</v>
      </c>
      <c r="K297" s="10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2">
        <v>25.0</v>
      </c>
      <c r="B298" s="13">
        <f>VLOOKUP(B289,INDIRECT("T|"&amp;VLOOKUP(A289,'dataset mapping'!$A$2:$B$6,2,FALSE)&amp;"|"&amp;A298&amp;"c!A3"):INDIRECT("T|"&amp;VLOOKUP(A289,'dataset mapping'!$A$2:$B$6,2,FALSE)&amp;"|"&amp;A298&amp;"c!I100"),2,FALSE)</f>
        <v>0.2656405149</v>
      </c>
      <c r="C298" s="13">
        <f>VLOOKUP(B289,INDIRECT("T|"&amp;VLOOKUP(A289,'dataset mapping'!$A$2:$B$6,2,FALSE)&amp;"|"&amp;A298&amp;"c!A3"):INDIRECT("T|"&amp;VLOOKUP(A289,'dataset mapping'!$A$2:$B$6,2,FALSE)&amp;"|"&amp;A298&amp;"c!I100"),3,FALSE)</f>
        <v>0.2671114253</v>
      </c>
      <c r="D298" s="13">
        <f>VLOOKUP(B289,INDIRECT("T|"&amp;VLOOKUP(A289,'dataset mapping'!$A$2:$B$6,2,FALSE)&amp;"|"&amp;A298&amp;"c!A3"):INDIRECT("T|"&amp;VLOOKUP(A289,'dataset mapping'!$A$2:$B$6,2,FALSE)&amp;"|"&amp;A298&amp;"c!I100"),4,FALSE)</f>
        <v>0.2579028308</v>
      </c>
      <c r="E298" s="13">
        <f>VLOOKUP(B289,INDIRECT("T|"&amp;VLOOKUP(A289,'dataset mapping'!$A$2:$B$6,2,FALSE)&amp;"|"&amp;A298&amp;"c!A3"):INDIRECT("T|"&amp;VLOOKUP(A289,'dataset mapping'!$A$2:$B$6,2,FALSE)&amp;"|"&amp;A298&amp;"c!I100"),5,FALSE)</f>
        <v>0.2671114253</v>
      </c>
      <c r="F298" s="13">
        <f>VLOOKUP(B289,INDIRECT("T|"&amp;VLOOKUP(A289,'dataset mapping'!$A$2:$B$6,2,FALSE)&amp;"|"&amp;A298&amp;"c!A3"):INDIRECT("T|"&amp;VLOOKUP(A289,'dataset mapping'!$A$2:$B$6,2,FALSE)&amp;"|"&amp;A298&amp;"c!I100"),6,FALSE)</f>
        <v>0.2947926726</v>
      </c>
      <c r="G298" s="13">
        <f>VLOOKUP(B289,INDIRECT("T|"&amp;VLOOKUP(A289,'dataset mapping'!$A$2:$B$6,2,FALSE)&amp;"|"&amp;A298&amp;"c!A3"):INDIRECT("T|"&amp;VLOOKUP(A289,'dataset mapping'!$A$2:$B$6,2,FALSE)&amp;"|"&amp;A298&amp;"c!I100"),7,FALSE)</f>
        <v>0.2940675924</v>
      </c>
      <c r="H298" s="13">
        <f>VLOOKUP(B289,INDIRECT("T|"&amp;VLOOKUP(A289,'dataset mapping'!$A$2:$B$6,2,FALSE)&amp;"|"&amp;A298&amp;"c!A3"):INDIRECT("T|"&amp;VLOOKUP(A289,'dataset mapping'!$A$2:$B$6,2,FALSE)&amp;"|"&amp;A298&amp;"c!I100"),8,FALSE)</f>
        <v>0.2936296491</v>
      </c>
      <c r="I298" s="13">
        <f>VLOOKUP(B289,INDIRECT("T|"&amp;VLOOKUP(A289,'dataset mapping'!$A$2:$B$6,2,FALSE)&amp;"|"&amp;A298&amp;"c!A3"):INDIRECT("T|"&amp;VLOOKUP(A289,'dataset mapping'!$A$2:$B$6,2,FALSE)&amp;"|"&amp;A298&amp;"c!I100"),9,FALSE)</f>
        <v>0.1849500565</v>
      </c>
      <c r="J298" s="9">
        <f t="shared" si="16"/>
        <v>-30.75921171</v>
      </c>
      <c r="K298" s="10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2">
        <v>28.0</v>
      </c>
      <c r="B299" s="13">
        <f>VLOOKUP(B289,INDIRECT("T|"&amp;VLOOKUP(A289,'dataset mapping'!$A$2:$B$6,2,FALSE)&amp;"|"&amp;A299&amp;"c!A3"):INDIRECT("T|"&amp;VLOOKUP(A289,'dataset mapping'!$A$2:$B$6,2,FALSE)&amp;"|"&amp;A299&amp;"c!I100"),2,FALSE)</f>
        <v>0.2716656039</v>
      </c>
      <c r="C299" s="13">
        <f>VLOOKUP(B289,INDIRECT("T|"&amp;VLOOKUP(A289,'dataset mapping'!$A$2:$B$6,2,FALSE)&amp;"|"&amp;A299&amp;"c!A3"):INDIRECT("T|"&amp;VLOOKUP(A289,'dataset mapping'!$A$2:$B$6,2,FALSE)&amp;"|"&amp;A299&amp;"c!I100"),3,FALSE)</f>
        <v>0.2636106657</v>
      </c>
      <c r="D299" s="13">
        <f>VLOOKUP(B289,INDIRECT("T|"&amp;VLOOKUP(A289,'dataset mapping'!$A$2:$B$6,2,FALSE)&amp;"|"&amp;A299&amp;"c!A3"):INDIRECT("T|"&amp;VLOOKUP(A289,'dataset mapping'!$A$2:$B$6,2,FALSE)&amp;"|"&amp;A299&amp;"c!I100"),4,FALSE)</f>
        <v>0.3130055703</v>
      </c>
      <c r="E299" s="13">
        <f>VLOOKUP(B289,INDIRECT("T|"&amp;VLOOKUP(A289,'dataset mapping'!$A$2:$B$6,2,FALSE)&amp;"|"&amp;A299&amp;"c!A3"):INDIRECT("T|"&amp;VLOOKUP(A289,'dataset mapping'!$A$2:$B$6,2,FALSE)&amp;"|"&amp;A299&amp;"c!I100"),5,FALSE)</f>
        <v>0.2844483908</v>
      </c>
      <c r="F299" s="13">
        <f>VLOOKUP(B289,INDIRECT("T|"&amp;VLOOKUP(A289,'dataset mapping'!$A$2:$B$6,2,FALSE)&amp;"|"&amp;A299&amp;"c!A3"):INDIRECT("T|"&amp;VLOOKUP(A289,'dataset mapping'!$A$2:$B$6,2,FALSE)&amp;"|"&amp;A299&amp;"c!I100"),6,FALSE)</f>
        <v>0.2956857299</v>
      </c>
      <c r="G299" s="13">
        <f>VLOOKUP(B289,INDIRECT("T|"&amp;VLOOKUP(A289,'dataset mapping'!$A$2:$B$6,2,FALSE)&amp;"|"&amp;A299&amp;"c!A3"):INDIRECT("T|"&amp;VLOOKUP(A289,'dataset mapping'!$A$2:$B$6,2,FALSE)&amp;"|"&amp;A299&amp;"c!I100"),7,FALSE)</f>
        <v>0.2931709839</v>
      </c>
      <c r="H299" s="13">
        <f>VLOOKUP(B289,INDIRECT("T|"&amp;VLOOKUP(A289,'dataset mapping'!$A$2:$B$6,2,FALSE)&amp;"|"&amp;A299&amp;"c!A3"):INDIRECT("T|"&amp;VLOOKUP(A289,'dataset mapping'!$A$2:$B$6,2,FALSE)&amp;"|"&amp;A299&amp;"c!I100"),8,FALSE)</f>
        <v>0.2937744288</v>
      </c>
      <c r="I299" s="13">
        <f>VLOOKUP(B289,INDIRECT("T|"&amp;VLOOKUP(A289,'dataset mapping'!$A$2:$B$6,2,FALSE)&amp;"|"&amp;A299&amp;"c!A3"):INDIRECT("T|"&amp;VLOOKUP(A289,'dataset mapping'!$A$2:$B$6,2,FALSE)&amp;"|"&amp;A299&amp;"c!I100"),9,FALSE)</f>
        <v>0.1687219432</v>
      </c>
      <c r="J299" s="9">
        <f t="shared" si="16"/>
        <v>-40.6845148</v>
      </c>
      <c r="K299" s="9">
        <f>AVERAGE(J291:J299)</f>
        <v>2193.048242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4" t="s">
        <v>12</v>
      </c>
      <c r="B301" s="15" t="s">
        <v>19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5" t="s">
        <v>8</v>
      </c>
      <c r="H302" s="5" t="s">
        <v>9</v>
      </c>
      <c r="I302" s="5" t="s">
        <v>10</v>
      </c>
      <c r="J302" s="6" t="s">
        <v>11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>
        <v>1.0</v>
      </c>
      <c r="B303" s="8">
        <f>VLOOKUP(B301,INDIRECT("T|"&amp;VLOOKUP(A301,'dataset mapping'!$A$2:$B$6,2,FALSE)&amp;"|"&amp;A303&amp;"c!A3"):INDIRECT("T|"&amp;VLOOKUP(A301,'dataset mapping'!$A$2:$B$6,2,FALSE)&amp;"|"&amp;A303&amp;"c!I100"),2,FALSE)</f>
        <v>0.02766127698</v>
      </c>
      <c r="C303" s="8">
        <f>VLOOKUP(B301,INDIRECT("T|"&amp;VLOOKUP(A301,'dataset mapping'!$A$2:$B$6,2,FALSE)&amp;"|"&amp;A303&amp;"c!A3"):INDIRECT("T|"&amp;VLOOKUP(A301,'dataset mapping'!$A$2:$B$6,2,FALSE)&amp;"|"&amp;A303&amp;"c!I100"),3,FALSE)</f>
        <v>0.02740744222</v>
      </c>
      <c r="D303" s="8">
        <f>VLOOKUP(B301,INDIRECT("T|"&amp;VLOOKUP(A301,'dataset mapping'!$A$2:$B$6,2,FALSE)&amp;"|"&amp;A303&amp;"c!A3"):INDIRECT("T|"&amp;VLOOKUP(A301,'dataset mapping'!$A$2:$B$6,2,FALSE)&amp;"|"&amp;A303&amp;"c!I100"),4,FALSE)</f>
        <v>0.02651853114</v>
      </c>
      <c r="E303" s="8">
        <f>VLOOKUP(B301,INDIRECT("T|"&amp;VLOOKUP(A301,'dataset mapping'!$A$2:$B$6,2,FALSE)&amp;"|"&amp;A303&amp;"c!A3"):INDIRECT("T|"&amp;VLOOKUP(A301,'dataset mapping'!$A$2:$B$6,2,FALSE)&amp;"|"&amp;A303&amp;"c!I100"),5,FALSE)</f>
        <v>0.02766127698</v>
      </c>
      <c r="F303" s="8">
        <f>VLOOKUP(B301,INDIRECT("T|"&amp;VLOOKUP(A301,'dataset mapping'!$A$2:$B$6,2,FALSE)&amp;"|"&amp;A303&amp;"c!A3"):INDIRECT("T|"&amp;VLOOKUP(A301,'dataset mapping'!$A$2:$B$6,2,FALSE)&amp;"|"&amp;A303&amp;"c!I100"),6,FALSE)</f>
        <v>0.3216674188</v>
      </c>
      <c r="G303" s="8">
        <f>VLOOKUP(B301,INDIRECT("T|"&amp;VLOOKUP(A301,'dataset mapping'!$A$2:$B$6,2,FALSE)&amp;"|"&amp;A303&amp;"c!A3"):INDIRECT("T|"&amp;VLOOKUP(A301,'dataset mapping'!$A$2:$B$6,2,FALSE)&amp;"|"&amp;A303&amp;"c!I100"),7,FALSE)</f>
        <v>0.3186552534</v>
      </c>
      <c r="H303" s="8">
        <f>VLOOKUP(B301,INDIRECT("T|"&amp;VLOOKUP(A301,'dataset mapping'!$A$2:$B$6,2,FALSE)&amp;"|"&amp;A303&amp;"c!A3"):INDIRECT("T|"&amp;VLOOKUP(A301,'dataset mapping'!$A$2:$B$6,2,FALSE)&amp;"|"&amp;A303&amp;"c!I100"),8,FALSE)</f>
        <v>0.3173685651</v>
      </c>
      <c r="I303" s="8">
        <f>VLOOKUP(B301,INDIRECT("T|"&amp;VLOOKUP(A301,'dataset mapping'!$A$2:$B$6,2,FALSE)&amp;"|"&amp;A303&amp;"c!A3"):INDIRECT("T|"&amp;VLOOKUP(A301,'dataset mapping'!$A$2:$B$6,2,FALSE)&amp;"|"&amp;A303&amp;"c!I100"),9,FALSE)</f>
        <v>0.424154073</v>
      </c>
      <c r="J303" s="9">
        <f t="shared" ref="J303:J308" si="17">(I303/E303-1)*100</f>
        <v>1433.385727</v>
      </c>
      <c r="K303" s="10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7">
        <v>2.0</v>
      </c>
      <c r="B304" s="8">
        <f>VLOOKUP(B301,INDIRECT("T|"&amp;VLOOKUP(A301,'dataset mapping'!$A$2:$B$6,2,FALSE)&amp;"|"&amp;A304&amp;"c!A3"):INDIRECT("T|"&amp;VLOOKUP(A301,'dataset mapping'!$A$2:$B$6,2,FALSE)&amp;"|"&amp;A304&amp;"c!I100"),2,FALSE)</f>
        <v>0.02780221589</v>
      </c>
      <c r="C304" s="8">
        <f>VLOOKUP(B301,INDIRECT("T|"&amp;VLOOKUP(A301,'dataset mapping'!$A$2:$B$6,2,FALSE)&amp;"|"&amp;A304&amp;"c!A3"):INDIRECT("T|"&amp;VLOOKUP(A301,'dataset mapping'!$A$2:$B$6,2,FALSE)&amp;"|"&amp;A304&amp;"c!I100"),3,FALSE)</f>
        <v>0.03409452084</v>
      </c>
      <c r="D304" s="8">
        <f>VLOOKUP(B301,INDIRECT("T|"&amp;VLOOKUP(A301,'dataset mapping'!$A$2:$B$6,2,FALSE)&amp;"|"&amp;A304&amp;"c!A3"):INDIRECT("T|"&amp;VLOOKUP(A301,'dataset mapping'!$A$2:$B$6,2,FALSE)&amp;"|"&amp;A304&amp;"c!I100"),4,FALSE)</f>
        <v>0.03163730167</v>
      </c>
      <c r="E304" s="8">
        <f>VLOOKUP(B301,INDIRECT("T|"&amp;VLOOKUP(A301,'dataset mapping'!$A$2:$B$6,2,FALSE)&amp;"|"&amp;A304&amp;"c!A3"):INDIRECT("T|"&amp;VLOOKUP(A301,'dataset mapping'!$A$2:$B$6,2,FALSE)&amp;"|"&amp;A304&amp;"c!I100"),5,FALSE)</f>
        <v>0.03145648632</v>
      </c>
      <c r="F304" s="8">
        <f>VLOOKUP(B301,INDIRECT("T|"&amp;VLOOKUP(A301,'dataset mapping'!$A$2:$B$6,2,FALSE)&amp;"|"&amp;A304&amp;"c!A3"):INDIRECT("T|"&amp;VLOOKUP(A301,'dataset mapping'!$A$2:$B$6,2,FALSE)&amp;"|"&amp;A304&amp;"c!I100"),6,FALSE)</f>
        <v>0.4471155899</v>
      </c>
      <c r="G304" s="8">
        <f>VLOOKUP(B301,INDIRECT("T|"&amp;VLOOKUP(A301,'dataset mapping'!$A$2:$B$6,2,FALSE)&amp;"|"&amp;A304&amp;"c!A3"):INDIRECT("T|"&amp;VLOOKUP(A301,'dataset mapping'!$A$2:$B$6,2,FALSE)&amp;"|"&amp;A304&amp;"c!I100"),7,FALSE)</f>
        <v>0.3217268595</v>
      </c>
      <c r="H304" s="8">
        <f>VLOOKUP(B301,INDIRECT("T|"&amp;VLOOKUP(A301,'dataset mapping'!$A$2:$B$6,2,FALSE)&amp;"|"&amp;A304&amp;"c!A3"):INDIRECT("T|"&amp;VLOOKUP(A301,'dataset mapping'!$A$2:$B$6,2,FALSE)&amp;"|"&amp;A304&amp;"c!I100"),8,FALSE)</f>
        <v>0.3219792619</v>
      </c>
      <c r="I304" s="8">
        <f>VLOOKUP(B301,INDIRECT("T|"&amp;VLOOKUP(A301,'dataset mapping'!$A$2:$B$6,2,FALSE)&amp;"|"&amp;A304&amp;"c!A3"):INDIRECT("T|"&amp;VLOOKUP(A301,'dataset mapping'!$A$2:$B$6,2,FALSE)&amp;"|"&amp;A304&amp;"c!I100"),9,FALSE)</f>
        <v>0.3170518894</v>
      </c>
      <c r="J304" s="9">
        <f t="shared" si="17"/>
        <v>907.9062427</v>
      </c>
      <c r="K304" s="10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7">
        <v>3.0</v>
      </c>
      <c r="B305" s="8">
        <f>VLOOKUP(B301,INDIRECT("T|"&amp;VLOOKUP(A301,'dataset mapping'!$A$2:$B$6,2,FALSE)&amp;"|"&amp;A305&amp;"c!A3"):INDIRECT("T|"&amp;VLOOKUP(A301,'dataset mapping'!$A$2:$B$6,2,FALSE)&amp;"|"&amp;A305&amp;"c!I100"),2,FALSE)</f>
        <v>0.8876109561</v>
      </c>
      <c r="C305" s="8">
        <f>VLOOKUP(B301,INDIRECT("T|"&amp;VLOOKUP(A301,'dataset mapping'!$A$2:$B$6,2,FALSE)&amp;"|"&amp;A305&amp;"c!A3"):INDIRECT("T|"&amp;VLOOKUP(A301,'dataset mapping'!$A$2:$B$6,2,FALSE)&amp;"|"&amp;A305&amp;"c!I100"),3,FALSE)</f>
        <v>0.8899108125</v>
      </c>
      <c r="D305" s="8">
        <f>VLOOKUP(B301,INDIRECT("T|"&amp;VLOOKUP(A301,'dataset mapping'!$A$2:$B$6,2,FALSE)&amp;"|"&amp;A305&amp;"c!A3"):INDIRECT("T|"&amp;VLOOKUP(A301,'dataset mapping'!$A$2:$B$6,2,FALSE)&amp;"|"&amp;A305&amp;"c!I100"),4,FALSE)</f>
        <v>0.8688227264</v>
      </c>
      <c r="E305" s="8">
        <f>VLOOKUP(B301,INDIRECT("T|"&amp;VLOOKUP(A301,'dataset mapping'!$A$2:$B$6,2,FALSE)&amp;"|"&amp;A305&amp;"c!A3"):INDIRECT("T|"&amp;VLOOKUP(A301,'dataset mapping'!$A$2:$B$6,2,FALSE)&amp;"|"&amp;A305&amp;"c!I100"),5,FALSE)</f>
        <v>0.8426728742</v>
      </c>
      <c r="F305" s="8">
        <f>VLOOKUP(B301,INDIRECT("T|"&amp;VLOOKUP(A301,'dataset mapping'!$A$2:$B$6,2,FALSE)&amp;"|"&amp;A305&amp;"c!A3"):INDIRECT("T|"&amp;VLOOKUP(A301,'dataset mapping'!$A$2:$B$6,2,FALSE)&amp;"|"&amp;A305&amp;"c!I100"),6,FALSE)</f>
        <v>1.152127095</v>
      </c>
      <c r="G305" s="8">
        <f>VLOOKUP(B301,INDIRECT("T|"&amp;VLOOKUP(A301,'dataset mapping'!$A$2:$B$6,2,FALSE)&amp;"|"&amp;A305&amp;"c!A3"):INDIRECT("T|"&amp;VLOOKUP(A301,'dataset mapping'!$A$2:$B$6,2,FALSE)&amp;"|"&amp;A305&amp;"c!I100"),7,FALSE)</f>
        <v>1.152167044</v>
      </c>
      <c r="H305" s="8">
        <f>VLOOKUP(B301,INDIRECT("T|"&amp;VLOOKUP(A301,'dataset mapping'!$A$2:$B$6,2,FALSE)&amp;"|"&amp;A305&amp;"c!A3"):INDIRECT("T|"&amp;VLOOKUP(A301,'dataset mapping'!$A$2:$B$6,2,FALSE)&amp;"|"&amp;A305&amp;"c!I100"),8,FALSE)</f>
        <v>1.180917488</v>
      </c>
      <c r="I305" s="8">
        <f>VLOOKUP(B301,INDIRECT("T|"&amp;VLOOKUP(A301,'dataset mapping'!$A$2:$B$6,2,FALSE)&amp;"|"&amp;A305&amp;"c!A3"):INDIRECT("T|"&amp;VLOOKUP(A301,'dataset mapping'!$A$2:$B$6,2,FALSE)&amp;"|"&amp;A305&amp;"c!I100"),9,FALSE)</f>
        <v>1.179230755</v>
      </c>
      <c r="J305" s="9">
        <f t="shared" si="17"/>
        <v>39.93932774</v>
      </c>
      <c r="K305" s="10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7">
        <v>4.0</v>
      </c>
      <c r="B306" s="8">
        <f>VLOOKUP(B301,INDIRECT("T|"&amp;VLOOKUP(A301,'dataset mapping'!$A$2:$B$6,2,FALSE)&amp;"|"&amp;A306&amp;"c!A3"):INDIRECT("T|"&amp;VLOOKUP(A301,'dataset mapping'!$A$2:$B$6,2,FALSE)&amp;"|"&amp;A306&amp;"c!I100"),2,FALSE)</f>
        <v>0.8533822922</v>
      </c>
      <c r="C306" s="8">
        <f>VLOOKUP(B301,INDIRECT("T|"&amp;VLOOKUP(A301,'dataset mapping'!$A$2:$B$6,2,FALSE)&amp;"|"&amp;A306&amp;"c!A3"):INDIRECT("T|"&amp;VLOOKUP(A301,'dataset mapping'!$A$2:$B$6,2,FALSE)&amp;"|"&amp;A306&amp;"c!I100"),3,FALSE)</f>
        <v>0.8109717229</v>
      </c>
      <c r="D306" s="8">
        <f>VLOOKUP(B301,INDIRECT("T|"&amp;VLOOKUP(A301,'dataset mapping'!$A$2:$B$6,2,FALSE)&amp;"|"&amp;A306&amp;"c!A3"):INDIRECT("T|"&amp;VLOOKUP(A301,'dataset mapping'!$A$2:$B$6,2,FALSE)&amp;"|"&amp;A306&amp;"c!I100"),4,FALSE)</f>
        <v>0.8890509428</v>
      </c>
      <c r="E306" s="8">
        <f>VLOOKUP(B301,INDIRECT("T|"&amp;VLOOKUP(A301,'dataset mapping'!$A$2:$B$6,2,FALSE)&amp;"|"&amp;A306&amp;"c!A3"):INDIRECT("T|"&amp;VLOOKUP(A301,'dataset mapping'!$A$2:$B$6,2,FALSE)&amp;"|"&amp;A306&amp;"c!I100"),5,FALSE)</f>
        <v>0.8589560147</v>
      </c>
      <c r="F306" s="8">
        <f>VLOOKUP(B301,INDIRECT("T|"&amp;VLOOKUP(A301,'dataset mapping'!$A$2:$B$6,2,FALSE)&amp;"|"&amp;A306&amp;"c!A3"):INDIRECT("T|"&amp;VLOOKUP(A301,'dataset mapping'!$A$2:$B$6,2,FALSE)&amp;"|"&amp;A306&amp;"c!I100"),6,FALSE)</f>
        <v>1.284764741</v>
      </c>
      <c r="G306" s="8">
        <f>VLOOKUP(B301,INDIRECT("T|"&amp;VLOOKUP(A301,'dataset mapping'!$A$2:$B$6,2,FALSE)&amp;"|"&amp;A306&amp;"c!A3"):INDIRECT("T|"&amp;VLOOKUP(A301,'dataset mapping'!$A$2:$B$6,2,FALSE)&amp;"|"&amp;A306&amp;"c!I100"),7,FALSE)</f>
        <v>1.130167955</v>
      </c>
      <c r="H306" s="8">
        <f>VLOOKUP(B301,INDIRECT("T|"&amp;VLOOKUP(A301,'dataset mapping'!$A$2:$B$6,2,FALSE)&amp;"|"&amp;A306&amp;"c!A3"):INDIRECT("T|"&amp;VLOOKUP(A301,'dataset mapping'!$A$2:$B$6,2,FALSE)&amp;"|"&amp;A306&amp;"c!I100"),8,FALSE)</f>
        <v>1.158447329</v>
      </c>
      <c r="I306" s="8">
        <f>VLOOKUP(B301,INDIRECT("T|"&amp;VLOOKUP(A301,'dataset mapping'!$A$2:$B$6,2,FALSE)&amp;"|"&amp;A306&amp;"c!A3"):INDIRECT("T|"&amp;VLOOKUP(A301,'dataset mapping'!$A$2:$B$6,2,FALSE)&amp;"|"&amp;A306&amp;"c!I100"),9,FALSE)</f>
        <v>1.158447329</v>
      </c>
      <c r="J306" s="9">
        <f t="shared" si="17"/>
        <v>34.86689762</v>
      </c>
      <c r="K306" s="10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7">
        <v>5.0</v>
      </c>
      <c r="B307" s="11">
        <f>VLOOKUP(B301,INDIRECT("T|"&amp;VLOOKUP(A301,'dataset mapping'!$A$2:$B$6,2,FALSE)&amp;"|"&amp;A307&amp;"c!A3"):INDIRECT("T|"&amp;VLOOKUP(A301,'dataset mapping'!$A$2:$B$6,2,FALSE)&amp;"|"&amp;A307&amp;"c!I100"),2,FALSE)</f>
        <v>0.8619141635</v>
      </c>
      <c r="C307" s="11">
        <f>VLOOKUP(B301,INDIRECT("T|"&amp;VLOOKUP(A301,'dataset mapping'!$A$2:$B$6,2,FALSE)&amp;"|"&amp;A307&amp;"c!A3"):INDIRECT("T|"&amp;VLOOKUP(A301,'dataset mapping'!$A$2:$B$6,2,FALSE)&amp;"|"&amp;A307&amp;"c!I100"),3,FALSE)</f>
        <v>0.8681583032</v>
      </c>
      <c r="D307" s="11">
        <f>VLOOKUP(B301,INDIRECT("T|"&amp;VLOOKUP(A301,'dataset mapping'!$A$2:$B$6,2,FALSE)&amp;"|"&amp;A307&amp;"c!A3"):INDIRECT("T|"&amp;VLOOKUP(A301,'dataset mapping'!$A$2:$B$6,2,FALSE)&amp;"|"&amp;A307&amp;"c!I100"),4,FALSE)</f>
        <v>0.8873715168</v>
      </c>
      <c r="E307" s="11">
        <f>VLOOKUP(B301,INDIRECT("T|"&amp;VLOOKUP(A301,'dataset mapping'!$A$2:$B$6,2,FALSE)&amp;"|"&amp;A307&amp;"c!A3"):INDIRECT("T|"&amp;VLOOKUP(A301,'dataset mapping'!$A$2:$B$6,2,FALSE)&amp;"|"&amp;A307&amp;"c!I100"),5,FALSE)</f>
        <v>0.878477565</v>
      </c>
      <c r="F307" s="11">
        <f>VLOOKUP(B301,INDIRECT("T|"&amp;VLOOKUP(A301,'dataset mapping'!$A$2:$B$6,2,FALSE)&amp;"|"&amp;A307&amp;"c!A3"):INDIRECT("T|"&amp;VLOOKUP(A301,'dataset mapping'!$A$2:$B$6,2,FALSE)&amp;"|"&amp;A307&amp;"c!I100"),6,FALSE)</f>
        <v>1.192701655</v>
      </c>
      <c r="G307" s="11">
        <f>VLOOKUP(B301,INDIRECT("T|"&amp;VLOOKUP(A301,'dataset mapping'!$A$2:$B$6,2,FALSE)&amp;"|"&amp;A307&amp;"c!A3"):INDIRECT("T|"&amp;VLOOKUP(A301,'dataset mapping'!$A$2:$B$6,2,FALSE)&amp;"|"&amp;A307&amp;"c!I100"),7,FALSE)</f>
        <v>1.027491039</v>
      </c>
      <c r="H307" s="11">
        <f>VLOOKUP(B301,INDIRECT("T|"&amp;VLOOKUP(A301,'dataset mapping'!$A$2:$B$6,2,FALSE)&amp;"|"&amp;A307&amp;"c!A3"):INDIRECT("T|"&amp;VLOOKUP(A301,'dataset mapping'!$A$2:$B$6,2,FALSE)&amp;"|"&amp;A307&amp;"c!I100"),8,FALSE)</f>
        <v>1.319439303</v>
      </c>
      <c r="I307" s="11">
        <f>VLOOKUP(B301,INDIRECT("T|"&amp;VLOOKUP(A301,'dataset mapping'!$A$2:$B$6,2,FALSE)&amp;"|"&amp;A307&amp;"c!A3"):INDIRECT("T|"&amp;VLOOKUP(A301,'dataset mapping'!$A$2:$B$6,2,FALSE)&amp;"|"&amp;A307&amp;"c!I100"),9,FALSE)</f>
        <v>1.165984019</v>
      </c>
      <c r="J307" s="9">
        <f t="shared" si="17"/>
        <v>32.72780833</v>
      </c>
      <c r="K307" s="10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7">
        <v>6.0</v>
      </c>
      <c r="B308" s="11">
        <f>VLOOKUP(B301,INDIRECT("T|"&amp;VLOOKUP(A301,'dataset mapping'!$A$2:$B$6,2,FALSE)&amp;"|"&amp;A308&amp;"c!A3"):INDIRECT("T|"&amp;VLOOKUP(A301,'dataset mapping'!$A$2:$B$6,2,FALSE)&amp;"|"&amp;A308&amp;"c!I100"),2,FALSE)</f>
        <v>1.403953151</v>
      </c>
      <c r="C308" s="11">
        <f>VLOOKUP(B301,INDIRECT("T|"&amp;VLOOKUP(A301,'dataset mapping'!$A$2:$B$6,2,FALSE)&amp;"|"&amp;A308&amp;"c!A3"):INDIRECT("T|"&amp;VLOOKUP(A301,'dataset mapping'!$A$2:$B$6,2,FALSE)&amp;"|"&amp;A308&amp;"c!I100"),3,FALSE)</f>
        <v>1.125475414</v>
      </c>
      <c r="D308" s="11">
        <f>VLOOKUP(B301,INDIRECT("T|"&amp;VLOOKUP(A301,'dataset mapping'!$A$2:$B$6,2,FALSE)&amp;"|"&amp;A308&amp;"c!A3"):INDIRECT("T|"&amp;VLOOKUP(A301,'dataset mapping'!$A$2:$B$6,2,FALSE)&amp;"|"&amp;A308&amp;"c!I100"),4,FALSE)</f>
        <v>1.40289245</v>
      </c>
      <c r="E308" s="11">
        <f>VLOOKUP(B301,INDIRECT("T|"&amp;VLOOKUP(A301,'dataset mapping'!$A$2:$B$6,2,FALSE)&amp;"|"&amp;A308&amp;"c!A3"):INDIRECT("T|"&amp;VLOOKUP(A301,'dataset mapping'!$A$2:$B$6,2,FALSE)&amp;"|"&amp;A308&amp;"c!I100"),5,FALSE)</f>
        <v>1.32115595</v>
      </c>
      <c r="F308" s="11">
        <f>VLOOKUP(B301,INDIRECT("T|"&amp;VLOOKUP(A301,'dataset mapping'!$A$2:$B$6,2,FALSE)&amp;"|"&amp;A308&amp;"c!A3"):INDIRECT("T|"&amp;VLOOKUP(A301,'dataset mapping'!$A$2:$B$6,2,FALSE)&amp;"|"&amp;A308&amp;"c!I100"),6,FALSE)</f>
        <v>1.521253025</v>
      </c>
      <c r="G308" s="11">
        <f>VLOOKUP(B301,INDIRECT("T|"&amp;VLOOKUP(A301,'dataset mapping'!$A$2:$B$6,2,FALSE)&amp;"|"&amp;A308&amp;"c!A3"):INDIRECT("T|"&amp;VLOOKUP(A301,'dataset mapping'!$A$2:$B$6,2,FALSE)&amp;"|"&amp;A308&amp;"c!I100"),7,FALSE)</f>
        <v>1.434892973</v>
      </c>
      <c r="H308" s="11">
        <f>VLOOKUP(B301,INDIRECT("T|"&amp;VLOOKUP(A301,'dataset mapping'!$A$2:$B$6,2,FALSE)&amp;"|"&amp;A308&amp;"c!A3"):INDIRECT("T|"&amp;VLOOKUP(A301,'dataset mapping'!$A$2:$B$6,2,FALSE)&amp;"|"&amp;A308&amp;"c!I100"),8,FALSE)</f>
        <v>1.693837436</v>
      </c>
      <c r="I308" s="11">
        <f>VLOOKUP(B301,INDIRECT("T|"&amp;VLOOKUP(A301,'dataset mapping'!$A$2:$B$6,2,FALSE)&amp;"|"&amp;A308&amp;"c!A3"):INDIRECT("T|"&amp;VLOOKUP(A301,'dataset mapping'!$A$2:$B$6,2,FALSE)&amp;"|"&amp;A308&amp;"c!I100"),9,FALSE)</f>
        <v>1.693837436</v>
      </c>
      <c r="J308" s="9">
        <f t="shared" si="17"/>
        <v>28.20874291</v>
      </c>
      <c r="K308" s="9">
        <f>AVERAGE(J303:J308)</f>
        <v>412.8391243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" t="s">
        <v>13</v>
      </c>
      <c r="B310" s="15" t="s">
        <v>19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 t="s">
        <v>2</v>
      </c>
      <c r="B311" s="5" t="s">
        <v>3</v>
      </c>
      <c r="C311" s="5" t="s">
        <v>4</v>
      </c>
      <c r="D311" s="5" t="s">
        <v>5</v>
      </c>
      <c r="E311" s="5" t="s">
        <v>6</v>
      </c>
      <c r="F311" s="5" t="s">
        <v>7</v>
      </c>
      <c r="G311" s="5" t="s">
        <v>8</v>
      </c>
      <c r="H311" s="5" t="s">
        <v>9</v>
      </c>
      <c r="I311" s="5" t="s">
        <v>10</v>
      </c>
      <c r="J311" s="6" t="s">
        <v>11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7">
        <v>1.0</v>
      </c>
      <c r="B312" s="8">
        <f>VLOOKUP(B310,INDIRECT("T|"&amp;VLOOKUP(A310,'dataset mapping'!$A$2:$B$6,2,FALSE)&amp;"|"&amp;A312&amp;"c!A3"):INDIRECT("T|"&amp;VLOOKUP(A310,'dataset mapping'!$A$2:$B$6,2,FALSE)&amp;"|"&amp;A312&amp;"c!I100"),2,FALSE)</f>
        <v>34.52099353</v>
      </c>
      <c r="C312" s="8">
        <f>VLOOKUP(B310,INDIRECT("T|"&amp;VLOOKUP(A310,'dataset mapping'!$A$2:$B$6,2,FALSE)&amp;"|"&amp;A312&amp;"c!A3"):INDIRECT("T|"&amp;VLOOKUP(A310,'dataset mapping'!$A$2:$B$6,2,FALSE)&amp;"|"&amp;A312&amp;"c!I100"),3,FALSE)</f>
        <v>34.48374063</v>
      </c>
      <c r="D312" s="8">
        <f>VLOOKUP(B310,INDIRECT("T|"&amp;VLOOKUP(A310,'dataset mapping'!$A$2:$B$6,2,FALSE)&amp;"|"&amp;A312&amp;"c!A3"):INDIRECT("T|"&amp;VLOOKUP(A310,'dataset mapping'!$A$2:$B$6,2,FALSE)&amp;"|"&amp;A312&amp;"c!I100"),4,FALSE)</f>
        <v>34.41896842</v>
      </c>
      <c r="E312" s="8">
        <f>VLOOKUP(B310,INDIRECT("T|"&amp;VLOOKUP(A310,'dataset mapping'!$A$2:$B$6,2,FALSE)&amp;"|"&amp;A312&amp;"c!A3"):INDIRECT("T|"&amp;VLOOKUP(A310,'dataset mapping'!$A$2:$B$6,2,FALSE)&amp;"|"&amp;A312&amp;"c!I100"),5,FALSE)</f>
        <v>34.27525469</v>
      </c>
      <c r="F312" s="8">
        <f>VLOOKUP(B310,INDIRECT("T|"&amp;VLOOKUP(A310,'dataset mapping'!$A$2:$B$6,2,FALSE)&amp;"|"&amp;A312&amp;"c!A3"):INDIRECT("T|"&amp;VLOOKUP(A310,'dataset mapping'!$A$2:$B$6,2,FALSE)&amp;"|"&amp;A312&amp;"c!I100"),6,FALSE)</f>
        <v>34.0248989</v>
      </c>
      <c r="G312" s="8">
        <f>VLOOKUP(B310,INDIRECT("T|"&amp;VLOOKUP(A310,'dataset mapping'!$A$2:$B$6,2,FALSE)&amp;"|"&amp;A312&amp;"c!A3"):INDIRECT("T|"&amp;VLOOKUP(A310,'dataset mapping'!$A$2:$B$6,2,FALSE)&amp;"|"&amp;A312&amp;"c!I100"),7,FALSE)</f>
        <v>33.99568846</v>
      </c>
      <c r="H312" s="8">
        <f>VLOOKUP(B310,INDIRECT("T|"&amp;VLOOKUP(A310,'dataset mapping'!$A$2:$B$6,2,FALSE)&amp;"|"&amp;A312&amp;"c!A3"):INDIRECT("T|"&amp;VLOOKUP(A310,'dataset mapping'!$A$2:$B$6,2,FALSE)&amp;"|"&amp;A312&amp;"c!I100"),8,FALSE)</f>
        <v>33.98448307</v>
      </c>
      <c r="I312" s="8">
        <f>VLOOKUP(B310,INDIRECT("T|"&amp;VLOOKUP(A310,'dataset mapping'!$A$2:$B$6,2,FALSE)&amp;"|"&amp;A312&amp;"c!A3"):INDIRECT("T|"&amp;VLOOKUP(A310,'dataset mapping'!$A$2:$B$6,2,FALSE)&amp;"|"&amp;A312&amp;"c!I100"),9,FALSE)</f>
        <v>34.05074712</v>
      </c>
      <c r="J312" s="9">
        <f t="shared" ref="J312:J317" si="18">(I312/E312-1)*100</f>
        <v>-0.6550135753</v>
      </c>
      <c r="K312" s="10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7">
        <v>2.0</v>
      </c>
      <c r="B313" s="8">
        <f>VLOOKUP(B310,INDIRECT("T|"&amp;VLOOKUP(A310,'dataset mapping'!$A$2:$B$6,2,FALSE)&amp;"|"&amp;A313&amp;"c!A3"):INDIRECT("T|"&amp;VLOOKUP(A310,'dataset mapping'!$A$2:$B$6,2,FALSE)&amp;"|"&amp;A313&amp;"c!I100"),2,FALSE)</f>
        <v>34.51939759</v>
      </c>
      <c r="C313" s="8">
        <f>VLOOKUP(B310,INDIRECT("T|"&amp;VLOOKUP(A310,'dataset mapping'!$A$2:$B$6,2,FALSE)&amp;"|"&amp;A313&amp;"c!A3"):INDIRECT("T|"&amp;VLOOKUP(A310,'dataset mapping'!$A$2:$B$6,2,FALSE)&amp;"|"&amp;A313&amp;"c!I100"),3,FALSE)</f>
        <v>34.4471205</v>
      </c>
      <c r="D313" s="8">
        <f>VLOOKUP(B310,INDIRECT("T|"&amp;VLOOKUP(A310,'dataset mapping'!$A$2:$B$6,2,FALSE)&amp;"|"&amp;A313&amp;"c!A3"):INDIRECT("T|"&amp;VLOOKUP(A310,'dataset mapping'!$A$2:$B$6,2,FALSE)&amp;"|"&amp;A313&amp;"c!I100"),4,FALSE)</f>
        <v>34.47755078</v>
      </c>
      <c r="E313" s="8">
        <f>VLOOKUP(B310,INDIRECT("T|"&amp;VLOOKUP(A310,'dataset mapping'!$A$2:$B$6,2,FALSE)&amp;"|"&amp;A313&amp;"c!A3"):INDIRECT("T|"&amp;VLOOKUP(A310,'dataset mapping'!$A$2:$B$6,2,FALSE)&amp;"|"&amp;A313&amp;"c!I100"),5,FALSE)</f>
        <v>34.61136288</v>
      </c>
      <c r="F313" s="8">
        <f>VLOOKUP(B310,INDIRECT("T|"&amp;VLOOKUP(A310,'dataset mapping'!$A$2:$B$6,2,FALSE)&amp;"|"&amp;A313&amp;"c!A3"):INDIRECT("T|"&amp;VLOOKUP(A310,'dataset mapping'!$A$2:$B$6,2,FALSE)&amp;"|"&amp;A313&amp;"c!I100"),6,FALSE)</f>
        <v>33.98124943</v>
      </c>
      <c r="G313" s="8">
        <f>VLOOKUP(B310,INDIRECT("T|"&amp;VLOOKUP(A310,'dataset mapping'!$A$2:$B$6,2,FALSE)&amp;"|"&amp;A313&amp;"c!A3"):INDIRECT("T|"&amp;VLOOKUP(A310,'dataset mapping'!$A$2:$B$6,2,FALSE)&amp;"|"&amp;A313&amp;"c!I100"),7,FALSE)</f>
        <v>33.99185927</v>
      </c>
      <c r="H313" s="8">
        <f>VLOOKUP(B310,INDIRECT("T|"&amp;VLOOKUP(A310,'dataset mapping'!$A$2:$B$6,2,FALSE)&amp;"|"&amp;A313&amp;"c!A3"):INDIRECT("T|"&amp;VLOOKUP(A310,'dataset mapping'!$A$2:$B$6,2,FALSE)&amp;"|"&amp;A313&amp;"c!I100"),8,FALSE)</f>
        <v>33.97923863</v>
      </c>
      <c r="I313" s="8">
        <f>VLOOKUP(B310,INDIRECT("T|"&amp;VLOOKUP(A310,'dataset mapping'!$A$2:$B$6,2,FALSE)&amp;"|"&amp;A313&amp;"c!A3"):INDIRECT("T|"&amp;VLOOKUP(A310,'dataset mapping'!$A$2:$B$6,2,FALSE)&amp;"|"&amp;A313&amp;"c!I100"),9,FALSE)</f>
        <v>34.07223561</v>
      </c>
      <c r="J313" s="9">
        <f t="shared" si="18"/>
        <v>-1.557659762</v>
      </c>
      <c r="K313" s="10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7">
        <v>3.0</v>
      </c>
      <c r="B314" s="8">
        <f>VLOOKUP(B310,INDIRECT("T|"&amp;VLOOKUP(A310,'dataset mapping'!$A$2:$B$6,2,FALSE)&amp;"|"&amp;A314&amp;"c!A3"):INDIRECT("T|"&amp;VLOOKUP(A310,'dataset mapping'!$A$2:$B$6,2,FALSE)&amp;"|"&amp;A314&amp;"c!I100"),2,FALSE)</f>
        <v>36.79661066</v>
      </c>
      <c r="C314" s="8">
        <f>VLOOKUP(B310,INDIRECT("T|"&amp;VLOOKUP(A310,'dataset mapping'!$A$2:$B$6,2,FALSE)&amp;"|"&amp;A314&amp;"c!A3"):INDIRECT("T|"&amp;VLOOKUP(A310,'dataset mapping'!$A$2:$B$6,2,FALSE)&amp;"|"&amp;A314&amp;"c!I100"),3,FALSE)</f>
        <v>36.79468234</v>
      </c>
      <c r="D314" s="8">
        <f>VLOOKUP(B310,INDIRECT("T|"&amp;VLOOKUP(A310,'dataset mapping'!$A$2:$B$6,2,FALSE)&amp;"|"&amp;A314&amp;"c!A3"):INDIRECT("T|"&amp;VLOOKUP(A310,'dataset mapping'!$A$2:$B$6,2,FALSE)&amp;"|"&amp;A314&amp;"c!I100"),4,FALSE)</f>
        <v>36.87797474</v>
      </c>
      <c r="E314" s="8">
        <f>VLOOKUP(B310,INDIRECT("T|"&amp;VLOOKUP(A310,'dataset mapping'!$A$2:$B$6,2,FALSE)&amp;"|"&amp;A314&amp;"c!A3"):INDIRECT("T|"&amp;VLOOKUP(A310,'dataset mapping'!$A$2:$B$6,2,FALSE)&amp;"|"&amp;A314&amp;"c!I100"),5,FALSE)</f>
        <v>36.79468234</v>
      </c>
      <c r="F314" s="8">
        <f>VLOOKUP(B310,INDIRECT("T|"&amp;VLOOKUP(A310,'dataset mapping'!$A$2:$B$6,2,FALSE)&amp;"|"&amp;A314&amp;"c!A3"):INDIRECT("T|"&amp;VLOOKUP(A310,'dataset mapping'!$A$2:$B$6,2,FALSE)&amp;"|"&amp;A314&amp;"c!I100"),6,FALSE)</f>
        <v>36.45591956</v>
      </c>
      <c r="G314" s="8">
        <f>VLOOKUP(B310,INDIRECT("T|"&amp;VLOOKUP(A310,'dataset mapping'!$A$2:$B$6,2,FALSE)&amp;"|"&amp;A314&amp;"c!A3"):INDIRECT("T|"&amp;VLOOKUP(A310,'dataset mapping'!$A$2:$B$6,2,FALSE)&amp;"|"&amp;A314&amp;"c!I100"),7,FALSE)</f>
        <v>36.33972444</v>
      </c>
      <c r="H314" s="8">
        <f>VLOOKUP(B310,INDIRECT("T|"&amp;VLOOKUP(A310,'dataset mapping'!$A$2:$B$6,2,FALSE)&amp;"|"&amp;A314&amp;"c!A3"):INDIRECT("T|"&amp;VLOOKUP(A310,'dataset mapping'!$A$2:$B$6,2,FALSE)&amp;"|"&amp;A314&amp;"c!I100"),8,FALSE)</f>
        <v>36.31037529</v>
      </c>
      <c r="I314" s="8">
        <f>VLOOKUP(B310,INDIRECT("T|"&amp;VLOOKUP(A310,'dataset mapping'!$A$2:$B$6,2,FALSE)&amp;"|"&amp;A314&amp;"c!A3"):INDIRECT("T|"&amp;VLOOKUP(A310,'dataset mapping'!$A$2:$B$6,2,FALSE)&amp;"|"&amp;A314&amp;"c!I100"),9,FALSE)</f>
        <v>36.45591956</v>
      </c>
      <c r="J314" s="9">
        <f t="shared" si="18"/>
        <v>-0.9206840622</v>
      </c>
      <c r="K314" s="10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7">
        <v>5.0</v>
      </c>
      <c r="B315" s="11">
        <f>VLOOKUP(B310,INDIRECT("T|"&amp;VLOOKUP(A310,'dataset mapping'!$A$2:$B$6,2,FALSE)&amp;"|"&amp;A315&amp;"c!A3"):INDIRECT("T|"&amp;VLOOKUP(A310,'dataset mapping'!$A$2:$B$6,2,FALSE)&amp;"|"&amp;A315&amp;"c!I100"),2,FALSE)</f>
        <v>37.26973504</v>
      </c>
      <c r="C315" s="11">
        <f>VLOOKUP(B310,INDIRECT("T|"&amp;VLOOKUP(A310,'dataset mapping'!$A$2:$B$6,2,FALSE)&amp;"|"&amp;A315&amp;"c!A3"):INDIRECT("T|"&amp;VLOOKUP(A310,'dataset mapping'!$A$2:$B$6,2,FALSE)&amp;"|"&amp;A315&amp;"c!I100"),3,FALSE)</f>
        <v>37.17758024</v>
      </c>
      <c r="D315" s="11">
        <f>VLOOKUP(B310,INDIRECT("T|"&amp;VLOOKUP(A310,'dataset mapping'!$A$2:$B$6,2,FALSE)&amp;"|"&amp;A315&amp;"c!A3"):INDIRECT("T|"&amp;VLOOKUP(A310,'dataset mapping'!$A$2:$B$6,2,FALSE)&amp;"|"&amp;A315&amp;"c!I100"),4,FALSE)</f>
        <v>37.1732355</v>
      </c>
      <c r="E315" s="11">
        <f>VLOOKUP(B310,INDIRECT("T|"&amp;VLOOKUP(A310,'dataset mapping'!$A$2:$B$6,2,FALSE)&amp;"|"&amp;A315&amp;"c!A3"):INDIRECT("T|"&amp;VLOOKUP(A310,'dataset mapping'!$A$2:$B$6,2,FALSE)&amp;"|"&amp;A315&amp;"c!I100"),5,FALSE)</f>
        <v>37.26973504</v>
      </c>
      <c r="F315" s="11">
        <f>VLOOKUP(B310,INDIRECT("T|"&amp;VLOOKUP(A310,'dataset mapping'!$A$2:$B$6,2,FALSE)&amp;"|"&amp;A315&amp;"c!A3"):INDIRECT("T|"&amp;VLOOKUP(A310,'dataset mapping'!$A$2:$B$6,2,FALSE)&amp;"|"&amp;A315&amp;"c!I100"),6,FALSE)</f>
        <v>36.723773</v>
      </c>
      <c r="G315" s="11">
        <f>VLOOKUP(B310,INDIRECT("T|"&amp;VLOOKUP(A310,'dataset mapping'!$A$2:$B$6,2,FALSE)&amp;"|"&amp;A315&amp;"c!A3"):INDIRECT("T|"&amp;VLOOKUP(A310,'dataset mapping'!$A$2:$B$6,2,FALSE)&amp;"|"&amp;A315&amp;"c!I100"),7,FALSE)</f>
        <v>36.73837352</v>
      </c>
      <c r="H315" s="11">
        <f>VLOOKUP(B310,INDIRECT("T|"&amp;VLOOKUP(A310,'dataset mapping'!$A$2:$B$6,2,FALSE)&amp;"|"&amp;A315&amp;"c!A3"):INDIRECT("T|"&amp;VLOOKUP(A310,'dataset mapping'!$A$2:$B$6,2,FALSE)&amp;"|"&amp;A315&amp;"c!I100"),8,FALSE)</f>
        <v>36.722263</v>
      </c>
      <c r="I315" s="11">
        <f>VLOOKUP(B310,INDIRECT("T|"&amp;VLOOKUP(A310,'dataset mapping'!$A$2:$B$6,2,FALSE)&amp;"|"&amp;A315&amp;"c!A3"):INDIRECT("T|"&amp;VLOOKUP(A310,'dataset mapping'!$A$2:$B$6,2,FALSE)&amp;"|"&amp;A315&amp;"c!I100"),9,FALSE)</f>
        <v>36.64960919</v>
      </c>
      <c r="J315" s="9">
        <f t="shared" si="18"/>
        <v>-1.663885848</v>
      </c>
      <c r="K315" s="10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2">
        <v>6.0</v>
      </c>
      <c r="B316" s="13">
        <f>VLOOKUP(B310,INDIRECT("T|"&amp;VLOOKUP(A310,'dataset mapping'!$A$2:$B$6,2,FALSE)&amp;"|"&amp;A316&amp;"c!A3"):INDIRECT("T|"&amp;VLOOKUP(A310,'dataset mapping'!$A$2:$B$6,2,FALSE)&amp;"|"&amp;A316&amp;"c!I100"),2,FALSE)</f>
        <v>39.42719838</v>
      </c>
      <c r="C316" s="13">
        <f>VLOOKUP(B310,INDIRECT("T|"&amp;VLOOKUP(A310,'dataset mapping'!$A$2:$B$6,2,FALSE)&amp;"|"&amp;A316&amp;"c!A3"):INDIRECT("T|"&amp;VLOOKUP(A310,'dataset mapping'!$A$2:$B$6,2,FALSE)&amp;"|"&amp;A316&amp;"c!I100"),3,FALSE)</f>
        <v>39.37020471</v>
      </c>
      <c r="D316" s="13">
        <f>VLOOKUP(B310,INDIRECT("T|"&amp;VLOOKUP(A310,'dataset mapping'!$A$2:$B$6,2,FALSE)&amp;"|"&amp;A316&amp;"c!A3"):INDIRECT("T|"&amp;VLOOKUP(A310,'dataset mapping'!$A$2:$B$6,2,FALSE)&amp;"|"&amp;A316&amp;"c!I100"),4,FALSE)</f>
        <v>39.43414949</v>
      </c>
      <c r="E316" s="13">
        <f>VLOOKUP(B310,INDIRECT("T|"&amp;VLOOKUP(A310,'dataset mapping'!$A$2:$B$6,2,FALSE)&amp;"|"&amp;A316&amp;"c!A3"):INDIRECT("T|"&amp;VLOOKUP(A310,'dataset mapping'!$A$2:$B$6,2,FALSE)&amp;"|"&amp;A316&amp;"c!I100"),5,FALSE)</f>
        <v>39.17601934</v>
      </c>
      <c r="F316" s="13">
        <f>VLOOKUP(B310,INDIRECT("T|"&amp;VLOOKUP(A310,'dataset mapping'!$A$2:$B$6,2,FALSE)&amp;"|"&amp;A316&amp;"c!A3"):INDIRECT("T|"&amp;VLOOKUP(A310,'dataset mapping'!$A$2:$B$6,2,FALSE)&amp;"|"&amp;A316&amp;"c!I100"),6,FALSE)</f>
        <v>38.86202333</v>
      </c>
      <c r="G316" s="13">
        <f>VLOOKUP(B310,INDIRECT("T|"&amp;VLOOKUP(A310,'dataset mapping'!$A$2:$B$6,2,FALSE)&amp;"|"&amp;A316&amp;"c!A3"):INDIRECT("T|"&amp;VLOOKUP(A310,'dataset mapping'!$A$2:$B$6,2,FALSE)&amp;"|"&amp;A316&amp;"c!I100"),7,FALSE)</f>
        <v>38.86691546</v>
      </c>
      <c r="H316" s="13">
        <f>VLOOKUP(B310,INDIRECT("T|"&amp;VLOOKUP(A310,'dataset mapping'!$A$2:$B$6,2,FALSE)&amp;"|"&amp;A316&amp;"c!A3"):INDIRECT("T|"&amp;VLOOKUP(A310,'dataset mapping'!$A$2:$B$6,2,FALSE)&amp;"|"&amp;A316&amp;"c!I100"),8,FALSE)</f>
        <v>38.8618907</v>
      </c>
      <c r="I316" s="13">
        <f>VLOOKUP(B310,INDIRECT("T|"&amp;VLOOKUP(A310,'dataset mapping'!$A$2:$B$6,2,FALSE)&amp;"|"&amp;A316&amp;"c!A3"):INDIRECT("T|"&amp;VLOOKUP(A310,'dataset mapping'!$A$2:$B$6,2,FALSE)&amp;"|"&amp;A316&amp;"c!I100"),9,FALSE)</f>
        <v>38.5139666</v>
      </c>
      <c r="J316" s="9">
        <f t="shared" si="18"/>
        <v>-1.689943868</v>
      </c>
      <c r="K316" s="10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2">
        <v>7.0</v>
      </c>
      <c r="B317" s="13">
        <f>VLOOKUP(B310,INDIRECT("T|"&amp;VLOOKUP(A310,'dataset mapping'!$A$2:$B$6,2,FALSE)&amp;"|"&amp;A317&amp;"c!A3"):INDIRECT("T|"&amp;VLOOKUP(A310,'dataset mapping'!$A$2:$B$6,2,FALSE)&amp;"|"&amp;A317&amp;"c!I100"),2,FALSE)</f>
        <v>39.73042038</v>
      </c>
      <c r="C317" s="13">
        <f>VLOOKUP(B310,INDIRECT("T|"&amp;VLOOKUP(A310,'dataset mapping'!$A$2:$B$6,2,FALSE)&amp;"|"&amp;A317&amp;"c!A3"):INDIRECT("T|"&amp;VLOOKUP(A310,'dataset mapping'!$A$2:$B$6,2,FALSE)&amp;"|"&amp;A317&amp;"c!I100"),3,FALSE)</f>
        <v>39.78399395</v>
      </c>
      <c r="D317" s="13">
        <f>VLOOKUP(B310,INDIRECT("T|"&amp;VLOOKUP(A310,'dataset mapping'!$A$2:$B$6,2,FALSE)&amp;"|"&amp;A317&amp;"c!A3"):INDIRECT("T|"&amp;VLOOKUP(A310,'dataset mapping'!$A$2:$B$6,2,FALSE)&amp;"|"&amp;A317&amp;"c!I100"),4,FALSE)</f>
        <v>39.73779868</v>
      </c>
      <c r="E317" s="13">
        <f>VLOOKUP(B310,INDIRECT("T|"&amp;VLOOKUP(A310,'dataset mapping'!$A$2:$B$6,2,FALSE)&amp;"|"&amp;A317&amp;"c!A3"):INDIRECT("T|"&amp;VLOOKUP(A310,'dataset mapping'!$A$2:$B$6,2,FALSE)&amp;"|"&amp;A317&amp;"c!I100"),5,FALSE)</f>
        <v>39.52345233</v>
      </c>
      <c r="F317" s="13">
        <f>VLOOKUP(B310,INDIRECT("T|"&amp;VLOOKUP(A310,'dataset mapping'!$A$2:$B$6,2,FALSE)&amp;"|"&amp;A317&amp;"c!A3"):INDIRECT("T|"&amp;VLOOKUP(A310,'dataset mapping'!$A$2:$B$6,2,FALSE)&amp;"|"&amp;A317&amp;"c!I100"),6,FALSE)</f>
        <v>39.38976572</v>
      </c>
      <c r="G317" s="13">
        <f>VLOOKUP(B310,INDIRECT("T|"&amp;VLOOKUP(A310,'dataset mapping'!$A$2:$B$6,2,FALSE)&amp;"|"&amp;A317&amp;"c!A3"):INDIRECT("T|"&amp;VLOOKUP(A310,'dataset mapping'!$A$2:$B$6,2,FALSE)&amp;"|"&amp;A317&amp;"c!I100"),7,FALSE)</f>
        <v>39.26436715</v>
      </c>
      <c r="H317" s="13">
        <f>VLOOKUP(B310,INDIRECT("T|"&amp;VLOOKUP(A310,'dataset mapping'!$A$2:$B$6,2,FALSE)&amp;"|"&amp;A317&amp;"c!A3"):INDIRECT("T|"&amp;VLOOKUP(A310,'dataset mapping'!$A$2:$B$6,2,FALSE)&amp;"|"&amp;A317&amp;"c!I100"),8,FALSE)</f>
        <v>39.26547979</v>
      </c>
      <c r="I317" s="13">
        <f>VLOOKUP(B310,INDIRECT("T|"&amp;VLOOKUP(A310,'dataset mapping'!$A$2:$B$6,2,FALSE)&amp;"|"&amp;A317&amp;"c!A3"):INDIRECT("T|"&amp;VLOOKUP(A310,'dataset mapping'!$A$2:$B$6,2,FALSE)&amp;"|"&amp;A317&amp;"c!I100"),9,FALSE)</f>
        <v>39.6022521</v>
      </c>
      <c r="J317" s="9">
        <f t="shared" si="18"/>
        <v>0.1993746932</v>
      </c>
      <c r="K317" s="9">
        <f>AVERAGE(J312:J317)</f>
        <v>-1.047968737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" t="s">
        <v>0</v>
      </c>
      <c r="B337" s="15" t="s">
        <v>20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 t="s">
        <v>2</v>
      </c>
      <c r="B338" s="5" t="s">
        <v>3</v>
      </c>
      <c r="C338" s="5" t="s">
        <v>4</v>
      </c>
      <c r="D338" s="5" t="s">
        <v>5</v>
      </c>
      <c r="E338" s="5" t="s">
        <v>6</v>
      </c>
      <c r="F338" s="5" t="s">
        <v>7</v>
      </c>
      <c r="G338" s="5" t="s">
        <v>8</v>
      </c>
      <c r="H338" s="5" t="s">
        <v>9</v>
      </c>
      <c r="I338" s="5" t="s">
        <v>10</v>
      </c>
      <c r="J338" s="6" t="s">
        <v>11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7">
        <v>1.0</v>
      </c>
      <c r="B339" s="8">
        <f>VLOOKUP(B337,INDIRECT("T|"&amp;VLOOKUP(A337,'dataset mapping'!$A$2:$B$6,2,FALSE)&amp;"|"&amp;A339&amp;"c!A3"):INDIRECT("T|"&amp;VLOOKUP(A337,'dataset mapping'!$A$2:$B$6,2,FALSE)&amp;"|"&amp;A339&amp;"c!I100"),2,FALSE)</f>
        <v>406</v>
      </c>
      <c r="C339" s="8">
        <f>VLOOKUP(B337,INDIRECT("T|"&amp;VLOOKUP(A337,'dataset mapping'!$A$2:$B$6,2,FALSE)&amp;"|"&amp;A339&amp;"c!A3"):INDIRECT("T|"&amp;VLOOKUP(A337,'dataset mapping'!$A$2:$B$6,2,FALSE)&amp;"|"&amp;A339&amp;"c!I100"),3,FALSE)</f>
        <v>398</v>
      </c>
      <c r="D339" s="8">
        <f>VLOOKUP(B337,INDIRECT("T|"&amp;VLOOKUP(A337,'dataset mapping'!$A$2:$B$6,2,FALSE)&amp;"|"&amp;A339&amp;"c!A3"):INDIRECT("T|"&amp;VLOOKUP(A337,'dataset mapping'!$A$2:$B$6,2,FALSE)&amp;"|"&amp;A339&amp;"c!I100"),4,FALSE)</f>
        <v>366</v>
      </c>
      <c r="E339" s="8">
        <f>VLOOKUP(B337,INDIRECT("T|"&amp;VLOOKUP(A337,'dataset mapping'!$A$2:$B$6,2,FALSE)&amp;"|"&amp;A339&amp;"c!A3"):INDIRECT("T|"&amp;VLOOKUP(A337,'dataset mapping'!$A$2:$B$6,2,FALSE)&amp;"|"&amp;A339&amp;"c!I100"),5,FALSE)</f>
        <v>398</v>
      </c>
      <c r="F339" s="8">
        <f>VLOOKUP(B337,INDIRECT("T|"&amp;VLOOKUP(A337,'dataset mapping'!$A$2:$B$6,2,FALSE)&amp;"|"&amp;A339&amp;"c!A3"):INDIRECT("T|"&amp;VLOOKUP(A337,'dataset mapping'!$A$2:$B$6,2,FALSE)&amp;"|"&amp;A339&amp;"c!I100"),6,FALSE)</f>
        <v>1207</v>
      </c>
      <c r="G339" s="8">
        <f>VLOOKUP(B337,INDIRECT("T|"&amp;VLOOKUP(A337,'dataset mapping'!$A$2:$B$6,2,FALSE)&amp;"|"&amp;A339&amp;"c!A3"):INDIRECT("T|"&amp;VLOOKUP(A337,'dataset mapping'!$A$2:$B$6,2,FALSE)&amp;"|"&amp;A339&amp;"c!I100"),7,FALSE)</f>
        <v>1169</v>
      </c>
      <c r="H339" s="8">
        <f>VLOOKUP(B337,INDIRECT("T|"&amp;VLOOKUP(A337,'dataset mapping'!$A$2:$B$6,2,FALSE)&amp;"|"&amp;A339&amp;"c!A3"):INDIRECT("T|"&amp;VLOOKUP(A337,'dataset mapping'!$A$2:$B$6,2,FALSE)&amp;"|"&amp;A339&amp;"c!I100"),8,FALSE)</f>
        <v>1361</v>
      </c>
      <c r="I339" s="8">
        <f>VLOOKUP(B337,INDIRECT("T|"&amp;VLOOKUP(A337,'dataset mapping'!$A$2:$B$6,2,FALSE)&amp;"|"&amp;A339&amp;"c!A3"):INDIRECT("T|"&amp;VLOOKUP(A337,'dataset mapping'!$A$2:$B$6,2,FALSE)&amp;"|"&amp;A339&amp;"c!I100"),9,FALSE)</f>
        <v>1207</v>
      </c>
      <c r="J339" s="9">
        <f t="shared" ref="J339:J347" si="19">(I339/E339-1)*100</f>
        <v>203.2663317</v>
      </c>
      <c r="K339" s="1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7">
        <v>2.0</v>
      </c>
      <c r="B340" s="8">
        <f>VLOOKUP(B337,INDIRECT("T|"&amp;VLOOKUP(A337,'dataset mapping'!$A$2:$B$6,2,FALSE)&amp;"|"&amp;A340&amp;"c!A3"):INDIRECT("T|"&amp;VLOOKUP(A337,'dataset mapping'!$A$2:$B$6,2,FALSE)&amp;"|"&amp;A340&amp;"c!I100"),2,FALSE)</f>
        <v>429</v>
      </c>
      <c r="C340" s="8">
        <f>VLOOKUP(B337,INDIRECT("T|"&amp;VLOOKUP(A337,'dataset mapping'!$A$2:$B$6,2,FALSE)&amp;"|"&amp;A340&amp;"c!A3"):INDIRECT("T|"&amp;VLOOKUP(A337,'dataset mapping'!$A$2:$B$6,2,FALSE)&amp;"|"&amp;A340&amp;"c!I100"),3,FALSE)</f>
        <v>406</v>
      </c>
      <c r="D340" s="8">
        <f>VLOOKUP(B337,INDIRECT("T|"&amp;VLOOKUP(A337,'dataset mapping'!$A$2:$B$6,2,FALSE)&amp;"|"&amp;A340&amp;"c!A3"):INDIRECT("T|"&amp;VLOOKUP(A337,'dataset mapping'!$A$2:$B$6,2,FALSE)&amp;"|"&amp;A340&amp;"c!I100"),4,FALSE)</f>
        <v>397</v>
      </c>
      <c r="E340" s="8">
        <f>VLOOKUP(B337,INDIRECT("T|"&amp;VLOOKUP(A337,'dataset mapping'!$A$2:$B$6,2,FALSE)&amp;"|"&amp;A340&amp;"c!A3"):INDIRECT("T|"&amp;VLOOKUP(A337,'dataset mapping'!$A$2:$B$6,2,FALSE)&amp;"|"&amp;A340&amp;"c!I100"),5,FALSE)</f>
        <v>406</v>
      </c>
      <c r="F340" s="8">
        <f>VLOOKUP(B337,INDIRECT("T|"&amp;VLOOKUP(A337,'dataset mapping'!$A$2:$B$6,2,FALSE)&amp;"|"&amp;A340&amp;"c!A3"):INDIRECT("T|"&amp;VLOOKUP(A337,'dataset mapping'!$A$2:$B$6,2,FALSE)&amp;"|"&amp;A340&amp;"c!I100"),6,FALSE)</f>
        <v>1201</v>
      </c>
      <c r="G340" s="8">
        <f>VLOOKUP(B337,INDIRECT("T|"&amp;VLOOKUP(A337,'dataset mapping'!$A$2:$B$6,2,FALSE)&amp;"|"&amp;A340&amp;"c!A3"):INDIRECT("T|"&amp;VLOOKUP(A337,'dataset mapping'!$A$2:$B$6,2,FALSE)&amp;"|"&amp;A340&amp;"c!I100"),7,FALSE)</f>
        <v>1178</v>
      </c>
      <c r="H340" s="8">
        <f>VLOOKUP(B337,INDIRECT("T|"&amp;VLOOKUP(A337,'dataset mapping'!$A$2:$B$6,2,FALSE)&amp;"|"&amp;A340&amp;"c!A3"):INDIRECT("T|"&amp;VLOOKUP(A337,'dataset mapping'!$A$2:$B$6,2,FALSE)&amp;"|"&amp;A340&amp;"c!I100"),8,FALSE)</f>
        <v>1362</v>
      </c>
      <c r="I340" s="8">
        <f>VLOOKUP(B337,INDIRECT("T|"&amp;VLOOKUP(A337,'dataset mapping'!$A$2:$B$6,2,FALSE)&amp;"|"&amp;A340&amp;"c!A3"):INDIRECT("T|"&amp;VLOOKUP(A337,'dataset mapping'!$A$2:$B$6,2,FALSE)&amp;"|"&amp;A340&amp;"c!I100"),9,FALSE)</f>
        <v>1201</v>
      </c>
      <c r="J340" s="9">
        <f t="shared" si="19"/>
        <v>195.8128079</v>
      </c>
      <c r="K340" s="10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7">
        <v>3.0</v>
      </c>
      <c r="B341" s="8">
        <f>VLOOKUP(B337,INDIRECT("T|"&amp;VLOOKUP(A337,'dataset mapping'!$A$2:$B$6,2,FALSE)&amp;"|"&amp;A341&amp;"c!A3"):INDIRECT("T|"&amp;VLOOKUP(A337,'dataset mapping'!$A$2:$B$6,2,FALSE)&amp;"|"&amp;A341&amp;"c!I100"),2,FALSE)</f>
        <v>381</v>
      </c>
      <c r="C341" s="8">
        <f>VLOOKUP(B337,INDIRECT("T|"&amp;VLOOKUP(A337,'dataset mapping'!$A$2:$B$6,2,FALSE)&amp;"|"&amp;A341&amp;"c!A3"):INDIRECT("T|"&amp;VLOOKUP(A337,'dataset mapping'!$A$2:$B$6,2,FALSE)&amp;"|"&amp;A341&amp;"c!I100"),3,FALSE)</f>
        <v>421</v>
      </c>
      <c r="D341" s="8">
        <f>VLOOKUP(B337,INDIRECT("T|"&amp;VLOOKUP(A337,'dataset mapping'!$A$2:$B$6,2,FALSE)&amp;"|"&amp;A341&amp;"c!A3"):INDIRECT("T|"&amp;VLOOKUP(A337,'dataset mapping'!$A$2:$B$6,2,FALSE)&amp;"|"&amp;A341&amp;"c!I100"),4,FALSE)</f>
        <v>405</v>
      </c>
      <c r="E341" s="8">
        <f>VLOOKUP(B337,INDIRECT("T|"&amp;VLOOKUP(A337,'dataset mapping'!$A$2:$B$6,2,FALSE)&amp;"|"&amp;A341&amp;"c!A3"):INDIRECT("T|"&amp;VLOOKUP(A337,'dataset mapping'!$A$2:$B$6,2,FALSE)&amp;"|"&amp;A341&amp;"c!I100"),5,FALSE)</f>
        <v>405</v>
      </c>
      <c r="F341" s="8">
        <f>VLOOKUP(B337,INDIRECT("T|"&amp;VLOOKUP(A337,'dataset mapping'!$A$2:$B$6,2,FALSE)&amp;"|"&amp;A341&amp;"c!A3"):INDIRECT("T|"&amp;VLOOKUP(A337,'dataset mapping'!$A$2:$B$6,2,FALSE)&amp;"|"&amp;A341&amp;"c!I100"),6,FALSE)</f>
        <v>1193</v>
      </c>
      <c r="G341" s="8">
        <f>VLOOKUP(B337,INDIRECT("T|"&amp;VLOOKUP(A337,'dataset mapping'!$A$2:$B$6,2,FALSE)&amp;"|"&amp;A341&amp;"c!A3"):INDIRECT("T|"&amp;VLOOKUP(A337,'dataset mapping'!$A$2:$B$6,2,FALSE)&amp;"|"&amp;A341&amp;"c!I100"),7,FALSE)</f>
        <v>1091</v>
      </c>
      <c r="H341" s="8">
        <f>VLOOKUP(B337,INDIRECT("T|"&amp;VLOOKUP(A337,'dataset mapping'!$A$2:$B$6,2,FALSE)&amp;"|"&amp;A341&amp;"c!A3"):INDIRECT("T|"&amp;VLOOKUP(A337,'dataset mapping'!$A$2:$B$6,2,FALSE)&amp;"|"&amp;A341&amp;"c!I100"),8,FALSE)</f>
        <v>1162</v>
      </c>
      <c r="I341" s="8">
        <f>VLOOKUP(B337,INDIRECT("T|"&amp;VLOOKUP(A337,'dataset mapping'!$A$2:$B$6,2,FALSE)&amp;"|"&amp;A341&amp;"c!A3"):INDIRECT("T|"&amp;VLOOKUP(A337,'dataset mapping'!$A$2:$B$6,2,FALSE)&amp;"|"&amp;A341&amp;"c!I100"),9,FALSE)</f>
        <v>1162</v>
      </c>
      <c r="J341" s="9">
        <f t="shared" si="19"/>
        <v>186.9135802</v>
      </c>
      <c r="K341" s="10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7">
        <v>5.0</v>
      </c>
      <c r="B342" s="11">
        <f>VLOOKUP(B337,INDIRECT("T|"&amp;VLOOKUP(A337,'dataset mapping'!$A$2:$B$6,2,FALSE)&amp;"|"&amp;A342&amp;"c!A3"):INDIRECT("T|"&amp;VLOOKUP(A337,'dataset mapping'!$A$2:$B$6,2,FALSE)&amp;"|"&amp;A342&amp;"c!I100"),2,FALSE)</f>
        <v>429</v>
      </c>
      <c r="C342" s="11">
        <f>VLOOKUP(B337,INDIRECT("T|"&amp;VLOOKUP(A337,'dataset mapping'!$A$2:$B$6,2,FALSE)&amp;"|"&amp;A342&amp;"c!A3"):INDIRECT("T|"&amp;VLOOKUP(A337,'dataset mapping'!$A$2:$B$6,2,FALSE)&amp;"|"&amp;A342&amp;"c!I100"),3,FALSE)</f>
        <v>429</v>
      </c>
      <c r="D342" s="11">
        <f>VLOOKUP(B337,INDIRECT("T|"&amp;VLOOKUP(A337,'dataset mapping'!$A$2:$B$6,2,FALSE)&amp;"|"&amp;A342&amp;"c!A3"):INDIRECT("T|"&amp;VLOOKUP(A337,'dataset mapping'!$A$2:$B$6,2,FALSE)&amp;"|"&amp;A342&amp;"c!I100"),4,FALSE)</f>
        <v>405</v>
      </c>
      <c r="E342" s="11">
        <f>VLOOKUP(B337,INDIRECT("T|"&amp;VLOOKUP(A337,'dataset mapping'!$A$2:$B$6,2,FALSE)&amp;"|"&amp;A342&amp;"c!A3"):INDIRECT("T|"&amp;VLOOKUP(A337,'dataset mapping'!$A$2:$B$6,2,FALSE)&amp;"|"&amp;A342&amp;"c!I100"),5,FALSE)</f>
        <v>429</v>
      </c>
      <c r="F342" s="11">
        <f>VLOOKUP(B337,INDIRECT("T|"&amp;VLOOKUP(A337,'dataset mapping'!$A$2:$B$6,2,FALSE)&amp;"|"&amp;A342&amp;"c!A3"):INDIRECT("T|"&amp;VLOOKUP(A337,'dataset mapping'!$A$2:$B$6,2,FALSE)&amp;"|"&amp;A342&amp;"c!I100"),6,FALSE)</f>
        <v>1179</v>
      </c>
      <c r="G342" s="11">
        <f>VLOOKUP(B337,INDIRECT("T|"&amp;VLOOKUP(A337,'dataset mapping'!$A$2:$B$6,2,FALSE)&amp;"|"&amp;A342&amp;"c!A3"):INDIRECT("T|"&amp;VLOOKUP(A337,'dataset mapping'!$A$2:$B$6,2,FALSE)&amp;"|"&amp;A342&amp;"c!I100"),7,FALSE)</f>
        <v>1209</v>
      </c>
      <c r="H342" s="11">
        <f>VLOOKUP(B337,INDIRECT("T|"&amp;VLOOKUP(A337,'dataset mapping'!$A$2:$B$6,2,FALSE)&amp;"|"&amp;A342&amp;"c!A3"):INDIRECT("T|"&amp;VLOOKUP(A337,'dataset mapping'!$A$2:$B$6,2,FALSE)&amp;"|"&amp;A342&amp;"c!I100"),8,FALSE)</f>
        <v>1337</v>
      </c>
      <c r="I342" s="11">
        <f>VLOOKUP(B337,INDIRECT("T|"&amp;VLOOKUP(A337,'dataset mapping'!$A$2:$B$6,2,FALSE)&amp;"|"&amp;A342&amp;"c!A3"):INDIRECT("T|"&amp;VLOOKUP(A337,'dataset mapping'!$A$2:$B$6,2,FALSE)&amp;"|"&amp;A342&amp;"c!I100"),9,FALSE)</f>
        <v>1210</v>
      </c>
      <c r="J342" s="9">
        <f t="shared" si="19"/>
        <v>182.0512821</v>
      </c>
      <c r="K342" s="10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2">
        <v>10.0</v>
      </c>
      <c r="B343" s="16">
        <f>VLOOKUP(B337,INDIRECT("T|"&amp;VLOOKUP(A337,'dataset mapping'!$A$2:$B$6,2,FALSE)&amp;"|"&amp;A343&amp;"c!A3"):INDIRECT("T|"&amp;VLOOKUP(A337,'dataset mapping'!$A$2:$B$6,2,FALSE)&amp;"|"&amp;A343&amp;"c!I100"),2,FALSE)</f>
        <v>429</v>
      </c>
      <c r="C343" s="16">
        <f>VLOOKUP(B337,INDIRECT("T|"&amp;VLOOKUP(A337,'dataset mapping'!$A$2:$B$6,2,FALSE)&amp;"|"&amp;A343&amp;"c!A3"):INDIRECT("T|"&amp;VLOOKUP(A337,'dataset mapping'!$A$2:$B$6,2,FALSE)&amp;"|"&amp;A343&amp;"c!I100"),3,FALSE)</f>
        <v>453</v>
      </c>
      <c r="D343" s="16">
        <f>VLOOKUP(B337,INDIRECT("T|"&amp;VLOOKUP(A337,'dataset mapping'!$A$2:$B$6,2,FALSE)&amp;"|"&amp;A343&amp;"c!A3"):INDIRECT("T|"&amp;VLOOKUP(A337,'dataset mapping'!$A$2:$B$6,2,FALSE)&amp;"|"&amp;A343&amp;"c!I100"),4,FALSE)</f>
        <v>430</v>
      </c>
      <c r="E343" s="16">
        <f>VLOOKUP(B337,INDIRECT("T|"&amp;VLOOKUP(A337,'dataset mapping'!$A$2:$B$6,2,FALSE)&amp;"|"&amp;A343&amp;"c!A3"):INDIRECT("T|"&amp;VLOOKUP(A337,'dataset mapping'!$A$2:$B$6,2,FALSE)&amp;"|"&amp;A343&amp;"c!I100"),5,FALSE)</f>
        <v>430</v>
      </c>
      <c r="F343" s="16">
        <f>VLOOKUP(B337,INDIRECT("T|"&amp;VLOOKUP(A337,'dataset mapping'!$A$2:$B$6,2,FALSE)&amp;"|"&amp;A343&amp;"c!A3"):INDIRECT("T|"&amp;VLOOKUP(A337,'dataset mapping'!$A$2:$B$6,2,FALSE)&amp;"|"&amp;A343&amp;"c!I100"),6,FALSE)</f>
        <v>1123</v>
      </c>
      <c r="G343" s="16">
        <f>VLOOKUP(B337,INDIRECT("T|"&amp;VLOOKUP(A337,'dataset mapping'!$A$2:$B$6,2,FALSE)&amp;"|"&amp;A343&amp;"c!A3"):INDIRECT("T|"&amp;VLOOKUP(A337,'dataset mapping'!$A$2:$B$6,2,FALSE)&amp;"|"&amp;A343&amp;"c!I100"),7,FALSE)</f>
        <v>1193</v>
      </c>
      <c r="H343" s="16">
        <f>VLOOKUP(B337,INDIRECT("T|"&amp;VLOOKUP(A337,'dataset mapping'!$A$2:$B$6,2,FALSE)&amp;"|"&amp;A343&amp;"c!A3"):INDIRECT("T|"&amp;VLOOKUP(A337,'dataset mapping'!$A$2:$B$6,2,FALSE)&amp;"|"&amp;A343&amp;"c!I100"),8,FALSE)</f>
        <v>1194</v>
      </c>
      <c r="I343" s="16">
        <f>VLOOKUP(B337,INDIRECT("T|"&amp;VLOOKUP(A337,'dataset mapping'!$A$2:$B$6,2,FALSE)&amp;"|"&amp;A343&amp;"c!A3"):INDIRECT("T|"&amp;VLOOKUP(A337,'dataset mapping'!$A$2:$B$6,2,FALSE)&amp;"|"&amp;A343&amp;"c!I100"),9,FALSE)</f>
        <v>1192</v>
      </c>
      <c r="J343" s="9">
        <f t="shared" si="19"/>
        <v>177.2093023</v>
      </c>
      <c r="K343" s="10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2">
        <v>15.0</v>
      </c>
      <c r="B344" s="16">
        <f>VLOOKUP(B337,INDIRECT("T|"&amp;VLOOKUP(A337,'dataset mapping'!$A$2:$B$6,2,FALSE)&amp;"|"&amp;A344&amp;"c!A3"):INDIRECT("T|"&amp;VLOOKUP(A337,'dataset mapping'!$A$2:$B$6,2,FALSE)&amp;"|"&amp;A344&amp;"c!I100"),2,FALSE)</f>
        <v>548</v>
      </c>
      <c r="C344" s="16">
        <f>VLOOKUP(B337,INDIRECT("T|"&amp;VLOOKUP(A337,'dataset mapping'!$A$2:$B$6,2,FALSE)&amp;"|"&amp;A344&amp;"c!A3"):INDIRECT("T|"&amp;VLOOKUP(A337,'dataset mapping'!$A$2:$B$6,2,FALSE)&amp;"|"&amp;A344&amp;"c!I100"),3,FALSE)</f>
        <v>549</v>
      </c>
      <c r="D344" s="16">
        <f>VLOOKUP(B337,INDIRECT("T|"&amp;VLOOKUP(A337,'dataset mapping'!$A$2:$B$6,2,FALSE)&amp;"|"&amp;A344&amp;"c!A3"):INDIRECT("T|"&amp;VLOOKUP(A337,'dataset mapping'!$A$2:$B$6,2,FALSE)&amp;"|"&amp;A344&amp;"c!I100"),4,FALSE)</f>
        <v>452</v>
      </c>
      <c r="E344" s="16">
        <f>VLOOKUP(B337,INDIRECT("T|"&amp;VLOOKUP(A337,'dataset mapping'!$A$2:$B$6,2,FALSE)&amp;"|"&amp;A344&amp;"c!A3"):INDIRECT("T|"&amp;VLOOKUP(A337,'dataset mapping'!$A$2:$B$6,2,FALSE)&amp;"|"&amp;A344&amp;"c!I100"),5,FALSE)</f>
        <v>548</v>
      </c>
      <c r="F344" s="16">
        <f>VLOOKUP(B337,INDIRECT("T|"&amp;VLOOKUP(A337,'dataset mapping'!$A$2:$B$6,2,FALSE)&amp;"|"&amp;A344&amp;"c!A3"):INDIRECT("T|"&amp;VLOOKUP(A337,'dataset mapping'!$A$2:$B$6,2,FALSE)&amp;"|"&amp;A344&amp;"c!I100"),6,FALSE)</f>
        <v>1162</v>
      </c>
      <c r="G344" s="16">
        <f>VLOOKUP(B337,INDIRECT("T|"&amp;VLOOKUP(A337,'dataset mapping'!$A$2:$B$6,2,FALSE)&amp;"|"&amp;A344&amp;"c!A3"):INDIRECT("T|"&amp;VLOOKUP(A337,'dataset mapping'!$A$2:$B$6,2,FALSE)&amp;"|"&amp;A344&amp;"c!I100"),7,FALSE)</f>
        <v>1368</v>
      </c>
      <c r="H344" s="16">
        <f>VLOOKUP(B337,INDIRECT("T|"&amp;VLOOKUP(A337,'dataset mapping'!$A$2:$B$6,2,FALSE)&amp;"|"&amp;A344&amp;"c!A3"):INDIRECT("T|"&amp;VLOOKUP(A337,'dataset mapping'!$A$2:$B$6,2,FALSE)&amp;"|"&amp;A344&amp;"c!I100"),8,FALSE)</f>
        <v>1368</v>
      </c>
      <c r="I344" s="16">
        <f>VLOOKUP(B337,INDIRECT("T|"&amp;VLOOKUP(A337,'dataset mapping'!$A$2:$B$6,2,FALSE)&amp;"|"&amp;A344&amp;"c!A3"):INDIRECT("T|"&amp;VLOOKUP(A337,'dataset mapping'!$A$2:$B$6,2,FALSE)&amp;"|"&amp;A344&amp;"c!I100"),9,FALSE)</f>
        <v>1367</v>
      </c>
      <c r="J344" s="9">
        <f t="shared" si="19"/>
        <v>149.4525547</v>
      </c>
      <c r="K344" s="10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2">
        <v>20.0</v>
      </c>
      <c r="B345" s="16">
        <f>VLOOKUP(B337,INDIRECT("T|"&amp;VLOOKUP(A337,'dataset mapping'!$A$2:$B$6,2,FALSE)&amp;"|"&amp;A345&amp;"c!A3"):INDIRECT("T|"&amp;VLOOKUP(A337,'dataset mapping'!$A$2:$B$6,2,FALSE)&amp;"|"&amp;A345&amp;"c!I100"),2,FALSE)</f>
        <v>533</v>
      </c>
      <c r="C345" s="16">
        <f>VLOOKUP(B337,INDIRECT("T|"&amp;VLOOKUP(A337,'dataset mapping'!$A$2:$B$6,2,FALSE)&amp;"|"&amp;A345&amp;"c!A3"):INDIRECT("T|"&amp;VLOOKUP(A337,'dataset mapping'!$A$2:$B$6,2,FALSE)&amp;"|"&amp;A345&amp;"c!I100"),3,FALSE)</f>
        <v>500</v>
      </c>
      <c r="D345" s="16">
        <f>VLOOKUP(B337,INDIRECT("T|"&amp;VLOOKUP(A337,'dataset mapping'!$A$2:$B$6,2,FALSE)&amp;"|"&amp;A345&amp;"c!A3"):INDIRECT("T|"&amp;VLOOKUP(A337,'dataset mapping'!$A$2:$B$6,2,FALSE)&amp;"|"&amp;A345&amp;"c!I100"),4,FALSE)</f>
        <v>526</v>
      </c>
      <c r="E345" s="16">
        <f>VLOOKUP(B337,INDIRECT("T|"&amp;VLOOKUP(A337,'dataset mapping'!$A$2:$B$6,2,FALSE)&amp;"|"&amp;A345&amp;"c!A3"):INDIRECT("T|"&amp;VLOOKUP(A337,'dataset mapping'!$A$2:$B$6,2,FALSE)&amp;"|"&amp;A345&amp;"c!I100"),5,FALSE)</f>
        <v>525</v>
      </c>
      <c r="F345" s="16">
        <f>VLOOKUP(B337,INDIRECT("T|"&amp;VLOOKUP(A337,'dataset mapping'!$A$2:$B$6,2,FALSE)&amp;"|"&amp;A345&amp;"c!A3"):INDIRECT("T|"&amp;VLOOKUP(A337,'dataset mapping'!$A$2:$B$6,2,FALSE)&amp;"|"&amp;A345&amp;"c!I100"),6,FALSE)</f>
        <v>1138</v>
      </c>
      <c r="G345" s="16">
        <f>VLOOKUP(B337,INDIRECT("T|"&amp;VLOOKUP(A337,'dataset mapping'!$A$2:$B$6,2,FALSE)&amp;"|"&amp;A345&amp;"c!A3"):INDIRECT("T|"&amp;VLOOKUP(A337,'dataset mapping'!$A$2:$B$6,2,FALSE)&amp;"|"&amp;A345&amp;"c!I100"),7,FALSE)</f>
        <v>1131</v>
      </c>
      <c r="H345" s="16">
        <f>VLOOKUP(B337,INDIRECT("T|"&amp;VLOOKUP(A337,'dataset mapping'!$A$2:$B$6,2,FALSE)&amp;"|"&amp;A345&amp;"c!A3"):INDIRECT("T|"&amp;VLOOKUP(A337,'dataset mapping'!$A$2:$B$6,2,FALSE)&amp;"|"&amp;A345&amp;"c!I100"),8,FALSE)</f>
        <v>1178</v>
      </c>
      <c r="I345" s="16">
        <f>VLOOKUP(B337,INDIRECT("T|"&amp;VLOOKUP(A337,'dataset mapping'!$A$2:$B$6,2,FALSE)&amp;"|"&amp;A345&amp;"c!A3"):INDIRECT("T|"&amp;VLOOKUP(A337,'dataset mapping'!$A$2:$B$6,2,FALSE)&amp;"|"&amp;A345&amp;"c!I100"),9,FALSE)</f>
        <v>1146</v>
      </c>
      <c r="J345" s="9">
        <f t="shared" si="19"/>
        <v>118.2857143</v>
      </c>
      <c r="K345" s="10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2">
        <v>25.0</v>
      </c>
      <c r="B346" s="16">
        <f>VLOOKUP(B337,INDIRECT("T|"&amp;VLOOKUP(A337,'dataset mapping'!$A$2:$B$6,2,FALSE)&amp;"|"&amp;A346&amp;"c!A3"):INDIRECT("T|"&amp;VLOOKUP(A337,'dataset mapping'!$A$2:$B$6,2,FALSE)&amp;"|"&amp;A346&amp;"c!I100"),2,FALSE)</f>
        <v>605</v>
      </c>
      <c r="C346" s="16">
        <f>VLOOKUP(B337,INDIRECT("T|"&amp;VLOOKUP(A337,'dataset mapping'!$A$2:$B$6,2,FALSE)&amp;"|"&amp;A346&amp;"c!A3"):INDIRECT("T|"&amp;VLOOKUP(A337,'dataset mapping'!$A$2:$B$6,2,FALSE)&amp;"|"&amp;A346&amp;"c!I100"),3,FALSE)</f>
        <v>549</v>
      </c>
      <c r="D346" s="16">
        <f>VLOOKUP(B337,INDIRECT("T|"&amp;VLOOKUP(A337,'dataset mapping'!$A$2:$B$6,2,FALSE)&amp;"|"&amp;A346&amp;"c!A3"):INDIRECT("T|"&amp;VLOOKUP(A337,'dataset mapping'!$A$2:$B$6,2,FALSE)&amp;"|"&amp;A346&amp;"c!I100"),4,FALSE)</f>
        <v>549</v>
      </c>
      <c r="E346" s="16">
        <f>VLOOKUP(B337,INDIRECT("T|"&amp;VLOOKUP(A337,'dataset mapping'!$A$2:$B$6,2,FALSE)&amp;"|"&amp;A346&amp;"c!A3"):INDIRECT("T|"&amp;VLOOKUP(A337,'dataset mapping'!$A$2:$B$6,2,FALSE)&amp;"|"&amp;A346&amp;"c!I100"),5,FALSE)</f>
        <v>549</v>
      </c>
      <c r="F346" s="16">
        <f>VLOOKUP(B337,INDIRECT("T|"&amp;VLOOKUP(A337,'dataset mapping'!$A$2:$B$6,2,FALSE)&amp;"|"&amp;A346&amp;"c!A3"):INDIRECT("T|"&amp;VLOOKUP(A337,'dataset mapping'!$A$2:$B$6,2,FALSE)&amp;"|"&amp;A346&amp;"c!I100"),6,FALSE)</f>
        <v>1306</v>
      </c>
      <c r="G346" s="16">
        <f>VLOOKUP(B337,INDIRECT("T|"&amp;VLOOKUP(A337,'dataset mapping'!$A$2:$B$6,2,FALSE)&amp;"|"&amp;A346&amp;"c!A3"):INDIRECT("T|"&amp;VLOOKUP(A337,'dataset mapping'!$A$2:$B$6,2,FALSE)&amp;"|"&amp;A346&amp;"c!I100"),7,FALSE)</f>
        <v>1392</v>
      </c>
      <c r="H346" s="16">
        <f>VLOOKUP(B337,INDIRECT("T|"&amp;VLOOKUP(A337,'dataset mapping'!$A$2:$B$6,2,FALSE)&amp;"|"&amp;A346&amp;"c!A3"):INDIRECT("T|"&amp;VLOOKUP(A337,'dataset mapping'!$A$2:$B$6,2,FALSE)&amp;"|"&amp;A346&amp;"c!I100"),8,FALSE)</f>
        <v>1129</v>
      </c>
      <c r="I346" s="16">
        <f>VLOOKUP(B337,INDIRECT("T|"&amp;VLOOKUP(A337,'dataset mapping'!$A$2:$B$6,2,FALSE)&amp;"|"&amp;A346&amp;"c!A3"):INDIRECT("T|"&amp;VLOOKUP(A337,'dataset mapping'!$A$2:$B$6,2,FALSE)&amp;"|"&amp;A346&amp;"c!I100"),9,FALSE)</f>
        <v>1306</v>
      </c>
      <c r="J346" s="9">
        <f t="shared" si="19"/>
        <v>137.8870674</v>
      </c>
      <c r="K346" s="10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2">
        <v>28.0</v>
      </c>
      <c r="B347" s="16">
        <f>VLOOKUP(B337,INDIRECT("T|"&amp;VLOOKUP(A337,'dataset mapping'!$A$2:$B$6,2,FALSE)&amp;"|"&amp;A347&amp;"c!A3"):INDIRECT("T|"&amp;VLOOKUP(A337,'dataset mapping'!$A$2:$B$6,2,FALSE)&amp;"|"&amp;A347&amp;"c!I100"),2,FALSE)</f>
        <v>597</v>
      </c>
      <c r="C347" s="16">
        <f>VLOOKUP(B337,INDIRECT("T|"&amp;VLOOKUP(A337,'dataset mapping'!$A$2:$B$6,2,FALSE)&amp;"|"&amp;A347&amp;"c!A3"):INDIRECT("T|"&amp;VLOOKUP(A337,'dataset mapping'!$A$2:$B$6,2,FALSE)&amp;"|"&amp;A347&amp;"c!I100"),3,FALSE)</f>
        <v>588</v>
      </c>
      <c r="D347" s="16">
        <f>VLOOKUP(B337,INDIRECT("T|"&amp;VLOOKUP(A337,'dataset mapping'!$A$2:$B$6,2,FALSE)&amp;"|"&amp;A347&amp;"c!A3"):INDIRECT("T|"&amp;VLOOKUP(A337,'dataset mapping'!$A$2:$B$6,2,FALSE)&amp;"|"&amp;A347&amp;"c!I100"),4,FALSE)</f>
        <v>644</v>
      </c>
      <c r="E347" s="16">
        <f>VLOOKUP(B337,INDIRECT("T|"&amp;VLOOKUP(A337,'dataset mapping'!$A$2:$B$6,2,FALSE)&amp;"|"&amp;A347&amp;"c!A3"):INDIRECT("T|"&amp;VLOOKUP(A337,'dataset mapping'!$A$2:$B$6,2,FALSE)&amp;"|"&amp;A347&amp;"c!I100"),5,FALSE)</f>
        <v>597</v>
      </c>
      <c r="F347" s="16">
        <f>VLOOKUP(B337,INDIRECT("T|"&amp;VLOOKUP(A337,'dataset mapping'!$A$2:$B$6,2,FALSE)&amp;"|"&amp;A347&amp;"c!A3"):INDIRECT("T|"&amp;VLOOKUP(A337,'dataset mapping'!$A$2:$B$6,2,FALSE)&amp;"|"&amp;A347&amp;"c!I100"),6,FALSE)</f>
        <v>1192</v>
      </c>
      <c r="G347" s="16">
        <f>VLOOKUP(B337,INDIRECT("T|"&amp;VLOOKUP(A337,'dataset mapping'!$A$2:$B$6,2,FALSE)&amp;"|"&amp;A347&amp;"c!A3"):INDIRECT("T|"&amp;VLOOKUP(A337,'dataset mapping'!$A$2:$B$6,2,FALSE)&amp;"|"&amp;A347&amp;"c!I100"),7,FALSE)</f>
        <v>1075</v>
      </c>
      <c r="H347" s="16">
        <f>VLOOKUP(B337,INDIRECT("T|"&amp;VLOOKUP(A337,'dataset mapping'!$A$2:$B$6,2,FALSE)&amp;"|"&amp;A347&amp;"c!A3"):INDIRECT("T|"&amp;VLOOKUP(A337,'dataset mapping'!$A$2:$B$6,2,FALSE)&amp;"|"&amp;A347&amp;"c!I100"),8,FALSE)</f>
        <v>1074</v>
      </c>
      <c r="I347" s="16">
        <f>VLOOKUP(B337,INDIRECT("T|"&amp;VLOOKUP(A337,'dataset mapping'!$A$2:$B$6,2,FALSE)&amp;"|"&amp;A347&amp;"c!A3"):INDIRECT("T|"&amp;VLOOKUP(A337,'dataset mapping'!$A$2:$B$6,2,FALSE)&amp;"|"&amp;A347&amp;"c!I100"),9,FALSE)</f>
        <v>1075</v>
      </c>
      <c r="J347" s="9">
        <f t="shared" si="19"/>
        <v>80.06700168</v>
      </c>
      <c r="K347" s="9">
        <f>AVERAGE(J339:J347)</f>
        <v>158.9939603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4" t="s">
        <v>12</v>
      </c>
      <c r="B349" s="15" t="s">
        <v>20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 t="s">
        <v>2</v>
      </c>
      <c r="B350" s="5" t="s">
        <v>3</v>
      </c>
      <c r="C350" s="5" t="s">
        <v>4</v>
      </c>
      <c r="D350" s="5" t="s">
        <v>5</v>
      </c>
      <c r="E350" s="5" t="s">
        <v>6</v>
      </c>
      <c r="F350" s="5" t="s">
        <v>7</v>
      </c>
      <c r="G350" s="5" t="s">
        <v>8</v>
      </c>
      <c r="H350" s="5" t="s">
        <v>9</v>
      </c>
      <c r="I350" s="5" t="s">
        <v>10</v>
      </c>
      <c r="J350" s="6" t="s">
        <v>11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>
        <v>1.0</v>
      </c>
      <c r="B351" s="8">
        <f>VLOOKUP(B349,INDIRECT("T|"&amp;VLOOKUP(A349,'dataset mapping'!$A$2:$B$6,2,FALSE)&amp;"|"&amp;A351&amp;"c!A3"):INDIRECT("T|"&amp;VLOOKUP(A349,'dataset mapping'!$A$2:$B$6,2,FALSE)&amp;"|"&amp;A351&amp;"c!I100"),2,FALSE)</f>
        <v>421</v>
      </c>
      <c r="C351" s="8">
        <f>VLOOKUP(B349,INDIRECT("T|"&amp;VLOOKUP(A349,'dataset mapping'!$A$2:$B$6,2,FALSE)&amp;"|"&amp;A351&amp;"c!A3"):INDIRECT("T|"&amp;VLOOKUP(A349,'dataset mapping'!$A$2:$B$6,2,FALSE)&amp;"|"&amp;A351&amp;"c!I100"),3,FALSE)</f>
        <v>422</v>
      </c>
      <c r="D351" s="8">
        <f>VLOOKUP(B349,INDIRECT("T|"&amp;VLOOKUP(A349,'dataset mapping'!$A$2:$B$6,2,FALSE)&amp;"|"&amp;A351&amp;"c!A3"):INDIRECT("T|"&amp;VLOOKUP(A349,'dataset mapping'!$A$2:$B$6,2,FALSE)&amp;"|"&amp;A351&amp;"c!I100"),4,FALSE)</f>
        <v>407</v>
      </c>
      <c r="E351" s="8">
        <f>VLOOKUP(B349,INDIRECT("T|"&amp;VLOOKUP(A349,'dataset mapping'!$A$2:$B$6,2,FALSE)&amp;"|"&amp;A351&amp;"c!A3"):INDIRECT("T|"&amp;VLOOKUP(A349,'dataset mapping'!$A$2:$B$6,2,FALSE)&amp;"|"&amp;A351&amp;"c!I100"),5,FALSE)</f>
        <v>414</v>
      </c>
      <c r="F351" s="8">
        <f>VLOOKUP(B349,INDIRECT("T|"&amp;VLOOKUP(A349,'dataset mapping'!$A$2:$B$6,2,FALSE)&amp;"|"&amp;A351&amp;"c!A3"):INDIRECT("T|"&amp;VLOOKUP(A349,'dataset mapping'!$A$2:$B$6,2,FALSE)&amp;"|"&amp;A351&amp;"c!I100"),6,FALSE)</f>
        <v>1426</v>
      </c>
      <c r="G351" s="8">
        <f>VLOOKUP(B349,INDIRECT("T|"&amp;VLOOKUP(A349,'dataset mapping'!$A$2:$B$6,2,FALSE)&amp;"|"&amp;A351&amp;"c!A3"):INDIRECT("T|"&amp;VLOOKUP(A349,'dataset mapping'!$A$2:$B$6,2,FALSE)&amp;"|"&amp;A351&amp;"c!I100"),7,FALSE)</f>
        <v>1250</v>
      </c>
      <c r="H351" s="8">
        <f>VLOOKUP(B349,INDIRECT("T|"&amp;VLOOKUP(A349,'dataset mapping'!$A$2:$B$6,2,FALSE)&amp;"|"&amp;A351&amp;"c!A3"):INDIRECT("T|"&amp;VLOOKUP(A349,'dataset mapping'!$A$2:$B$6,2,FALSE)&amp;"|"&amp;A351&amp;"c!I100"),8,FALSE)</f>
        <v>1266</v>
      </c>
      <c r="I351" s="8">
        <f>VLOOKUP(B349,INDIRECT("T|"&amp;VLOOKUP(A349,'dataset mapping'!$A$2:$B$6,2,FALSE)&amp;"|"&amp;A351&amp;"c!A3"):INDIRECT("T|"&amp;VLOOKUP(A349,'dataset mapping'!$A$2:$B$6,2,FALSE)&amp;"|"&amp;A351&amp;"c!I100"),9,FALSE)</f>
        <v>1266</v>
      </c>
      <c r="J351" s="9">
        <f t="shared" ref="J351:J356" si="20">(I351/E351-1)*100</f>
        <v>205.7971014</v>
      </c>
      <c r="K351" s="10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>
        <v>2.0</v>
      </c>
      <c r="B352" s="8">
        <f>VLOOKUP(B349,INDIRECT("T|"&amp;VLOOKUP(A349,'dataset mapping'!$A$2:$B$6,2,FALSE)&amp;"|"&amp;A352&amp;"c!A3"):INDIRECT("T|"&amp;VLOOKUP(A349,'dataset mapping'!$A$2:$B$6,2,FALSE)&amp;"|"&amp;A352&amp;"c!I100"),2,FALSE)</f>
        <v>461</v>
      </c>
      <c r="C352" s="8">
        <f>VLOOKUP(B349,INDIRECT("T|"&amp;VLOOKUP(A349,'dataset mapping'!$A$2:$B$6,2,FALSE)&amp;"|"&amp;A352&amp;"c!A3"):INDIRECT("T|"&amp;VLOOKUP(A349,'dataset mapping'!$A$2:$B$6,2,FALSE)&amp;"|"&amp;A352&amp;"c!I100"),3,FALSE)</f>
        <v>509</v>
      </c>
      <c r="D352" s="8">
        <f>VLOOKUP(B349,INDIRECT("T|"&amp;VLOOKUP(A349,'dataset mapping'!$A$2:$B$6,2,FALSE)&amp;"|"&amp;A352&amp;"c!A3"):INDIRECT("T|"&amp;VLOOKUP(A349,'dataset mapping'!$A$2:$B$6,2,FALSE)&amp;"|"&amp;A352&amp;"c!I100"),4,FALSE)</f>
        <v>438</v>
      </c>
      <c r="E352" s="8">
        <f>VLOOKUP(B349,INDIRECT("T|"&amp;VLOOKUP(A349,'dataset mapping'!$A$2:$B$6,2,FALSE)&amp;"|"&amp;A352&amp;"c!A3"):INDIRECT("T|"&amp;VLOOKUP(A349,'dataset mapping'!$A$2:$B$6,2,FALSE)&amp;"|"&amp;A352&amp;"c!I100"),5,FALSE)</f>
        <v>461</v>
      </c>
      <c r="F352" s="8">
        <f>VLOOKUP(B349,INDIRECT("T|"&amp;VLOOKUP(A349,'dataset mapping'!$A$2:$B$6,2,FALSE)&amp;"|"&amp;A352&amp;"c!A3"):INDIRECT("T|"&amp;VLOOKUP(A349,'dataset mapping'!$A$2:$B$6,2,FALSE)&amp;"|"&amp;A352&amp;"c!I100"),6,FALSE)</f>
        <v>1395</v>
      </c>
      <c r="G352" s="8">
        <f>VLOOKUP(B349,INDIRECT("T|"&amp;VLOOKUP(A349,'dataset mapping'!$A$2:$B$6,2,FALSE)&amp;"|"&amp;A352&amp;"c!A3"):INDIRECT("T|"&amp;VLOOKUP(A349,'dataset mapping'!$A$2:$B$6,2,FALSE)&amp;"|"&amp;A352&amp;"c!I100"),7,FALSE)</f>
        <v>1291</v>
      </c>
      <c r="H352" s="8">
        <f>VLOOKUP(B349,INDIRECT("T|"&amp;VLOOKUP(A349,'dataset mapping'!$A$2:$B$6,2,FALSE)&amp;"|"&amp;A352&amp;"c!A3"):INDIRECT("T|"&amp;VLOOKUP(A349,'dataset mapping'!$A$2:$B$6,2,FALSE)&amp;"|"&amp;A352&amp;"c!I100"),8,FALSE)</f>
        <v>1331</v>
      </c>
      <c r="I352" s="8">
        <f>VLOOKUP(B349,INDIRECT("T|"&amp;VLOOKUP(A349,'dataset mapping'!$A$2:$B$6,2,FALSE)&amp;"|"&amp;A352&amp;"c!A3"):INDIRECT("T|"&amp;VLOOKUP(A349,'dataset mapping'!$A$2:$B$6,2,FALSE)&amp;"|"&amp;A352&amp;"c!I100"),9,FALSE)</f>
        <v>1331</v>
      </c>
      <c r="J352" s="9">
        <f t="shared" si="20"/>
        <v>188.7201735</v>
      </c>
      <c r="K352" s="10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>
        <v>3.0</v>
      </c>
      <c r="B353" s="8">
        <f>VLOOKUP(B349,INDIRECT("T|"&amp;VLOOKUP(A349,'dataset mapping'!$A$2:$B$6,2,FALSE)&amp;"|"&amp;A353&amp;"c!A3"):INDIRECT("T|"&amp;VLOOKUP(A349,'dataset mapping'!$A$2:$B$6,2,FALSE)&amp;"|"&amp;A353&amp;"c!I100"),2,FALSE)</f>
        <v>572</v>
      </c>
      <c r="C353" s="8">
        <f>VLOOKUP(B349,INDIRECT("T|"&amp;VLOOKUP(A349,'dataset mapping'!$A$2:$B$6,2,FALSE)&amp;"|"&amp;A353&amp;"c!A3"):INDIRECT("T|"&amp;VLOOKUP(A349,'dataset mapping'!$A$2:$B$6,2,FALSE)&amp;"|"&amp;A353&amp;"c!I100"),3,FALSE)</f>
        <v>485</v>
      </c>
      <c r="D353" s="8">
        <f>VLOOKUP(B349,INDIRECT("T|"&amp;VLOOKUP(A349,'dataset mapping'!$A$2:$B$6,2,FALSE)&amp;"|"&amp;A353&amp;"c!A3"):INDIRECT("T|"&amp;VLOOKUP(A349,'dataset mapping'!$A$2:$B$6,2,FALSE)&amp;"|"&amp;A353&amp;"c!I100"),4,FALSE)</f>
        <v>461</v>
      </c>
      <c r="E353" s="8">
        <f>VLOOKUP(B349,INDIRECT("T|"&amp;VLOOKUP(A349,'dataset mapping'!$A$2:$B$6,2,FALSE)&amp;"|"&amp;A353&amp;"c!A3"):INDIRECT("T|"&amp;VLOOKUP(A349,'dataset mapping'!$A$2:$B$6,2,FALSE)&amp;"|"&amp;A353&amp;"c!I100"),5,FALSE)</f>
        <v>485</v>
      </c>
      <c r="F353" s="8">
        <f>VLOOKUP(B349,INDIRECT("T|"&amp;VLOOKUP(A349,'dataset mapping'!$A$2:$B$6,2,FALSE)&amp;"|"&amp;A353&amp;"c!A3"):INDIRECT("T|"&amp;VLOOKUP(A349,'dataset mapping'!$A$2:$B$6,2,FALSE)&amp;"|"&amp;A353&amp;"c!I100"),6,FALSE)</f>
        <v>1370</v>
      </c>
      <c r="G353" s="8">
        <f>VLOOKUP(B349,INDIRECT("T|"&amp;VLOOKUP(A349,'dataset mapping'!$A$2:$B$6,2,FALSE)&amp;"|"&amp;A353&amp;"c!A3"):INDIRECT("T|"&amp;VLOOKUP(A349,'dataset mapping'!$A$2:$B$6,2,FALSE)&amp;"|"&amp;A353&amp;"c!I100"),7,FALSE)</f>
        <v>1362</v>
      </c>
      <c r="H353" s="8">
        <f>VLOOKUP(B349,INDIRECT("T|"&amp;VLOOKUP(A349,'dataset mapping'!$A$2:$B$6,2,FALSE)&amp;"|"&amp;A353&amp;"c!A3"):INDIRECT("T|"&amp;VLOOKUP(A349,'dataset mapping'!$A$2:$B$6,2,FALSE)&amp;"|"&amp;A353&amp;"c!I100"),8,FALSE)</f>
        <v>1450</v>
      </c>
      <c r="I353" s="8">
        <f>VLOOKUP(B349,INDIRECT("T|"&amp;VLOOKUP(A349,'dataset mapping'!$A$2:$B$6,2,FALSE)&amp;"|"&amp;A353&amp;"c!A3"):INDIRECT("T|"&amp;VLOOKUP(A349,'dataset mapping'!$A$2:$B$6,2,FALSE)&amp;"|"&amp;A353&amp;"c!I100"),9,FALSE)</f>
        <v>1370</v>
      </c>
      <c r="J353" s="9">
        <f t="shared" si="20"/>
        <v>182.4742268</v>
      </c>
      <c r="K353" s="10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7">
        <v>4.0</v>
      </c>
      <c r="B354" s="8">
        <f>VLOOKUP(B349,INDIRECT("T|"&amp;VLOOKUP(A349,'dataset mapping'!$A$2:$B$6,2,FALSE)&amp;"|"&amp;A354&amp;"c!A3"):INDIRECT("T|"&amp;VLOOKUP(A349,'dataset mapping'!$A$2:$B$6,2,FALSE)&amp;"|"&amp;A354&amp;"c!I100"),2,FALSE)</f>
        <v>541</v>
      </c>
      <c r="C354" s="8">
        <f>VLOOKUP(B349,INDIRECT("T|"&amp;VLOOKUP(A349,'dataset mapping'!$A$2:$B$6,2,FALSE)&amp;"|"&amp;A354&amp;"c!A3"):INDIRECT("T|"&amp;VLOOKUP(A349,'dataset mapping'!$A$2:$B$6,2,FALSE)&amp;"|"&amp;A354&amp;"c!I100"),3,FALSE)</f>
        <v>477</v>
      </c>
      <c r="D354" s="8">
        <f>VLOOKUP(B349,INDIRECT("T|"&amp;VLOOKUP(A349,'dataset mapping'!$A$2:$B$6,2,FALSE)&amp;"|"&amp;A354&amp;"c!A3"):INDIRECT("T|"&amp;VLOOKUP(A349,'dataset mapping'!$A$2:$B$6,2,FALSE)&amp;"|"&amp;A354&amp;"c!I100"),4,FALSE)</f>
        <v>494</v>
      </c>
      <c r="E354" s="8">
        <f>VLOOKUP(B349,INDIRECT("T|"&amp;VLOOKUP(A349,'dataset mapping'!$A$2:$B$6,2,FALSE)&amp;"|"&amp;A354&amp;"c!A3"):INDIRECT("T|"&amp;VLOOKUP(A349,'dataset mapping'!$A$2:$B$6,2,FALSE)&amp;"|"&amp;A354&amp;"c!I100"),5,FALSE)</f>
        <v>494</v>
      </c>
      <c r="F354" s="8">
        <f>VLOOKUP(B349,INDIRECT("T|"&amp;VLOOKUP(A349,'dataset mapping'!$A$2:$B$6,2,FALSE)&amp;"|"&amp;A354&amp;"c!A3"):INDIRECT("T|"&amp;VLOOKUP(A349,'dataset mapping'!$A$2:$B$6,2,FALSE)&amp;"|"&amp;A354&amp;"c!I100"),6,FALSE)</f>
        <v>1474</v>
      </c>
      <c r="G354" s="8">
        <f>VLOOKUP(B349,INDIRECT("T|"&amp;VLOOKUP(A349,'dataset mapping'!$A$2:$B$6,2,FALSE)&amp;"|"&amp;A354&amp;"c!A3"):INDIRECT("T|"&amp;VLOOKUP(A349,'dataset mapping'!$A$2:$B$6,2,FALSE)&amp;"|"&amp;A354&amp;"c!I100"),7,FALSE)</f>
        <v>1411</v>
      </c>
      <c r="H354" s="8">
        <f>VLOOKUP(B349,INDIRECT("T|"&amp;VLOOKUP(A349,'dataset mapping'!$A$2:$B$6,2,FALSE)&amp;"|"&amp;A354&amp;"c!A3"):INDIRECT("T|"&amp;VLOOKUP(A349,'dataset mapping'!$A$2:$B$6,2,FALSE)&amp;"|"&amp;A354&amp;"c!I100"),8,FALSE)</f>
        <v>1402</v>
      </c>
      <c r="I354" s="8">
        <f>VLOOKUP(B349,INDIRECT("T|"&amp;VLOOKUP(A349,'dataset mapping'!$A$2:$B$6,2,FALSE)&amp;"|"&amp;A354&amp;"c!A3"):INDIRECT("T|"&amp;VLOOKUP(A349,'dataset mapping'!$A$2:$B$6,2,FALSE)&amp;"|"&amp;A354&amp;"c!I100"),9,FALSE)</f>
        <v>1412</v>
      </c>
      <c r="J354" s="9">
        <f t="shared" si="20"/>
        <v>185.8299595</v>
      </c>
      <c r="K354" s="10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7">
        <v>5.0</v>
      </c>
      <c r="B355" s="11">
        <f>VLOOKUP(B349,INDIRECT("T|"&amp;VLOOKUP(A349,'dataset mapping'!$A$2:$B$6,2,FALSE)&amp;"|"&amp;A355&amp;"c!A3"):INDIRECT("T|"&amp;VLOOKUP(A349,'dataset mapping'!$A$2:$B$6,2,FALSE)&amp;"|"&amp;A355&amp;"c!I100"),2,FALSE)</f>
        <v>581</v>
      </c>
      <c r="C355" s="11">
        <f>VLOOKUP(B349,INDIRECT("T|"&amp;VLOOKUP(A349,'dataset mapping'!$A$2:$B$6,2,FALSE)&amp;"|"&amp;A355&amp;"c!A3"):INDIRECT("T|"&amp;VLOOKUP(A349,'dataset mapping'!$A$2:$B$6,2,FALSE)&amp;"|"&amp;A355&amp;"c!I100"),3,FALSE)</f>
        <v>572</v>
      </c>
      <c r="D355" s="11">
        <f>VLOOKUP(B349,INDIRECT("T|"&amp;VLOOKUP(A349,'dataset mapping'!$A$2:$B$6,2,FALSE)&amp;"|"&amp;A355&amp;"c!A3"):INDIRECT("T|"&amp;VLOOKUP(A349,'dataset mapping'!$A$2:$B$6,2,FALSE)&amp;"|"&amp;A355&amp;"c!I100"),4,FALSE)</f>
        <v>605</v>
      </c>
      <c r="E355" s="11">
        <f>VLOOKUP(B349,INDIRECT("T|"&amp;VLOOKUP(A349,'dataset mapping'!$A$2:$B$6,2,FALSE)&amp;"|"&amp;A355&amp;"c!A3"):INDIRECT("T|"&amp;VLOOKUP(A349,'dataset mapping'!$A$2:$B$6,2,FALSE)&amp;"|"&amp;A355&amp;"c!I100"),5,FALSE)</f>
        <v>581</v>
      </c>
      <c r="F355" s="11">
        <f>VLOOKUP(B349,INDIRECT("T|"&amp;VLOOKUP(A349,'dataset mapping'!$A$2:$B$6,2,FALSE)&amp;"|"&amp;A355&amp;"c!A3"):INDIRECT("T|"&amp;VLOOKUP(A349,'dataset mapping'!$A$2:$B$6,2,FALSE)&amp;"|"&amp;A355&amp;"c!I100"),6,FALSE)</f>
        <v>1456</v>
      </c>
      <c r="G355" s="11">
        <f>VLOOKUP(B349,INDIRECT("T|"&amp;VLOOKUP(A349,'dataset mapping'!$A$2:$B$6,2,FALSE)&amp;"|"&amp;A355&amp;"c!A3"):INDIRECT("T|"&amp;VLOOKUP(A349,'dataset mapping'!$A$2:$B$6,2,FALSE)&amp;"|"&amp;A355&amp;"c!I100"),7,FALSE)</f>
        <v>1505</v>
      </c>
      <c r="H355" s="11">
        <f>VLOOKUP(B349,INDIRECT("T|"&amp;VLOOKUP(A349,'dataset mapping'!$A$2:$B$6,2,FALSE)&amp;"|"&amp;A355&amp;"c!A3"):INDIRECT("T|"&amp;VLOOKUP(A349,'dataset mapping'!$A$2:$B$6,2,FALSE)&amp;"|"&amp;A355&amp;"c!I100"),8,FALSE)</f>
        <v>1482</v>
      </c>
      <c r="I355" s="11">
        <f>VLOOKUP(B349,INDIRECT("T|"&amp;VLOOKUP(A349,'dataset mapping'!$A$2:$B$6,2,FALSE)&amp;"|"&amp;A355&amp;"c!A3"):INDIRECT("T|"&amp;VLOOKUP(A349,'dataset mapping'!$A$2:$B$6,2,FALSE)&amp;"|"&amp;A355&amp;"c!I100"),9,FALSE)</f>
        <v>1482</v>
      </c>
      <c r="J355" s="9">
        <f t="shared" si="20"/>
        <v>155.0774527</v>
      </c>
      <c r="K355" s="10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7">
        <v>6.0</v>
      </c>
      <c r="B356" s="11">
        <f>VLOOKUP(B349,INDIRECT("T|"&amp;VLOOKUP(A349,'dataset mapping'!$A$2:$B$6,2,FALSE)&amp;"|"&amp;A356&amp;"c!A3"):INDIRECT("T|"&amp;VLOOKUP(A349,'dataset mapping'!$A$2:$B$6,2,FALSE)&amp;"|"&amp;A356&amp;"c!I100"),2,FALSE)</f>
        <v>621</v>
      </c>
      <c r="C356" s="11">
        <f>VLOOKUP(B349,INDIRECT("T|"&amp;VLOOKUP(A349,'dataset mapping'!$A$2:$B$6,2,FALSE)&amp;"|"&amp;A356&amp;"c!A3"):INDIRECT("T|"&amp;VLOOKUP(A349,'dataset mapping'!$A$2:$B$6,2,FALSE)&amp;"|"&amp;A356&amp;"c!I100"),3,FALSE)</f>
        <v>621</v>
      </c>
      <c r="D356" s="11">
        <f>VLOOKUP(B349,INDIRECT("T|"&amp;VLOOKUP(A349,'dataset mapping'!$A$2:$B$6,2,FALSE)&amp;"|"&amp;A356&amp;"c!A3"):INDIRECT("T|"&amp;VLOOKUP(A349,'dataset mapping'!$A$2:$B$6,2,FALSE)&amp;"|"&amp;A356&amp;"c!I100"),4,FALSE)</f>
        <v>581</v>
      </c>
      <c r="E356" s="11">
        <f>VLOOKUP(B349,INDIRECT("T|"&amp;VLOOKUP(A349,'dataset mapping'!$A$2:$B$6,2,FALSE)&amp;"|"&amp;A356&amp;"c!A3"):INDIRECT("T|"&amp;VLOOKUP(A349,'dataset mapping'!$A$2:$B$6,2,FALSE)&amp;"|"&amp;A356&amp;"c!I100"),5,FALSE)</f>
        <v>621</v>
      </c>
      <c r="F356" s="11">
        <f>VLOOKUP(B349,INDIRECT("T|"&amp;VLOOKUP(A349,'dataset mapping'!$A$2:$B$6,2,FALSE)&amp;"|"&amp;A356&amp;"c!A3"):INDIRECT("T|"&amp;VLOOKUP(A349,'dataset mapping'!$A$2:$B$6,2,FALSE)&amp;"|"&amp;A356&amp;"c!I100"),6,FALSE)</f>
        <v>1576</v>
      </c>
      <c r="G356" s="11">
        <f>VLOOKUP(B349,INDIRECT("T|"&amp;VLOOKUP(A349,'dataset mapping'!$A$2:$B$6,2,FALSE)&amp;"|"&amp;A356&amp;"c!A3"):INDIRECT("T|"&amp;VLOOKUP(A349,'dataset mapping'!$A$2:$B$6,2,FALSE)&amp;"|"&amp;A356&amp;"c!I100"),7,FALSE)</f>
        <v>1592</v>
      </c>
      <c r="H356" s="11">
        <f>VLOOKUP(B349,INDIRECT("T|"&amp;VLOOKUP(A349,'dataset mapping'!$A$2:$B$6,2,FALSE)&amp;"|"&amp;A356&amp;"c!A3"):INDIRECT("T|"&amp;VLOOKUP(A349,'dataset mapping'!$A$2:$B$6,2,FALSE)&amp;"|"&amp;A356&amp;"c!I100"),8,FALSE)</f>
        <v>1519</v>
      </c>
      <c r="I356" s="11">
        <f>VLOOKUP(B349,INDIRECT("T|"&amp;VLOOKUP(A349,'dataset mapping'!$A$2:$B$6,2,FALSE)&amp;"|"&amp;A356&amp;"c!A3"):INDIRECT("T|"&amp;VLOOKUP(A349,'dataset mapping'!$A$2:$B$6,2,FALSE)&amp;"|"&amp;A356&amp;"c!I100"),9,FALSE)</f>
        <v>1576</v>
      </c>
      <c r="J356" s="9">
        <f t="shared" si="20"/>
        <v>153.784219</v>
      </c>
      <c r="K356" s="9">
        <f>AVERAGE(J351:J356)</f>
        <v>178.6138555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" t="s">
        <v>13</v>
      </c>
      <c r="B358" s="15" t="s">
        <v>20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 t="s">
        <v>2</v>
      </c>
      <c r="B359" s="5" t="s">
        <v>3</v>
      </c>
      <c r="C359" s="5" t="s">
        <v>4</v>
      </c>
      <c r="D359" s="5" t="s">
        <v>5</v>
      </c>
      <c r="E359" s="5" t="s">
        <v>6</v>
      </c>
      <c r="F359" s="5" t="s">
        <v>7</v>
      </c>
      <c r="G359" s="5" t="s">
        <v>8</v>
      </c>
      <c r="H359" s="5" t="s">
        <v>9</v>
      </c>
      <c r="I359" s="5" t="s">
        <v>10</v>
      </c>
      <c r="J359" s="6" t="s">
        <v>11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7">
        <v>1.0</v>
      </c>
      <c r="B360" s="8">
        <f>VLOOKUP(B358,INDIRECT("T|"&amp;VLOOKUP(A358,'dataset mapping'!$A$2:$B$6,2,FALSE)&amp;"|"&amp;A360&amp;"c!A3"):INDIRECT("T|"&amp;VLOOKUP(A358,'dataset mapping'!$A$2:$B$6,2,FALSE)&amp;"|"&amp;A360&amp;"c!I100"),2,FALSE)</f>
        <v>4094</v>
      </c>
      <c r="C360" s="8">
        <f>VLOOKUP(B358,INDIRECT("T|"&amp;VLOOKUP(A358,'dataset mapping'!$A$2:$B$6,2,FALSE)&amp;"|"&amp;A360&amp;"c!A3"):INDIRECT("T|"&amp;VLOOKUP(A358,'dataset mapping'!$A$2:$B$6,2,FALSE)&amp;"|"&amp;A360&amp;"c!I100"),3,FALSE)</f>
        <v>4116</v>
      </c>
      <c r="D360" s="8">
        <f>VLOOKUP(B358,INDIRECT("T|"&amp;VLOOKUP(A358,'dataset mapping'!$A$2:$B$6,2,FALSE)&amp;"|"&amp;A360&amp;"c!A3"):INDIRECT("T|"&amp;VLOOKUP(A358,'dataset mapping'!$A$2:$B$6,2,FALSE)&amp;"|"&amp;A360&amp;"c!I100"),4,FALSE)</f>
        <v>3948</v>
      </c>
      <c r="E360" s="8">
        <f>VLOOKUP(B358,INDIRECT("T|"&amp;VLOOKUP(A358,'dataset mapping'!$A$2:$B$6,2,FALSE)&amp;"|"&amp;A360&amp;"c!A3"):INDIRECT("T|"&amp;VLOOKUP(A358,'dataset mapping'!$A$2:$B$6,2,FALSE)&amp;"|"&amp;A360&amp;"c!I100"),5,FALSE)</f>
        <v>4094</v>
      </c>
      <c r="F360" s="8">
        <f>VLOOKUP(B358,INDIRECT("T|"&amp;VLOOKUP(A358,'dataset mapping'!$A$2:$B$6,2,FALSE)&amp;"|"&amp;A360&amp;"c!A3"):INDIRECT("T|"&amp;VLOOKUP(A358,'dataset mapping'!$A$2:$B$6,2,FALSE)&amp;"|"&amp;A360&amp;"c!I100"),6,FALSE)</f>
        <v>7092</v>
      </c>
      <c r="G360" s="8">
        <f>VLOOKUP(B358,INDIRECT("T|"&amp;VLOOKUP(A358,'dataset mapping'!$A$2:$B$6,2,FALSE)&amp;"|"&amp;A360&amp;"c!A3"):INDIRECT("T|"&amp;VLOOKUP(A358,'dataset mapping'!$A$2:$B$6,2,FALSE)&amp;"|"&amp;A360&amp;"c!I100"),7,FALSE)</f>
        <v>6548</v>
      </c>
      <c r="H360" s="8">
        <f>VLOOKUP(B358,INDIRECT("T|"&amp;VLOOKUP(A358,'dataset mapping'!$A$2:$B$6,2,FALSE)&amp;"|"&amp;A360&amp;"c!A3"):INDIRECT("T|"&amp;VLOOKUP(A358,'dataset mapping'!$A$2:$B$6,2,FALSE)&amp;"|"&amp;A360&amp;"c!I100"),8,FALSE)</f>
        <v>6321</v>
      </c>
      <c r="I360" s="8">
        <f>VLOOKUP(B358,INDIRECT("T|"&amp;VLOOKUP(A358,'dataset mapping'!$A$2:$B$6,2,FALSE)&amp;"|"&amp;A360&amp;"c!A3"):INDIRECT("T|"&amp;VLOOKUP(A358,'dataset mapping'!$A$2:$B$6,2,FALSE)&amp;"|"&amp;A360&amp;"c!I100"),9,FALSE)</f>
        <v>6548</v>
      </c>
      <c r="J360" s="9">
        <f t="shared" ref="J360:J365" si="21">(I360/E360-1)*100</f>
        <v>59.94137763</v>
      </c>
      <c r="K360" s="10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7">
        <v>2.0</v>
      </c>
      <c r="B361" s="8">
        <f>VLOOKUP(B358,INDIRECT("T|"&amp;VLOOKUP(A358,'dataset mapping'!$A$2:$B$6,2,FALSE)&amp;"|"&amp;A361&amp;"c!A3"):INDIRECT("T|"&amp;VLOOKUP(A358,'dataset mapping'!$A$2:$B$6,2,FALSE)&amp;"|"&amp;A361&amp;"c!I100"),2,FALSE)</f>
        <v>4047</v>
      </c>
      <c r="C361" s="8">
        <f>VLOOKUP(B358,INDIRECT("T|"&amp;VLOOKUP(A358,'dataset mapping'!$A$2:$B$6,2,FALSE)&amp;"|"&amp;A361&amp;"c!A3"):INDIRECT("T|"&amp;VLOOKUP(A358,'dataset mapping'!$A$2:$B$6,2,FALSE)&amp;"|"&amp;A361&amp;"c!I100"),3,FALSE)</f>
        <v>4077</v>
      </c>
      <c r="D361" s="8">
        <f>VLOOKUP(B358,INDIRECT("T|"&amp;VLOOKUP(A358,'dataset mapping'!$A$2:$B$6,2,FALSE)&amp;"|"&amp;A361&amp;"c!A3"):INDIRECT("T|"&amp;VLOOKUP(A358,'dataset mapping'!$A$2:$B$6,2,FALSE)&amp;"|"&amp;A361&amp;"c!I100"),4,FALSE)</f>
        <v>4439</v>
      </c>
      <c r="E361" s="8">
        <f>VLOOKUP(B358,INDIRECT("T|"&amp;VLOOKUP(A358,'dataset mapping'!$A$2:$B$6,2,FALSE)&amp;"|"&amp;A361&amp;"c!A3"):INDIRECT("T|"&amp;VLOOKUP(A358,'dataset mapping'!$A$2:$B$6,2,FALSE)&amp;"|"&amp;A361&amp;"c!I100"),5,FALSE)</f>
        <v>4077</v>
      </c>
      <c r="F361" s="8">
        <f>VLOOKUP(B358,INDIRECT("T|"&amp;VLOOKUP(A358,'dataset mapping'!$A$2:$B$6,2,FALSE)&amp;"|"&amp;A361&amp;"c!A3"):INDIRECT("T|"&amp;VLOOKUP(A358,'dataset mapping'!$A$2:$B$6,2,FALSE)&amp;"|"&amp;A361&amp;"c!I100"),6,FALSE)</f>
        <v>6573</v>
      </c>
      <c r="G361" s="8">
        <f>VLOOKUP(B358,INDIRECT("T|"&amp;VLOOKUP(A358,'dataset mapping'!$A$2:$B$6,2,FALSE)&amp;"|"&amp;A361&amp;"c!A3"):INDIRECT("T|"&amp;VLOOKUP(A358,'dataset mapping'!$A$2:$B$6,2,FALSE)&amp;"|"&amp;A361&amp;"c!I100"),7,FALSE)</f>
        <v>6707</v>
      </c>
      <c r="H361" s="8">
        <f>VLOOKUP(B358,INDIRECT("T|"&amp;VLOOKUP(A358,'dataset mapping'!$A$2:$B$6,2,FALSE)&amp;"|"&amp;A361&amp;"c!A3"):INDIRECT("T|"&amp;VLOOKUP(A358,'dataset mapping'!$A$2:$B$6,2,FALSE)&amp;"|"&amp;A361&amp;"c!I100"),8,FALSE)</f>
        <v>6580</v>
      </c>
      <c r="I361" s="8">
        <f>VLOOKUP(B358,INDIRECT("T|"&amp;VLOOKUP(A358,'dataset mapping'!$A$2:$B$6,2,FALSE)&amp;"|"&amp;A361&amp;"c!A3"):INDIRECT("T|"&amp;VLOOKUP(A358,'dataset mapping'!$A$2:$B$6,2,FALSE)&amp;"|"&amp;A361&amp;"c!I100"),9,FALSE)</f>
        <v>6586</v>
      </c>
      <c r="J361" s="9">
        <f t="shared" si="21"/>
        <v>61.5403483</v>
      </c>
      <c r="K361" s="10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7">
        <v>3.0</v>
      </c>
      <c r="B362" s="8">
        <f>VLOOKUP(B358,INDIRECT("T|"&amp;VLOOKUP(A358,'dataset mapping'!$A$2:$B$6,2,FALSE)&amp;"|"&amp;A362&amp;"c!A3"):INDIRECT("T|"&amp;VLOOKUP(A358,'dataset mapping'!$A$2:$B$6,2,FALSE)&amp;"|"&amp;A362&amp;"c!I100"),2,FALSE)</f>
        <v>4534</v>
      </c>
      <c r="C362" s="8">
        <f>VLOOKUP(B358,INDIRECT("T|"&amp;VLOOKUP(A358,'dataset mapping'!$A$2:$B$6,2,FALSE)&amp;"|"&amp;A362&amp;"c!A3"):INDIRECT("T|"&amp;VLOOKUP(A358,'dataset mapping'!$A$2:$B$6,2,FALSE)&amp;"|"&amp;A362&amp;"c!I100"),3,FALSE)</f>
        <v>4118</v>
      </c>
      <c r="D362" s="8">
        <f>VLOOKUP(B358,INDIRECT("T|"&amp;VLOOKUP(A358,'dataset mapping'!$A$2:$B$6,2,FALSE)&amp;"|"&amp;A362&amp;"c!A3"):INDIRECT("T|"&amp;VLOOKUP(A358,'dataset mapping'!$A$2:$B$6,2,FALSE)&amp;"|"&amp;A362&amp;"c!I100"),4,FALSE)</f>
        <v>4463</v>
      </c>
      <c r="E362" s="8">
        <f>VLOOKUP(B358,INDIRECT("T|"&amp;VLOOKUP(A358,'dataset mapping'!$A$2:$B$6,2,FALSE)&amp;"|"&amp;A362&amp;"c!A3"):INDIRECT("T|"&amp;VLOOKUP(A358,'dataset mapping'!$A$2:$B$6,2,FALSE)&amp;"|"&amp;A362&amp;"c!I100"),5,FALSE)</f>
        <v>4463</v>
      </c>
      <c r="F362" s="8">
        <f>VLOOKUP(B358,INDIRECT("T|"&amp;VLOOKUP(A358,'dataset mapping'!$A$2:$B$6,2,FALSE)&amp;"|"&amp;A362&amp;"c!A3"):INDIRECT("T|"&amp;VLOOKUP(A358,'dataset mapping'!$A$2:$B$6,2,FALSE)&amp;"|"&amp;A362&amp;"c!I100"),6,FALSE)</f>
        <v>7205</v>
      </c>
      <c r="G362" s="8">
        <f>VLOOKUP(B358,INDIRECT("T|"&amp;VLOOKUP(A358,'dataset mapping'!$A$2:$B$6,2,FALSE)&amp;"|"&amp;A362&amp;"c!A3"):INDIRECT("T|"&amp;VLOOKUP(A358,'dataset mapping'!$A$2:$B$6,2,FALSE)&amp;"|"&amp;A362&amp;"c!I100"),7,FALSE)</f>
        <v>7157</v>
      </c>
      <c r="H362" s="8">
        <f>VLOOKUP(B358,INDIRECT("T|"&amp;VLOOKUP(A358,'dataset mapping'!$A$2:$B$6,2,FALSE)&amp;"|"&amp;A362&amp;"c!A3"):INDIRECT("T|"&amp;VLOOKUP(A358,'dataset mapping'!$A$2:$B$6,2,FALSE)&amp;"|"&amp;A362&amp;"c!I100"),8,FALSE)</f>
        <v>6995</v>
      </c>
      <c r="I362" s="8">
        <f>VLOOKUP(B358,INDIRECT("T|"&amp;VLOOKUP(A358,'dataset mapping'!$A$2:$B$6,2,FALSE)&amp;"|"&amp;A362&amp;"c!A3"):INDIRECT("T|"&amp;VLOOKUP(A358,'dataset mapping'!$A$2:$B$6,2,FALSE)&amp;"|"&amp;A362&amp;"c!I100"),9,FALSE)</f>
        <v>7157</v>
      </c>
      <c r="J362" s="9">
        <f t="shared" si="21"/>
        <v>60.36298454</v>
      </c>
      <c r="K362" s="10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7">
        <v>5.0</v>
      </c>
      <c r="B363" s="11">
        <f>VLOOKUP(B358,INDIRECT("T|"&amp;VLOOKUP(A358,'dataset mapping'!$A$2:$B$6,2,FALSE)&amp;"|"&amp;A363&amp;"c!A3"):INDIRECT("T|"&amp;VLOOKUP(A358,'dataset mapping'!$A$2:$B$6,2,FALSE)&amp;"|"&amp;A363&amp;"c!I100"),2,FALSE)</f>
        <v>4444</v>
      </c>
      <c r="C363" s="11">
        <f>VLOOKUP(B358,INDIRECT("T|"&amp;VLOOKUP(A358,'dataset mapping'!$A$2:$B$6,2,FALSE)&amp;"|"&amp;A363&amp;"c!A3"):INDIRECT("T|"&amp;VLOOKUP(A358,'dataset mapping'!$A$2:$B$6,2,FALSE)&amp;"|"&amp;A363&amp;"c!I100"),3,FALSE)</f>
        <v>4227</v>
      </c>
      <c r="D363" s="11">
        <f>VLOOKUP(B358,INDIRECT("T|"&amp;VLOOKUP(A358,'dataset mapping'!$A$2:$B$6,2,FALSE)&amp;"|"&amp;A363&amp;"c!A3"):INDIRECT("T|"&amp;VLOOKUP(A358,'dataset mapping'!$A$2:$B$6,2,FALSE)&amp;"|"&amp;A363&amp;"c!I100"),4,FALSE)</f>
        <v>4251</v>
      </c>
      <c r="E363" s="11">
        <f>VLOOKUP(B358,INDIRECT("T|"&amp;VLOOKUP(A358,'dataset mapping'!$A$2:$B$6,2,FALSE)&amp;"|"&amp;A363&amp;"c!A3"):INDIRECT("T|"&amp;VLOOKUP(A358,'dataset mapping'!$A$2:$B$6,2,FALSE)&amp;"|"&amp;A363&amp;"c!I100"),5,FALSE)</f>
        <v>4251</v>
      </c>
      <c r="F363" s="11">
        <f>VLOOKUP(B358,INDIRECT("T|"&amp;VLOOKUP(A358,'dataset mapping'!$A$2:$B$6,2,FALSE)&amp;"|"&amp;A363&amp;"c!A3"):INDIRECT("T|"&amp;VLOOKUP(A358,'dataset mapping'!$A$2:$B$6,2,FALSE)&amp;"|"&amp;A363&amp;"c!I100"),6,FALSE)</f>
        <v>7539</v>
      </c>
      <c r="G363" s="11">
        <f>VLOOKUP(B358,INDIRECT("T|"&amp;VLOOKUP(A358,'dataset mapping'!$A$2:$B$6,2,FALSE)&amp;"|"&amp;A363&amp;"c!A3"):INDIRECT("T|"&amp;VLOOKUP(A358,'dataset mapping'!$A$2:$B$6,2,FALSE)&amp;"|"&amp;A363&amp;"c!I100"),7,FALSE)</f>
        <v>7565</v>
      </c>
      <c r="H363" s="11">
        <f>VLOOKUP(B358,INDIRECT("T|"&amp;VLOOKUP(A358,'dataset mapping'!$A$2:$B$6,2,FALSE)&amp;"|"&amp;A363&amp;"c!A3"):INDIRECT("T|"&amp;VLOOKUP(A358,'dataset mapping'!$A$2:$B$6,2,FALSE)&amp;"|"&amp;A363&amp;"c!I100"),8,FALSE)</f>
        <v>7470</v>
      </c>
      <c r="I363" s="11">
        <f>VLOOKUP(B358,INDIRECT("T|"&amp;VLOOKUP(A358,'dataset mapping'!$A$2:$B$6,2,FALSE)&amp;"|"&amp;A363&amp;"c!A3"):INDIRECT("T|"&amp;VLOOKUP(A358,'dataset mapping'!$A$2:$B$6,2,FALSE)&amp;"|"&amp;A363&amp;"c!I100"),9,FALSE)</f>
        <v>7539</v>
      </c>
      <c r="J363" s="9">
        <f t="shared" si="21"/>
        <v>77.3465067</v>
      </c>
      <c r="K363" s="10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2">
        <v>6.0</v>
      </c>
      <c r="B364" s="16">
        <f>VLOOKUP(B358,INDIRECT("T|"&amp;VLOOKUP(A358,'dataset mapping'!$A$2:$B$6,2,FALSE)&amp;"|"&amp;A364&amp;"c!A3"):INDIRECT("T|"&amp;VLOOKUP(A358,'dataset mapping'!$A$2:$B$6,2,FALSE)&amp;"|"&amp;A364&amp;"c!I100"),2,FALSE)</f>
        <v>4867</v>
      </c>
      <c r="C364" s="16">
        <f>VLOOKUP(B358,INDIRECT("T|"&amp;VLOOKUP(A358,'dataset mapping'!$A$2:$B$6,2,FALSE)&amp;"|"&amp;A364&amp;"c!A3"):INDIRECT("T|"&amp;VLOOKUP(A358,'dataset mapping'!$A$2:$B$6,2,FALSE)&amp;"|"&amp;A364&amp;"c!I100"),3,FALSE)</f>
        <v>4897</v>
      </c>
      <c r="D364" s="16">
        <f>VLOOKUP(B358,INDIRECT("T|"&amp;VLOOKUP(A358,'dataset mapping'!$A$2:$B$6,2,FALSE)&amp;"|"&amp;A364&amp;"c!A3"):INDIRECT("T|"&amp;VLOOKUP(A358,'dataset mapping'!$A$2:$B$6,2,FALSE)&amp;"|"&amp;A364&amp;"c!I100"),4,FALSE)</f>
        <v>5157</v>
      </c>
      <c r="E364" s="16">
        <f>VLOOKUP(B358,INDIRECT("T|"&amp;VLOOKUP(A358,'dataset mapping'!$A$2:$B$6,2,FALSE)&amp;"|"&amp;A364&amp;"c!A3"):INDIRECT("T|"&amp;VLOOKUP(A358,'dataset mapping'!$A$2:$B$6,2,FALSE)&amp;"|"&amp;A364&amp;"c!I100"),5,FALSE)</f>
        <v>4897</v>
      </c>
      <c r="F364" s="16">
        <f>VLOOKUP(B358,INDIRECT("T|"&amp;VLOOKUP(A358,'dataset mapping'!$A$2:$B$6,2,FALSE)&amp;"|"&amp;A364&amp;"c!A3"):INDIRECT("T|"&amp;VLOOKUP(A358,'dataset mapping'!$A$2:$B$6,2,FALSE)&amp;"|"&amp;A364&amp;"c!I100"),6,FALSE)</f>
        <v>7873</v>
      </c>
      <c r="G364" s="16">
        <f>VLOOKUP(B358,INDIRECT("T|"&amp;VLOOKUP(A358,'dataset mapping'!$A$2:$B$6,2,FALSE)&amp;"|"&amp;A364&amp;"c!A3"):INDIRECT("T|"&amp;VLOOKUP(A358,'dataset mapping'!$A$2:$B$6,2,FALSE)&amp;"|"&amp;A364&amp;"c!I100"),7,FALSE)</f>
        <v>7826</v>
      </c>
      <c r="H364" s="16">
        <f>VLOOKUP(B358,INDIRECT("T|"&amp;VLOOKUP(A358,'dataset mapping'!$A$2:$B$6,2,FALSE)&amp;"|"&amp;A364&amp;"c!A3"):INDIRECT("T|"&amp;VLOOKUP(A358,'dataset mapping'!$A$2:$B$6,2,FALSE)&amp;"|"&amp;A364&amp;"c!I100"),8,FALSE)</f>
        <v>7709</v>
      </c>
      <c r="I364" s="16">
        <f>VLOOKUP(B358,INDIRECT("T|"&amp;VLOOKUP(A358,'dataset mapping'!$A$2:$B$6,2,FALSE)&amp;"|"&amp;A364&amp;"c!A3"):INDIRECT("T|"&amp;VLOOKUP(A358,'dataset mapping'!$A$2:$B$6,2,FALSE)&amp;"|"&amp;A364&amp;"c!I100"),9,FALSE)</f>
        <v>7826</v>
      </c>
      <c r="J364" s="9">
        <f t="shared" si="21"/>
        <v>59.81212988</v>
      </c>
      <c r="K364" s="10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2">
        <v>7.0</v>
      </c>
      <c r="B365" s="16">
        <f>VLOOKUP(B358,INDIRECT("T|"&amp;VLOOKUP(A358,'dataset mapping'!$A$2:$B$6,2,FALSE)&amp;"|"&amp;A365&amp;"c!A3"):INDIRECT("T|"&amp;VLOOKUP(A358,'dataset mapping'!$A$2:$B$6,2,FALSE)&amp;"|"&amp;A365&amp;"c!I100"),2,FALSE)</f>
        <v>5026</v>
      </c>
      <c r="C365" s="16">
        <f>VLOOKUP(B358,INDIRECT("T|"&amp;VLOOKUP(A358,'dataset mapping'!$A$2:$B$6,2,FALSE)&amp;"|"&amp;A365&amp;"c!A3"):INDIRECT("T|"&amp;VLOOKUP(A358,'dataset mapping'!$A$2:$B$6,2,FALSE)&amp;"|"&amp;A365&amp;"c!I100"),3,FALSE)</f>
        <v>4867</v>
      </c>
      <c r="D365" s="16">
        <f>VLOOKUP(B358,INDIRECT("T|"&amp;VLOOKUP(A358,'dataset mapping'!$A$2:$B$6,2,FALSE)&amp;"|"&amp;A365&amp;"c!A3"):INDIRECT("T|"&amp;VLOOKUP(A358,'dataset mapping'!$A$2:$B$6,2,FALSE)&amp;"|"&amp;A365&amp;"c!I100"),4,FALSE)</f>
        <v>4898</v>
      </c>
      <c r="E365" s="16">
        <f>VLOOKUP(B358,INDIRECT("T|"&amp;VLOOKUP(A358,'dataset mapping'!$A$2:$B$6,2,FALSE)&amp;"|"&amp;A365&amp;"c!A3"):INDIRECT("T|"&amp;VLOOKUP(A358,'dataset mapping'!$A$2:$B$6,2,FALSE)&amp;"|"&amp;A365&amp;"c!I100"),5,FALSE)</f>
        <v>4898</v>
      </c>
      <c r="F365" s="16">
        <f>VLOOKUP(B358,INDIRECT("T|"&amp;VLOOKUP(A358,'dataset mapping'!$A$2:$B$6,2,FALSE)&amp;"|"&amp;A365&amp;"c!A3"):INDIRECT("T|"&amp;VLOOKUP(A358,'dataset mapping'!$A$2:$B$6,2,FALSE)&amp;"|"&amp;A365&amp;"c!I100"),6,FALSE)</f>
        <v>8157</v>
      </c>
      <c r="G365" s="16">
        <f>VLOOKUP(B358,INDIRECT("T|"&amp;VLOOKUP(A358,'dataset mapping'!$A$2:$B$6,2,FALSE)&amp;"|"&amp;A365&amp;"c!A3"):INDIRECT("T|"&amp;VLOOKUP(A358,'dataset mapping'!$A$2:$B$6,2,FALSE)&amp;"|"&amp;A365&amp;"c!I100"),7,FALSE)</f>
        <v>8133</v>
      </c>
      <c r="H365" s="16">
        <f>VLOOKUP(B358,INDIRECT("T|"&amp;VLOOKUP(A358,'dataset mapping'!$A$2:$B$6,2,FALSE)&amp;"|"&amp;A365&amp;"c!A3"):INDIRECT("T|"&amp;VLOOKUP(A358,'dataset mapping'!$A$2:$B$6,2,FALSE)&amp;"|"&amp;A365&amp;"c!I100"),8,FALSE)</f>
        <v>7974</v>
      </c>
      <c r="I365" s="16">
        <f>VLOOKUP(B358,INDIRECT("T|"&amp;VLOOKUP(A358,'dataset mapping'!$A$2:$B$6,2,FALSE)&amp;"|"&amp;A365&amp;"c!A3"):INDIRECT("T|"&amp;VLOOKUP(A358,'dataset mapping'!$A$2:$B$6,2,FALSE)&amp;"|"&amp;A365&amp;"c!I100"),9,FALSE)</f>
        <v>8126</v>
      </c>
      <c r="J365" s="9">
        <f t="shared" si="21"/>
        <v>65.9044508</v>
      </c>
      <c r="K365" s="9">
        <f>AVERAGE(J360:J365)</f>
        <v>64.15129964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" t="s">
        <v>0</v>
      </c>
      <c r="B385" s="15" t="s">
        <v>21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 t="s">
        <v>2</v>
      </c>
      <c r="B386" s="5" t="s">
        <v>3</v>
      </c>
      <c r="C386" s="5" t="s">
        <v>4</v>
      </c>
      <c r="D386" s="5" t="s">
        <v>5</v>
      </c>
      <c r="E386" s="5" t="s">
        <v>6</v>
      </c>
      <c r="F386" s="5" t="s">
        <v>7</v>
      </c>
      <c r="G386" s="5" t="s">
        <v>8</v>
      </c>
      <c r="H386" s="5" t="s">
        <v>9</v>
      </c>
      <c r="I386" s="5" t="s">
        <v>10</v>
      </c>
      <c r="J386" s="6" t="s">
        <v>11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7">
        <v>1.0</v>
      </c>
      <c r="B387" s="8">
        <f>VLOOKUP(B385,INDIRECT("T|"&amp;VLOOKUP(A385,'dataset mapping'!$A$2:$B$6,2,FALSE)&amp;"|"&amp;A387&amp;"c!A3"):INDIRECT("T|"&amp;VLOOKUP(A385,'dataset mapping'!$A$2:$B$6,2,FALSE)&amp;"|"&amp;A387&amp;"c!I100"),2,FALSE)</f>
        <v>13</v>
      </c>
      <c r="C387" s="8">
        <f>VLOOKUP(B385,INDIRECT("T|"&amp;VLOOKUP(A385,'dataset mapping'!$A$2:$B$6,2,FALSE)&amp;"|"&amp;A387&amp;"c!A3"):INDIRECT("T|"&amp;VLOOKUP(A385,'dataset mapping'!$A$2:$B$6,2,FALSE)&amp;"|"&amp;A387&amp;"c!I100"),3,FALSE)</f>
        <v>15</v>
      </c>
      <c r="D387" s="8">
        <f>VLOOKUP(B385,INDIRECT("T|"&amp;VLOOKUP(A385,'dataset mapping'!$A$2:$B$6,2,FALSE)&amp;"|"&amp;A387&amp;"c!A3"):INDIRECT("T|"&amp;VLOOKUP(A385,'dataset mapping'!$A$2:$B$6,2,FALSE)&amp;"|"&amp;A387&amp;"c!I100"),4,FALSE)</f>
        <v>14</v>
      </c>
      <c r="E387" s="8">
        <f>VLOOKUP(B385,INDIRECT("T|"&amp;VLOOKUP(A385,'dataset mapping'!$A$2:$B$6,2,FALSE)&amp;"|"&amp;A387&amp;"c!A3"):INDIRECT("T|"&amp;VLOOKUP(A385,'dataset mapping'!$A$2:$B$6,2,FALSE)&amp;"|"&amp;A387&amp;"c!I100"),5,FALSE)</f>
        <v>15</v>
      </c>
      <c r="F387" s="8">
        <f>VLOOKUP(B385,INDIRECT("T|"&amp;VLOOKUP(A385,'dataset mapping'!$A$2:$B$6,2,FALSE)&amp;"|"&amp;A387&amp;"c!A3"):INDIRECT("T|"&amp;VLOOKUP(A385,'dataset mapping'!$A$2:$B$6,2,FALSE)&amp;"|"&amp;A387&amp;"c!I100"),6,FALSE)</f>
        <v>59</v>
      </c>
      <c r="G387" s="8">
        <f>VLOOKUP(B385,INDIRECT("T|"&amp;VLOOKUP(A385,'dataset mapping'!$A$2:$B$6,2,FALSE)&amp;"|"&amp;A387&amp;"c!A3"):INDIRECT("T|"&amp;VLOOKUP(A385,'dataset mapping'!$A$2:$B$6,2,FALSE)&amp;"|"&amp;A387&amp;"c!I100"),7,FALSE)</f>
        <v>55</v>
      </c>
      <c r="H387" s="8">
        <f>VLOOKUP(B385,INDIRECT("T|"&amp;VLOOKUP(A385,'dataset mapping'!$A$2:$B$6,2,FALSE)&amp;"|"&amp;A387&amp;"c!A3"):INDIRECT("T|"&amp;VLOOKUP(A385,'dataset mapping'!$A$2:$B$6,2,FALSE)&amp;"|"&amp;A387&amp;"c!I100"),8,FALSE)</f>
        <v>67</v>
      </c>
      <c r="I387" s="8">
        <f>VLOOKUP(B385,INDIRECT("T|"&amp;VLOOKUP(A385,'dataset mapping'!$A$2:$B$6,2,FALSE)&amp;"|"&amp;A387&amp;"c!A3"):INDIRECT("T|"&amp;VLOOKUP(A385,'dataset mapping'!$A$2:$B$6,2,FALSE)&amp;"|"&amp;A387&amp;"c!I100"),9,FALSE)</f>
        <v>60</v>
      </c>
      <c r="J387" s="9">
        <f t="shared" ref="J387:J395" si="22">(I387/E387-1)*100</f>
        <v>300</v>
      </c>
      <c r="K387" s="10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7">
        <v>2.0</v>
      </c>
      <c r="B388" s="8">
        <f>VLOOKUP(B385,INDIRECT("T|"&amp;VLOOKUP(A385,'dataset mapping'!$A$2:$B$6,2,FALSE)&amp;"|"&amp;A388&amp;"c!A3"):INDIRECT("T|"&amp;VLOOKUP(A385,'dataset mapping'!$A$2:$B$6,2,FALSE)&amp;"|"&amp;A388&amp;"c!I100"),2,FALSE)</f>
        <v>14</v>
      </c>
      <c r="C388" s="8">
        <f>VLOOKUP(B385,INDIRECT("T|"&amp;VLOOKUP(A385,'dataset mapping'!$A$2:$B$6,2,FALSE)&amp;"|"&amp;A388&amp;"c!A3"):INDIRECT("T|"&amp;VLOOKUP(A385,'dataset mapping'!$A$2:$B$6,2,FALSE)&amp;"|"&amp;A388&amp;"c!I100"),3,FALSE)</f>
        <v>19</v>
      </c>
      <c r="D388" s="8">
        <f>VLOOKUP(B385,INDIRECT("T|"&amp;VLOOKUP(A385,'dataset mapping'!$A$2:$B$6,2,FALSE)&amp;"|"&amp;A388&amp;"c!A3"):INDIRECT("T|"&amp;VLOOKUP(A385,'dataset mapping'!$A$2:$B$6,2,FALSE)&amp;"|"&amp;A388&amp;"c!I100"),4,FALSE)</f>
        <v>10</v>
      </c>
      <c r="E388" s="8">
        <f>VLOOKUP(B385,INDIRECT("T|"&amp;VLOOKUP(A385,'dataset mapping'!$A$2:$B$6,2,FALSE)&amp;"|"&amp;A388&amp;"c!A3"):INDIRECT("T|"&amp;VLOOKUP(A385,'dataset mapping'!$A$2:$B$6,2,FALSE)&amp;"|"&amp;A388&amp;"c!I100"),5,FALSE)</f>
        <v>14</v>
      </c>
      <c r="F388" s="8">
        <f>VLOOKUP(B385,INDIRECT("T|"&amp;VLOOKUP(A385,'dataset mapping'!$A$2:$B$6,2,FALSE)&amp;"|"&amp;A388&amp;"c!A3"):INDIRECT("T|"&amp;VLOOKUP(A385,'dataset mapping'!$A$2:$B$6,2,FALSE)&amp;"|"&amp;A388&amp;"c!I100"),6,FALSE)</f>
        <v>61</v>
      </c>
      <c r="G388" s="8">
        <f>VLOOKUP(B385,INDIRECT("T|"&amp;VLOOKUP(A385,'dataset mapping'!$A$2:$B$6,2,FALSE)&amp;"|"&amp;A388&amp;"c!A3"):INDIRECT("T|"&amp;VLOOKUP(A385,'dataset mapping'!$A$2:$B$6,2,FALSE)&amp;"|"&amp;A388&amp;"c!I100"),7,FALSE)</f>
        <v>56</v>
      </c>
      <c r="H388" s="8">
        <f>VLOOKUP(B385,INDIRECT("T|"&amp;VLOOKUP(A385,'dataset mapping'!$A$2:$B$6,2,FALSE)&amp;"|"&amp;A388&amp;"c!A3"):INDIRECT("T|"&amp;VLOOKUP(A385,'dataset mapping'!$A$2:$B$6,2,FALSE)&amp;"|"&amp;A388&amp;"c!I100"),8,FALSE)</f>
        <v>63</v>
      </c>
      <c r="I388" s="8">
        <f>VLOOKUP(B385,INDIRECT("T|"&amp;VLOOKUP(A385,'dataset mapping'!$A$2:$B$6,2,FALSE)&amp;"|"&amp;A388&amp;"c!A3"):INDIRECT("T|"&amp;VLOOKUP(A385,'dataset mapping'!$A$2:$B$6,2,FALSE)&amp;"|"&amp;A388&amp;"c!I100"),9,FALSE)</f>
        <v>60</v>
      </c>
      <c r="J388" s="9">
        <f t="shared" si="22"/>
        <v>328.5714286</v>
      </c>
      <c r="K388" s="10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7">
        <v>3.0</v>
      </c>
      <c r="B389" s="8">
        <f>VLOOKUP(B385,INDIRECT("T|"&amp;VLOOKUP(A385,'dataset mapping'!$A$2:$B$6,2,FALSE)&amp;"|"&amp;A389&amp;"c!A3"):INDIRECT("T|"&amp;VLOOKUP(A385,'dataset mapping'!$A$2:$B$6,2,FALSE)&amp;"|"&amp;A389&amp;"c!I100"),2,FALSE)</f>
        <v>12</v>
      </c>
      <c r="C389" s="8">
        <f>VLOOKUP(B385,INDIRECT("T|"&amp;VLOOKUP(A385,'dataset mapping'!$A$2:$B$6,2,FALSE)&amp;"|"&amp;A389&amp;"c!A3"):INDIRECT("T|"&amp;VLOOKUP(A385,'dataset mapping'!$A$2:$B$6,2,FALSE)&amp;"|"&amp;A389&amp;"c!I100"),3,FALSE)</f>
        <v>15</v>
      </c>
      <c r="D389" s="8">
        <f>VLOOKUP(B385,INDIRECT("T|"&amp;VLOOKUP(A385,'dataset mapping'!$A$2:$B$6,2,FALSE)&amp;"|"&amp;A389&amp;"c!A3"):INDIRECT("T|"&amp;VLOOKUP(A385,'dataset mapping'!$A$2:$B$6,2,FALSE)&amp;"|"&amp;A389&amp;"c!I100"),4,FALSE)</f>
        <v>15</v>
      </c>
      <c r="E389" s="8">
        <f>VLOOKUP(B385,INDIRECT("T|"&amp;VLOOKUP(A385,'dataset mapping'!$A$2:$B$6,2,FALSE)&amp;"|"&amp;A389&amp;"c!A3"):INDIRECT("T|"&amp;VLOOKUP(A385,'dataset mapping'!$A$2:$B$6,2,FALSE)&amp;"|"&amp;A389&amp;"c!I100"),5,FALSE)</f>
        <v>14</v>
      </c>
      <c r="F389" s="8">
        <f>VLOOKUP(B385,INDIRECT("T|"&amp;VLOOKUP(A385,'dataset mapping'!$A$2:$B$6,2,FALSE)&amp;"|"&amp;A389&amp;"c!A3"):INDIRECT("T|"&amp;VLOOKUP(A385,'dataset mapping'!$A$2:$B$6,2,FALSE)&amp;"|"&amp;A389&amp;"c!I100"),6,FALSE)</f>
        <v>60</v>
      </c>
      <c r="G389" s="8">
        <f>VLOOKUP(B385,INDIRECT("T|"&amp;VLOOKUP(A385,'dataset mapping'!$A$2:$B$6,2,FALSE)&amp;"|"&amp;A389&amp;"c!A3"):INDIRECT("T|"&amp;VLOOKUP(A385,'dataset mapping'!$A$2:$B$6,2,FALSE)&amp;"|"&amp;A389&amp;"c!I100"),7,FALSE)</f>
        <v>55</v>
      </c>
      <c r="H389" s="8">
        <f>VLOOKUP(B385,INDIRECT("T|"&amp;VLOOKUP(A385,'dataset mapping'!$A$2:$B$6,2,FALSE)&amp;"|"&amp;A389&amp;"c!A3"):INDIRECT("T|"&amp;VLOOKUP(A385,'dataset mapping'!$A$2:$B$6,2,FALSE)&amp;"|"&amp;A389&amp;"c!I100"),8,FALSE)</f>
        <v>58</v>
      </c>
      <c r="I389" s="8">
        <f>VLOOKUP(B385,INDIRECT("T|"&amp;VLOOKUP(A385,'dataset mapping'!$A$2:$B$6,2,FALSE)&amp;"|"&amp;A389&amp;"c!A3"):INDIRECT("T|"&amp;VLOOKUP(A385,'dataset mapping'!$A$2:$B$6,2,FALSE)&amp;"|"&amp;A389&amp;"c!I100"),9,FALSE)</f>
        <v>59</v>
      </c>
      <c r="J389" s="9">
        <f t="shared" si="22"/>
        <v>321.4285714</v>
      </c>
      <c r="K389" s="10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7">
        <v>5.0</v>
      </c>
      <c r="B390" s="11">
        <f>VLOOKUP(B385,INDIRECT("T|"&amp;VLOOKUP(A385,'dataset mapping'!$A$2:$B$6,2,FALSE)&amp;"|"&amp;A390&amp;"c!A3"):INDIRECT("T|"&amp;VLOOKUP(A385,'dataset mapping'!$A$2:$B$6,2,FALSE)&amp;"|"&amp;A390&amp;"c!I100"),2,FALSE)</f>
        <v>18</v>
      </c>
      <c r="C390" s="11">
        <f>VLOOKUP(B385,INDIRECT("T|"&amp;VLOOKUP(A385,'dataset mapping'!$A$2:$B$6,2,FALSE)&amp;"|"&amp;A390&amp;"c!A3"):INDIRECT("T|"&amp;VLOOKUP(A385,'dataset mapping'!$A$2:$B$6,2,FALSE)&amp;"|"&amp;A390&amp;"c!I100"),3,FALSE)</f>
        <v>13</v>
      </c>
      <c r="D390" s="11">
        <f>VLOOKUP(B385,INDIRECT("T|"&amp;VLOOKUP(A385,'dataset mapping'!$A$2:$B$6,2,FALSE)&amp;"|"&amp;A390&amp;"c!A3"):INDIRECT("T|"&amp;VLOOKUP(A385,'dataset mapping'!$A$2:$B$6,2,FALSE)&amp;"|"&amp;A390&amp;"c!I100"),4,FALSE)</f>
        <v>16</v>
      </c>
      <c r="E390" s="11">
        <f>VLOOKUP(B385,INDIRECT("T|"&amp;VLOOKUP(A385,'dataset mapping'!$A$2:$B$6,2,FALSE)&amp;"|"&amp;A390&amp;"c!A3"):INDIRECT("T|"&amp;VLOOKUP(A385,'dataset mapping'!$A$2:$B$6,2,FALSE)&amp;"|"&amp;A390&amp;"c!I100"),5,FALSE)</f>
        <v>16</v>
      </c>
      <c r="F390" s="11">
        <f>VLOOKUP(B385,INDIRECT("T|"&amp;VLOOKUP(A385,'dataset mapping'!$A$2:$B$6,2,FALSE)&amp;"|"&amp;A390&amp;"c!A3"):INDIRECT("T|"&amp;VLOOKUP(A385,'dataset mapping'!$A$2:$B$6,2,FALSE)&amp;"|"&amp;A390&amp;"c!I100"),6,FALSE)</f>
        <v>58</v>
      </c>
      <c r="G390" s="11">
        <f>VLOOKUP(B385,INDIRECT("T|"&amp;VLOOKUP(A385,'dataset mapping'!$A$2:$B$6,2,FALSE)&amp;"|"&amp;A390&amp;"c!A3"):INDIRECT("T|"&amp;VLOOKUP(A385,'dataset mapping'!$A$2:$B$6,2,FALSE)&amp;"|"&amp;A390&amp;"c!I100"),7,FALSE)</f>
        <v>60</v>
      </c>
      <c r="H390" s="11">
        <f>VLOOKUP(B385,INDIRECT("T|"&amp;VLOOKUP(A385,'dataset mapping'!$A$2:$B$6,2,FALSE)&amp;"|"&amp;A390&amp;"c!A3"):INDIRECT("T|"&amp;VLOOKUP(A385,'dataset mapping'!$A$2:$B$6,2,FALSE)&amp;"|"&amp;A390&amp;"c!I100"),8,FALSE)</f>
        <v>65</v>
      </c>
      <c r="I390" s="11">
        <f>VLOOKUP(B385,INDIRECT("T|"&amp;VLOOKUP(A385,'dataset mapping'!$A$2:$B$6,2,FALSE)&amp;"|"&amp;A390&amp;"c!A3"):INDIRECT("T|"&amp;VLOOKUP(A385,'dataset mapping'!$A$2:$B$6,2,FALSE)&amp;"|"&amp;A390&amp;"c!I100"),9,FALSE)</f>
        <v>60</v>
      </c>
      <c r="J390" s="9">
        <f t="shared" si="22"/>
        <v>275</v>
      </c>
      <c r="K390" s="10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2">
        <v>10.0</v>
      </c>
      <c r="B391" s="16">
        <f>VLOOKUP(B385,INDIRECT("T|"&amp;VLOOKUP(A385,'dataset mapping'!$A$2:$B$6,2,FALSE)&amp;"|"&amp;A391&amp;"c!A3"):INDIRECT("T|"&amp;VLOOKUP(A385,'dataset mapping'!$A$2:$B$6,2,FALSE)&amp;"|"&amp;A391&amp;"c!I100"),2,FALSE)</f>
        <v>20</v>
      </c>
      <c r="C391" s="16">
        <f>VLOOKUP(B385,INDIRECT("T|"&amp;VLOOKUP(A385,'dataset mapping'!$A$2:$B$6,2,FALSE)&amp;"|"&amp;A391&amp;"c!A3"):INDIRECT("T|"&amp;VLOOKUP(A385,'dataset mapping'!$A$2:$B$6,2,FALSE)&amp;"|"&amp;A391&amp;"c!I100"),3,FALSE)</f>
        <v>18</v>
      </c>
      <c r="D391" s="16">
        <f>VLOOKUP(B385,INDIRECT("T|"&amp;VLOOKUP(A385,'dataset mapping'!$A$2:$B$6,2,FALSE)&amp;"|"&amp;A391&amp;"c!A3"):INDIRECT("T|"&amp;VLOOKUP(A385,'dataset mapping'!$A$2:$B$6,2,FALSE)&amp;"|"&amp;A391&amp;"c!I100"),4,FALSE)</f>
        <v>20</v>
      </c>
      <c r="E391" s="16">
        <f>VLOOKUP(B385,INDIRECT("T|"&amp;VLOOKUP(A385,'dataset mapping'!$A$2:$B$6,2,FALSE)&amp;"|"&amp;A391&amp;"c!A3"):INDIRECT("T|"&amp;VLOOKUP(A385,'dataset mapping'!$A$2:$B$6,2,FALSE)&amp;"|"&amp;A391&amp;"c!I100"),5,FALSE)</f>
        <v>19</v>
      </c>
      <c r="F391" s="16">
        <f>VLOOKUP(B385,INDIRECT("T|"&amp;VLOOKUP(A385,'dataset mapping'!$A$2:$B$6,2,FALSE)&amp;"|"&amp;A391&amp;"c!A3"):INDIRECT("T|"&amp;VLOOKUP(A385,'dataset mapping'!$A$2:$B$6,2,FALSE)&amp;"|"&amp;A391&amp;"c!I100"),6,FALSE)</f>
        <v>58</v>
      </c>
      <c r="G391" s="16">
        <f>VLOOKUP(B385,INDIRECT("T|"&amp;VLOOKUP(A385,'dataset mapping'!$A$2:$B$6,2,FALSE)&amp;"|"&amp;A391&amp;"c!A3"):INDIRECT("T|"&amp;VLOOKUP(A385,'dataset mapping'!$A$2:$B$6,2,FALSE)&amp;"|"&amp;A391&amp;"c!I100"),7,FALSE)</f>
        <v>59</v>
      </c>
      <c r="H391" s="16">
        <f>VLOOKUP(B385,INDIRECT("T|"&amp;VLOOKUP(A385,'dataset mapping'!$A$2:$B$6,2,FALSE)&amp;"|"&amp;A391&amp;"c!A3"):INDIRECT("T|"&amp;VLOOKUP(A385,'dataset mapping'!$A$2:$B$6,2,FALSE)&amp;"|"&amp;A391&amp;"c!I100"),8,FALSE)</f>
        <v>57</v>
      </c>
      <c r="I391" s="16">
        <f>VLOOKUP(B385,INDIRECT("T|"&amp;VLOOKUP(A385,'dataset mapping'!$A$2:$B$6,2,FALSE)&amp;"|"&amp;A391&amp;"c!A3"):INDIRECT("T|"&amp;VLOOKUP(A385,'dataset mapping'!$A$2:$B$6,2,FALSE)&amp;"|"&amp;A391&amp;"c!I100"),9,FALSE)</f>
        <v>58</v>
      </c>
      <c r="J391" s="9">
        <f t="shared" si="22"/>
        <v>205.2631579</v>
      </c>
      <c r="K391" s="10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2">
        <v>15.0</v>
      </c>
      <c r="B392" s="16">
        <f>VLOOKUP(B385,INDIRECT("T|"&amp;VLOOKUP(A385,'dataset mapping'!$A$2:$B$6,2,FALSE)&amp;"|"&amp;A392&amp;"c!A3"):INDIRECT("T|"&amp;VLOOKUP(A385,'dataset mapping'!$A$2:$B$6,2,FALSE)&amp;"|"&amp;A392&amp;"c!I100"),2,FALSE)</f>
        <v>24</v>
      </c>
      <c r="C392" s="16">
        <f>VLOOKUP(B385,INDIRECT("T|"&amp;VLOOKUP(A385,'dataset mapping'!$A$2:$B$6,2,FALSE)&amp;"|"&amp;A392&amp;"c!A3"):INDIRECT("T|"&amp;VLOOKUP(A385,'dataset mapping'!$A$2:$B$6,2,FALSE)&amp;"|"&amp;A392&amp;"c!I100"),3,FALSE)</f>
        <v>23</v>
      </c>
      <c r="D392" s="16">
        <f>VLOOKUP(B385,INDIRECT("T|"&amp;VLOOKUP(A385,'dataset mapping'!$A$2:$B$6,2,FALSE)&amp;"|"&amp;A392&amp;"c!A3"):INDIRECT("T|"&amp;VLOOKUP(A385,'dataset mapping'!$A$2:$B$6,2,FALSE)&amp;"|"&amp;A392&amp;"c!I100"),4,FALSE)</f>
        <v>20</v>
      </c>
      <c r="E392" s="16">
        <f>VLOOKUP(B385,INDIRECT("T|"&amp;VLOOKUP(A385,'dataset mapping'!$A$2:$B$6,2,FALSE)&amp;"|"&amp;A392&amp;"c!A3"):INDIRECT("T|"&amp;VLOOKUP(A385,'dataset mapping'!$A$2:$B$6,2,FALSE)&amp;"|"&amp;A392&amp;"c!I100"),5,FALSE)</f>
        <v>21</v>
      </c>
      <c r="F392" s="16">
        <f>VLOOKUP(B385,INDIRECT("T|"&amp;VLOOKUP(A385,'dataset mapping'!$A$2:$B$6,2,FALSE)&amp;"|"&amp;A392&amp;"c!A3"):INDIRECT("T|"&amp;VLOOKUP(A385,'dataset mapping'!$A$2:$B$6,2,FALSE)&amp;"|"&amp;A392&amp;"c!I100"),6,FALSE)</f>
        <v>58</v>
      </c>
      <c r="G392" s="16">
        <f>VLOOKUP(B385,INDIRECT("T|"&amp;VLOOKUP(A385,'dataset mapping'!$A$2:$B$6,2,FALSE)&amp;"|"&amp;A392&amp;"c!A3"):INDIRECT("T|"&amp;VLOOKUP(A385,'dataset mapping'!$A$2:$B$6,2,FALSE)&amp;"|"&amp;A392&amp;"c!I100"),7,FALSE)</f>
        <v>66</v>
      </c>
      <c r="H392" s="16">
        <f>VLOOKUP(B385,INDIRECT("T|"&amp;VLOOKUP(A385,'dataset mapping'!$A$2:$B$6,2,FALSE)&amp;"|"&amp;A392&amp;"c!A3"):INDIRECT("T|"&amp;VLOOKUP(A385,'dataset mapping'!$A$2:$B$6,2,FALSE)&amp;"|"&amp;A392&amp;"c!I100"),8,FALSE)</f>
        <v>66</v>
      </c>
      <c r="I392" s="16">
        <f>VLOOKUP(B385,INDIRECT("T|"&amp;VLOOKUP(A385,'dataset mapping'!$A$2:$B$6,2,FALSE)&amp;"|"&amp;A392&amp;"c!A3"):INDIRECT("T|"&amp;VLOOKUP(A385,'dataset mapping'!$A$2:$B$6,2,FALSE)&amp;"|"&amp;A392&amp;"c!I100"),9,FALSE)</f>
        <v>63</v>
      </c>
      <c r="J392" s="9">
        <f t="shared" si="22"/>
        <v>200</v>
      </c>
      <c r="K392" s="10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2">
        <v>20.0</v>
      </c>
      <c r="B393" s="16">
        <f>VLOOKUP(B385,INDIRECT("T|"&amp;VLOOKUP(A385,'dataset mapping'!$A$2:$B$6,2,FALSE)&amp;"|"&amp;A393&amp;"c!A3"):INDIRECT("T|"&amp;VLOOKUP(A385,'dataset mapping'!$A$2:$B$6,2,FALSE)&amp;"|"&amp;A393&amp;"c!I100"),2,FALSE)</f>
        <v>22</v>
      </c>
      <c r="C393" s="16">
        <f>VLOOKUP(B385,INDIRECT("T|"&amp;VLOOKUP(A385,'dataset mapping'!$A$2:$B$6,2,FALSE)&amp;"|"&amp;A393&amp;"c!A3"):INDIRECT("T|"&amp;VLOOKUP(A385,'dataset mapping'!$A$2:$B$6,2,FALSE)&amp;"|"&amp;A393&amp;"c!I100"),3,FALSE)</f>
        <v>18</v>
      </c>
      <c r="D393" s="16">
        <f>VLOOKUP(B385,INDIRECT("T|"&amp;VLOOKUP(A385,'dataset mapping'!$A$2:$B$6,2,FALSE)&amp;"|"&amp;A393&amp;"c!A3"):INDIRECT("T|"&amp;VLOOKUP(A385,'dataset mapping'!$A$2:$B$6,2,FALSE)&amp;"|"&amp;A393&amp;"c!I100"),4,FALSE)</f>
        <v>21</v>
      </c>
      <c r="E393" s="16">
        <f>VLOOKUP(B385,INDIRECT("T|"&amp;VLOOKUP(A385,'dataset mapping'!$A$2:$B$6,2,FALSE)&amp;"|"&amp;A393&amp;"c!A3"):INDIRECT("T|"&amp;VLOOKUP(A385,'dataset mapping'!$A$2:$B$6,2,FALSE)&amp;"|"&amp;A393&amp;"c!I100"),5,FALSE)</f>
        <v>21</v>
      </c>
      <c r="F393" s="16">
        <f>VLOOKUP(B385,INDIRECT("T|"&amp;VLOOKUP(A385,'dataset mapping'!$A$2:$B$6,2,FALSE)&amp;"|"&amp;A393&amp;"c!A3"):INDIRECT("T|"&amp;VLOOKUP(A385,'dataset mapping'!$A$2:$B$6,2,FALSE)&amp;"|"&amp;A393&amp;"c!I100"),6,FALSE)</f>
        <v>54</v>
      </c>
      <c r="G393" s="16">
        <f>VLOOKUP(B385,INDIRECT("T|"&amp;VLOOKUP(A385,'dataset mapping'!$A$2:$B$6,2,FALSE)&amp;"|"&amp;A393&amp;"c!A3"):INDIRECT("T|"&amp;VLOOKUP(A385,'dataset mapping'!$A$2:$B$6,2,FALSE)&amp;"|"&amp;A393&amp;"c!I100"),7,FALSE)</f>
        <v>56</v>
      </c>
      <c r="H393" s="16">
        <f>VLOOKUP(B385,INDIRECT("T|"&amp;VLOOKUP(A385,'dataset mapping'!$A$2:$B$6,2,FALSE)&amp;"|"&amp;A393&amp;"c!A3"):INDIRECT("T|"&amp;VLOOKUP(A385,'dataset mapping'!$A$2:$B$6,2,FALSE)&amp;"|"&amp;A393&amp;"c!I100"),8,FALSE)</f>
        <v>61</v>
      </c>
      <c r="I393" s="16">
        <f>VLOOKUP(B385,INDIRECT("T|"&amp;VLOOKUP(A385,'dataset mapping'!$A$2:$B$6,2,FALSE)&amp;"|"&amp;A393&amp;"c!A3"):INDIRECT("T|"&amp;VLOOKUP(A385,'dataset mapping'!$A$2:$B$6,2,FALSE)&amp;"|"&amp;A393&amp;"c!I100"),9,FALSE)</f>
        <v>54</v>
      </c>
      <c r="J393" s="9">
        <f t="shared" si="22"/>
        <v>157.1428571</v>
      </c>
      <c r="K393" s="10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2">
        <v>25.0</v>
      </c>
      <c r="B394" s="16">
        <f>VLOOKUP(B385,INDIRECT("T|"&amp;VLOOKUP(A385,'dataset mapping'!$A$2:$B$6,2,FALSE)&amp;"|"&amp;A394&amp;"c!A3"):INDIRECT("T|"&amp;VLOOKUP(A385,'dataset mapping'!$A$2:$B$6,2,FALSE)&amp;"|"&amp;A394&amp;"c!I100"),2,FALSE)</f>
        <v>22</v>
      </c>
      <c r="C394" s="16">
        <f>VLOOKUP(B385,INDIRECT("T|"&amp;VLOOKUP(A385,'dataset mapping'!$A$2:$B$6,2,FALSE)&amp;"|"&amp;A394&amp;"c!A3"):INDIRECT("T|"&amp;VLOOKUP(A385,'dataset mapping'!$A$2:$B$6,2,FALSE)&amp;"|"&amp;A394&amp;"c!I100"),3,FALSE)</f>
        <v>26</v>
      </c>
      <c r="D394" s="16">
        <f>VLOOKUP(B385,INDIRECT("T|"&amp;VLOOKUP(A385,'dataset mapping'!$A$2:$B$6,2,FALSE)&amp;"|"&amp;A394&amp;"c!A3"):INDIRECT("T|"&amp;VLOOKUP(A385,'dataset mapping'!$A$2:$B$6,2,FALSE)&amp;"|"&amp;A394&amp;"c!I100"),4,FALSE)</f>
        <v>26</v>
      </c>
      <c r="E394" s="16">
        <f>VLOOKUP(B385,INDIRECT("T|"&amp;VLOOKUP(A385,'dataset mapping'!$A$2:$B$6,2,FALSE)&amp;"|"&amp;A394&amp;"c!A3"):INDIRECT("T|"&amp;VLOOKUP(A385,'dataset mapping'!$A$2:$B$6,2,FALSE)&amp;"|"&amp;A394&amp;"c!I100"),5,FALSE)</f>
        <v>23</v>
      </c>
      <c r="F394" s="16">
        <f>VLOOKUP(B385,INDIRECT("T|"&amp;VLOOKUP(A385,'dataset mapping'!$A$2:$B$6,2,FALSE)&amp;"|"&amp;A394&amp;"c!A3"):INDIRECT("T|"&amp;VLOOKUP(A385,'dataset mapping'!$A$2:$B$6,2,FALSE)&amp;"|"&amp;A394&amp;"c!I100"),6,FALSE)</f>
        <v>62</v>
      </c>
      <c r="G394" s="16">
        <f>VLOOKUP(B385,INDIRECT("T|"&amp;VLOOKUP(A385,'dataset mapping'!$A$2:$B$6,2,FALSE)&amp;"|"&amp;A394&amp;"c!A3"):INDIRECT("T|"&amp;VLOOKUP(A385,'dataset mapping'!$A$2:$B$6,2,FALSE)&amp;"|"&amp;A394&amp;"c!I100"),7,FALSE)</f>
        <v>66</v>
      </c>
      <c r="H394" s="16">
        <f>VLOOKUP(B385,INDIRECT("T|"&amp;VLOOKUP(A385,'dataset mapping'!$A$2:$B$6,2,FALSE)&amp;"|"&amp;A394&amp;"c!A3"):INDIRECT("T|"&amp;VLOOKUP(A385,'dataset mapping'!$A$2:$B$6,2,FALSE)&amp;"|"&amp;A394&amp;"c!I100"),8,FALSE)</f>
        <v>53</v>
      </c>
      <c r="I394" s="16">
        <f>VLOOKUP(B385,INDIRECT("T|"&amp;VLOOKUP(A385,'dataset mapping'!$A$2:$B$6,2,FALSE)&amp;"|"&amp;A394&amp;"c!A3"):INDIRECT("T|"&amp;VLOOKUP(A385,'dataset mapping'!$A$2:$B$6,2,FALSE)&amp;"|"&amp;A394&amp;"c!I100"),9,FALSE)</f>
        <v>58</v>
      </c>
      <c r="J394" s="9">
        <f t="shared" si="22"/>
        <v>152.173913</v>
      </c>
      <c r="K394" s="10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2">
        <v>28.0</v>
      </c>
      <c r="B395" s="16">
        <f>VLOOKUP(B385,INDIRECT("T|"&amp;VLOOKUP(A385,'dataset mapping'!$A$2:$B$6,2,FALSE)&amp;"|"&amp;A395&amp;"c!A3"):INDIRECT("T|"&amp;VLOOKUP(A385,'dataset mapping'!$A$2:$B$6,2,FALSE)&amp;"|"&amp;A395&amp;"c!I100"),2,FALSE)</f>
        <v>25</v>
      </c>
      <c r="C395" s="16">
        <f>VLOOKUP(B385,INDIRECT("T|"&amp;VLOOKUP(A385,'dataset mapping'!$A$2:$B$6,2,FALSE)&amp;"|"&amp;A395&amp;"c!A3"):INDIRECT("T|"&amp;VLOOKUP(A385,'dataset mapping'!$A$2:$B$6,2,FALSE)&amp;"|"&amp;A395&amp;"c!I100"),3,FALSE)</f>
        <v>22</v>
      </c>
      <c r="D395" s="16">
        <f>VLOOKUP(B385,INDIRECT("T|"&amp;VLOOKUP(A385,'dataset mapping'!$A$2:$B$6,2,FALSE)&amp;"|"&amp;A395&amp;"c!A3"):INDIRECT("T|"&amp;VLOOKUP(A385,'dataset mapping'!$A$2:$B$6,2,FALSE)&amp;"|"&amp;A395&amp;"c!I100"),4,FALSE)</f>
        <v>25</v>
      </c>
      <c r="E395" s="16">
        <f>VLOOKUP(B385,INDIRECT("T|"&amp;VLOOKUP(A385,'dataset mapping'!$A$2:$B$6,2,FALSE)&amp;"|"&amp;A395&amp;"c!A3"):INDIRECT("T|"&amp;VLOOKUP(A385,'dataset mapping'!$A$2:$B$6,2,FALSE)&amp;"|"&amp;A395&amp;"c!I100"),5,FALSE)</f>
        <v>25</v>
      </c>
      <c r="F395" s="16">
        <f>VLOOKUP(B385,INDIRECT("T|"&amp;VLOOKUP(A385,'dataset mapping'!$A$2:$B$6,2,FALSE)&amp;"|"&amp;A395&amp;"c!A3"):INDIRECT("T|"&amp;VLOOKUP(A385,'dataset mapping'!$A$2:$B$6,2,FALSE)&amp;"|"&amp;A395&amp;"c!I100"),6,FALSE)</f>
        <v>59</v>
      </c>
      <c r="G395" s="16">
        <f>VLOOKUP(B385,INDIRECT("T|"&amp;VLOOKUP(A385,'dataset mapping'!$A$2:$B$6,2,FALSE)&amp;"|"&amp;A395&amp;"c!A3"):INDIRECT("T|"&amp;VLOOKUP(A385,'dataset mapping'!$A$2:$B$6,2,FALSE)&amp;"|"&amp;A395&amp;"c!I100"),7,FALSE)</f>
        <v>51</v>
      </c>
      <c r="H395" s="16">
        <f>VLOOKUP(B385,INDIRECT("T|"&amp;VLOOKUP(A385,'dataset mapping'!$A$2:$B$6,2,FALSE)&amp;"|"&amp;A395&amp;"c!A3"):INDIRECT("T|"&amp;VLOOKUP(A385,'dataset mapping'!$A$2:$B$6,2,FALSE)&amp;"|"&amp;A395&amp;"c!I100"),8,FALSE)</f>
        <v>51</v>
      </c>
      <c r="I395" s="16">
        <f>VLOOKUP(B385,INDIRECT("T|"&amp;VLOOKUP(A385,'dataset mapping'!$A$2:$B$6,2,FALSE)&amp;"|"&amp;A395&amp;"c!A3"):INDIRECT("T|"&amp;VLOOKUP(A385,'dataset mapping'!$A$2:$B$6,2,FALSE)&amp;"|"&amp;A395&amp;"c!I100"),9,FALSE)</f>
        <v>54</v>
      </c>
      <c r="J395" s="9">
        <f t="shared" si="22"/>
        <v>116</v>
      </c>
      <c r="K395" s="9">
        <f>AVERAGE(J387:J395)</f>
        <v>228.3977698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4" t="s">
        <v>12</v>
      </c>
      <c r="B397" s="15" t="s">
        <v>21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 t="s">
        <v>2</v>
      </c>
      <c r="B398" s="5" t="s">
        <v>3</v>
      </c>
      <c r="C398" s="5" t="s">
        <v>4</v>
      </c>
      <c r="D398" s="5" t="s">
        <v>5</v>
      </c>
      <c r="E398" s="5" t="s">
        <v>6</v>
      </c>
      <c r="F398" s="5" t="s">
        <v>7</v>
      </c>
      <c r="G398" s="5" t="s">
        <v>8</v>
      </c>
      <c r="H398" s="5" t="s">
        <v>9</v>
      </c>
      <c r="I398" s="5" t="s">
        <v>10</v>
      </c>
      <c r="J398" s="6" t="s">
        <v>11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7">
        <v>1.0</v>
      </c>
      <c r="B399" s="8">
        <f>VLOOKUP(B397,INDIRECT("T|"&amp;VLOOKUP(A397,'dataset mapping'!$A$2:$B$6,2,FALSE)&amp;"|"&amp;A399&amp;"c!A3"):INDIRECT("T|"&amp;VLOOKUP(A397,'dataset mapping'!$A$2:$B$6,2,FALSE)&amp;"|"&amp;A399&amp;"c!I100"),2,FALSE)</f>
        <v>15</v>
      </c>
      <c r="C399" s="8">
        <f>VLOOKUP(B397,INDIRECT("T|"&amp;VLOOKUP(A397,'dataset mapping'!$A$2:$B$6,2,FALSE)&amp;"|"&amp;A399&amp;"c!A3"):INDIRECT("T|"&amp;VLOOKUP(A397,'dataset mapping'!$A$2:$B$6,2,FALSE)&amp;"|"&amp;A399&amp;"c!I100"),3,FALSE)</f>
        <v>17</v>
      </c>
      <c r="D399" s="8">
        <f>VLOOKUP(B397,INDIRECT("T|"&amp;VLOOKUP(A397,'dataset mapping'!$A$2:$B$6,2,FALSE)&amp;"|"&amp;A399&amp;"c!A3"):INDIRECT("T|"&amp;VLOOKUP(A397,'dataset mapping'!$A$2:$B$6,2,FALSE)&amp;"|"&amp;A399&amp;"c!I100"),4,FALSE)</f>
        <v>16</v>
      </c>
      <c r="E399" s="8">
        <f>VLOOKUP(B397,INDIRECT("T|"&amp;VLOOKUP(A397,'dataset mapping'!$A$2:$B$6,2,FALSE)&amp;"|"&amp;A399&amp;"c!A3"):INDIRECT("T|"&amp;VLOOKUP(A397,'dataset mapping'!$A$2:$B$6,2,FALSE)&amp;"|"&amp;A399&amp;"c!I100"),5,FALSE)</f>
        <v>16</v>
      </c>
      <c r="F399" s="8">
        <f>VLOOKUP(B397,INDIRECT("T|"&amp;VLOOKUP(A397,'dataset mapping'!$A$2:$B$6,2,FALSE)&amp;"|"&amp;A399&amp;"c!A3"):INDIRECT("T|"&amp;VLOOKUP(A397,'dataset mapping'!$A$2:$B$6,2,FALSE)&amp;"|"&amp;A399&amp;"c!I100"),6,FALSE)</f>
        <v>56</v>
      </c>
      <c r="G399" s="8">
        <f>VLOOKUP(B397,INDIRECT("T|"&amp;VLOOKUP(A397,'dataset mapping'!$A$2:$B$6,2,FALSE)&amp;"|"&amp;A399&amp;"c!A3"):INDIRECT("T|"&amp;VLOOKUP(A397,'dataset mapping'!$A$2:$B$6,2,FALSE)&amp;"|"&amp;A399&amp;"c!I100"),7,FALSE)</f>
        <v>51</v>
      </c>
      <c r="H399" s="8">
        <f>VLOOKUP(B397,INDIRECT("T|"&amp;VLOOKUP(A397,'dataset mapping'!$A$2:$B$6,2,FALSE)&amp;"|"&amp;A399&amp;"c!A3"):INDIRECT("T|"&amp;VLOOKUP(A397,'dataset mapping'!$A$2:$B$6,2,FALSE)&amp;"|"&amp;A399&amp;"c!I100"),8,FALSE)</f>
        <v>53</v>
      </c>
      <c r="I399" s="8">
        <f>VLOOKUP(B397,INDIRECT("T|"&amp;VLOOKUP(A397,'dataset mapping'!$A$2:$B$6,2,FALSE)&amp;"|"&amp;A399&amp;"c!A3"):INDIRECT("T|"&amp;VLOOKUP(A397,'dataset mapping'!$A$2:$B$6,2,FALSE)&amp;"|"&amp;A399&amp;"c!I100"),9,FALSE)</f>
        <v>62</v>
      </c>
      <c r="J399" s="9">
        <f t="shared" ref="J399:J404" si="23">(I399/E399-1)*100</f>
        <v>287.5</v>
      </c>
      <c r="K399" s="10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>
        <v>2.0</v>
      </c>
      <c r="B400" s="8">
        <f>VLOOKUP(B397,INDIRECT("T|"&amp;VLOOKUP(A397,'dataset mapping'!$A$2:$B$6,2,FALSE)&amp;"|"&amp;A400&amp;"c!A3"):INDIRECT("T|"&amp;VLOOKUP(A397,'dataset mapping'!$A$2:$B$6,2,FALSE)&amp;"|"&amp;A400&amp;"c!I100"),2,FALSE)</f>
        <v>16</v>
      </c>
      <c r="C400" s="8">
        <f>VLOOKUP(B397,INDIRECT("T|"&amp;VLOOKUP(A397,'dataset mapping'!$A$2:$B$6,2,FALSE)&amp;"|"&amp;A400&amp;"c!A3"):INDIRECT("T|"&amp;VLOOKUP(A397,'dataset mapping'!$A$2:$B$6,2,FALSE)&amp;"|"&amp;A400&amp;"c!I100"),3,FALSE)</f>
        <v>18</v>
      </c>
      <c r="D400" s="8">
        <f>VLOOKUP(B397,INDIRECT("T|"&amp;VLOOKUP(A397,'dataset mapping'!$A$2:$B$6,2,FALSE)&amp;"|"&amp;A400&amp;"c!A3"):INDIRECT("T|"&amp;VLOOKUP(A397,'dataset mapping'!$A$2:$B$6,2,FALSE)&amp;"|"&amp;A400&amp;"c!I100"),4,FALSE)</f>
        <v>18</v>
      </c>
      <c r="E400" s="8">
        <f>VLOOKUP(B397,INDIRECT("T|"&amp;VLOOKUP(A397,'dataset mapping'!$A$2:$B$6,2,FALSE)&amp;"|"&amp;A400&amp;"c!A3"):INDIRECT("T|"&amp;VLOOKUP(A397,'dataset mapping'!$A$2:$B$6,2,FALSE)&amp;"|"&amp;A400&amp;"c!I100"),5,FALSE)</f>
        <v>18</v>
      </c>
      <c r="F400" s="8">
        <f>VLOOKUP(B397,INDIRECT("T|"&amp;VLOOKUP(A397,'dataset mapping'!$A$2:$B$6,2,FALSE)&amp;"|"&amp;A400&amp;"c!A3"):INDIRECT("T|"&amp;VLOOKUP(A397,'dataset mapping'!$A$2:$B$6,2,FALSE)&amp;"|"&amp;A400&amp;"c!I100"),6,FALSE)</f>
        <v>52</v>
      </c>
      <c r="G400" s="8">
        <f>VLOOKUP(B397,INDIRECT("T|"&amp;VLOOKUP(A397,'dataset mapping'!$A$2:$B$6,2,FALSE)&amp;"|"&amp;A400&amp;"c!A3"):INDIRECT("T|"&amp;VLOOKUP(A397,'dataset mapping'!$A$2:$B$6,2,FALSE)&amp;"|"&amp;A400&amp;"c!I100"),7,FALSE)</f>
        <v>49</v>
      </c>
      <c r="H400" s="8">
        <f>VLOOKUP(B397,INDIRECT("T|"&amp;VLOOKUP(A397,'dataset mapping'!$A$2:$B$6,2,FALSE)&amp;"|"&amp;A400&amp;"c!A3"):INDIRECT("T|"&amp;VLOOKUP(A397,'dataset mapping'!$A$2:$B$6,2,FALSE)&amp;"|"&amp;A400&amp;"c!I100"),8,FALSE)</f>
        <v>51</v>
      </c>
      <c r="I400" s="8">
        <f>VLOOKUP(B397,INDIRECT("T|"&amp;VLOOKUP(A397,'dataset mapping'!$A$2:$B$6,2,FALSE)&amp;"|"&amp;A400&amp;"c!A3"):INDIRECT("T|"&amp;VLOOKUP(A397,'dataset mapping'!$A$2:$B$6,2,FALSE)&amp;"|"&amp;A400&amp;"c!I100"),9,FALSE)</f>
        <v>52</v>
      </c>
      <c r="J400" s="9">
        <f t="shared" si="23"/>
        <v>188.8888889</v>
      </c>
      <c r="K400" s="10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>
        <v>3.0</v>
      </c>
      <c r="B401" s="8">
        <f>VLOOKUP(B397,INDIRECT("T|"&amp;VLOOKUP(A397,'dataset mapping'!$A$2:$B$6,2,FALSE)&amp;"|"&amp;A401&amp;"c!A3"):INDIRECT("T|"&amp;VLOOKUP(A397,'dataset mapping'!$A$2:$B$6,2,FALSE)&amp;"|"&amp;A401&amp;"c!I100"),2,FALSE)</f>
        <v>38</v>
      </c>
      <c r="C401" s="8">
        <f>VLOOKUP(B397,INDIRECT("T|"&amp;VLOOKUP(A397,'dataset mapping'!$A$2:$B$6,2,FALSE)&amp;"|"&amp;A401&amp;"c!A3"):INDIRECT("T|"&amp;VLOOKUP(A397,'dataset mapping'!$A$2:$B$6,2,FALSE)&amp;"|"&amp;A401&amp;"c!I100"),3,FALSE)</f>
        <v>35</v>
      </c>
      <c r="D401" s="8">
        <f>VLOOKUP(B397,INDIRECT("T|"&amp;VLOOKUP(A397,'dataset mapping'!$A$2:$B$6,2,FALSE)&amp;"|"&amp;A401&amp;"c!A3"):INDIRECT("T|"&amp;VLOOKUP(A397,'dataset mapping'!$A$2:$B$6,2,FALSE)&amp;"|"&amp;A401&amp;"c!I100"),4,FALSE)</f>
        <v>27</v>
      </c>
      <c r="E401" s="8">
        <f>VLOOKUP(B397,INDIRECT("T|"&amp;VLOOKUP(A397,'dataset mapping'!$A$2:$B$6,2,FALSE)&amp;"|"&amp;A401&amp;"c!A3"):INDIRECT("T|"&amp;VLOOKUP(A397,'dataset mapping'!$A$2:$B$6,2,FALSE)&amp;"|"&amp;A401&amp;"c!I100"),5,FALSE)</f>
        <v>37</v>
      </c>
      <c r="F401" s="8">
        <f>VLOOKUP(B397,INDIRECT("T|"&amp;VLOOKUP(A397,'dataset mapping'!$A$2:$B$6,2,FALSE)&amp;"|"&amp;A401&amp;"c!A3"):INDIRECT("T|"&amp;VLOOKUP(A397,'dataset mapping'!$A$2:$B$6,2,FALSE)&amp;"|"&amp;A401&amp;"c!I100"),6,FALSE)</f>
        <v>66</v>
      </c>
      <c r="G401" s="8">
        <f>VLOOKUP(B397,INDIRECT("T|"&amp;VLOOKUP(A397,'dataset mapping'!$A$2:$B$6,2,FALSE)&amp;"|"&amp;A401&amp;"c!A3"):INDIRECT("T|"&amp;VLOOKUP(A397,'dataset mapping'!$A$2:$B$6,2,FALSE)&amp;"|"&amp;A401&amp;"c!I100"),7,FALSE)</f>
        <v>64</v>
      </c>
      <c r="H401" s="8">
        <f>VLOOKUP(B397,INDIRECT("T|"&amp;VLOOKUP(A397,'dataset mapping'!$A$2:$B$6,2,FALSE)&amp;"|"&amp;A401&amp;"c!A3"):INDIRECT("T|"&amp;VLOOKUP(A397,'dataset mapping'!$A$2:$B$6,2,FALSE)&amp;"|"&amp;A401&amp;"c!I100"),8,FALSE)</f>
        <v>69</v>
      </c>
      <c r="I401" s="8">
        <f>VLOOKUP(B397,INDIRECT("T|"&amp;VLOOKUP(A397,'dataset mapping'!$A$2:$B$6,2,FALSE)&amp;"|"&amp;A401&amp;"c!A3"):INDIRECT("T|"&amp;VLOOKUP(A397,'dataset mapping'!$A$2:$B$6,2,FALSE)&amp;"|"&amp;A401&amp;"c!I100"),9,FALSE)</f>
        <v>66</v>
      </c>
      <c r="J401" s="9">
        <f t="shared" si="23"/>
        <v>78.37837838</v>
      </c>
      <c r="K401" s="10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>
        <v>4.0</v>
      </c>
      <c r="B402" s="8">
        <f>VLOOKUP(B397,INDIRECT("T|"&amp;VLOOKUP(A397,'dataset mapping'!$A$2:$B$6,2,FALSE)&amp;"|"&amp;A402&amp;"c!A3"):INDIRECT("T|"&amp;VLOOKUP(A397,'dataset mapping'!$A$2:$B$6,2,FALSE)&amp;"|"&amp;A402&amp;"c!I100"),2,FALSE)</f>
        <v>33</v>
      </c>
      <c r="C402" s="8">
        <f>VLOOKUP(B397,INDIRECT("T|"&amp;VLOOKUP(A397,'dataset mapping'!$A$2:$B$6,2,FALSE)&amp;"|"&amp;A402&amp;"c!A3"):INDIRECT("T|"&amp;VLOOKUP(A397,'dataset mapping'!$A$2:$B$6,2,FALSE)&amp;"|"&amp;A402&amp;"c!I100"),3,FALSE)</f>
        <v>23</v>
      </c>
      <c r="D402" s="8">
        <f>VLOOKUP(B397,INDIRECT("T|"&amp;VLOOKUP(A397,'dataset mapping'!$A$2:$B$6,2,FALSE)&amp;"|"&amp;A402&amp;"c!A3"):INDIRECT("T|"&amp;VLOOKUP(A397,'dataset mapping'!$A$2:$B$6,2,FALSE)&amp;"|"&amp;A402&amp;"c!I100"),4,FALSE)</f>
        <v>31</v>
      </c>
      <c r="E402" s="8">
        <f>VLOOKUP(B397,INDIRECT("T|"&amp;VLOOKUP(A397,'dataset mapping'!$A$2:$B$6,2,FALSE)&amp;"|"&amp;A402&amp;"c!A3"):INDIRECT("T|"&amp;VLOOKUP(A397,'dataset mapping'!$A$2:$B$6,2,FALSE)&amp;"|"&amp;A402&amp;"c!I100"),5,FALSE)</f>
        <v>26</v>
      </c>
      <c r="F402" s="8">
        <f>VLOOKUP(B397,INDIRECT("T|"&amp;VLOOKUP(A397,'dataset mapping'!$A$2:$B$6,2,FALSE)&amp;"|"&amp;A402&amp;"c!A3"):INDIRECT("T|"&amp;VLOOKUP(A397,'dataset mapping'!$A$2:$B$6,2,FALSE)&amp;"|"&amp;A402&amp;"c!I100"),6,FALSE)</f>
        <v>66</v>
      </c>
      <c r="G402" s="8">
        <f>VLOOKUP(B397,INDIRECT("T|"&amp;VLOOKUP(A397,'dataset mapping'!$A$2:$B$6,2,FALSE)&amp;"|"&amp;A402&amp;"c!A3"):INDIRECT("T|"&amp;VLOOKUP(A397,'dataset mapping'!$A$2:$B$6,2,FALSE)&amp;"|"&amp;A402&amp;"c!I100"),7,FALSE)</f>
        <v>65</v>
      </c>
      <c r="H402" s="8">
        <f>VLOOKUP(B397,INDIRECT("T|"&amp;VLOOKUP(A397,'dataset mapping'!$A$2:$B$6,2,FALSE)&amp;"|"&amp;A402&amp;"c!A3"):INDIRECT("T|"&amp;VLOOKUP(A397,'dataset mapping'!$A$2:$B$6,2,FALSE)&amp;"|"&amp;A402&amp;"c!I100"),8,FALSE)</f>
        <v>65</v>
      </c>
      <c r="I402" s="8">
        <f>VLOOKUP(B397,INDIRECT("T|"&amp;VLOOKUP(A397,'dataset mapping'!$A$2:$B$6,2,FALSE)&amp;"|"&amp;A402&amp;"c!A3"):INDIRECT("T|"&amp;VLOOKUP(A397,'dataset mapping'!$A$2:$B$6,2,FALSE)&amp;"|"&amp;A402&amp;"c!I100"),9,FALSE)</f>
        <v>67</v>
      </c>
      <c r="J402" s="9">
        <f t="shared" si="23"/>
        <v>157.6923077</v>
      </c>
      <c r="K402" s="10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>
        <v>5.0</v>
      </c>
      <c r="B403" s="11">
        <f>VLOOKUP(B397,INDIRECT("T|"&amp;VLOOKUP(A397,'dataset mapping'!$A$2:$B$6,2,FALSE)&amp;"|"&amp;A403&amp;"c!A3"):INDIRECT("T|"&amp;VLOOKUP(A397,'dataset mapping'!$A$2:$B$6,2,FALSE)&amp;"|"&amp;A403&amp;"c!I100"),2,FALSE)</f>
        <v>28</v>
      </c>
      <c r="C403" s="11">
        <f>VLOOKUP(B397,INDIRECT("T|"&amp;VLOOKUP(A397,'dataset mapping'!$A$2:$B$6,2,FALSE)&amp;"|"&amp;A403&amp;"c!A3"):INDIRECT("T|"&amp;VLOOKUP(A397,'dataset mapping'!$A$2:$B$6,2,FALSE)&amp;"|"&amp;A403&amp;"c!I100"),3,FALSE)</f>
        <v>33</v>
      </c>
      <c r="D403" s="11">
        <f>VLOOKUP(B397,INDIRECT("T|"&amp;VLOOKUP(A397,'dataset mapping'!$A$2:$B$6,2,FALSE)&amp;"|"&amp;A403&amp;"c!A3"):INDIRECT("T|"&amp;VLOOKUP(A397,'dataset mapping'!$A$2:$B$6,2,FALSE)&amp;"|"&amp;A403&amp;"c!I100"),4,FALSE)</f>
        <v>30</v>
      </c>
      <c r="E403" s="11">
        <f>VLOOKUP(B397,INDIRECT("T|"&amp;VLOOKUP(A397,'dataset mapping'!$A$2:$B$6,2,FALSE)&amp;"|"&amp;A403&amp;"c!A3"):INDIRECT("T|"&amp;VLOOKUP(A397,'dataset mapping'!$A$2:$B$6,2,FALSE)&amp;"|"&amp;A403&amp;"c!I100"),5,FALSE)</f>
        <v>31</v>
      </c>
      <c r="F403" s="11">
        <f>VLOOKUP(B397,INDIRECT("T|"&amp;VLOOKUP(A397,'dataset mapping'!$A$2:$B$6,2,FALSE)&amp;"|"&amp;A403&amp;"c!A3"):INDIRECT("T|"&amp;VLOOKUP(A397,'dataset mapping'!$A$2:$B$6,2,FALSE)&amp;"|"&amp;A403&amp;"c!I100"),6,FALSE)</f>
        <v>65</v>
      </c>
      <c r="G403" s="11">
        <f>VLOOKUP(B397,INDIRECT("T|"&amp;VLOOKUP(A397,'dataset mapping'!$A$2:$B$6,2,FALSE)&amp;"|"&amp;A403&amp;"c!A3"):INDIRECT("T|"&amp;VLOOKUP(A397,'dataset mapping'!$A$2:$B$6,2,FALSE)&amp;"|"&amp;A403&amp;"c!I100"),7,FALSE)</f>
        <v>66</v>
      </c>
      <c r="H403" s="11">
        <f>VLOOKUP(B397,INDIRECT("T|"&amp;VLOOKUP(A397,'dataset mapping'!$A$2:$B$6,2,FALSE)&amp;"|"&amp;A403&amp;"c!A3"):INDIRECT("T|"&amp;VLOOKUP(A397,'dataset mapping'!$A$2:$B$6,2,FALSE)&amp;"|"&amp;A403&amp;"c!I100"),8,FALSE)</f>
        <v>70</v>
      </c>
      <c r="I403" s="11">
        <f>VLOOKUP(B397,INDIRECT("T|"&amp;VLOOKUP(A397,'dataset mapping'!$A$2:$B$6,2,FALSE)&amp;"|"&amp;A403&amp;"c!A3"):INDIRECT("T|"&amp;VLOOKUP(A397,'dataset mapping'!$A$2:$B$6,2,FALSE)&amp;"|"&amp;A403&amp;"c!I100"),9,FALSE)</f>
        <v>65</v>
      </c>
      <c r="J403" s="9">
        <f t="shared" si="23"/>
        <v>109.6774194</v>
      </c>
      <c r="K403" s="10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7">
        <v>6.0</v>
      </c>
      <c r="B404" s="11">
        <f>VLOOKUP(B397,INDIRECT("T|"&amp;VLOOKUP(A397,'dataset mapping'!$A$2:$B$6,2,FALSE)&amp;"|"&amp;A404&amp;"c!A3"):INDIRECT("T|"&amp;VLOOKUP(A397,'dataset mapping'!$A$2:$B$6,2,FALSE)&amp;"|"&amp;A404&amp;"c!I100"),2,FALSE)</f>
        <v>44</v>
      </c>
      <c r="C404" s="11">
        <f>VLOOKUP(B397,INDIRECT("T|"&amp;VLOOKUP(A397,'dataset mapping'!$A$2:$B$6,2,FALSE)&amp;"|"&amp;A404&amp;"c!A3"):INDIRECT("T|"&amp;VLOOKUP(A397,'dataset mapping'!$A$2:$B$6,2,FALSE)&amp;"|"&amp;A404&amp;"c!I100"),3,FALSE)</f>
        <v>43</v>
      </c>
      <c r="D404" s="11">
        <f>VLOOKUP(B397,INDIRECT("T|"&amp;VLOOKUP(A397,'dataset mapping'!$A$2:$B$6,2,FALSE)&amp;"|"&amp;A404&amp;"c!A3"):INDIRECT("T|"&amp;VLOOKUP(A397,'dataset mapping'!$A$2:$B$6,2,FALSE)&amp;"|"&amp;A404&amp;"c!I100"),4,FALSE)</f>
        <v>45</v>
      </c>
      <c r="E404" s="11">
        <f>VLOOKUP(B397,INDIRECT("T|"&amp;VLOOKUP(A397,'dataset mapping'!$A$2:$B$6,2,FALSE)&amp;"|"&amp;A404&amp;"c!A3"):INDIRECT("T|"&amp;VLOOKUP(A397,'dataset mapping'!$A$2:$B$6,2,FALSE)&amp;"|"&amp;A404&amp;"c!I100"),5,FALSE)</f>
        <v>44</v>
      </c>
      <c r="F404" s="11">
        <f>VLOOKUP(B397,INDIRECT("T|"&amp;VLOOKUP(A397,'dataset mapping'!$A$2:$B$6,2,FALSE)&amp;"|"&amp;A404&amp;"c!A3"):INDIRECT("T|"&amp;VLOOKUP(A397,'dataset mapping'!$A$2:$B$6,2,FALSE)&amp;"|"&amp;A404&amp;"c!I100"),6,FALSE)</f>
        <v>74</v>
      </c>
      <c r="G404" s="11">
        <f>VLOOKUP(B397,INDIRECT("T|"&amp;VLOOKUP(A397,'dataset mapping'!$A$2:$B$6,2,FALSE)&amp;"|"&amp;A404&amp;"c!A3"):INDIRECT("T|"&amp;VLOOKUP(A397,'dataset mapping'!$A$2:$B$6,2,FALSE)&amp;"|"&amp;A404&amp;"c!I100"),7,FALSE)</f>
        <v>81</v>
      </c>
      <c r="H404" s="11">
        <f>VLOOKUP(B397,INDIRECT("T|"&amp;VLOOKUP(A397,'dataset mapping'!$A$2:$B$6,2,FALSE)&amp;"|"&amp;A404&amp;"c!A3"):INDIRECT("T|"&amp;VLOOKUP(A397,'dataset mapping'!$A$2:$B$6,2,FALSE)&amp;"|"&amp;A404&amp;"c!I100"),8,FALSE)</f>
        <v>74</v>
      </c>
      <c r="I404" s="11">
        <f>VLOOKUP(B397,INDIRECT("T|"&amp;VLOOKUP(A397,'dataset mapping'!$A$2:$B$6,2,FALSE)&amp;"|"&amp;A404&amp;"c!A3"):INDIRECT("T|"&amp;VLOOKUP(A397,'dataset mapping'!$A$2:$B$6,2,FALSE)&amp;"|"&amp;A404&amp;"c!I100"),9,FALSE)</f>
        <v>85</v>
      </c>
      <c r="J404" s="9">
        <f t="shared" si="23"/>
        <v>93.18181818</v>
      </c>
      <c r="K404" s="9">
        <f>AVERAGE(J399:J404)</f>
        <v>152.5531354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" t="s">
        <v>13</v>
      </c>
      <c r="B406" s="15" t="s">
        <v>21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 t="s">
        <v>2</v>
      </c>
      <c r="B407" s="5" t="s">
        <v>3</v>
      </c>
      <c r="C407" s="5" t="s">
        <v>4</v>
      </c>
      <c r="D407" s="5" t="s">
        <v>5</v>
      </c>
      <c r="E407" s="5" t="s">
        <v>6</v>
      </c>
      <c r="F407" s="5" t="s">
        <v>7</v>
      </c>
      <c r="G407" s="5" t="s">
        <v>8</v>
      </c>
      <c r="H407" s="5" t="s">
        <v>9</v>
      </c>
      <c r="I407" s="5" t="s">
        <v>10</v>
      </c>
      <c r="J407" s="6" t="s">
        <v>11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7">
        <v>1.0</v>
      </c>
      <c r="B408" s="8">
        <f>VLOOKUP(B406,INDIRECT("T|"&amp;VLOOKUP(A406,'dataset mapping'!$A$2:$B$6,2,FALSE)&amp;"|"&amp;A408&amp;"c!A3"):INDIRECT("T|"&amp;VLOOKUP(A406,'dataset mapping'!$A$2:$B$6,2,FALSE)&amp;"|"&amp;A408&amp;"c!I100"),2,FALSE)</f>
        <v>711</v>
      </c>
      <c r="C408" s="8">
        <f>VLOOKUP(B406,INDIRECT("T|"&amp;VLOOKUP(A406,'dataset mapping'!$A$2:$B$6,2,FALSE)&amp;"|"&amp;A408&amp;"c!A3"):INDIRECT("T|"&amp;VLOOKUP(A406,'dataset mapping'!$A$2:$B$6,2,FALSE)&amp;"|"&amp;A408&amp;"c!I100"),3,FALSE)</f>
        <v>672</v>
      </c>
      <c r="D408" s="8">
        <f>VLOOKUP(B406,INDIRECT("T|"&amp;VLOOKUP(A406,'dataset mapping'!$A$2:$B$6,2,FALSE)&amp;"|"&amp;A408&amp;"c!A3"):INDIRECT("T|"&amp;VLOOKUP(A406,'dataset mapping'!$A$2:$B$6,2,FALSE)&amp;"|"&amp;A408&amp;"c!I100"),4,FALSE)</f>
        <v>648</v>
      </c>
      <c r="E408" s="8">
        <f>VLOOKUP(B406,INDIRECT("T|"&amp;VLOOKUP(A406,'dataset mapping'!$A$2:$B$6,2,FALSE)&amp;"|"&amp;A408&amp;"c!A3"):INDIRECT("T|"&amp;VLOOKUP(A406,'dataset mapping'!$A$2:$B$6,2,FALSE)&amp;"|"&amp;A408&amp;"c!I100"),5,FALSE)</f>
        <v>663</v>
      </c>
      <c r="F408" s="8">
        <f>VLOOKUP(B406,INDIRECT("T|"&amp;VLOOKUP(A406,'dataset mapping'!$A$2:$B$6,2,FALSE)&amp;"|"&amp;A408&amp;"c!A3"):INDIRECT("T|"&amp;VLOOKUP(A406,'dataset mapping'!$A$2:$B$6,2,FALSE)&amp;"|"&amp;A408&amp;"c!I100"),6,FALSE)</f>
        <v>824</v>
      </c>
      <c r="G408" s="8">
        <f>VLOOKUP(B406,INDIRECT("T|"&amp;VLOOKUP(A406,'dataset mapping'!$A$2:$B$6,2,FALSE)&amp;"|"&amp;A408&amp;"c!A3"):INDIRECT("T|"&amp;VLOOKUP(A406,'dataset mapping'!$A$2:$B$6,2,FALSE)&amp;"|"&amp;A408&amp;"c!I100"),7,FALSE)</f>
        <v>755</v>
      </c>
      <c r="H408" s="8">
        <f>VLOOKUP(B406,INDIRECT("T|"&amp;VLOOKUP(A406,'dataset mapping'!$A$2:$B$6,2,FALSE)&amp;"|"&amp;A408&amp;"c!A3"):INDIRECT("T|"&amp;VLOOKUP(A406,'dataset mapping'!$A$2:$B$6,2,FALSE)&amp;"|"&amp;A408&amp;"c!I100"),8,FALSE)</f>
        <v>724</v>
      </c>
      <c r="I408" s="8">
        <f>VLOOKUP(B406,INDIRECT("T|"&amp;VLOOKUP(A406,'dataset mapping'!$A$2:$B$6,2,FALSE)&amp;"|"&amp;A408&amp;"c!A3"):INDIRECT("T|"&amp;VLOOKUP(A406,'dataset mapping'!$A$2:$B$6,2,FALSE)&amp;"|"&amp;A408&amp;"c!I100"),9,FALSE)</f>
        <v>755</v>
      </c>
      <c r="J408" s="9">
        <f t="shared" ref="J408:J413" si="24">(I408/E408-1)*100</f>
        <v>13.87631976</v>
      </c>
      <c r="K408" s="10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7">
        <v>2.0</v>
      </c>
      <c r="B409" s="8">
        <f>VLOOKUP(B406,INDIRECT("T|"&amp;VLOOKUP(A406,'dataset mapping'!$A$2:$B$6,2,FALSE)&amp;"|"&amp;A409&amp;"c!A3"):INDIRECT("T|"&amp;VLOOKUP(A406,'dataset mapping'!$A$2:$B$6,2,FALSE)&amp;"|"&amp;A409&amp;"c!I100"),2,FALSE)</f>
        <v>632</v>
      </c>
      <c r="C409" s="8">
        <f>VLOOKUP(B406,INDIRECT("T|"&amp;VLOOKUP(A406,'dataset mapping'!$A$2:$B$6,2,FALSE)&amp;"|"&amp;A409&amp;"c!A3"):INDIRECT("T|"&amp;VLOOKUP(A406,'dataset mapping'!$A$2:$B$6,2,FALSE)&amp;"|"&amp;A409&amp;"c!I100"),3,FALSE)</f>
        <v>636</v>
      </c>
      <c r="D409" s="8">
        <f>VLOOKUP(B406,INDIRECT("T|"&amp;VLOOKUP(A406,'dataset mapping'!$A$2:$B$6,2,FALSE)&amp;"|"&amp;A409&amp;"c!A3"):INDIRECT("T|"&amp;VLOOKUP(A406,'dataset mapping'!$A$2:$B$6,2,FALSE)&amp;"|"&amp;A409&amp;"c!I100"),4,FALSE)</f>
        <v>663</v>
      </c>
      <c r="E409" s="8">
        <f>VLOOKUP(B406,INDIRECT("T|"&amp;VLOOKUP(A406,'dataset mapping'!$A$2:$B$6,2,FALSE)&amp;"|"&amp;A409&amp;"c!A3"):INDIRECT("T|"&amp;VLOOKUP(A406,'dataset mapping'!$A$2:$B$6,2,FALSE)&amp;"|"&amp;A409&amp;"c!I100"),5,FALSE)</f>
        <v>636</v>
      </c>
      <c r="F409" s="8">
        <f>VLOOKUP(B406,INDIRECT("T|"&amp;VLOOKUP(A406,'dataset mapping'!$A$2:$B$6,2,FALSE)&amp;"|"&amp;A409&amp;"c!A3"):INDIRECT("T|"&amp;VLOOKUP(A406,'dataset mapping'!$A$2:$B$6,2,FALSE)&amp;"|"&amp;A409&amp;"c!I100"),6,FALSE)</f>
        <v>745</v>
      </c>
      <c r="G409" s="8">
        <f>VLOOKUP(B406,INDIRECT("T|"&amp;VLOOKUP(A406,'dataset mapping'!$A$2:$B$6,2,FALSE)&amp;"|"&amp;A409&amp;"c!A3"):INDIRECT("T|"&amp;VLOOKUP(A406,'dataset mapping'!$A$2:$B$6,2,FALSE)&amp;"|"&amp;A409&amp;"c!I100"),7,FALSE)</f>
        <v>749</v>
      </c>
      <c r="H409" s="8">
        <f>VLOOKUP(B406,INDIRECT("T|"&amp;VLOOKUP(A406,'dataset mapping'!$A$2:$B$6,2,FALSE)&amp;"|"&amp;A409&amp;"c!A3"):INDIRECT("T|"&amp;VLOOKUP(A406,'dataset mapping'!$A$2:$B$6,2,FALSE)&amp;"|"&amp;A409&amp;"c!I100"),8,FALSE)</f>
        <v>741</v>
      </c>
      <c r="I409" s="8">
        <f>VLOOKUP(B406,INDIRECT("T|"&amp;VLOOKUP(A406,'dataset mapping'!$A$2:$B$6,2,FALSE)&amp;"|"&amp;A409&amp;"c!A3"):INDIRECT("T|"&amp;VLOOKUP(A406,'dataset mapping'!$A$2:$B$6,2,FALSE)&amp;"|"&amp;A409&amp;"c!I100"),9,FALSE)</f>
        <v>745</v>
      </c>
      <c r="J409" s="9">
        <f t="shared" si="24"/>
        <v>17.13836478</v>
      </c>
      <c r="K409" s="10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7">
        <v>3.0</v>
      </c>
      <c r="B410" s="8">
        <f>VLOOKUP(B406,INDIRECT("T|"&amp;VLOOKUP(A406,'dataset mapping'!$A$2:$B$6,2,FALSE)&amp;"|"&amp;A410&amp;"c!A3"):INDIRECT("T|"&amp;VLOOKUP(A406,'dataset mapping'!$A$2:$B$6,2,FALSE)&amp;"|"&amp;A410&amp;"c!I100"),2,FALSE)</f>
        <v>686</v>
      </c>
      <c r="C410" s="8">
        <f>VLOOKUP(B406,INDIRECT("T|"&amp;VLOOKUP(A406,'dataset mapping'!$A$2:$B$6,2,FALSE)&amp;"|"&amp;A410&amp;"c!A3"):INDIRECT("T|"&amp;VLOOKUP(A406,'dataset mapping'!$A$2:$B$6,2,FALSE)&amp;"|"&amp;A410&amp;"c!I100"),3,FALSE)</f>
        <v>666</v>
      </c>
      <c r="D410" s="8">
        <f>VLOOKUP(B406,INDIRECT("T|"&amp;VLOOKUP(A406,'dataset mapping'!$A$2:$B$6,2,FALSE)&amp;"|"&amp;A410&amp;"c!A3"):INDIRECT("T|"&amp;VLOOKUP(A406,'dataset mapping'!$A$2:$B$6,2,FALSE)&amp;"|"&amp;A410&amp;"c!I100"),4,FALSE)</f>
        <v>686</v>
      </c>
      <c r="E410" s="8">
        <f>VLOOKUP(B406,INDIRECT("T|"&amp;VLOOKUP(A406,'dataset mapping'!$A$2:$B$6,2,FALSE)&amp;"|"&amp;A410&amp;"c!A3"):INDIRECT("T|"&amp;VLOOKUP(A406,'dataset mapping'!$A$2:$B$6,2,FALSE)&amp;"|"&amp;A410&amp;"c!I100"),5,FALSE)</f>
        <v>674</v>
      </c>
      <c r="F410" s="8">
        <f>VLOOKUP(B406,INDIRECT("T|"&amp;VLOOKUP(A406,'dataset mapping'!$A$2:$B$6,2,FALSE)&amp;"|"&amp;A410&amp;"c!A3"):INDIRECT("T|"&amp;VLOOKUP(A406,'dataset mapping'!$A$2:$B$6,2,FALSE)&amp;"|"&amp;A410&amp;"c!I100"),6,FALSE)</f>
        <v>785</v>
      </c>
      <c r="G410" s="8">
        <f>VLOOKUP(B406,INDIRECT("T|"&amp;VLOOKUP(A406,'dataset mapping'!$A$2:$B$6,2,FALSE)&amp;"|"&amp;A410&amp;"c!A3"):INDIRECT("T|"&amp;VLOOKUP(A406,'dataset mapping'!$A$2:$B$6,2,FALSE)&amp;"|"&amp;A410&amp;"c!I100"),7,FALSE)</f>
        <v>774</v>
      </c>
      <c r="H410" s="8">
        <f>VLOOKUP(B406,INDIRECT("T|"&amp;VLOOKUP(A406,'dataset mapping'!$A$2:$B$6,2,FALSE)&amp;"|"&amp;A410&amp;"c!A3"):INDIRECT("T|"&amp;VLOOKUP(A406,'dataset mapping'!$A$2:$B$6,2,FALSE)&amp;"|"&amp;A410&amp;"c!I100"),8,FALSE)</f>
        <v>749</v>
      </c>
      <c r="I410" s="8">
        <f>VLOOKUP(B406,INDIRECT("T|"&amp;VLOOKUP(A406,'dataset mapping'!$A$2:$B$6,2,FALSE)&amp;"|"&amp;A410&amp;"c!A3"):INDIRECT("T|"&amp;VLOOKUP(A406,'dataset mapping'!$A$2:$B$6,2,FALSE)&amp;"|"&amp;A410&amp;"c!I100"),9,FALSE)</f>
        <v>774</v>
      </c>
      <c r="J410" s="9">
        <f t="shared" si="24"/>
        <v>14.83679525</v>
      </c>
      <c r="K410" s="10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7">
        <v>5.0</v>
      </c>
      <c r="B411" s="11">
        <f>VLOOKUP(B406,INDIRECT("T|"&amp;VLOOKUP(A406,'dataset mapping'!$A$2:$B$6,2,FALSE)&amp;"|"&amp;A411&amp;"c!A3"):INDIRECT("T|"&amp;VLOOKUP(A406,'dataset mapping'!$A$2:$B$6,2,FALSE)&amp;"|"&amp;A411&amp;"c!I100"),2,FALSE)</f>
        <v>673</v>
      </c>
      <c r="C411" s="11">
        <f>VLOOKUP(B406,INDIRECT("T|"&amp;VLOOKUP(A406,'dataset mapping'!$A$2:$B$6,2,FALSE)&amp;"|"&amp;A411&amp;"c!A3"):INDIRECT("T|"&amp;VLOOKUP(A406,'dataset mapping'!$A$2:$B$6,2,FALSE)&amp;"|"&amp;A411&amp;"c!I100"),3,FALSE)</f>
        <v>664</v>
      </c>
      <c r="D411" s="11">
        <f>VLOOKUP(B406,INDIRECT("T|"&amp;VLOOKUP(A406,'dataset mapping'!$A$2:$B$6,2,FALSE)&amp;"|"&amp;A411&amp;"c!A3"):INDIRECT("T|"&amp;VLOOKUP(A406,'dataset mapping'!$A$2:$B$6,2,FALSE)&amp;"|"&amp;A411&amp;"c!I100"),4,FALSE)</f>
        <v>668</v>
      </c>
      <c r="E411" s="11">
        <f>VLOOKUP(B406,INDIRECT("T|"&amp;VLOOKUP(A406,'dataset mapping'!$A$2:$B$6,2,FALSE)&amp;"|"&amp;A411&amp;"c!A3"):INDIRECT("T|"&amp;VLOOKUP(A406,'dataset mapping'!$A$2:$B$6,2,FALSE)&amp;"|"&amp;A411&amp;"c!I100"),5,FALSE)</f>
        <v>671</v>
      </c>
      <c r="F411" s="11">
        <f>VLOOKUP(B406,INDIRECT("T|"&amp;VLOOKUP(A406,'dataset mapping'!$A$2:$B$6,2,FALSE)&amp;"|"&amp;A411&amp;"c!A3"):INDIRECT("T|"&amp;VLOOKUP(A406,'dataset mapping'!$A$2:$B$6,2,FALSE)&amp;"|"&amp;A411&amp;"c!I100"),6,FALSE)</f>
        <v>793</v>
      </c>
      <c r="G411" s="11">
        <f>VLOOKUP(B406,INDIRECT("T|"&amp;VLOOKUP(A406,'dataset mapping'!$A$2:$B$6,2,FALSE)&amp;"|"&amp;A411&amp;"c!A3"):INDIRECT("T|"&amp;VLOOKUP(A406,'dataset mapping'!$A$2:$B$6,2,FALSE)&amp;"|"&amp;A411&amp;"c!I100"),7,FALSE)</f>
        <v>797</v>
      </c>
      <c r="H411" s="11">
        <f>VLOOKUP(B406,INDIRECT("T|"&amp;VLOOKUP(A406,'dataset mapping'!$A$2:$B$6,2,FALSE)&amp;"|"&amp;A411&amp;"c!A3"):INDIRECT("T|"&amp;VLOOKUP(A406,'dataset mapping'!$A$2:$B$6,2,FALSE)&amp;"|"&amp;A411&amp;"c!I100"),8,FALSE)</f>
        <v>796</v>
      </c>
      <c r="I411" s="11">
        <f>VLOOKUP(B406,INDIRECT("T|"&amp;VLOOKUP(A406,'dataset mapping'!$A$2:$B$6,2,FALSE)&amp;"|"&amp;A411&amp;"c!A3"):INDIRECT("T|"&amp;VLOOKUP(A406,'dataset mapping'!$A$2:$B$6,2,FALSE)&amp;"|"&amp;A411&amp;"c!I100"),9,FALSE)</f>
        <v>796</v>
      </c>
      <c r="J411" s="9">
        <f t="shared" si="24"/>
        <v>18.62891207</v>
      </c>
      <c r="K411" s="10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2">
        <v>6.0</v>
      </c>
      <c r="B412" s="16">
        <f>VLOOKUP(B406,INDIRECT("T|"&amp;VLOOKUP(A406,'dataset mapping'!$A$2:$B$6,2,FALSE)&amp;"|"&amp;A412&amp;"c!A3"):INDIRECT("T|"&amp;VLOOKUP(A406,'dataset mapping'!$A$2:$B$6,2,FALSE)&amp;"|"&amp;A412&amp;"c!I100"),2,FALSE)</f>
        <v>725</v>
      </c>
      <c r="C412" s="16">
        <f>VLOOKUP(B406,INDIRECT("T|"&amp;VLOOKUP(A406,'dataset mapping'!$A$2:$B$6,2,FALSE)&amp;"|"&amp;A412&amp;"c!A3"):INDIRECT("T|"&amp;VLOOKUP(A406,'dataset mapping'!$A$2:$B$6,2,FALSE)&amp;"|"&amp;A412&amp;"c!I100"),3,FALSE)</f>
        <v>706</v>
      </c>
      <c r="D412" s="16">
        <f>VLOOKUP(B406,INDIRECT("T|"&amp;VLOOKUP(A406,'dataset mapping'!$A$2:$B$6,2,FALSE)&amp;"|"&amp;A412&amp;"c!A3"):INDIRECT("T|"&amp;VLOOKUP(A406,'dataset mapping'!$A$2:$B$6,2,FALSE)&amp;"|"&amp;A412&amp;"c!I100"),4,FALSE)</f>
        <v>735</v>
      </c>
      <c r="E412" s="16">
        <f>VLOOKUP(B406,INDIRECT("T|"&amp;VLOOKUP(A406,'dataset mapping'!$A$2:$B$6,2,FALSE)&amp;"|"&amp;A412&amp;"c!A3"):INDIRECT("T|"&amp;VLOOKUP(A406,'dataset mapping'!$A$2:$B$6,2,FALSE)&amp;"|"&amp;A412&amp;"c!I100"),5,FALSE)</f>
        <v>721</v>
      </c>
      <c r="F412" s="16">
        <f>VLOOKUP(B406,INDIRECT("T|"&amp;VLOOKUP(A406,'dataset mapping'!$A$2:$B$6,2,FALSE)&amp;"|"&amp;A412&amp;"c!A3"):INDIRECT("T|"&amp;VLOOKUP(A406,'dataset mapping'!$A$2:$B$6,2,FALSE)&amp;"|"&amp;A412&amp;"c!I100"),6,FALSE)</f>
        <v>829</v>
      </c>
      <c r="G412" s="16">
        <f>VLOOKUP(B406,INDIRECT("T|"&amp;VLOOKUP(A406,'dataset mapping'!$A$2:$B$6,2,FALSE)&amp;"|"&amp;A412&amp;"c!A3"):INDIRECT("T|"&amp;VLOOKUP(A406,'dataset mapping'!$A$2:$B$6,2,FALSE)&amp;"|"&amp;A412&amp;"c!I100"),7,FALSE)</f>
        <v>829</v>
      </c>
      <c r="H412" s="16">
        <f>VLOOKUP(B406,INDIRECT("T|"&amp;VLOOKUP(A406,'dataset mapping'!$A$2:$B$6,2,FALSE)&amp;"|"&amp;A412&amp;"c!A3"):INDIRECT("T|"&amp;VLOOKUP(A406,'dataset mapping'!$A$2:$B$6,2,FALSE)&amp;"|"&amp;A412&amp;"c!I100"),8,FALSE)</f>
        <v>803</v>
      </c>
      <c r="I412" s="16">
        <f>VLOOKUP(B406,INDIRECT("T|"&amp;VLOOKUP(A406,'dataset mapping'!$A$2:$B$6,2,FALSE)&amp;"|"&amp;A412&amp;"c!A3"):INDIRECT("T|"&amp;VLOOKUP(A406,'dataset mapping'!$A$2:$B$6,2,FALSE)&amp;"|"&amp;A412&amp;"c!I100"),9,FALSE)</f>
        <v>822</v>
      </c>
      <c r="J412" s="9">
        <f t="shared" si="24"/>
        <v>14.00832178</v>
      </c>
      <c r="K412" s="10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2">
        <v>7.0</v>
      </c>
      <c r="B413" s="16">
        <f>VLOOKUP(B406,INDIRECT("T|"&amp;VLOOKUP(A406,'dataset mapping'!$A$2:$B$6,2,FALSE)&amp;"|"&amp;A413&amp;"c!A3"):INDIRECT("T|"&amp;VLOOKUP(A406,'dataset mapping'!$A$2:$B$6,2,FALSE)&amp;"|"&amp;A413&amp;"c!I100"),2,FALSE)</f>
        <v>707</v>
      </c>
      <c r="C413" s="16">
        <f>VLOOKUP(B406,INDIRECT("T|"&amp;VLOOKUP(A406,'dataset mapping'!$A$2:$B$6,2,FALSE)&amp;"|"&amp;A413&amp;"c!A3"):INDIRECT("T|"&amp;VLOOKUP(A406,'dataset mapping'!$A$2:$B$6,2,FALSE)&amp;"|"&amp;A413&amp;"c!I100"),3,FALSE)</f>
        <v>697</v>
      </c>
      <c r="D413" s="16">
        <f>VLOOKUP(B406,INDIRECT("T|"&amp;VLOOKUP(A406,'dataset mapping'!$A$2:$B$6,2,FALSE)&amp;"|"&amp;A413&amp;"c!A3"):INDIRECT("T|"&amp;VLOOKUP(A406,'dataset mapping'!$A$2:$B$6,2,FALSE)&amp;"|"&amp;A413&amp;"c!I100"),4,FALSE)</f>
        <v>726</v>
      </c>
      <c r="E413" s="16">
        <f>VLOOKUP(B406,INDIRECT("T|"&amp;VLOOKUP(A406,'dataset mapping'!$A$2:$B$6,2,FALSE)&amp;"|"&amp;A413&amp;"c!A3"):INDIRECT("T|"&amp;VLOOKUP(A406,'dataset mapping'!$A$2:$B$6,2,FALSE)&amp;"|"&amp;A413&amp;"c!I100"),5,FALSE)</f>
        <v>701</v>
      </c>
      <c r="F413" s="16">
        <f>VLOOKUP(B406,INDIRECT("T|"&amp;VLOOKUP(A406,'dataset mapping'!$A$2:$B$6,2,FALSE)&amp;"|"&amp;A413&amp;"c!A3"):INDIRECT("T|"&amp;VLOOKUP(A406,'dataset mapping'!$A$2:$B$6,2,FALSE)&amp;"|"&amp;A413&amp;"c!I100"),6,FALSE)</f>
        <v>831</v>
      </c>
      <c r="G413" s="16">
        <f>VLOOKUP(B406,INDIRECT("T|"&amp;VLOOKUP(A406,'dataset mapping'!$A$2:$B$6,2,FALSE)&amp;"|"&amp;A413&amp;"c!A3"):INDIRECT("T|"&amp;VLOOKUP(A406,'dataset mapping'!$A$2:$B$6,2,FALSE)&amp;"|"&amp;A413&amp;"c!I100"),7,FALSE)</f>
        <v>818</v>
      </c>
      <c r="H413" s="16">
        <f>VLOOKUP(B406,INDIRECT("T|"&amp;VLOOKUP(A406,'dataset mapping'!$A$2:$B$6,2,FALSE)&amp;"|"&amp;A413&amp;"c!A3"):INDIRECT("T|"&amp;VLOOKUP(A406,'dataset mapping'!$A$2:$B$6,2,FALSE)&amp;"|"&amp;A413&amp;"c!I100"),8,FALSE)</f>
        <v>809</v>
      </c>
      <c r="I413" s="16">
        <f>VLOOKUP(B406,INDIRECT("T|"&amp;VLOOKUP(A406,'dataset mapping'!$A$2:$B$6,2,FALSE)&amp;"|"&amp;A413&amp;"c!A3"):INDIRECT("T|"&amp;VLOOKUP(A406,'dataset mapping'!$A$2:$B$6,2,FALSE)&amp;"|"&amp;A413&amp;"c!I100"),9,FALSE)</f>
        <v>817</v>
      </c>
      <c r="J413" s="9">
        <f t="shared" si="24"/>
        <v>16.54778887</v>
      </c>
      <c r="K413" s="9">
        <f>AVERAGE(J408:J413)</f>
        <v>15.83941709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" t="s">
        <v>0</v>
      </c>
      <c r="B433" s="15" t="s">
        <v>22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 t="s">
        <v>2</v>
      </c>
      <c r="B434" s="5" t="s">
        <v>3</v>
      </c>
      <c r="C434" s="5" t="s">
        <v>4</v>
      </c>
      <c r="D434" s="5" t="s">
        <v>5</v>
      </c>
      <c r="E434" s="5" t="s">
        <v>6</v>
      </c>
      <c r="F434" s="5" t="s">
        <v>7</v>
      </c>
      <c r="G434" s="5" t="s">
        <v>8</v>
      </c>
      <c r="H434" s="5" t="s">
        <v>9</v>
      </c>
      <c r="I434" s="5" t="s">
        <v>10</v>
      </c>
      <c r="J434" s="6" t="s">
        <v>11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>
        <v>1.0</v>
      </c>
      <c r="B435" s="8">
        <f>VLOOKUP(B433,INDIRECT("T|"&amp;VLOOKUP(A433,'dataset mapping'!$A$2:$B$6,2,FALSE)&amp;"|"&amp;A435&amp;"c!A3"):INDIRECT("T|"&amp;VLOOKUP(A433,'dataset mapping'!$A$2:$B$6,2,FALSE)&amp;"|"&amp;A435&amp;"c!I100"),2,FALSE)</f>
        <v>99</v>
      </c>
      <c r="C435" s="8">
        <f>VLOOKUP(B433,INDIRECT("T|"&amp;VLOOKUP(A433,'dataset mapping'!$A$2:$B$6,2,FALSE)&amp;"|"&amp;A435&amp;"c!A3"):INDIRECT("T|"&amp;VLOOKUP(A433,'dataset mapping'!$A$2:$B$6,2,FALSE)&amp;"|"&amp;A435&amp;"c!I100"),3,FALSE)</f>
        <v>95</v>
      </c>
      <c r="D435" s="8">
        <f>VLOOKUP(B433,INDIRECT("T|"&amp;VLOOKUP(A433,'dataset mapping'!$A$2:$B$6,2,FALSE)&amp;"|"&amp;A435&amp;"c!A3"):INDIRECT("T|"&amp;VLOOKUP(A433,'dataset mapping'!$A$2:$B$6,2,FALSE)&amp;"|"&amp;A435&amp;"c!I100"),4,FALSE)</f>
        <v>96</v>
      </c>
      <c r="E435" s="8">
        <f>VLOOKUP(B433,INDIRECT("T|"&amp;VLOOKUP(A433,'dataset mapping'!$A$2:$B$6,2,FALSE)&amp;"|"&amp;A435&amp;"c!A3"):INDIRECT("T|"&amp;VLOOKUP(A433,'dataset mapping'!$A$2:$B$6,2,FALSE)&amp;"|"&amp;A435&amp;"c!I100"),5,FALSE)</f>
        <v>98</v>
      </c>
      <c r="F435" s="8">
        <f>VLOOKUP(B433,INDIRECT("T|"&amp;VLOOKUP(A433,'dataset mapping'!$A$2:$B$6,2,FALSE)&amp;"|"&amp;A435&amp;"c!A3"):INDIRECT("T|"&amp;VLOOKUP(A433,'dataset mapping'!$A$2:$B$6,2,FALSE)&amp;"|"&amp;A435&amp;"c!I100"),6,FALSE)</f>
        <v>438</v>
      </c>
      <c r="G435" s="8">
        <f>VLOOKUP(B433,INDIRECT("T|"&amp;VLOOKUP(A433,'dataset mapping'!$A$2:$B$6,2,FALSE)&amp;"|"&amp;A435&amp;"c!A3"):INDIRECT("T|"&amp;VLOOKUP(A433,'dataset mapping'!$A$2:$B$6,2,FALSE)&amp;"|"&amp;A435&amp;"c!I100"),7,FALSE)</f>
        <v>426</v>
      </c>
      <c r="H435" s="8">
        <f>VLOOKUP(B433,INDIRECT("T|"&amp;VLOOKUP(A433,'dataset mapping'!$A$2:$B$6,2,FALSE)&amp;"|"&amp;A435&amp;"c!A3"):INDIRECT("T|"&amp;VLOOKUP(A433,'dataset mapping'!$A$2:$B$6,2,FALSE)&amp;"|"&amp;A435&amp;"c!I100"),8,FALSE)</f>
        <v>526</v>
      </c>
      <c r="I435" s="8">
        <f>VLOOKUP(B433,INDIRECT("T|"&amp;VLOOKUP(A433,'dataset mapping'!$A$2:$B$6,2,FALSE)&amp;"|"&amp;A435&amp;"c!A3"):INDIRECT("T|"&amp;VLOOKUP(A433,'dataset mapping'!$A$2:$B$6,2,FALSE)&amp;"|"&amp;A435&amp;"c!I100"),9,FALSE)</f>
        <v>452</v>
      </c>
      <c r="J435" s="9">
        <f t="shared" ref="J435:J443" si="25">(I435/E435-1)*100</f>
        <v>361.2244898</v>
      </c>
      <c r="K435" s="10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7">
        <v>2.0</v>
      </c>
      <c r="B436" s="8">
        <f>VLOOKUP(B433,INDIRECT("T|"&amp;VLOOKUP(A433,'dataset mapping'!$A$2:$B$6,2,FALSE)&amp;"|"&amp;A436&amp;"c!A3"):INDIRECT("T|"&amp;VLOOKUP(A433,'dataset mapping'!$A$2:$B$6,2,FALSE)&amp;"|"&amp;A436&amp;"c!I100"),2,FALSE)</f>
        <v>110</v>
      </c>
      <c r="C436" s="8">
        <f>VLOOKUP(B433,INDIRECT("T|"&amp;VLOOKUP(A433,'dataset mapping'!$A$2:$B$6,2,FALSE)&amp;"|"&amp;A436&amp;"c!A3"):INDIRECT("T|"&amp;VLOOKUP(A433,'dataset mapping'!$A$2:$B$6,2,FALSE)&amp;"|"&amp;A436&amp;"c!I100"),3,FALSE)</f>
        <v>111</v>
      </c>
      <c r="D436" s="8">
        <f>VLOOKUP(B433,INDIRECT("T|"&amp;VLOOKUP(A433,'dataset mapping'!$A$2:$B$6,2,FALSE)&amp;"|"&amp;A436&amp;"c!A3"):INDIRECT("T|"&amp;VLOOKUP(A433,'dataset mapping'!$A$2:$B$6,2,FALSE)&amp;"|"&amp;A436&amp;"c!I100"),4,FALSE)</f>
        <v>100</v>
      </c>
      <c r="E436" s="8">
        <f>VLOOKUP(B433,INDIRECT("T|"&amp;VLOOKUP(A433,'dataset mapping'!$A$2:$B$6,2,FALSE)&amp;"|"&amp;A436&amp;"c!A3"):INDIRECT("T|"&amp;VLOOKUP(A433,'dataset mapping'!$A$2:$B$6,2,FALSE)&amp;"|"&amp;A436&amp;"c!I100"),5,FALSE)</f>
        <v>109</v>
      </c>
      <c r="F436" s="8">
        <f>VLOOKUP(B433,INDIRECT("T|"&amp;VLOOKUP(A433,'dataset mapping'!$A$2:$B$6,2,FALSE)&amp;"|"&amp;A436&amp;"c!A3"):INDIRECT("T|"&amp;VLOOKUP(A433,'dataset mapping'!$A$2:$B$6,2,FALSE)&amp;"|"&amp;A436&amp;"c!I100"),6,FALSE)</f>
        <v>444</v>
      </c>
      <c r="G436" s="8">
        <f>VLOOKUP(B433,INDIRECT("T|"&amp;VLOOKUP(A433,'dataset mapping'!$A$2:$B$6,2,FALSE)&amp;"|"&amp;A436&amp;"c!A3"):INDIRECT("T|"&amp;VLOOKUP(A433,'dataset mapping'!$A$2:$B$6,2,FALSE)&amp;"|"&amp;A436&amp;"c!I100"),7,FALSE)</f>
        <v>435</v>
      </c>
      <c r="H436" s="8">
        <f>VLOOKUP(B433,INDIRECT("T|"&amp;VLOOKUP(A433,'dataset mapping'!$A$2:$B$6,2,FALSE)&amp;"|"&amp;A436&amp;"c!A3"):INDIRECT("T|"&amp;VLOOKUP(A433,'dataset mapping'!$A$2:$B$6,2,FALSE)&amp;"|"&amp;A436&amp;"c!I100"),8,FALSE)</f>
        <v>466</v>
      </c>
      <c r="I436" s="8">
        <f>VLOOKUP(B433,INDIRECT("T|"&amp;VLOOKUP(A433,'dataset mapping'!$A$2:$B$6,2,FALSE)&amp;"|"&amp;A436&amp;"c!A3"):INDIRECT("T|"&amp;VLOOKUP(A433,'dataset mapping'!$A$2:$B$6,2,FALSE)&amp;"|"&amp;A436&amp;"c!I100"),9,FALSE)</f>
        <v>442</v>
      </c>
      <c r="J436" s="9">
        <f t="shared" si="25"/>
        <v>305.5045872</v>
      </c>
      <c r="K436" s="10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7">
        <v>3.0</v>
      </c>
      <c r="B437" s="8">
        <f>VLOOKUP(B433,INDIRECT("T|"&amp;VLOOKUP(A433,'dataset mapping'!$A$2:$B$6,2,FALSE)&amp;"|"&amp;A437&amp;"c!A3"):INDIRECT("T|"&amp;VLOOKUP(A433,'dataset mapping'!$A$2:$B$6,2,FALSE)&amp;"|"&amp;A437&amp;"c!I100"),2,FALSE)</f>
        <v>102</v>
      </c>
      <c r="C437" s="8">
        <f>VLOOKUP(B433,INDIRECT("T|"&amp;VLOOKUP(A433,'dataset mapping'!$A$2:$B$6,2,FALSE)&amp;"|"&amp;A437&amp;"c!A3"):INDIRECT("T|"&amp;VLOOKUP(A433,'dataset mapping'!$A$2:$B$6,2,FALSE)&amp;"|"&amp;A437&amp;"c!I100"),3,FALSE)</f>
        <v>117</v>
      </c>
      <c r="D437" s="8">
        <f>VLOOKUP(B433,INDIRECT("T|"&amp;VLOOKUP(A433,'dataset mapping'!$A$2:$B$6,2,FALSE)&amp;"|"&amp;A437&amp;"c!A3"):INDIRECT("T|"&amp;VLOOKUP(A433,'dataset mapping'!$A$2:$B$6,2,FALSE)&amp;"|"&amp;A437&amp;"c!I100"),4,FALSE)</f>
        <v>113</v>
      </c>
      <c r="E437" s="8">
        <f>VLOOKUP(B433,INDIRECT("T|"&amp;VLOOKUP(A433,'dataset mapping'!$A$2:$B$6,2,FALSE)&amp;"|"&amp;A437&amp;"c!A3"):INDIRECT("T|"&amp;VLOOKUP(A433,'dataset mapping'!$A$2:$B$6,2,FALSE)&amp;"|"&amp;A437&amp;"c!I100"),5,FALSE)</f>
        <v>110</v>
      </c>
      <c r="F437" s="8">
        <f>VLOOKUP(B433,INDIRECT("T|"&amp;VLOOKUP(A433,'dataset mapping'!$A$2:$B$6,2,FALSE)&amp;"|"&amp;A437&amp;"c!A3"):INDIRECT("T|"&amp;VLOOKUP(A433,'dataset mapping'!$A$2:$B$6,2,FALSE)&amp;"|"&amp;A437&amp;"c!I100"),6,FALSE)</f>
        <v>443</v>
      </c>
      <c r="G437" s="8">
        <f>VLOOKUP(B433,INDIRECT("T|"&amp;VLOOKUP(A433,'dataset mapping'!$A$2:$B$6,2,FALSE)&amp;"|"&amp;A437&amp;"c!A3"):INDIRECT("T|"&amp;VLOOKUP(A433,'dataset mapping'!$A$2:$B$6,2,FALSE)&amp;"|"&amp;A437&amp;"c!I100"),7,FALSE)</f>
        <v>405</v>
      </c>
      <c r="H437" s="8">
        <f>VLOOKUP(B433,INDIRECT("T|"&amp;VLOOKUP(A433,'dataset mapping'!$A$2:$B$6,2,FALSE)&amp;"|"&amp;A437&amp;"c!A3"):INDIRECT("T|"&amp;VLOOKUP(A433,'dataset mapping'!$A$2:$B$6,2,FALSE)&amp;"|"&amp;A437&amp;"c!I100"),8,FALSE)</f>
        <v>426</v>
      </c>
      <c r="I437" s="8">
        <f>VLOOKUP(B433,INDIRECT("T|"&amp;VLOOKUP(A433,'dataset mapping'!$A$2:$B$6,2,FALSE)&amp;"|"&amp;A437&amp;"c!A3"):INDIRECT("T|"&amp;VLOOKUP(A433,'dataset mapping'!$A$2:$B$6,2,FALSE)&amp;"|"&amp;A437&amp;"c!I100"),9,FALSE)</f>
        <v>437</v>
      </c>
      <c r="J437" s="9">
        <f t="shared" si="25"/>
        <v>297.2727273</v>
      </c>
      <c r="K437" s="10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7">
        <v>5.0</v>
      </c>
      <c r="B438" s="11">
        <f>VLOOKUP(B433,INDIRECT("T|"&amp;VLOOKUP(A433,'dataset mapping'!$A$2:$B$6,2,FALSE)&amp;"|"&amp;A438&amp;"c!A3"):INDIRECT("T|"&amp;VLOOKUP(A433,'dataset mapping'!$A$2:$B$6,2,FALSE)&amp;"|"&amp;A438&amp;"c!I100"),2,FALSE)</f>
        <v>119</v>
      </c>
      <c r="C438" s="11">
        <f>VLOOKUP(B433,INDIRECT("T|"&amp;VLOOKUP(A433,'dataset mapping'!$A$2:$B$6,2,FALSE)&amp;"|"&amp;A438&amp;"c!A3"):INDIRECT("T|"&amp;VLOOKUP(A433,'dataset mapping'!$A$2:$B$6,2,FALSE)&amp;"|"&amp;A438&amp;"c!I100"),3,FALSE)</f>
        <v>122</v>
      </c>
      <c r="D438" s="11">
        <f>VLOOKUP(B433,INDIRECT("T|"&amp;VLOOKUP(A433,'dataset mapping'!$A$2:$B$6,2,FALSE)&amp;"|"&amp;A438&amp;"c!A3"):INDIRECT("T|"&amp;VLOOKUP(A433,'dataset mapping'!$A$2:$B$6,2,FALSE)&amp;"|"&amp;A438&amp;"c!I100"),4,FALSE)</f>
        <v>119</v>
      </c>
      <c r="E438" s="11">
        <f>VLOOKUP(B433,INDIRECT("T|"&amp;VLOOKUP(A433,'dataset mapping'!$A$2:$B$6,2,FALSE)&amp;"|"&amp;A438&amp;"c!A3"):INDIRECT("T|"&amp;VLOOKUP(A433,'dataset mapping'!$A$2:$B$6,2,FALSE)&amp;"|"&amp;A438&amp;"c!I100"),5,FALSE)</f>
        <v>120</v>
      </c>
      <c r="F438" s="11">
        <f>VLOOKUP(B433,INDIRECT("T|"&amp;VLOOKUP(A433,'dataset mapping'!$A$2:$B$6,2,FALSE)&amp;"|"&amp;A438&amp;"c!A3"):INDIRECT("T|"&amp;VLOOKUP(A433,'dataset mapping'!$A$2:$B$6,2,FALSE)&amp;"|"&amp;A438&amp;"c!I100"),6,FALSE)</f>
        <v>483</v>
      </c>
      <c r="G438" s="11">
        <f>VLOOKUP(B433,INDIRECT("T|"&amp;VLOOKUP(A433,'dataset mapping'!$A$2:$B$6,2,FALSE)&amp;"|"&amp;A438&amp;"c!A3"):INDIRECT("T|"&amp;VLOOKUP(A433,'dataset mapping'!$A$2:$B$6,2,FALSE)&amp;"|"&amp;A438&amp;"c!I100"),7,FALSE)</f>
        <v>429</v>
      </c>
      <c r="H438" s="11">
        <f>VLOOKUP(B433,INDIRECT("T|"&amp;VLOOKUP(A433,'dataset mapping'!$A$2:$B$6,2,FALSE)&amp;"|"&amp;A438&amp;"c!A3"):INDIRECT("T|"&amp;VLOOKUP(A433,'dataset mapping'!$A$2:$B$6,2,FALSE)&amp;"|"&amp;A438&amp;"c!I100"),8,FALSE)</f>
        <v>478</v>
      </c>
      <c r="I438" s="11">
        <f>VLOOKUP(B433,INDIRECT("T|"&amp;VLOOKUP(A433,'dataset mapping'!$A$2:$B$6,2,FALSE)&amp;"|"&amp;A438&amp;"c!A3"):INDIRECT("T|"&amp;VLOOKUP(A433,'dataset mapping'!$A$2:$B$6,2,FALSE)&amp;"|"&amp;A438&amp;"c!I100"),9,FALSE)</f>
        <v>456</v>
      </c>
      <c r="J438" s="9">
        <f t="shared" si="25"/>
        <v>280</v>
      </c>
      <c r="K438" s="10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2">
        <v>10.0</v>
      </c>
      <c r="B439" s="16">
        <f>VLOOKUP(B433,INDIRECT("T|"&amp;VLOOKUP(A433,'dataset mapping'!$A$2:$B$6,2,FALSE)&amp;"|"&amp;A439&amp;"c!A3"):INDIRECT("T|"&amp;VLOOKUP(A433,'dataset mapping'!$A$2:$B$6,2,FALSE)&amp;"|"&amp;A439&amp;"c!I100"),2,FALSE)</f>
        <v>133</v>
      </c>
      <c r="C439" s="16">
        <f>VLOOKUP(B433,INDIRECT("T|"&amp;VLOOKUP(A433,'dataset mapping'!$A$2:$B$6,2,FALSE)&amp;"|"&amp;A439&amp;"c!A3"):INDIRECT("T|"&amp;VLOOKUP(A433,'dataset mapping'!$A$2:$B$6,2,FALSE)&amp;"|"&amp;A439&amp;"c!I100"),3,FALSE)</f>
        <v>132</v>
      </c>
      <c r="D439" s="16">
        <f>VLOOKUP(B433,INDIRECT("T|"&amp;VLOOKUP(A433,'dataset mapping'!$A$2:$B$6,2,FALSE)&amp;"|"&amp;A439&amp;"c!A3"):INDIRECT("T|"&amp;VLOOKUP(A433,'dataset mapping'!$A$2:$B$6,2,FALSE)&amp;"|"&amp;A439&amp;"c!I100"),4,FALSE)</f>
        <v>128</v>
      </c>
      <c r="E439" s="16">
        <f>VLOOKUP(B433,INDIRECT("T|"&amp;VLOOKUP(A433,'dataset mapping'!$A$2:$B$6,2,FALSE)&amp;"|"&amp;A439&amp;"c!A3"):INDIRECT("T|"&amp;VLOOKUP(A433,'dataset mapping'!$A$2:$B$6,2,FALSE)&amp;"|"&amp;A439&amp;"c!I100"),5,FALSE)</f>
        <v>129</v>
      </c>
      <c r="F439" s="16">
        <f>VLOOKUP(B433,INDIRECT("T|"&amp;VLOOKUP(A433,'dataset mapping'!$A$2:$B$6,2,FALSE)&amp;"|"&amp;A439&amp;"c!A3"):INDIRECT("T|"&amp;VLOOKUP(A433,'dataset mapping'!$A$2:$B$6,2,FALSE)&amp;"|"&amp;A439&amp;"c!I100"),6,FALSE)</f>
        <v>417</v>
      </c>
      <c r="G439" s="16">
        <f>VLOOKUP(B433,INDIRECT("T|"&amp;VLOOKUP(A433,'dataset mapping'!$A$2:$B$6,2,FALSE)&amp;"|"&amp;A439&amp;"c!A3"):INDIRECT("T|"&amp;VLOOKUP(A433,'dataset mapping'!$A$2:$B$6,2,FALSE)&amp;"|"&amp;A439&amp;"c!I100"),7,FALSE)</f>
        <v>458</v>
      </c>
      <c r="H439" s="16">
        <f>VLOOKUP(B433,INDIRECT("T|"&amp;VLOOKUP(A433,'dataset mapping'!$A$2:$B$6,2,FALSE)&amp;"|"&amp;A439&amp;"c!A3"):INDIRECT("T|"&amp;VLOOKUP(A433,'dataset mapping'!$A$2:$B$6,2,FALSE)&amp;"|"&amp;A439&amp;"c!I100"),8,FALSE)</f>
        <v>433</v>
      </c>
      <c r="I439" s="16">
        <f>VLOOKUP(B433,INDIRECT("T|"&amp;VLOOKUP(A433,'dataset mapping'!$A$2:$B$6,2,FALSE)&amp;"|"&amp;A439&amp;"c!A3"):INDIRECT("T|"&amp;VLOOKUP(A433,'dataset mapping'!$A$2:$B$6,2,FALSE)&amp;"|"&amp;A439&amp;"c!I100"),9,FALSE)</f>
        <v>418</v>
      </c>
      <c r="J439" s="9">
        <f t="shared" si="25"/>
        <v>224.0310078</v>
      </c>
      <c r="K439" s="10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2">
        <v>15.0</v>
      </c>
      <c r="B440" s="16">
        <f>VLOOKUP(B433,INDIRECT("T|"&amp;VLOOKUP(A433,'dataset mapping'!$A$2:$B$6,2,FALSE)&amp;"|"&amp;A440&amp;"c!A3"):INDIRECT("T|"&amp;VLOOKUP(A433,'dataset mapping'!$A$2:$B$6,2,FALSE)&amp;"|"&amp;A440&amp;"c!I100"),2,FALSE)</f>
        <v>171</v>
      </c>
      <c r="C440" s="16">
        <f>VLOOKUP(B433,INDIRECT("T|"&amp;VLOOKUP(A433,'dataset mapping'!$A$2:$B$6,2,FALSE)&amp;"|"&amp;A440&amp;"c!A3"):INDIRECT("T|"&amp;VLOOKUP(A433,'dataset mapping'!$A$2:$B$6,2,FALSE)&amp;"|"&amp;A440&amp;"c!I100"),3,FALSE)</f>
        <v>174</v>
      </c>
      <c r="D440" s="16">
        <f>VLOOKUP(B433,INDIRECT("T|"&amp;VLOOKUP(A433,'dataset mapping'!$A$2:$B$6,2,FALSE)&amp;"|"&amp;A440&amp;"c!A3"):INDIRECT("T|"&amp;VLOOKUP(A433,'dataset mapping'!$A$2:$B$6,2,FALSE)&amp;"|"&amp;A440&amp;"c!I100"),4,FALSE)</f>
        <v>167</v>
      </c>
      <c r="E440" s="16">
        <f>VLOOKUP(B433,INDIRECT("T|"&amp;VLOOKUP(A433,'dataset mapping'!$A$2:$B$6,2,FALSE)&amp;"|"&amp;A440&amp;"c!A3"):INDIRECT("T|"&amp;VLOOKUP(A433,'dataset mapping'!$A$2:$B$6,2,FALSE)&amp;"|"&amp;A440&amp;"c!I100"),5,FALSE)</f>
        <v>168</v>
      </c>
      <c r="F440" s="16">
        <f>VLOOKUP(B433,INDIRECT("T|"&amp;VLOOKUP(A433,'dataset mapping'!$A$2:$B$6,2,FALSE)&amp;"|"&amp;A440&amp;"c!A3"):INDIRECT("T|"&amp;VLOOKUP(A433,'dataset mapping'!$A$2:$B$6,2,FALSE)&amp;"|"&amp;A440&amp;"c!I100"),6,FALSE)</f>
        <v>405</v>
      </c>
      <c r="G440" s="16">
        <f>VLOOKUP(B433,INDIRECT("T|"&amp;VLOOKUP(A433,'dataset mapping'!$A$2:$B$6,2,FALSE)&amp;"|"&amp;A440&amp;"c!A3"):INDIRECT("T|"&amp;VLOOKUP(A433,'dataset mapping'!$A$2:$B$6,2,FALSE)&amp;"|"&amp;A440&amp;"c!I100"),7,FALSE)</f>
        <v>529</v>
      </c>
      <c r="H440" s="16">
        <f>VLOOKUP(B433,INDIRECT("T|"&amp;VLOOKUP(A433,'dataset mapping'!$A$2:$B$6,2,FALSE)&amp;"|"&amp;A440&amp;"c!A3"):INDIRECT("T|"&amp;VLOOKUP(A433,'dataset mapping'!$A$2:$B$6,2,FALSE)&amp;"|"&amp;A440&amp;"c!I100"),8,FALSE)</f>
        <v>509</v>
      </c>
      <c r="I440" s="16">
        <f>VLOOKUP(B433,INDIRECT("T|"&amp;VLOOKUP(A433,'dataset mapping'!$A$2:$B$6,2,FALSE)&amp;"|"&amp;A440&amp;"c!A3"):INDIRECT("T|"&amp;VLOOKUP(A433,'dataset mapping'!$A$2:$B$6,2,FALSE)&amp;"|"&amp;A440&amp;"c!I100"),9,FALSE)</f>
        <v>470</v>
      </c>
      <c r="J440" s="9">
        <f t="shared" si="25"/>
        <v>179.7619048</v>
      </c>
      <c r="K440" s="10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2">
        <v>20.0</v>
      </c>
      <c r="B441" s="16">
        <f>VLOOKUP(B433,INDIRECT("T|"&amp;VLOOKUP(A433,'dataset mapping'!$A$2:$B$6,2,FALSE)&amp;"|"&amp;A441&amp;"c!A3"):INDIRECT("T|"&amp;VLOOKUP(A433,'dataset mapping'!$A$2:$B$6,2,FALSE)&amp;"|"&amp;A441&amp;"c!I100"),2,FALSE)</f>
        <v>184</v>
      </c>
      <c r="C441" s="16">
        <f>VLOOKUP(B433,INDIRECT("T|"&amp;VLOOKUP(A433,'dataset mapping'!$A$2:$B$6,2,FALSE)&amp;"|"&amp;A441&amp;"c!A3"):INDIRECT("T|"&amp;VLOOKUP(A433,'dataset mapping'!$A$2:$B$6,2,FALSE)&amp;"|"&amp;A441&amp;"c!I100"),3,FALSE)</f>
        <v>183</v>
      </c>
      <c r="D441" s="16">
        <f>VLOOKUP(B433,INDIRECT("T|"&amp;VLOOKUP(A433,'dataset mapping'!$A$2:$B$6,2,FALSE)&amp;"|"&amp;A441&amp;"c!A3"):INDIRECT("T|"&amp;VLOOKUP(A433,'dataset mapping'!$A$2:$B$6,2,FALSE)&amp;"|"&amp;A441&amp;"c!I100"),4,FALSE)</f>
        <v>194</v>
      </c>
      <c r="E441" s="16">
        <f>VLOOKUP(B433,INDIRECT("T|"&amp;VLOOKUP(A433,'dataset mapping'!$A$2:$B$6,2,FALSE)&amp;"|"&amp;A441&amp;"c!A3"):INDIRECT("T|"&amp;VLOOKUP(A433,'dataset mapping'!$A$2:$B$6,2,FALSE)&amp;"|"&amp;A441&amp;"c!I100"),5,FALSE)</f>
        <v>188</v>
      </c>
      <c r="F441" s="16">
        <f>VLOOKUP(B433,INDIRECT("T|"&amp;VLOOKUP(A433,'dataset mapping'!$A$2:$B$6,2,FALSE)&amp;"|"&amp;A441&amp;"c!A3"):INDIRECT("T|"&amp;VLOOKUP(A433,'dataset mapping'!$A$2:$B$6,2,FALSE)&amp;"|"&amp;A441&amp;"c!I100"),6,FALSE)</f>
        <v>414</v>
      </c>
      <c r="G441" s="16">
        <f>VLOOKUP(B433,INDIRECT("T|"&amp;VLOOKUP(A433,'dataset mapping'!$A$2:$B$6,2,FALSE)&amp;"|"&amp;A441&amp;"c!A3"):INDIRECT("T|"&amp;VLOOKUP(A433,'dataset mapping'!$A$2:$B$6,2,FALSE)&amp;"|"&amp;A441&amp;"c!I100"),7,FALSE)</f>
        <v>423</v>
      </c>
      <c r="H441" s="16">
        <f>VLOOKUP(B433,INDIRECT("T|"&amp;VLOOKUP(A433,'dataset mapping'!$A$2:$B$6,2,FALSE)&amp;"|"&amp;A441&amp;"c!A3"):INDIRECT("T|"&amp;VLOOKUP(A433,'dataset mapping'!$A$2:$B$6,2,FALSE)&amp;"|"&amp;A441&amp;"c!I100"),8,FALSE)</f>
        <v>464</v>
      </c>
      <c r="I441" s="16">
        <f>VLOOKUP(B433,INDIRECT("T|"&amp;VLOOKUP(A433,'dataset mapping'!$A$2:$B$6,2,FALSE)&amp;"|"&amp;A441&amp;"c!A3"):INDIRECT("T|"&amp;VLOOKUP(A433,'dataset mapping'!$A$2:$B$6,2,FALSE)&amp;"|"&amp;A441&amp;"c!I100"),9,FALSE)</f>
        <v>414</v>
      </c>
      <c r="J441" s="9">
        <f t="shared" si="25"/>
        <v>120.212766</v>
      </c>
      <c r="K441" s="10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2">
        <v>25.0</v>
      </c>
      <c r="B442" s="16">
        <f>VLOOKUP(B433,INDIRECT("T|"&amp;VLOOKUP(A433,'dataset mapping'!$A$2:$B$6,2,FALSE)&amp;"|"&amp;A442&amp;"c!A3"):INDIRECT("T|"&amp;VLOOKUP(A433,'dataset mapping'!$A$2:$B$6,2,FALSE)&amp;"|"&amp;A442&amp;"c!I100"),2,FALSE)</f>
        <v>214</v>
      </c>
      <c r="C442" s="16">
        <f>VLOOKUP(B433,INDIRECT("T|"&amp;VLOOKUP(A433,'dataset mapping'!$A$2:$B$6,2,FALSE)&amp;"|"&amp;A442&amp;"c!A3"):INDIRECT("T|"&amp;VLOOKUP(A433,'dataset mapping'!$A$2:$B$6,2,FALSE)&amp;"|"&amp;A442&amp;"c!I100"),3,FALSE)</f>
        <v>221</v>
      </c>
      <c r="D442" s="16">
        <f>VLOOKUP(B433,INDIRECT("T|"&amp;VLOOKUP(A433,'dataset mapping'!$A$2:$B$6,2,FALSE)&amp;"|"&amp;A442&amp;"c!A3"):INDIRECT("T|"&amp;VLOOKUP(A433,'dataset mapping'!$A$2:$B$6,2,FALSE)&amp;"|"&amp;A442&amp;"c!I100"),4,FALSE)</f>
        <v>220</v>
      </c>
      <c r="E442" s="16">
        <f>VLOOKUP(B433,INDIRECT("T|"&amp;VLOOKUP(A433,'dataset mapping'!$A$2:$B$6,2,FALSE)&amp;"|"&amp;A442&amp;"c!A3"):INDIRECT("T|"&amp;VLOOKUP(A433,'dataset mapping'!$A$2:$B$6,2,FALSE)&amp;"|"&amp;A442&amp;"c!I100"),5,FALSE)</f>
        <v>216</v>
      </c>
      <c r="F442" s="16">
        <f>VLOOKUP(B433,INDIRECT("T|"&amp;VLOOKUP(A433,'dataset mapping'!$A$2:$B$6,2,FALSE)&amp;"|"&amp;A442&amp;"c!A3"):INDIRECT("T|"&amp;VLOOKUP(A433,'dataset mapping'!$A$2:$B$6,2,FALSE)&amp;"|"&amp;A442&amp;"c!I100"),6,FALSE)</f>
        <v>484</v>
      </c>
      <c r="G442" s="16">
        <f>VLOOKUP(B433,INDIRECT("T|"&amp;VLOOKUP(A433,'dataset mapping'!$A$2:$B$6,2,FALSE)&amp;"|"&amp;A442&amp;"c!A3"):INDIRECT("T|"&amp;VLOOKUP(A433,'dataset mapping'!$A$2:$B$6,2,FALSE)&amp;"|"&amp;A442&amp;"c!I100"),7,FALSE)</f>
        <v>484</v>
      </c>
      <c r="H442" s="16">
        <f>VLOOKUP(B433,INDIRECT("T|"&amp;VLOOKUP(A433,'dataset mapping'!$A$2:$B$6,2,FALSE)&amp;"|"&amp;A442&amp;"c!A3"):INDIRECT("T|"&amp;VLOOKUP(A433,'dataset mapping'!$A$2:$B$6,2,FALSE)&amp;"|"&amp;A442&amp;"c!I100"),8,FALSE)</f>
        <v>421</v>
      </c>
      <c r="I442" s="16">
        <f>VLOOKUP(B433,INDIRECT("T|"&amp;VLOOKUP(A433,'dataset mapping'!$A$2:$B$6,2,FALSE)&amp;"|"&amp;A442&amp;"c!A3"):INDIRECT("T|"&amp;VLOOKUP(A433,'dataset mapping'!$A$2:$B$6,2,FALSE)&amp;"|"&amp;A442&amp;"c!I100"),9,FALSE)</f>
        <v>429</v>
      </c>
      <c r="J442" s="9">
        <f t="shared" si="25"/>
        <v>98.61111111</v>
      </c>
      <c r="K442" s="10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2">
        <v>28.0</v>
      </c>
      <c r="B443" s="16">
        <f>VLOOKUP(B433,INDIRECT("T|"&amp;VLOOKUP(A433,'dataset mapping'!$A$2:$B$6,2,FALSE)&amp;"|"&amp;A443&amp;"c!A3"):INDIRECT("T|"&amp;VLOOKUP(A433,'dataset mapping'!$A$2:$B$6,2,FALSE)&amp;"|"&amp;A443&amp;"c!I100"),2,FALSE)</f>
        <v>248</v>
      </c>
      <c r="C443" s="16">
        <f>VLOOKUP(B433,INDIRECT("T|"&amp;VLOOKUP(A433,'dataset mapping'!$A$2:$B$6,2,FALSE)&amp;"|"&amp;A443&amp;"c!A3"):INDIRECT("T|"&amp;VLOOKUP(A433,'dataset mapping'!$A$2:$B$6,2,FALSE)&amp;"|"&amp;A443&amp;"c!I100"),3,FALSE)</f>
        <v>246</v>
      </c>
      <c r="D443" s="16">
        <f>VLOOKUP(B433,INDIRECT("T|"&amp;VLOOKUP(A433,'dataset mapping'!$A$2:$B$6,2,FALSE)&amp;"|"&amp;A443&amp;"c!A3"):INDIRECT("T|"&amp;VLOOKUP(A433,'dataset mapping'!$A$2:$B$6,2,FALSE)&amp;"|"&amp;A443&amp;"c!I100"),4,FALSE)</f>
        <v>251</v>
      </c>
      <c r="E443" s="16">
        <f>VLOOKUP(B433,INDIRECT("T|"&amp;VLOOKUP(A433,'dataset mapping'!$A$2:$B$6,2,FALSE)&amp;"|"&amp;A443&amp;"c!A3"):INDIRECT("T|"&amp;VLOOKUP(A433,'dataset mapping'!$A$2:$B$6,2,FALSE)&amp;"|"&amp;A443&amp;"c!I100"),5,FALSE)</f>
        <v>253</v>
      </c>
      <c r="F443" s="16">
        <f>VLOOKUP(B433,INDIRECT("T|"&amp;VLOOKUP(A433,'dataset mapping'!$A$2:$B$6,2,FALSE)&amp;"|"&amp;A443&amp;"c!A3"):INDIRECT("T|"&amp;VLOOKUP(A433,'dataset mapping'!$A$2:$B$6,2,FALSE)&amp;"|"&amp;A443&amp;"c!I100"),6,FALSE)</f>
        <v>447</v>
      </c>
      <c r="G443" s="16">
        <f>VLOOKUP(B433,INDIRECT("T|"&amp;VLOOKUP(A433,'dataset mapping'!$A$2:$B$6,2,FALSE)&amp;"|"&amp;A443&amp;"c!A3"):INDIRECT("T|"&amp;VLOOKUP(A433,'dataset mapping'!$A$2:$B$6,2,FALSE)&amp;"|"&amp;A443&amp;"c!I100"),7,FALSE)</f>
        <v>382</v>
      </c>
      <c r="H443" s="16">
        <f>VLOOKUP(B433,INDIRECT("T|"&amp;VLOOKUP(A433,'dataset mapping'!$A$2:$B$6,2,FALSE)&amp;"|"&amp;A443&amp;"c!A3"):INDIRECT("T|"&amp;VLOOKUP(A433,'dataset mapping'!$A$2:$B$6,2,FALSE)&amp;"|"&amp;A443&amp;"c!I100"),8,FALSE)</f>
        <v>413</v>
      </c>
      <c r="I443" s="16">
        <f>VLOOKUP(B433,INDIRECT("T|"&amp;VLOOKUP(A433,'dataset mapping'!$A$2:$B$6,2,FALSE)&amp;"|"&amp;A443&amp;"c!A3"):INDIRECT("T|"&amp;VLOOKUP(A433,'dataset mapping'!$A$2:$B$6,2,FALSE)&amp;"|"&amp;A443&amp;"c!I100"),9,FALSE)</f>
        <v>391</v>
      </c>
      <c r="J443" s="9">
        <f t="shared" si="25"/>
        <v>54.54545455</v>
      </c>
      <c r="K443" s="9">
        <f>AVERAGE(J435:J443)</f>
        <v>213.462672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4" t="s">
        <v>12</v>
      </c>
      <c r="B445" s="15" t="s">
        <v>22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 t="s">
        <v>2</v>
      </c>
      <c r="B446" s="5" t="s">
        <v>3</v>
      </c>
      <c r="C446" s="5" t="s">
        <v>4</v>
      </c>
      <c r="D446" s="5" t="s">
        <v>5</v>
      </c>
      <c r="E446" s="5" t="s">
        <v>6</v>
      </c>
      <c r="F446" s="5" t="s">
        <v>7</v>
      </c>
      <c r="G446" s="5" t="s">
        <v>8</v>
      </c>
      <c r="H446" s="5" t="s">
        <v>9</v>
      </c>
      <c r="I446" s="5" t="s">
        <v>10</v>
      </c>
      <c r="J446" s="6" t="s">
        <v>11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7">
        <v>1.0</v>
      </c>
      <c r="B447" s="8">
        <f>VLOOKUP(B445,INDIRECT("T|"&amp;VLOOKUP(A445,'dataset mapping'!$A$2:$B$6,2,FALSE)&amp;"|"&amp;A447&amp;"c!A3"):INDIRECT("T|"&amp;VLOOKUP(A445,'dataset mapping'!$A$2:$B$6,2,FALSE)&amp;"|"&amp;A447&amp;"c!I100"),2,FALSE)</f>
        <v>120</v>
      </c>
      <c r="C447" s="8">
        <f>VLOOKUP(B445,INDIRECT("T|"&amp;VLOOKUP(A445,'dataset mapping'!$A$2:$B$6,2,FALSE)&amp;"|"&amp;A447&amp;"c!A3"):INDIRECT("T|"&amp;VLOOKUP(A445,'dataset mapping'!$A$2:$B$6,2,FALSE)&amp;"|"&amp;A447&amp;"c!I100"),3,FALSE)</f>
        <v>123</v>
      </c>
      <c r="D447" s="8">
        <f>VLOOKUP(B445,INDIRECT("T|"&amp;VLOOKUP(A445,'dataset mapping'!$A$2:$B$6,2,FALSE)&amp;"|"&amp;A447&amp;"c!A3"):INDIRECT("T|"&amp;VLOOKUP(A445,'dataset mapping'!$A$2:$B$6,2,FALSE)&amp;"|"&amp;A447&amp;"c!I100"),4,FALSE)</f>
        <v>121</v>
      </c>
      <c r="E447" s="8">
        <f>VLOOKUP(B445,INDIRECT("T|"&amp;VLOOKUP(A445,'dataset mapping'!$A$2:$B$6,2,FALSE)&amp;"|"&amp;A447&amp;"c!A3"):INDIRECT("T|"&amp;VLOOKUP(A445,'dataset mapping'!$A$2:$B$6,2,FALSE)&amp;"|"&amp;A447&amp;"c!I100"),5,FALSE)</f>
        <v>120</v>
      </c>
      <c r="F447" s="8">
        <f>VLOOKUP(B445,INDIRECT("T|"&amp;VLOOKUP(A445,'dataset mapping'!$A$2:$B$6,2,FALSE)&amp;"|"&amp;A447&amp;"c!A3"):INDIRECT("T|"&amp;VLOOKUP(A445,'dataset mapping'!$A$2:$B$6,2,FALSE)&amp;"|"&amp;A447&amp;"c!I100"),6,FALSE)</f>
        <v>402</v>
      </c>
      <c r="G447" s="8">
        <f>VLOOKUP(B445,INDIRECT("T|"&amp;VLOOKUP(A445,'dataset mapping'!$A$2:$B$6,2,FALSE)&amp;"|"&amp;A447&amp;"c!A3"):INDIRECT("T|"&amp;VLOOKUP(A445,'dataset mapping'!$A$2:$B$6,2,FALSE)&amp;"|"&amp;A447&amp;"c!I100"),7,FALSE)</f>
        <v>402</v>
      </c>
      <c r="H447" s="8">
        <f>VLOOKUP(B445,INDIRECT("T|"&amp;VLOOKUP(A445,'dataset mapping'!$A$2:$B$6,2,FALSE)&amp;"|"&amp;A447&amp;"c!A3"):INDIRECT("T|"&amp;VLOOKUP(A445,'dataset mapping'!$A$2:$B$6,2,FALSE)&amp;"|"&amp;A447&amp;"c!I100"),8,FALSE)</f>
        <v>411</v>
      </c>
      <c r="I447" s="8">
        <f>VLOOKUP(B445,INDIRECT("T|"&amp;VLOOKUP(A445,'dataset mapping'!$A$2:$B$6,2,FALSE)&amp;"|"&amp;A447&amp;"c!A3"):INDIRECT("T|"&amp;VLOOKUP(A445,'dataset mapping'!$A$2:$B$6,2,FALSE)&amp;"|"&amp;A447&amp;"c!I100"),9,FALSE)</f>
        <v>502</v>
      </c>
      <c r="J447" s="9">
        <f t="shared" ref="J447:J452" si="26">(I447/E447-1)*100</f>
        <v>318.3333333</v>
      </c>
      <c r="K447" s="10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7">
        <v>2.0</v>
      </c>
      <c r="B448" s="8">
        <f>VLOOKUP(B445,INDIRECT("T|"&amp;VLOOKUP(A445,'dataset mapping'!$A$2:$B$6,2,FALSE)&amp;"|"&amp;A448&amp;"c!A3"):INDIRECT("T|"&amp;VLOOKUP(A445,'dataset mapping'!$A$2:$B$6,2,FALSE)&amp;"|"&amp;A448&amp;"c!I100"),2,FALSE)</f>
        <v>137</v>
      </c>
      <c r="C448" s="8">
        <f>VLOOKUP(B445,INDIRECT("T|"&amp;VLOOKUP(A445,'dataset mapping'!$A$2:$B$6,2,FALSE)&amp;"|"&amp;A448&amp;"c!A3"):INDIRECT("T|"&amp;VLOOKUP(A445,'dataset mapping'!$A$2:$B$6,2,FALSE)&amp;"|"&amp;A448&amp;"c!I100"),3,FALSE)</f>
        <v>136</v>
      </c>
      <c r="D448" s="8">
        <f>VLOOKUP(B445,INDIRECT("T|"&amp;VLOOKUP(A445,'dataset mapping'!$A$2:$B$6,2,FALSE)&amp;"|"&amp;A448&amp;"c!A3"):INDIRECT("T|"&amp;VLOOKUP(A445,'dataset mapping'!$A$2:$B$6,2,FALSE)&amp;"|"&amp;A448&amp;"c!I100"),4,FALSE)</f>
        <v>141</v>
      </c>
      <c r="E448" s="8">
        <f>VLOOKUP(B445,INDIRECT("T|"&amp;VLOOKUP(A445,'dataset mapping'!$A$2:$B$6,2,FALSE)&amp;"|"&amp;A448&amp;"c!A3"):INDIRECT("T|"&amp;VLOOKUP(A445,'dataset mapping'!$A$2:$B$6,2,FALSE)&amp;"|"&amp;A448&amp;"c!I100"),5,FALSE)</f>
        <v>137</v>
      </c>
      <c r="F448" s="8">
        <f>VLOOKUP(B445,INDIRECT("T|"&amp;VLOOKUP(A445,'dataset mapping'!$A$2:$B$6,2,FALSE)&amp;"|"&amp;A448&amp;"c!A3"):INDIRECT("T|"&amp;VLOOKUP(A445,'dataset mapping'!$A$2:$B$6,2,FALSE)&amp;"|"&amp;A448&amp;"c!I100"),6,FALSE)</f>
        <v>443</v>
      </c>
      <c r="G448" s="8">
        <f>VLOOKUP(B445,INDIRECT("T|"&amp;VLOOKUP(A445,'dataset mapping'!$A$2:$B$6,2,FALSE)&amp;"|"&amp;A448&amp;"c!A3"):INDIRECT("T|"&amp;VLOOKUP(A445,'dataset mapping'!$A$2:$B$6,2,FALSE)&amp;"|"&amp;A448&amp;"c!I100"),7,FALSE)</f>
        <v>418</v>
      </c>
      <c r="H448" s="8">
        <f>VLOOKUP(B445,INDIRECT("T|"&amp;VLOOKUP(A445,'dataset mapping'!$A$2:$B$6,2,FALSE)&amp;"|"&amp;A448&amp;"c!A3"):INDIRECT("T|"&amp;VLOOKUP(A445,'dataset mapping'!$A$2:$B$6,2,FALSE)&amp;"|"&amp;A448&amp;"c!I100"),8,FALSE)</f>
        <v>401</v>
      </c>
      <c r="I448" s="8">
        <f>VLOOKUP(B445,INDIRECT("T|"&amp;VLOOKUP(A445,'dataset mapping'!$A$2:$B$6,2,FALSE)&amp;"|"&amp;A448&amp;"c!A3"):INDIRECT("T|"&amp;VLOOKUP(A445,'dataset mapping'!$A$2:$B$6,2,FALSE)&amp;"|"&amp;A448&amp;"c!I100"),9,FALSE)</f>
        <v>433</v>
      </c>
      <c r="J448" s="9">
        <f t="shared" si="26"/>
        <v>216.0583942</v>
      </c>
      <c r="K448" s="10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7">
        <v>3.0</v>
      </c>
      <c r="B449" s="8">
        <f>VLOOKUP(B445,INDIRECT("T|"&amp;VLOOKUP(A445,'dataset mapping'!$A$2:$B$6,2,FALSE)&amp;"|"&amp;A449&amp;"c!A3"):INDIRECT("T|"&amp;VLOOKUP(A445,'dataset mapping'!$A$2:$B$6,2,FALSE)&amp;"|"&amp;A449&amp;"c!I100"),2,FALSE)</f>
        <v>173</v>
      </c>
      <c r="C449" s="8">
        <f>VLOOKUP(B445,INDIRECT("T|"&amp;VLOOKUP(A445,'dataset mapping'!$A$2:$B$6,2,FALSE)&amp;"|"&amp;A449&amp;"c!A3"):INDIRECT("T|"&amp;VLOOKUP(A445,'dataset mapping'!$A$2:$B$6,2,FALSE)&amp;"|"&amp;A449&amp;"c!I100"),3,FALSE)</f>
        <v>155</v>
      </c>
      <c r="D449" s="8">
        <f>VLOOKUP(B445,INDIRECT("T|"&amp;VLOOKUP(A445,'dataset mapping'!$A$2:$B$6,2,FALSE)&amp;"|"&amp;A449&amp;"c!A3"):INDIRECT("T|"&amp;VLOOKUP(A445,'dataset mapping'!$A$2:$B$6,2,FALSE)&amp;"|"&amp;A449&amp;"c!I100"),4,FALSE)</f>
        <v>159</v>
      </c>
      <c r="E449" s="8">
        <f>VLOOKUP(B445,INDIRECT("T|"&amp;VLOOKUP(A445,'dataset mapping'!$A$2:$B$6,2,FALSE)&amp;"|"&amp;A449&amp;"c!A3"):INDIRECT("T|"&amp;VLOOKUP(A445,'dataset mapping'!$A$2:$B$6,2,FALSE)&amp;"|"&amp;A449&amp;"c!I100"),5,FALSE)</f>
        <v>155</v>
      </c>
      <c r="F449" s="8">
        <f>VLOOKUP(B445,INDIRECT("T|"&amp;VLOOKUP(A445,'dataset mapping'!$A$2:$B$6,2,FALSE)&amp;"|"&amp;A449&amp;"c!A3"):INDIRECT("T|"&amp;VLOOKUP(A445,'dataset mapping'!$A$2:$B$6,2,FALSE)&amp;"|"&amp;A449&amp;"c!I100"),6,FALSE)</f>
        <v>475</v>
      </c>
      <c r="G449" s="8">
        <f>VLOOKUP(B445,INDIRECT("T|"&amp;VLOOKUP(A445,'dataset mapping'!$A$2:$B$6,2,FALSE)&amp;"|"&amp;A449&amp;"c!A3"):INDIRECT("T|"&amp;VLOOKUP(A445,'dataset mapping'!$A$2:$B$6,2,FALSE)&amp;"|"&amp;A449&amp;"c!I100"),7,FALSE)</f>
        <v>473</v>
      </c>
      <c r="H449" s="8">
        <f>VLOOKUP(B445,INDIRECT("T|"&amp;VLOOKUP(A445,'dataset mapping'!$A$2:$B$6,2,FALSE)&amp;"|"&amp;A449&amp;"c!A3"):INDIRECT("T|"&amp;VLOOKUP(A445,'dataset mapping'!$A$2:$B$6,2,FALSE)&amp;"|"&amp;A449&amp;"c!I100"),8,FALSE)</f>
        <v>463</v>
      </c>
      <c r="I449" s="8">
        <f>VLOOKUP(B445,INDIRECT("T|"&amp;VLOOKUP(A445,'dataset mapping'!$A$2:$B$6,2,FALSE)&amp;"|"&amp;A449&amp;"c!A3"):INDIRECT("T|"&amp;VLOOKUP(A445,'dataset mapping'!$A$2:$B$6,2,FALSE)&amp;"|"&amp;A449&amp;"c!I100"),9,FALSE)</f>
        <v>475</v>
      </c>
      <c r="J449" s="9">
        <f t="shared" si="26"/>
        <v>206.4516129</v>
      </c>
      <c r="K449" s="10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7">
        <v>4.0</v>
      </c>
      <c r="B450" s="8">
        <f>VLOOKUP(B445,INDIRECT("T|"&amp;VLOOKUP(A445,'dataset mapping'!$A$2:$B$6,2,FALSE)&amp;"|"&amp;A450&amp;"c!A3"):INDIRECT("T|"&amp;VLOOKUP(A445,'dataset mapping'!$A$2:$B$6,2,FALSE)&amp;"|"&amp;A450&amp;"c!I100"),2,FALSE)</f>
        <v>174</v>
      </c>
      <c r="C450" s="8">
        <f>VLOOKUP(B445,INDIRECT("T|"&amp;VLOOKUP(A445,'dataset mapping'!$A$2:$B$6,2,FALSE)&amp;"|"&amp;A450&amp;"c!A3"):INDIRECT("T|"&amp;VLOOKUP(A445,'dataset mapping'!$A$2:$B$6,2,FALSE)&amp;"|"&amp;A450&amp;"c!I100"),3,FALSE)</f>
        <v>160</v>
      </c>
      <c r="D450" s="8">
        <f>VLOOKUP(B445,INDIRECT("T|"&amp;VLOOKUP(A445,'dataset mapping'!$A$2:$B$6,2,FALSE)&amp;"|"&amp;A450&amp;"c!A3"):INDIRECT("T|"&amp;VLOOKUP(A445,'dataset mapping'!$A$2:$B$6,2,FALSE)&amp;"|"&amp;A450&amp;"c!I100"),4,FALSE)</f>
        <v>159</v>
      </c>
      <c r="E450" s="8">
        <f>VLOOKUP(B445,INDIRECT("T|"&amp;VLOOKUP(A445,'dataset mapping'!$A$2:$B$6,2,FALSE)&amp;"|"&amp;A450&amp;"c!A3"):INDIRECT("T|"&amp;VLOOKUP(A445,'dataset mapping'!$A$2:$B$6,2,FALSE)&amp;"|"&amp;A450&amp;"c!I100"),5,FALSE)</f>
        <v>159</v>
      </c>
      <c r="F450" s="8">
        <f>VLOOKUP(B445,INDIRECT("T|"&amp;VLOOKUP(A445,'dataset mapping'!$A$2:$B$6,2,FALSE)&amp;"|"&amp;A450&amp;"c!A3"):INDIRECT("T|"&amp;VLOOKUP(A445,'dataset mapping'!$A$2:$B$6,2,FALSE)&amp;"|"&amp;A450&amp;"c!I100"),6,FALSE)</f>
        <v>508</v>
      </c>
      <c r="G450" s="8">
        <f>VLOOKUP(B445,INDIRECT("T|"&amp;VLOOKUP(A445,'dataset mapping'!$A$2:$B$6,2,FALSE)&amp;"|"&amp;A450&amp;"c!A3"):INDIRECT("T|"&amp;VLOOKUP(A445,'dataset mapping'!$A$2:$B$6,2,FALSE)&amp;"|"&amp;A450&amp;"c!I100"),7,FALSE)</f>
        <v>514</v>
      </c>
      <c r="H450" s="8">
        <f>VLOOKUP(B445,INDIRECT("T|"&amp;VLOOKUP(A445,'dataset mapping'!$A$2:$B$6,2,FALSE)&amp;"|"&amp;A450&amp;"c!A3"):INDIRECT("T|"&amp;VLOOKUP(A445,'dataset mapping'!$A$2:$B$6,2,FALSE)&amp;"|"&amp;A450&amp;"c!I100"),8,FALSE)</f>
        <v>499</v>
      </c>
      <c r="I450" s="8">
        <f>VLOOKUP(B445,INDIRECT("T|"&amp;VLOOKUP(A445,'dataset mapping'!$A$2:$B$6,2,FALSE)&amp;"|"&amp;A450&amp;"c!A3"):INDIRECT("T|"&amp;VLOOKUP(A445,'dataset mapping'!$A$2:$B$6,2,FALSE)&amp;"|"&amp;A450&amp;"c!I100"),9,FALSE)</f>
        <v>576</v>
      </c>
      <c r="J450" s="9">
        <f t="shared" si="26"/>
        <v>262.2641509</v>
      </c>
      <c r="K450" s="10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7">
        <v>5.0</v>
      </c>
      <c r="B451" s="11">
        <f>VLOOKUP(B445,INDIRECT("T|"&amp;VLOOKUP(A445,'dataset mapping'!$A$2:$B$6,2,FALSE)&amp;"|"&amp;A451&amp;"c!A3"):INDIRECT("T|"&amp;VLOOKUP(A445,'dataset mapping'!$A$2:$B$6,2,FALSE)&amp;"|"&amp;A451&amp;"c!I100"),2,FALSE)</f>
        <v>183</v>
      </c>
      <c r="C451" s="11">
        <f>VLOOKUP(B445,INDIRECT("T|"&amp;VLOOKUP(A445,'dataset mapping'!$A$2:$B$6,2,FALSE)&amp;"|"&amp;A451&amp;"c!A3"):INDIRECT("T|"&amp;VLOOKUP(A445,'dataset mapping'!$A$2:$B$6,2,FALSE)&amp;"|"&amp;A451&amp;"c!I100"),3,FALSE)</f>
        <v>184</v>
      </c>
      <c r="D451" s="11">
        <f>VLOOKUP(B445,INDIRECT("T|"&amp;VLOOKUP(A445,'dataset mapping'!$A$2:$B$6,2,FALSE)&amp;"|"&amp;A451&amp;"c!A3"):INDIRECT("T|"&amp;VLOOKUP(A445,'dataset mapping'!$A$2:$B$6,2,FALSE)&amp;"|"&amp;A451&amp;"c!I100"),4,FALSE)</f>
        <v>181</v>
      </c>
      <c r="E451" s="11">
        <f>VLOOKUP(B445,INDIRECT("T|"&amp;VLOOKUP(A445,'dataset mapping'!$A$2:$B$6,2,FALSE)&amp;"|"&amp;A451&amp;"c!A3"):INDIRECT("T|"&amp;VLOOKUP(A445,'dataset mapping'!$A$2:$B$6,2,FALSE)&amp;"|"&amp;A451&amp;"c!I100"),5,FALSE)</f>
        <v>182</v>
      </c>
      <c r="F451" s="11">
        <f>VLOOKUP(B445,INDIRECT("T|"&amp;VLOOKUP(A445,'dataset mapping'!$A$2:$B$6,2,FALSE)&amp;"|"&amp;A451&amp;"c!A3"):INDIRECT("T|"&amp;VLOOKUP(A445,'dataset mapping'!$A$2:$B$6,2,FALSE)&amp;"|"&amp;A451&amp;"c!I100"),6,FALSE)</f>
        <v>517</v>
      </c>
      <c r="G451" s="11">
        <f>VLOOKUP(B445,INDIRECT("T|"&amp;VLOOKUP(A445,'dataset mapping'!$A$2:$B$6,2,FALSE)&amp;"|"&amp;A451&amp;"c!A3"):INDIRECT("T|"&amp;VLOOKUP(A445,'dataset mapping'!$A$2:$B$6,2,FALSE)&amp;"|"&amp;A451&amp;"c!I100"),7,FALSE)</f>
        <v>530</v>
      </c>
      <c r="H451" s="11">
        <f>VLOOKUP(B445,INDIRECT("T|"&amp;VLOOKUP(A445,'dataset mapping'!$A$2:$B$6,2,FALSE)&amp;"|"&amp;A451&amp;"c!A3"):INDIRECT("T|"&amp;VLOOKUP(A445,'dataset mapping'!$A$2:$B$6,2,FALSE)&amp;"|"&amp;A451&amp;"c!I100"),8,FALSE)</f>
        <v>544</v>
      </c>
      <c r="I451" s="11">
        <f>VLOOKUP(B445,INDIRECT("T|"&amp;VLOOKUP(A445,'dataset mapping'!$A$2:$B$6,2,FALSE)&amp;"|"&amp;A451&amp;"c!A3"):INDIRECT("T|"&amp;VLOOKUP(A445,'dataset mapping'!$A$2:$B$6,2,FALSE)&amp;"|"&amp;A451&amp;"c!I100"),9,FALSE)</f>
        <v>545</v>
      </c>
      <c r="J451" s="9">
        <f t="shared" si="26"/>
        <v>199.4505495</v>
      </c>
      <c r="K451" s="10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7">
        <v>6.0</v>
      </c>
      <c r="B452" s="11">
        <f>VLOOKUP(B445,INDIRECT("T|"&amp;VLOOKUP(A445,'dataset mapping'!$A$2:$B$6,2,FALSE)&amp;"|"&amp;A452&amp;"c!A3"):INDIRECT("T|"&amp;VLOOKUP(A445,'dataset mapping'!$A$2:$B$6,2,FALSE)&amp;"|"&amp;A452&amp;"c!I100"),2,FALSE)</f>
        <v>200</v>
      </c>
      <c r="C452" s="11">
        <f>VLOOKUP(B445,INDIRECT("T|"&amp;VLOOKUP(A445,'dataset mapping'!$A$2:$B$6,2,FALSE)&amp;"|"&amp;A452&amp;"c!A3"):INDIRECT("T|"&amp;VLOOKUP(A445,'dataset mapping'!$A$2:$B$6,2,FALSE)&amp;"|"&amp;A452&amp;"c!I100"),3,FALSE)</f>
        <v>211</v>
      </c>
      <c r="D452" s="11">
        <f>VLOOKUP(B445,INDIRECT("T|"&amp;VLOOKUP(A445,'dataset mapping'!$A$2:$B$6,2,FALSE)&amp;"|"&amp;A452&amp;"c!A3"):INDIRECT("T|"&amp;VLOOKUP(A445,'dataset mapping'!$A$2:$B$6,2,FALSE)&amp;"|"&amp;A452&amp;"c!I100"),4,FALSE)</f>
        <v>210</v>
      </c>
      <c r="E452" s="11">
        <f>VLOOKUP(B445,INDIRECT("T|"&amp;VLOOKUP(A445,'dataset mapping'!$A$2:$B$6,2,FALSE)&amp;"|"&amp;A452&amp;"c!A3"):INDIRECT("T|"&amp;VLOOKUP(A445,'dataset mapping'!$A$2:$B$6,2,FALSE)&amp;"|"&amp;A452&amp;"c!I100"),5,FALSE)</f>
        <v>209</v>
      </c>
      <c r="F452" s="11">
        <f>VLOOKUP(B445,INDIRECT("T|"&amp;VLOOKUP(A445,'dataset mapping'!$A$2:$B$6,2,FALSE)&amp;"|"&amp;A452&amp;"c!A3"):INDIRECT("T|"&amp;VLOOKUP(A445,'dataset mapping'!$A$2:$B$6,2,FALSE)&amp;"|"&amp;A452&amp;"c!I100"),6,FALSE)</f>
        <v>568</v>
      </c>
      <c r="G452" s="11">
        <f>VLOOKUP(B445,INDIRECT("T|"&amp;VLOOKUP(A445,'dataset mapping'!$A$2:$B$6,2,FALSE)&amp;"|"&amp;A452&amp;"c!A3"):INDIRECT("T|"&amp;VLOOKUP(A445,'dataset mapping'!$A$2:$B$6,2,FALSE)&amp;"|"&amp;A452&amp;"c!I100"),7,FALSE)</f>
        <v>523</v>
      </c>
      <c r="H452" s="11">
        <f>VLOOKUP(B445,INDIRECT("T|"&amp;VLOOKUP(A445,'dataset mapping'!$A$2:$B$6,2,FALSE)&amp;"|"&amp;A452&amp;"c!A3"):INDIRECT("T|"&amp;VLOOKUP(A445,'dataset mapping'!$A$2:$B$6,2,FALSE)&amp;"|"&amp;A452&amp;"c!I100"),8,FALSE)</f>
        <v>543</v>
      </c>
      <c r="I452" s="11">
        <f>VLOOKUP(B445,INDIRECT("T|"&amp;VLOOKUP(A445,'dataset mapping'!$A$2:$B$6,2,FALSE)&amp;"|"&amp;A452&amp;"c!A3"):INDIRECT("T|"&amp;VLOOKUP(A445,'dataset mapping'!$A$2:$B$6,2,FALSE)&amp;"|"&amp;A452&amp;"c!I100"),9,FALSE)</f>
        <v>707</v>
      </c>
      <c r="J452" s="9">
        <f t="shared" si="26"/>
        <v>238.277512</v>
      </c>
      <c r="K452" s="9">
        <f>AVERAGE(J447:J452)</f>
        <v>240.1392588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" t="s">
        <v>13</v>
      </c>
      <c r="B454" s="15" t="s">
        <v>22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 t="s">
        <v>2</v>
      </c>
      <c r="B455" s="5" t="s">
        <v>3</v>
      </c>
      <c r="C455" s="5" t="s">
        <v>4</v>
      </c>
      <c r="D455" s="5" t="s">
        <v>5</v>
      </c>
      <c r="E455" s="5" t="s">
        <v>6</v>
      </c>
      <c r="F455" s="5" t="s">
        <v>7</v>
      </c>
      <c r="G455" s="5" t="s">
        <v>8</v>
      </c>
      <c r="H455" s="5" t="s">
        <v>9</v>
      </c>
      <c r="I455" s="5" t="s">
        <v>10</v>
      </c>
      <c r="J455" s="6" t="s">
        <v>11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7">
        <v>1.0</v>
      </c>
      <c r="B456" s="8">
        <f>VLOOKUP(B454,INDIRECT("T|"&amp;VLOOKUP(A454,'dataset mapping'!$A$2:$B$6,2,FALSE)&amp;"|"&amp;A456&amp;"c!A3"):INDIRECT("T|"&amp;VLOOKUP(A454,'dataset mapping'!$A$2:$B$6,2,FALSE)&amp;"|"&amp;A456&amp;"c!I100"),2,FALSE)</f>
        <v>742</v>
      </c>
      <c r="C456" s="8">
        <f>VLOOKUP(B454,INDIRECT("T|"&amp;VLOOKUP(A454,'dataset mapping'!$A$2:$B$6,2,FALSE)&amp;"|"&amp;A456&amp;"c!A3"):INDIRECT("T|"&amp;VLOOKUP(A454,'dataset mapping'!$A$2:$B$6,2,FALSE)&amp;"|"&amp;A456&amp;"c!I100"),3,FALSE)</f>
        <v>726</v>
      </c>
      <c r="D456" s="8">
        <f>VLOOKUP(B454,INDIRECT("T|"&amp;VLOOKUP(A454,'dataset mapping'!$A$2:$B$6,2,FALSE)&amp;"|"&amp;A456&amp;"c!A3"):INDIRECT("T|"&amp;VLOOKUP(A454,'dataset mapping'!$A$2:$B$6,2,FALSE)&amp;"|"&amp;A456&amp;"c!I100"),4,FALSE)</f>
        <v>693</v>
      </c>
      <c r="E456" s="8">
        <f>VLOOKUP(B454,INDIRECT("T|"&amp;VLOOKUP(A454,'dataset mapping'!$A$2:$B$6,2,FALSE)&amp;"|"&amp;A456&amp;"c!A3"):INDIRECT("T|"&amp;VLOOKUP(A454,'dataset mapping'!$A$2:$B$6,2,FALSE)&amp;"|"&amp;A456&amp;"c!I100"),5,FALSE)</f>
        <v>723</v>
      </c>
      <c r="F456" s="8">
        <f>VLOOKUP(B454,INDIRECT("T|"&amp;VLOOKUP(A454,'dataset mapping'!$A$2:$B$6,2,FALSE)&amp;"|"&amp;A456&amp;"c!A3"):INDIRECT("T|"&amp;VLOOKUP(A454,'dataset mapping'!$A$2:$B$6,2,FALSE)&amp;"|"&amp;A456&amp;"c!I100"),6,FALSE)</f>
        <v>4800</v>
      </c>
      <c r="G456" s="8">
        <f>VLOOKUP(B454,INDIRECT("T|"&amp;VLOOKUP(A454,'dataset mapping'!$A$2:$B$6,2,FALSE)&amp;"|"&amp;A456&amp;"c!A3"):INDIRECT("T|"&amp;VLOOKUP(A454,'dataset mapping'!$A$2:$B$6,2,FALSE)&amp;"|"&amp;A456&amp;"c!I100"),7,FALSE)</f>
        <v>4687</v>
      </c>
      <c r="H456" s="8">
        <f>VLOOKUP(B454,INDIRECT("T|"&amp;VLOOKUP(A454,'dataset mapping'!$A$2:$B$6,2,FALSE)&amp;"|"&amp;A456&amp;"c!A3"):INDIRECT("T|"&amp;VLOOKUP(A454,'dataset mapping'!$A$2:$B$6,2,FALSE)&amp;"|"&amp;A456&amp;"c!I100"),8,FALSE)</f>
        <v>4673</v>
      </c>
      <c r="I456" s="8">
        <f>VLOOKUP(B454,INDIRECT("T|"&amp;VLOOKUP(A454,'dataset mapping'!$A$2:$B$6,2,FALSE)&amp;"|"&amp;A456&amp;"c!A3"):INDIRECT("T|"&amp;VLOOKUP(A454,'dataset mapping'!$A$2:$B$6,2,FALSE)&amp;"|"&amp;A456&amp;"c!I100"),9,FALSE)</f>
        <v>4673</v>
      </c>
      <c r="J456" s="9">
        <f t="shared" ref="J456:J461" si="27">(I456/E456-1)*100</f>
        <v>546.3347165</v>
      </c>
      <c r="K456" s="10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7">
        <v>2.0</v>
      </c>
      <c r="B457" s="8">
        <f>VLOOKUP(B454,INDIRECT("T|"&amp;VLOOKUP(A454,'dataset mapping'!$A$2:$B$6,2,FALSE)&amp;"|"&amp;A457&amp;"c!A3"):INDIRECT("T|"&amp;VLOOKUP(A454,'dataset mapping'!$A$2:$B$6,2,FALSE)&amp;"|"&amp;A457&amp;"c!I100"),2,FALSE)</f>
        <v>772</v>
      </c>
      <c r="C457" s="8">
        <f>VLOOKUP(B454,INDIRECT("T|"&amp;VLOOKUP(A454,'dataset mapping'!$A$2:$B$6,2,FALSE)&amp;"|"&amp;A457&amp;"c!A3"):INDIRECT("T|"&amp;VLOOKUP(A454,'dataset mapping'!$A$2:$B$6,2,FALSE)&amp;"|"&amp;A457&amp;"c!I100"),3,FALSE)</f>
        <v>766</v>
      </c>
      <c r="D457" s="8">
        <f>VLOOKUP(B454,INDIRECT("T|"&amp;VLOOKUP(A454,'dataset mapping'!$A$2:$B$6,2,FALSE)&amp;"|"&amp;A457&amp;"c!A3"):INDIRECT("T|"&amp;VLOOKUP(A454,'dataset mapping'!$A$2:$B$6,2,FALSE)&amp;"|"&amp;A457&amp;"c!I100"),4,FALSE)</f>
        <v>789</v>
      </c>
      <c r="E457" s="8">
        <f>VLOOKUP(B454,INDIRECT("T|"&amp;VLOOKUP(A454,'dataset mapping'!$A$2:$B$6,2,FALSE)&amp;"|"&amp;A457&amp;"c!A3"):INDIRECT("T|"&amp;VLOOKUP(A454,'dataset mapping'!$A$2:$B$6,2,FALSE)&amp;"|"&amp;A457&amp;"c!I100"),5,FALSE)</f>
        <v>773</v>
      </c>
      <c r="F457" s="8">
        <f>VLOOKUP(B454,INDIRECT("T|"&amp;VLOOKUP(A454,'dataset mapping'!$A$2:$B$6,2,FALSE)&amp;"|"&amp;A457&amp;"c!A3"):INDIRECT("T|"&amp;VLOOKUP(A454,'dataset mapping'!$A$2:$B$6,2,FALSE)&amp;"|"&amp;A457&amp;"c!I100"),6,FALSE)</f>
        <v>4861</v>
      </c>
      <c r="G457" s="8">
        <f>VLOOKUP(B454,INDIRECT("T|"&amp;VLOOKUP(A454,'dataset mapping'!$A$2:$B$6,2,FALSE)&amp;"|"&amp;A457&amp;"c!A3"):INDIRECT("T|"&amp;VLOOKUP(A454,'dataset mapping'!$A$2:$B$6,2,FALSE)&amp;"|"&amp;A457&amp;"c!I100"),7,FALSE)</f>
        <v>4866</v>
      </c>
      <c r="H457" s="8">
        <f>VLOOKUP(B454,INDIRECT("T|"&amp;VLOOKUP(A454,'dataset mapping'!$A$2:$B$6,2,FALSE)&amp;"|"&amp;A457&amp;"c!A3"):INDIRECT("T|"&amp;VLOOKUP(A454,'dataset mapping'!$A$2:$B$6,2,FALSE)&amp;"|"&amp;A457&amp;"c!I100"),8,FALSE)</f>
        <v>4850</v>
      </c>
      <c r="I457" s="8">
        <f>VLOOKUP(B454,INDIRECT("T|"&amp;VLOOKUP(A454,'dataset mapping'!$A$2:$B$6,2,FALSE)&amp;"|"&amp;A457&amp;"c!A3"):INDIRECT("T|"&amp;VLOOKUP(A454,'dataset mapping'!$A$2:$B$6,2,FALSE)&amp;"|"&amp;A457&amp;"c!I100"),9,FALSE)</f>
        <v>4867</v>
      </c>
      <c r="J457" s="9">
        <f t="shared" si="27"/>
        <v>529.6248383</v>
      </c>
      <c r="K457" s="10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7">
        <v>3.0</v>
      </c>
      <c r="B458" s="8">
        <f>VLOOKUP(B454,INDIRECT("T|"&amp;VLOOKUP(A454,'dataset mapping'!$A$2:$B$6,2,FALSE)&amp;"|"&amp;A458&amp;"c!A3"):INDIRECT("T|"&amp;VLOOKUP(A454,'dataset mapping'!$A$2:$B$6,2,FALSE)&amp;"|"&amp;A458&amp;"c!I100"),2,FALSE)</f>
        <v>898</v>
      </c>
      <c r="C458" s="8">
        <f>VLOOKUP(B454,INDIRECT("T|"&amp;VLOOKUP(A454,'dataset mapping'!$A$2:$B$6,2,FALSE)&amp;"|"&amp;A458&amp;"c!A3"):INDIRECT("T|"&amp;VLOOKUP(A454,'dataset mapping'!$A$2:$B$6,2,FALSE)&amp;"|"&amp;A458&amp;"c!I100"),3,FALSE)</f>
        <v>1001</v>
      </c>
      <c r="D458" s="8">
        <f>VLOOKUP(B454,INDIRECT("T|"&amp;VLOOKUP(A454,'dataset mapping'!$A$2:$B$6,2,FALSE)&amp;"|"&amp;A458&amp;"c!A3"):INDIRECT("T|"&amp;VLOOKUP(A454,'dataset mapping'!$A$2:$B$6,2,FALSE)&amp;"|"&amp;A458&amp;"c!I100"),4,FALSE)</f>
        <v>898</v>
      </c>
      <c r="E458" s="8">
        <f>VLOOKUP(B454,INDIRECT("T|"&amp;VLOOKUP(A454,'dataset mapping'!$A$2:$B$6,2,FALSE)&amp;"|"&amp;A458&amp;"c!A3"):INDIRECT("T|"&amp;VLOOKUP(A454,'dataset mapping'!$A$2:$B$6,2,FALSE)&amp;"|"&amp;A458&amp;"c!I100"),5,FALSE)</f>
        <v>906</v>
      </c>
      <c r="F458" s="8">
        <f>VLOOKUP(B454,INDIRECT("T|"&amp;VLOOKUP(A454,'dataset mapping'!$A$2:$B$6,2,FALSE)&amp;"|"&amp;A458&amp;"c!A3"):INDIRECT("T|"&amp;VLOOKUP(A454,'dataset mapping'!$A$2:$B$6,2,FALSE)&amp;"|"&amp;A458&amp;"c!I100"),6,FALSE)</f>
        <v>5310</v>
      </c>
      <c r="G458" s="8">
        <f>VLOOKUP(B454,INDIRECT("T|"&amp;VLOOKUP(A454,'dataset mapping'!$A$2:$B$6,2,FALSE)&amp;"|"&amp;A458&amp;"c!A3"):INDIRECT("T|"&amp;VLOOKUP(A454,'dataset mapping'!$A$2:$B$6,2,FALSE)&amp;"|"&amp;A458&amp;"c!I100"),7,FALSE)</f>
        <v>5271</v>
      </c>
      <c r="H458" s="8">
        <f>VLOOKUP(B454,INDIRECT("T|"&amp;VLOOKUP(A454,'dataset mapping'!$A$2:$B$6,2,FALSE)&amp;"|"&amp;A458&amp;"c!A3"):INDIRECT("T|"&amp;VLOOKUP(A454,'dataset mapping'!$A$2:$B$6,2,FALSE)&amp;"|"&amp;A458&amp;"c!I100"),8,FALSE)</f>
        <v>5236</v>
      </c>
      <c r="I458" s="8">
        <f>VLOOKUP(B454,INDIRECT("T|"&amp;VLOOKUP(A454,'dataset mapping'!$A$2:$B$6,2,FALSE)&amp;"|"&amp;A458&amp;"c!A3"):INDIRECT("T|"&amp;VLOOKUP(A454,'dataset mapping'!$A$2:$B$6,2,FALSE)&amp;"|"&amp;A458&amp;"c!I100"),9,FALSE)</f>
        <v>5288</v>
      </c>
      <c r="J458" s="9">
        <f t="shared" si="27"/>
        <v>483.6644592</v>
      </c>
      <c r="K458" s="10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7">
        <v>5.0</v>
      </c>
      <c r="B459" s="11">
        <f>VLOOKUP(B454,INDIRECT("T|"&amp;VLOOKUP(A454,'dataset mapping'!$A$2:$B$6,2,FALSE)&amp;"|"&amp;A459&amp;"c!A3"):INDIRECT("T|"&amp;VLOOKUP(A454,'dataset mapping'!$A$2:$B$6,2,FALSE)&amp;"|"&amp;A459&amp;"c!I100"),2,FALSE)</f>
        <v>1161</v>
      </c>
      <c r="C459" s="11">
        <f>VLOOKUP(B454,INDIRECT("T|"&amp;VLOOKUP(A454,'dataset mapping'!$A$2:$B$6,2,FALSE)&amp;"|"&amp;A459&amp;"c!A3"):INDIRECT("T|"&amp;VLOOKUP(A454,'dataset mapping'!$A$2:$B$6,2,FALSE)&amp;"|"&amp;A459&amp;"c!I100"),3,FALSE)</f>
        <v>1072</v>
      </c>
      <c r="D459" s="11">
        <f>VLOOKUP(B454,INDIRECT("T|"&amp;VLOOKUP(A454,'dataset mapping'!$A$2:$B$6,2,FALSE)&amp;"|"&amp;A459&amp;"c!A3"):INDIRECT("T|"&amp;VLOOKUP(A454,'dataset mapping'!$A$2:$B$6,2,FALSE)&amp;"|"&amp;A459&amp;"c!I100"),4,FALSE)</f>
        <v>1061</v>
      </c>
      <c r="E459" s="11">
        <f>VLOOKUP(B454,INDIRECT("T|"&amp;VLOOKUP(A454,'dataset mapping'!$A$2:$B$6,2,FALSE)&amp;"|"&amp;A459&amp;"c!A3"):INDIRECT("T|"&amp;VLOOKUP(A454,'dataset mapping'!$A$2:$B$6,2,FALSE)&amp;"|"&amp;A459&amp;"c!I100"),5,FALSE)</f>
        <v>1130</v>
      </c>
      <c r="F459" s="11">
        <f>VLOOKUP(B454,INDIRECT("T|"&amp;VLOOKUP(A454,'dataset mapping'!$A$2:$B$6,2,FALSE)&amp;"|"&amp;A459&amp;"c!A3"):INDIRECT("T|"&amp;VLOOKUP(A454,'dataset mapping'!$A$2:$B$6,2,FALSE)&amp;"|"&amp;A459&amp;"c!I100"),6,FALSE)</f>
        <v>5662</v>
      </c>
      <c r="G459" s="11">
        <f>VLOOKUP(B454,INDIRECT("T|"&amp;VLOOKUP(A454,'dataset mapping'!$A$2:$B$6,2,FALSE)&amp;"|"&amp;A459&amp;"c!A3"):INDIRECT("T|"&amp;VLOOKUP(A454,'dataset mapping'!$A$2:$B$6,2,FALSE)&amp;"|"&amp;A459&amp;"c!I100"),7,FALSE)</f>
        <v>5621</v>
      </c>
      <c r="H459" s="11">
        <f>VLOOKUP(B454,INDIRECT("T|"&amp;VLOOKUP(A454,'dataset mapping'!$A$2:$B$6,2,FALSE)&amp;"|"&amp;A459&amp;"c!A3"):INDIRECT("T|"&amp;VLOOKUP(A454,'dataset mapping'!$A$2:$B$6,2,FALSE)&amp;"|"&amp;A459&amp;"c!I100"),8,FALSE)</f>
        <v>5630</v>
      </c>
      <c r="I459" s="11">
        <f>VLOOKUP(B454,INDIRECT("T|"&amp;VLOOKUP(A454,'dataset mapping'!$A$2:$B$6,2,FALSE)&amp;"|"&amp;A459&amp;"c!A3"):INDIRECT("T|"&amp;VLOOKUP(A454,'dataset mapping'!$A$2:$B$6,2,FALSE)&amp;"|"&amp;A459&amp;"c!I100"),9,FALSE)</f>
        <v>5664</v>
      </c>
      <c r="J459" s="9">
        <f t="shared" si="27"/>
        <v>401.2389381</v>
      </c>
      <c r="K459" s="10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2">
        <v>6.0</v>
      </c>
      <c r="B460" s="16">
        <f>VLOOKUP(B454,INDIRECT("T|"&amp;VLOOKUP(A454,'dataset mapping'!$A$2:$B$6,2,FALSE)&amp;"|"&amp;A460&amp;"c!A3"):INDIRECT("T|"&amp;VLOOKUP(A454,'dataset mapping'!$A$2:$B$6,2,FALSE)&amp;"|"&amp;A460&amp;"c!I100"),2,FALSE)</f>
        <v>1213</v>
      </c>
      <c r="C460" s="16">
        <f>VLOOKUP(B454,INDIRECT("T|"&amp;VLOOKUP(A454,'dataset mapping'!$A$2:$B$6,2,FALSE)&amp;"|"&amp;A460&amp;"c!A3"):INDIRECT("T|"&amp;VLOOKUP(A454,'dataset mapping'!$A$2:$B$6,2,FALSE)&amp;"|"&amp;A460&amp;"c!I100"),3,FALSE)</f>
        <v>1186</v>
      </c>
      <c r="D460" s="16">
        <f>VLOOKUP(B454,INDIRECT("T|"&amp;VLOOKUP(A454,'dataset mapping'!$A$2:$B$6,2,FALSE)&amp;"|"&amp;A460&amp;"c!A3"):INDIRECT("T|"&amp;VLOOKUP(A454,'dataset mapping'!$A$2:$B$6,2,FALSE)&amp;"|"&amp;A460&amp;"c!I100"),4,FALSE)</f>
        <v>1295</v>
      </c>
      <c r="E460" s="16">
        <f>VLOOKUP(B454,INDIRECT("T|"&amp;VLOOKUP(A454,'dataset mapping'!$A$2:$B$6,2,FALSE)&amp;"|"&amp;A460&amp;"c!A3"):INDIRECT("T|"&amp;VLOOKUP(A454,'dataset mapping'!$A$2:$B$6,2,FALSE)&amp;"|"&amp;A460&amp;"c!I100"),5,FALSE)</f>
        <v>1249</v>
      </c>
      <c r="F460" s="16">
        <f>VLOOKUP(B454,INDIRECT("T|"&amp;VLOOKUP(A454,'dataset mapping'!$A$2:$B$6,2,FALSE)&amp;"|"&amp;A460&amp;"c!A3"):INDIRECT("T|"&amp;VLOOKUP(A454,'dataset mapping'!$A$2:$B$6,2,FALSE)&amp;"|"&amp;A460&amp;"c!I100"),6,FALSE)</f>
        <v>5890</v>
      </c>
      <c r="G460" s="16">
        <f>VLOOKUP(B454,INDIRECT("T|"&amp;VLOOKUP(A454,'dataset mapping'!$A$2:$B$6,2,FALSE)&amp;"|"&amp;A460&amp;"c!A3"):INDIRECT("T|"&amp;VLOOKUP(A454,'dataset mapping'!$A$2:$B$6,2,FALSE)&amp;"|"&amp;A460&amp;"c!I100"),7,FALSE)</f>
        <v>5894</v>
      </c>
      <c r="H460" s="16">
        <f>VLOOKUP(B454,INDIRECT("T|"&amp;VLOOKUP(A454,'dataset mapping'!$A$2:$B$6,2,FALSE)&amp;"|"&amp;A460&amp;"c!A3"):INDIRECT("T|"&amp;VLOOKUP(A454,'dataset mapping'!$A$2:$B$6,2,FALSE)&amp;"|"&amp;A460&amp;"c!I100"),8,FALSE)</f>
        <v>5875</v>
      </c>
      <c r="I460" s="16">
        <f>VLOOKUP(B454,INDIRECT("T|"&amp;VLOOKUP(A454,'dataset mapping'!$A$2:$B$6,2,FALSE)&amp;"|"&amp;A460&amp;"c!A3"):INDIRECT("T|"&amp;VLOOKUP(A454,'dataset mapping'!$A$2:$B$6,2,FALSE)&amp;"|"&amp;A460&amp;"c!I100"),9,FALSE)</f>
        <v>5894</v>
      </c>
      <c r="J460" s="9">
        <f t="shared" si="27"/>
        <v>371.897518</v>
      </c>
      <c r="K460" s="10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2">
        <v>7.0</v>
      </c>
      <c r="B461" s="16">
        <f>VLOOKUP(B454,INDIRECT("T|"&amp;VLOOKUP(A454,'dataset mapping'!$A$2:$B$6,2,FALSE)&amp;"|"&amp;A461&amp;"c!A3"):INDIRECT("T|"&amp;VLOOKUP(A454,'dataset mapping'!$A$2:$B$6,2,FALSE)&amp;"|"&amp;A461&amp;"c!I100"),2,FALSE)</f>
        <v>1380</v>
      </c>
      <c r="C461" s="16">
        <f>VLOOKUP(B454,INDIRECT("T|"&amp;VLOOKUP(A454,'dataset mapping'!$A$2:$B$6,2,FALSE)&amp;"|"&amp;A461&amp;"c!A3"):INDIRECT("T|"&amp;VLOOKUP(A454,'dataset mapping'!$A$2:$B$6,2,FALSE)&amp;"|"&amp;A461&amp;"c!I100"),3,FALSE)</f>
        <v>1448</v>
      </c>
      <c r="D461" s="16">
        <f>VLOOKUP(B454,INDIRECT("T|"&amp;VLOOKUP(A454,'dataset mapping'!$A$2:$B$6,2,FALSE)&amp;"|"&amp;A461&amp;"c!A3"):INDIRECT("T|"&amp;VLOOKUP(A454,'dataset mapping'!$A$2:$B$6,2,FALSE)&amp;"|"&amp;A461&amp;"c!I100"),4,FALSE)</f>
        <v>1324</v>
      </c>
      <c r="E461" s="16">
        <f>VLOOKUP(B454,INDIRECT("T|"&amp;VLOOKUP(A454,'dataset mapping'!$A$2:$B$6,2,FALSE)&amp;"|"&amp;A461&amp;"c!A3"):INDIRECT("T|"&amp;VLOOKUP(A454,'dataset mapping'!$A$2:$B$6,2,FALSE)&amp;"|"&amp;A461&amp;"c!I100"),5,FALSE)</f>
        <v>1379</v>
      </c>
      <c r="F461" s="16">
        <f>VLOOKUP(B454,INDIRECT("T|"&amp;VLOOKUP(A454,'dataset mapping'!$A$2:$B$6,2,FALSE)&amp;"|"&amp;A461&amp;"c!A3"):INDIRECT("T|"&amp;VLOOKUP(A454,'dataset mapping'!$A$2:$B$6,2,FALSE)&amp;"|"&amp;A461&amp;"c!I100"),6,FALSE)</f>
        <v>6123</v>
      </c>
      <c r="G461" s="16">
        <f>VLOOKUP(B454,INDIRECT("T|"&amp;VLOOKUP(A454,'dataset mapping'!$A$2:$B$6,2,FALSE)&amp;"|"&amp;A461&amp;"c!A3"):INDIRECT("T|"&amp;VLOOKUP(A454,'dataset mapping'!$A$2:$B$6,2,FALSE)&amp;"|"&amp;A461&amp;"c!I100"),7,FALSE)</f>
        <v>6126</v>
      </c>
      <c r="H461" s="16">
        <f>VLOOKUP(B454,INDIRECT("T|"&amp;VLOOKUP(A454,'dataset mapping'!$A$2:$B$6,2,FALSE)&amp;"|"&amp;A461&amp;"c!A3"):INDIRECT("T|"&amp;VLOOKUP(A454,'dataset mapping'!$A$2:$B$6,2,FALSE)&amp;"|"&amp;A461&amp;"c!I100"),8,FALSE)</f>
        <v>6088</v>
      </c>
      <c r="I461" s="16">
        <f>VLOOKUP(B454,INDIRECT("T|"&amp;VLOOKUP(A454,'dataset mapping'!$A$2:$B$6,2,FALSE)&amp;"|"&amp;A461&amp;"c!A3"):INDIRECT("T|"&amp;VLOOKUP(A454,'dataset mapping'!$A$2:$B$6,2,FALSE)&amp;"|"&amp;A461&amp;"c!I100"),9,FALSE)</f>
        <v>6136</v>
      </c>
      <c r="J461" s="9">
        <f t="shared" si="27"/>
        <v>344.960116</v>
      </c>
      <c r="K461" s="9">
        <f>AVERAGE(J456:J461)</f>
        <v>446.2867643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" t="s">
        <v>0</v>
      </c>
      <c r="B481" s="15" t="s">
        <v>23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 t="s">
        <v>2</v>
      </c>
      <c r="B482" s="5" t="s">
        <v>3</v>
      </c>
      <c r="C482" s="5" t="s">
        <v>4</v>
      </c>
      <c r="D482" s="5" t="s">
        <v>5</v>
      </c>
      <c r="E482" s="5" t="s">
        <v>6</v>
      </c>
      <c r="F482" s="5" t="s">
        <v>7</v>
      </c>
      <c r="G482" s="5" t="s">
        <v>8</v>
      </c>
      <c r="H482" s="5" t="s">
        <v>9</v>
      </c>
      <c r="I482" s="5" t="s">
        <v>10</v>
      </c>
      <c r="J482" s="6" t="s">
        <v>11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>
        <v>1.0</v>
      </c>
      <c r="B483" s="8">
        <f>VLOOKUP(B481,INDIRECT("T|"&amp;VLOOKUP(A481,'dataset mapping'!$A$2:$B$6,2,FALSE)&amp;"|"&amp;A483&amp;"c!A3"):INDIRECT("T|"&amp;VLOOKUP(A481,'dataset mapping'!$A$2:$B$6,2,FALSE)&amp;"|"&amp;A483&amp;"c!I100"),2,FALSE)</f>
        <v>37</v>
      </c>
      <c r="C483" s="8">
        <f>VLOOKUP(B481,INDIRECT("T|"&amp;VLOOKUP(A481,'dataset mapping'!$A$2:$B$6,2,FALSE)&amp;"|"&amp;A483&amp;"c!A3"):INDIRECT("T|"&amp;VLOOKUP(A481,'dataset mapping'!$A$2:$B$6,2,FALSE)&amp;"|"&amp;A483&amp;"c!I100"),3,FALSE)</f>
        <v>51</v>
      </c>
      <c r="D483" s="8">
        <f>VLOOKUP(B481,INDIRECT("T|"&amp;VLOOKUP(A481,'dataset mapping'!$A$2:$B$6,2,FALSE)&amp;"|"&amp;A483&amp;"c!A3"):INDIRECT("T|"&amp;VLOOKUP(A481,'dataset mapping'!$A$2:$B$6,2,FALSE)&amp;"|"&amp;A483&amp;"c!I100"),4,FALSE)</f>
        <v>32</v>
      </c>
      <c r="E483" s="8">
        <f>VLOOKUP(B481,INDIRECT("T|"&amp;VLOOKUP(A481,'dataset mapping'!$A$2:$B$6,2,FALSE)&amp;"|"&amp;A483&amp;"c!A3"):INDIRECT("T|"&amp;VLOOKUP(A481,'dataset mapping'!$A$2:$B$6,2,FALSE)&amp;"|"&amp;A483&amp;"c!I100"),5,FALSE)</f>
        <v>33</v>
      </c>
      <c r="F483" s="8">
        <f>VLOOKUP(B481,INDIRECT("T|"&amp;VLOOKUP(A481,'dataset mapping'!$A$2:$B$6,2,FALSE)&amp;"|"&amp;A483&amp;"c!A3"):INDIRECT("T|"&amp;VLOOKUP(A481,'dataset mapping'!$A$2:$B$6,2,FALSE)&amp;"|"&amp;A483&amp;"c!I100"),6,FALSE)</f>
        <v>37</v>
      </c>
      <c r="G483" s="8">
        <f>VLOOKUP(B481,INDIRECT("T|"&amp;VLOOKUP(A481,'dataset mapping'!$A$2:$B$6,2,FALSE)&amp;"|"&amp;A483&amp;"c!A3"):INDIRECT("T|"&amp;VLOOKUP(A481,'dataset mapping'!$A$2:$B$6,2,FALSE)&amp;"|"&amp;A483&amp;"c!I100"),7,FALSE)</f>
        <v>15</v>
      </c>
      <c r="H483" s="8">
        <f>VLOOKUP(B481,INDIRECT("T|"&amp;VLOOKUP(A481,'dataset mapping'!$A$2:$B$6,2,FALSE)&amp;"|"&amp;A483&amp;"c!A3"):INDIRECT("T|"&amp;VLOOKUP(A481,'dataset mapping'!$A$2:$B$6,2,FALSE)&amp;"|"&amp;A483&amp;"c!I100"),8,FALSE)</f>
        <v>13</v>
      </c>
      <c r="I483" s="8">
        <f>VLOOKUP(B481,INDIRECT("T|"&amp;VLOOKUP(A481,'dataset mapping'!$A$2:$B$6,2,FALSE)&amp;"|"&amp;A483&amp;"c!A3"):INDIRECT("T|"&amp;VLOOKUP(A481,'dataset mapping'!$A$2:$B$6,2,FALSE)&amp;"|"&amp;A483&amp;"c!I100"),9,FALSE)</f>
        <v>15</v>
      </c>
      <c r="J483" s="9">
        <f t="shared" ref="J483:J491" si="28">(E483/I483-1)*100</f>
        <v>120</v>
      </c>
      <c r="K483" s="10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>
        <v>2.0</v>
      </c>
      <c r="B484" s="8">
        <f>VLOOKUP(B481,INDIRECT("T|"&amp;VLOOKUP(A481,'dataset mapping'!$A$2:$B$6,2,FALSE)&amp;"|"&amp;A484&amp;"c!A3"):INDIRECT("T|"&amp;VLOOKUP(A481,'dataset mapping'!$A$2:$B$6,2,FALSE)&amp;"|"&amp;A484&amp;"c!I100"),2,FALSE)</f>
        <v>35</v>
      </c>
      <c r="C484" s="8">
        <f>VLOOKUP(B481,INDIRECT("T|"&amp;VLOOKUP(A481,'dataset mapping'!$A$2:$B$6,2,FALSE)&amp;"|"&amp;A484&amp;"c!A3"):INDIRECT("T|"&amp;VLOOKUP(A481,'dataset mapping'!$A$2:$B$6,2,FALSE)&amp;"|"&amp;A484&amp;"c!I100"),3,FALSE)</f>
        <v>56</v>
      </c>
      <c r="D484" s="8">
        <f>VLOOKUP(B481,INDIRECT("T|"&amp;VLOOKUP(A481,'dataset mapping'!$A$2:$B$6,2,FALSE)&amp;"|"&amp;A484&amp;"c!A3"):INDIRECT("T|"&amp;VLOOKUP(A481,'dataset mapping'!$A$2:$B$6,2,FALSE)&amp;"|"&amp;A484&amp;"c!I100"),4,FALSE)</f>
        <v>18</v>
      </c>
      <c r="E484" s="8">
        <f>VLOOKUP(B481,INDIRECT("T|"&amp;VLOOKUP(A481,'dataset mapping'!$A$2:$B$6,2,FALSE)&amp;"|"&amp;A484&amp;"c!A3"):INDIRECT("T|"&amp;VLOOKUP(A481,'dataset mapping'!$A$2:$B$6,2,FALSE)&amp;"|"&amp;A484&amp;"c!I100"),5,FALSE)</f>
        <v>27</v>
      </c>
      <c r="F484" s="8">
        <f>VLOOKUP(B481,INDIRECT("T|"&amp;VLOOKUP(A481,'dataset mapping'!$A$2:$B$6,2,FALSE)&amp;"|"&amp;A484&amp;"c!A3"):INDIRECT("T|"&amp;VLOOKUP(A481,'dataset mapping'!$A$2:$B$6,2,FALSE)&amp;"|"&amp;A484&amp;"c!I100"),6,FALSE)</f>
        <v>1</v>
      </c>
      <c r="G484" s="8">
        <f>VLOOKUP(B481,INDIRECT("T|"&amp;VLOOKUP(A481,'dataset mapping'!$A$2:$B$6,2,FALSE)&amp;"|"&amp;A484&amp;"c!A3"):INDIRECT("T|"&amp;VLOOKUP(A481,'dataset mapping'!$A$2:$B$6,2,FALSE)&amp;"|"&amp;A484&amp;"c!I100"),7,FALSE)</f>
        <v>13</v>
      </c>
      <c r="H484" s="8">
        <f>VLOOKUP(B481,INDIRECT("T|"&amp;VLOOKUP(A481,'dataset mapping'!$A$2:$B$6,2,FALSE)&amp;"|"&amp;A484&amp;"c!A3"):INDIRECT("T|"&amp;VLOOKUP(A481,'dataset mapping'!$A$2:$B$6,2,FALSE)&amp;"|"&amp;A484&amp;"c!I100"),8,FALSE)</f>
        <v>8</v>
      </c>
      <c r="I484" s="8">
        <f>VLOOKUP(B481,INDIRECT("T|"&amp;VLOOKUP(A481,'dataset mapping'!$A$2:$B$6,2,FALSE)&amp;"|"&amp;A484&amp;"c!A3"):INDIRECT("T|"&amp;VLOOKUP(A481,'dataset mapping'!$A$2:$B$6,2,FALSE)&amp;"|"&amp;A484&amp;"c!I100"),9,FALSE)</f>
        <v>2</v>
      </c>
      <c r="J484" s="9">
        <f t="shared" si="28"/>
        <v>1250</v>
      </c>
      <c r="K484" s="10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>
        <v>3.0</v>
      </c>
      <c r="B485" s="8">
        <f>VLOOKUP(B481,INDIRECT("T|"&amp;VLOOKUP(A481,'dataset mapping'!$A$2:$B$6,2,FALSE)&amp;"|"&amp;A485&amp;"c!A3"):INDIRECT("T|"&amp;VLOOKUP(A481,'dataset mapping'!$A$2:$B$6,2,FALSE)&amp;"|"&amp;A485&amp;"c!I100"),2,FALSE)</f>
        <v>19</v>
      </c>
      <c r="C485" s="8">
        <f>VLOOKUP(B481,INDIRECT("T|"&amp;VLOOKUP(A481,'dataset mapping'!$A$2:$B$6,2,FALSE)&amp;"|"&amp;A485&amp;"c!A3"):INDIRECT("T|"&amp;VLOOKUP(A481,'dataset mapping'!$A$2:$B$6,2,FALSE)&amp;"|"&amp;A485&amp;"c!I100"),3,FALSE)</f>
        <v>25</v>
      </c>
      <c r="D485" s="8">
        <f>VLOOKUP(B481,INDIRECT("T|"&amp;VLOOKUP(A481,'dataset mapping'!$A$2:$B$6,2,FALSE)&amp;"|"&amp;A485&amp;"c!A3"):INDIRECT("T|"&amp;VLOOKUP(A481,'dataset mapping'!$A$2:$B$6,2,FALSE)&amp;"|"&amp;A485&amp;"c!I100"),4,FALSE)</f>
        <v>25</v>
      </c>
      <c r="E485" s="8">
        <f>VLOOKUP(B481,INDIRECT("T|"&amp;VLOOKUP(A481,'dataset mapping'!$A$2:$B$6,2,FALSE)&amp;"|"&amp;A485&amp;"c!A3"):INDIRECT("T|"&amp;VLOOKUP(A481,'dataset mapping'!$A$2:$B$6,2,FALSE)&amp;"|"&amp;A485&amp;"c!I100"),5,FALSE)</f>
        <v>21</v>
      </c>
      <c r="F485" s="8">
        <f>VLOOKUP(B481,INDIRECT("T|"&amp;VLOOKUP(A481,'dataset mapping'!$A$2:$B$6,2,FALSE)&amp;"|"&amp;A485&amp;"c!A3"):INDIRECT("T|"&amp;VLOOKUP(A481,'dataset mapping'!$A$2:$B$6,2,FALSE)&amp;"|"&amp;A485&amp;"c!I100"),6,FALSE)</f>
        <v>12</v>
      </c>
      <c r="G485" s="8">
        <f>VLOOKUP(B481,INDIRECT("T|"&amp;VLOOKUP(A481,'dataset mapping'!$A$2:$B$6,2,FALSE)&amp;"|"&amp;A485&amp;"c!A3"):INDIRECT("T|"&amp;VLOOKUP(A481,'dataset mapping'!$A$2:$B$6,2,FALSE)&amp;"|"&amp;A485&amp;"c!I100"),7,FALSE)</f>
        <v>9</v>
      </c>
      <c r="H485" s="8">
        <f>VLOOKUP(B481,INDIRECT("T|"&amp;VLOOKUP(A481,'dataset mapping'!$A$2:$B$6,2,FALSE)&amp;"|"&amp;A485&amp;"c!A3"):INDIRECT("T|"&amp;VLOOKUP(A481,'dataset mapping'!$A$2:$B$6,2,FALSE)&amp;"|"&amp;A485&amp;"c!I100"),8,FALSE)</f>
        <v>10</v>
      </c>
      <c r="I485" s="8">
        <f>VLOOKUP(B481,INDIRECT("T|"&amp;VLOOKUP(A481,'dataset mapping'!$A$2:$B$6,2,FALSE)&amp;"|"&amp;A485&amp;"c!A3"):INDIRECT("T|"&amp;VLOOKUP(A481,'dataset mapping'!$A$2:$B$6,2,FALSE)&amp;"|"&amp;A485&amp;"c!I100"),9,FALSE)</f>
        <v>9</v>
      </c>
      <c r="J485" s="9">
        <f t="shared" si="28"/>
        <v>133.3333333</v>
      </c>
      <c r="K485" s="10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7">
        <v>5.0</v>
      </c>
      <c r="B486" s="11">
        <f>VLOOKUP(B481,INDIRECT("T|"&amp;VLOOKUP(A481,'dataset mapping'!$A$2:$B$6,2,FALSE)&amp;"|"&amp;A486&amp;"c!A3"):INDIRECT("T|"&amp;VLOOKUP(A481,'dataset mapping'!$A$2:$B$6,2,FALSE)&amp;"|"&amp;A486&amp;"c!I100"),2,FALSE)</f>
        <v>45</v>
      </c>
      <c r="C486" s="11">
        <f>VLOOKUP(B481,INDIRECT("T|"&amp;VLOOKUP(A481,'dataset mapping'!$A$2:$B$6,2,FALSE)&amp;"|"&amp;A486&amp;"c!A3"):INDIRECT("T|"&amp;VLOOKUP(A481,'dataset mapping'!$A$2:$B$6,2,FALSE)&amp;"|"&amp;A486&amp;"c!I100"),3,FALSE)</f>
        <v>21</v>
      </c>
      <c r="D486" s="11">
        <f>VLOOKUP(B481,INDIRECT("T|"&amp;VLOOKUP(A481,'dataset mapping'!$A$2:$B$6,2,FALSE)&amp;"|"&amp;A486&amp;"c!A3"):INDIRECT("T|"&amp;VLOOKUP(A481,'dataset mapping'!$A$2:$B$6,2,FALSE)&amp;"|"&amp;A486&amp;"c!I100"),4,FALSE)</f>
        <v>31</v>
      </c>
      <c r="E486" s="11">
        <f>VLOOKUP(B481,INDIRECT("T|"&amp;VLOOKUP(A481,'dataset mapping'!$A$2:$B$6,2,FALSE)&amp;"|"&amp;A486&amp;"c!A3"):INDIRECT("T|"&amp;VLOOKUP(A481,'dataset mapping'!$A$2:$B$6,2,FALSE)&amp;"|"&amp;A486&amp;"c!I100"),5,FALSE)</f>
        <v>31</v>
      </c>
      <c r="F486" s="11">
        <f>VLOOKUP(B481,INDIRECT("T|"&amp;VLOOKUP(A481,'dataset mapping'!$A$2:$B$6,2,FALSE)&amp;"|"&amp;A486&amp;"c!A3"):INDIRECT("T|"&amp;VLOOKUP(A481,'dataset mapping'!$A$2:$B$6,2,FALSE)&amp;"|"&amp;A486&amp;"c!I100"),6,FALSE)</f>
        <v>12</v>
      </c>
      <c r="G486" s="11">
        <f>VLOOKUP(B481,INDIRECT("T|"&amp;VLOOKUP(A481,'dataset mapping'!$A$2:$B$6,2,FALSE)&amp;"|"&amp;A486&amp;"c!A3"):INDIRECT("T|"&amp;VLOOKUP(A481,'dataset mapping'!$A$2:$B$6,2,FALSE)&amp;"|"&amp;A486&amp;"c!I100"),7,FALSE)</f>
        <v>10</v>
      </c>
      <c r="H486" s="11">
        <f>VLOOKUP(B481,INDIRECT("T|"&amp;VLOOKUP(A481,'dataset mapping'!$A$2:$B$6,2,FALSE)&amp;"|"&amp;A486&amp;"c!A3"):INDIRECT("T|"&amp;VLOOKUP(A481,'dataset mapping'!$A$2:$B$6,2,FALSE)&amp;"|"&amp;A486&amp;"c!I100"),8,FALSE)</f>
        <v>8</v>
      </c>
      <c r="I486" s="11">
        <f>VLOOKUP(B481,INDIRECT("T|"&amp;VLOOKUP(A481,'dataset mapping'!$A$2:$B$6,2,FALSE)&amp;"|"&amp;A486&amp;"c!A3"):INDIRECT("T|"&amp;VLOOKUP(A481,'dataset mapping'!$A$2:$B$6,2,FALSE)&amp;"|"&amp;A486&amp;"c!I100"),9,FALSE)</f>
        <v>9</v>
      </c>
      <c r="J486" s="9">
        <f t="shared" si="28"/>
        <v>244.4444444</v>
      </c>
      <c r="K486" s="10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2">
        <v>10.0</v>
      </c>
      <c r="B487" s="16">
        <f>VLOOKUP(B481,INDIRECT("T|"&amp;VLOOKUP(A481,'dataset mapping'!$A$2:$B$6,2,FALSE)&amp;"|"&amp;A487&amp;"c!A3"):INDIRECT("T|"&amp;VLOOKUP(A481,'dataset mapping'!$A$2:$B$6,2,FALSE)&amp;"|"&amp;A487&amp;"c!I100"),2,FALSE)</f>
        <v>36</v>
      </c>
      <c r="C487" s="16">
        <f>VLOOKUP(B481,INDIRECT("T|"&amp;VLOOKUP(A481,'dataset mapping'!$A$2:$B$6,2,FALSE)&amp;"|"&amp;A487&amp;"c!A3"):INDIRECT("T|"&amp;VLOOKUP(A481,'dataset mapping'!$A$2:$B$6,2,FALSE)&amp;"|"&amp;A487&amp;"c!I100"),3,FALSE)</f>
        <v>32</v>
      </c>
      <c r="D487" s="16">
        <f>VLOOKUP(B481,INDIRECT("T|"&amp;VLOOKUP(A481,'dataset mapping'!$A$2:$B$6,2,FALSE)&amp;"|"&amp;A487&amp;"c!A3"):INDIRECT("T|"&amp;VLOOKUP(A481,'dataset mapping'!$A$2:$B$6,2,FALSE)&amp;"|"&amp;A487&amp;"c!I100"),4,FALSE)</f>
        <v>43</v>
      </c>
      <c r="E487" s="16">
        <f>VLOOKUP(B481,INDIRECT("T|"&amp;VLOOKUP(A481,'dataset mapping'!$A$2:$B$6,2,FALSE)&amp;"|"&amp;A487&amp;"c!A3"):INDIRECT("T|"&amp;VLOOKUP(A481,'dataset mapping'!$A$2:$B$6,2,FALSE)&amp;"|"&amp;A487&amp;"c!I100"),5,FALSE)</f>
        <v>36</v>
      </c>
      <c r="F487" s="16">
        <f>VLOOKUP(B481,INDIRECT("T|"&amp;VLOOKUP(A481,'dataset mapping'!$A$2:$B$6,2,FALSE)&amp;"|"&amp;A487&amp;"c!A3"):INDIRECT("T|"&amp;VLOOKUP(A481,'dataset mapping'!$A$2:$B$6,2,FALSE)&amp;"|"&amp;A487&amp;"c!I100"),6,FALSE)</f>
        <v>11</v>
      </c>
      <c r="G487" s="16">
        <f>VLOOKUP(B481,INDIRECT("T|"&amp;VLOOKUP(A481,'dataset mapping'!$A$2:$B$6,2,FALSE)&amp;"|"&amp;A487&amp;"c!A3"):INDIRECT("T|"&amp;VLOOKUP(A481,'dataset mapping'!$A$2:$B$6,2,FALSE)&amp;"|"&amp;A487&amp;"c!I100"),7,FALSE)</f>
        <v>5</v>
      </c>
      <c r="H487" s="16">
        <f>VLOOKUP(B481,INDIRECT("T|"&amp;VLOOKUP(A481,'dataset mapping'!$A$2:$B$6,2,FALSE)&amp;"|"&amp;A487&amp;"c!A3"):INDIRECT("T|"&amp;VLOOKUP(A481,'dataset mapping'!$A$2:$B$6,2,FALSE)&amp;"|"&amp;A487&amp;"c!I100"),8,FALSE)</f>
        <v>10</v>
      </c>
      <c r="I487" s="16">
        <f>VLOOKUP(B481,INDIRECT("T|"&amp;VLOOKUP(A481,'dataset mapping'!$A$2:$B$6,2,FALSE)&amp;"|"&amp;A487&amp;"c!A3"):INDIRECT("T|"&amp;VLOOKUP(A481,'dataset mapping'!$A$2:$B$6,2,FALSE)&amp;"|"&amp;A487&amp;"c!I100"),9,FALSE)</f>
        <v>12</v>
      </c>
      <c r="J487" s="9">
        <f t="shared" si="28"/>
        <v>200</v>
      </c>
      <c r="K487" s="10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2">
        <v>15.0</v>
      </c>
      <c r="B488" s="16">
        <f>VLOOKUP(B481,INDIRECT("T|"&amp;VLOOKUP(A481,'dataset mapping'!$A$2:$B$6,2,FALSE)&amp;"|"&amp;A488&amp;"c!A3"):INDIRECT("T|"&amp;VLOOKUP(A481,'dataset mapping'!$A$2:$B$6,2,FALSE)&amp;"|"&amp;A488&amp;"c!I100"),2,FALSE)</f>
        <v>32</v>
      </c>
      <c r="C488" s="16">
        <f>VLOOKUP(B481,INDIRECT("T|"&amp;VLOOKUP(A481,'dataset mapping'!$A$2:$B$6,2,FALSE)&amp;"|"&amp;A488&amp;"c!A3"):INDIRECT("T|"&amp;VLOOKUP(A481,'dataset mapping'!$A$2:$B$6,2,FALSE)&amp;"|"&amp;A488&amp;"c!I100"),3,FALSE)</f>
        <v>37</v>
      </c>
      <c r="D488" s="16">
        <f>VLOOKUP(B481,INDIRECT("T|"&amp;VLOOKUP(A481,'dataset mapping'!$A$2:$B$6,2,FALSE)&amp;"|"&amp;A488&amp;"c!A3"):INDIRECT("T|"&amp;VLOOKUP(A481,'dataset mapping'!$A$2:$B$6,2,FALSE)&amp;"|"&amp;A488&amp;"c!I100"),4,FALSE)</f>
        <v>31</v>
      </c>
      <c r="E488" s="16">
        <f>VLOOKUP(B481,INDIRECT("T|"&amp;VLOOKUP(A481,'dataset mapping'!$A$2:$B$6,2,FALSE)&amp;"|"&amp;A488&amp;"c!A3"):INDIRECT("T|"&amp;VLOOKUP(A481,'dataset mapping'!$A$2:$B$6,2,FALSE)&amp;"|"&amp;A488&amp;"c!I100"),5,FALSE)</f>
        <v>29</v>
      </c>
      <c r="F488" s="16">
        <f>VLOOKUP(B481,INDIRECT("T|"&amp;VLOOKUP(A481,'dataset mapping'!$A$2:$B$6,2,FALSE)&amp;"|"&amp;A488&amp;"c!A3"):INDIRECT("T|"&amp;VLOOKUP(A481,'dataset mapping'!$A$2:$B$6,2,FALSE)&amp;"|"&amp;A488&amp;"c!I100"),6,FALSE)</f>
        <v>13</v>
      </c>
      <c r="G488" s="16">
        <f>VLOOKUP(B481,INDIRECT("T|"&amp;VLOOKUP(A481,'dataset mapping'!$A$2:$B$6,2,FALSE)&amp;"|"&amp;A488&amp;"c!A3"):INDIRECT("T|"&amp;VLOOKUP(A481,'dataset mapping'!$A$2:$B$6,2,FALSE)&amp;"|"&amp;A488&amp;"c!I100"),7,FALSE)</f>
        <v>10</v>
      </c>
      <c r="H488" s="16">
        <f>VLOOKUP(B481,INDIRECT("T|"&amp;VLOOKUP(A481,'dataset mapping'!$A$2:$B$6,2,FALSE)&amp;"|"&amp;A488&amp;"c!A3"):INDIRECT("T|"&amp;VLOOKUP(A481,'dataset mapping'!$A$2:$B$6,2,FALSE)&amp;"|"&amp;A488&amp;"c!I100"),8,FALSE)</f>
        <v>7</v>
      </c>
      <c r="I488" s="16">
        <f>VLOOKUP(B481,INDIRECT("T|"&amp;VLOOKUP(A481,'dataset mapping'!$A$2:$B$6,2,FALSE)&amp;"|"&amp;A488&amp;"c!A3"):INDIRECT("T|"&amp;VLOOKUP(A481,'dataset mapping'!$A$2:$B$6,2,FALSE)&amp;"|"&amp;A488&amp;"c!I100"),9,FALSE)</f>
        <v>9</v>
      </c>
      <c r="J488" s="9">
        <f t="shared" si="28"/>
        <v>222.2222222</v>
      </c>
      <c r="K488" s="10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2">
        <v>20.0</v>
      </c>
      <c r="B489" s="16">
        <f>VLOOKUP(B481,INDIRECT("T|"&amp;VLOOKUP(A481,'dataset mapping'!$A$2:$B$6,2,FALSE)&amp;"|"&amp;A489&amp;"c!A3"):INDIRECT("T|"&amp;VLOOKUP(A481,'dataset mapping'!$A$2:$B$6,2,FALSE)&amp;"|"&amp;A489&amp;"c!I100"),2,FALSE)</f>
        <v>40</v>
      </c>
      <c r="C489" s="16">
        <f>VLOOKUP(B481,INDIRECT("T|"&amp;VLOOKUP(A481,'dataset mapping'!$A$2:$B$6,2,FALSE)&amp;"|"&amp;A489&amp;"c!A3"):INDIRECT("T|"&amp;VLOOKUP(A481,'dataset mapping'!$A$2:$B$6,2,FALSE)&amp;"|"&amp;A489&amp;"c!I100"),3,FALSE)</f>
        <v>16</v>
      </c>
      <c r="D489" s="16">
        <f>VLOOKUP(B481,INDIRECT("T|"&amp;VLOOKUP(A481,'dataset mapping'!$A$2:$B$6,2,FALSE)&amp;"|"&amp;A489&amp;"c!A3"):INDIRECT("T|"&amp;VLOOKUP(A481,'dataset mapping'!$A$2:$B$6,2,FALSE)&amp;"|"&amp;A489&amp;"c!I100"),4,FALSE)</f>
        <v>16</v>
      </c>
      <c r="E489" s="16">
        <f>VLOOKUP(B481,INDIRECT("T|"&amp;VLOOKUP(A481,'dataset mapping'!$A$2:$B$6,2,FALSE)&amp;"|"&amp;A489&amp;"c!A3"):INDIRECT("T|"&amp;VLOOKUP(A481,'dataset mapping'!$A$2:$B$6,2,FALSE)&amp;"|"&amp;A489&amp;"c!I100"),5,FALSE)</f>
        <v>16</v>
      </c>
      <c r="F489" s="16">
        <f>VLOOKUP(B481,INDIRECT("T|"&amp;VLOOKUP(A481,'dataset mapping'!$A$2:$B$6,2,FALSE)&amp;"|"&amp;A489&amp;"c!A3"):INDIRECT("T|"&amp;VLOOKUP(A481,'dataset mapping'!$A$2:$B$6,2,FALSE)&amp;"|"&amp;A489&amp;"c!I100"),6,FALSE)</f>
        <v>9</v>
      </c>
      <c r="G489" s="16">
        <f>VLOOKUP(B481,INDIRECT("T|"&amp;VLOOKUP(A481,'dataset mapping'!$A$2:$B$6,2,FALSE)&amp;"|"&amp;A489&amp;"c!A3"):INDIRECT("T|"&amp;VLOOKUP(A481,'dataset mapping'!$A$2:$B$6,2,FALSE)&amp;"|"&amp;A489&amp;"c!I100"),7,FALSE)</f>
        <v>9</v>
      </c>
      <c r="H489" s="16">
        <f>VLOOKUP(B481,INDIRECT("T|"&amp;VLOOKUP(A481,'dataset mapping'!$A$2:$B$6,2,FALSE)&amp;"|"&amp;A489&amp;"c!A3"):INDIRECT("T|"&amp;VLOOKUP(A481,'dataset mapping'!$A$2:$B$6,2,FALSE)&amp;"|"&amp;A489&amp;"c!I100"),8,FALSE)</f>
        <v>6</v>
      </c>
      <c r="I489" s="16">
        <f>VLOOKUP(B481,INDIRECT("T|"&amp;VLOOKUP(A481,'dataset mapping'!$A$2:$B$6,2,FALSE)&amp;"|"&amp;A489&amp;"c!A3"):INDIRECT("T|"&amp;VLOOKUP(A481,'dataset mapping'!$A$2:$B$6,2,FALSE)&amp;"|"&amp;A489&amp;"c!I100"),9,FALSE)</f>
        <v>8</v>
      </c>
      <c r="J489" s="9">
        <f t="shared" si="28"/>
        <v>100</v>
      </c>
      <c r="K489" s="10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2">
        <v>25.0</v>
      </c>
      <c r="B490" s="16">
        <f>VLOOKUP(B481,INDIRECT("T|"&amp;VLOOKUP(A481,'dataset mapping'!$A$2:$B$6,2,FALSE)&amp;"|"&amp;A490&amp;"c!A3"):INDIRECT("T|"&amp;VLOOKUP(A481,'dataset mapping'!$A$2:$B$6,2,FALSE)&amp;"|"&amp;A490&amp;"c!I100"),2,FALSE)</f>
        <v>17</v>
      </c>
      <c r="C490" s="16">
        <f>VLOOKUP(B481,INDIRECT("T|"&amp;VLOOKUP(A481,'dataset mapping'!$A$2:$B$6,2,FALSE)&amp;"|"&amp;A490&amp;"c!A3"):INDIRECT("T|"&amp;VLOOKUP(A481,'dataset mapping'!$A$2:$B$6,2,FALSE)&amp;"|"&amp;A490&amp;"c!I100"),3,FALSE)</f>
        <v>20</v>
      </c>
      <c r="D490" s="16">
        <f>VLOOKUP(B481,INDIRECT("T|"&amp;VLOOKUP(A481,'dataset mapping'!$A$2:$B$6,2,FALSE)&amp;"|"&amp;A490&amp;"c!A3"):INDIRECT("T|"&amp;VLOOKUP(A481,'dataset mapping'!$A$2:$B$6,2,FALSE)&amp;"|"&amp;A490&amp;"c!I100"),4,FALSE)</f>
        <v>46</v>
      </c>
      <c r="E490" s="16">
        <f>VLOOKUP(B481,INDIRECT("T|"&amp;VLOOKUP(A481,'dataset mapping'!$A$2:$B$6,2,FALSE)&amp;"|"&amp;A490&amp;"c!A3"):INDIRECT("T|"&amp;VLOOKUP(A481,'dataset mapping'!$A$2:$B$6,2,FALSE)&amp;"|"&amp;A490&amp;"c!I100"),5,FALSE)</f>
        <v>20</v>
      </c>
      <c r="F490" s="16">
        <f>VLOOKUP(B481,INDIRECT("T|"&amp;VLOOKUP(A481,'dataset mapping'!$A$2:$B$6,2,FALSE)&amp;"|"&amp;A490&amp;"c!A3"):INDIRECT("T|"&amp;VLOOKUP(A481,'dataset mapping'!$A$2:$B$6,2,FALSE)&amp;"|"&amp;A490&amp;"c!I100"),6,FALSE)</f>
        <v>5</v>
      </c>
      <c r="G490" s="16">
        <f>VLOOKUP(B481,INDIRECT("T|"&amp;VLOOKUP(A481,'dataset mapping'!$A$2:$B$6,2,FALSE)&amp;"|"&amp;A490&amp;"c!A3"):INDIRECT("T|"&amp;VLOOKUP(A481,'dataset mapping'!$A$2:$B$6,2,FALSE)&amp;"|"&amp;A490&amp;"c!I100"),7,FALSE)</f>
        <v>17</v>
      </c>
      <c r="H490" s="16">
        <f>VLOOKUP(B481,INDIRECT("T|"&amp;VLOOKUP(A481,'dataset mapping'!$A$2:$B$6,2,FALSE)&amp;"|"&amp;A490&amp;"c!A3"):INDIRECT("T|"&amp;VLOOKUP(A481,'dataset mapping'!$A$2:$B$6,2,FALSE)&amp;"|"&amp;A490&amp;"c!I100"),8,FALSE)</f>
        <v>7</v>
      </c>
      <c r="I490" s="16">
        <f>VLOOKUP(B481,INDIRECT("T|"&amp;VLOOKUP(A481,'dataset mapping'!$A$2:$B$6,2,FALSE)&amp;"|"&amp;A490&amp;"c!A3"):INDIRECT("T|"&amp;VLOOKUP(A481,'dataset mapping'!$A$2:$B$6,2,FALSE)&amp;"|"&amp;A490&amp;"c!I100"),9,FALSE)</f>
        <v>7</v>
      </c>
      <c r="J490" s="9">
        <f t="shared" si="28"/>
        <v>185.7142857</v>
      </c>
      <c r="K490" s="10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2">
        <v>28.0</v>
      </c>
      <c r="B491" s="16">
        <f>VLOOKUP(B481,INDIRECT("T|"&amp;VLOOKUP(A481,'dataset mapping'!$A$2:$B$6,2,FALSE)&amp;"|"&amp;A491&amp;"c!A3"):INDIRECT("T|"&amp;VLOOKUP(A481,'dataset mapping'!$A$2:$B$6,2,FALSE)&amp;"|"&amp;A491&amp;"c!I100"),2,FALSE)</f>
        <v>41</v>
      </c>
      <c r="C491" s="16">
        <f>VLOOKUP(B481,INDIRECT("T|"&amp;VLOOKUP(A481,'dataset mapping'!$A$2:$B$6,2,FALSE)&amp;"|"&amp;A491&amp;"c!A3"):INDIRECT("T|"&amp;VLOOKUP(A481,'dataset mapping'!$A$2:$B$6,2,FALSE)&amp;"|"&amp;A491&amp;"c!I100"),3,FALSE)</f>
        <v>15</v>
      </c>
      <c r="D491" s="16">
        <f>VLOOKUP(B481,INDIRECT("T|"&amp;VLOOKUP(A481,'dataset mapping'!$A$2:$B$6,2,FALSE)&amp;"|"&amp;A491&amp;"c!A3"):INDIRECT("T|"&amp;VLOOKUP(A481,'dataset mapping'!$A$2:$B$6,2,FALSE)&amp;"|"&amp;A491&amp;"c!I100"),4,FALSE)</f>
        <v>33</v>
      </c>
      <c r="E491" s="16">
        <f>VLOOKUP(B481,INDIRECT("T|"&amp;VLOOKUP(A481,'dataset mapping'!$A$2:$B$6,2,FALSE)&amp;"|"&amp;A491&amp;"c!A3"):INDIRECT("T|"&amp;VLOOKUP(A481,'dataset mapping'!$A$2:$B$6,2,FALSE)&amp;"|"&amp;A491&amp;"c!I100"),5,FALSE)</f>
        <v>33</v>
      </c>
      <c r="F491" s="16">
        <f>VLOOKUP(B481,INDIRECT("T|"&amp;VLOOKUP(A481,'dataset mapping'!$A$2:$B$6,2,FALSE)&amp;"|"&amp;A491&amp;"c!A3"):INDIRECT("T|"&amp;VLOOKUP(A481,'dataset mapping'!$A$2:$B$6,2,FALSE)&amp;"|"&amp;A491&amp;"c!I100"),6,FALSE)</f>
        <v>7</v>
      </c>
      <c r="G491" s="16">
        <f>VLOOKUP(B481,INDIRECT("T|"&amp;VLOOKUP(A481,'dataset mapping'!$A$2:$B$6,2,FALSE)&amp;"|"&amp;A491&amp;"c!A3"):INDIRECT("T|"&amp;VLOOKUP(A481,'dataset mapping'!$A$2:$B$6,2,FALSE)&amp;"|"&amp;A491&amp;"c!I100"),7,FALSE)</f>
        <v>9</v>
      </c>
      <c r="H491" s="16">
        <f>VLOOKUP(B481,INDIRECT("T|"&amp;VLOOKUP(A481,'dataset mapping'!$A$2:$B$6,2,FALSE)&amp;"|"&amp;A491&amp;"c!A3"):INDIRECT("T|"&amp;VLOOKUP(A481,'dataset mapping'!$A$2:$B$6,2,FALSE)&amp;"|"&amp;A491&amp;"c!I100"),8,FALSE)</f>
        <v>4</v>
      </c>
      <c r="I491" s="16">
        <f>VLOOKUP(B481,INDIRECT("T|"&amp;VLOOKUP(A481,'dataset mapping'!$A$2:$B$6,2,FALSE)&amp;"|"&amp;A491&amp;"c!A3"):INDIRECT("T|"&amp;VLOOKUP(A481,'dataset mapping'!$A$2:$B$6,2,FALSE)&amp;"|"&amp;A491&amp;"c!I100"),9,FALSE)</f>
        <v>4</v>
      </c>
      <c r="J491" s="9">
        <f t="shared" si="28"/>
        <v>725</v>
      </c>
      <c r="K491" s="9">
        <f>AVERAGE(J483:J491)</f>
        <v>353.4126984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4" t="s">
        <v>12</v>
      </c>
      <c r="B493" s="15" t="s">
        <v>23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 t="s">
        <v>2</v>
      </c>
      <c r="B494" s="5" t="s">
        <v>3</v>
      </c>
      <c r="C494" s="5" t="s">
        <v>4</v>
      </c>
      <c r="D494" s="5" t="s">
        <v>5</v>
      </c>
      <c r="E494" s="5" t="s">
        <v>6</v>
      </c>
      <c r="F494" s="5" t="s">
        <v>7</v>
      </c>
      <c r="G494" s="5" t="s">
        <v>8</v>
      </c>
      <c r="H494" s="5" t="s">
        <v>9</v>
      </c>
      <c r="I494" s="5" t="s">
        <v>10</v>
      </c>
      <c r="J494" s="6" t="s">
        <v>11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7">
        <v>1.0</v>
      </c>
      <c r="B495" s="8">
        <f>VLOOKUP(B493,INDIRECT("T|"&amp;VLOOKUP(A493,'dataset mapping'!$A$2:$B$6,2,FALSE)&amp;"|"&amp;A495&amp;"c!A3"):INDIRECT("T|"&amp;VLOOKUP(A493,'dataset mapping'!$A$2:$B$6,2,FALSE)&amp;"|"&amp;A495&amp;"c!I100"),2,FALSE)</f>
        <v>35</v>
      </c>
      <c r="C495" s="8">
        <f>VLOOKUP(B493,INDIRECT("T|"&amp;VLOOKUP(A493,'dataset mapping'!$A$2:$B$6,2,FALSE)&amp;"|"&amp;A495&amp;"c!A3"):INDIRECT("T|"&amp;VLOOKUP(A493,'dataset mapping'!$A$2:$B$6,2,FALSE)&amp;"|"&amp;A495&amp;"c!I100"),3,FALSE)</f>
        <v>50</v>
      </c>
      <c r="D495" s="8">
        <f>VLOOKUP(B493,INDIRECT("T|"&amp;VLOOKUP(A493,'dataset mapping'!$A$2:$B$6,2,FALSE)&amp;"|"&amp;A495&amp;"c!A3"):INDIRECT("T|"&amp;VLOOKUP(A493,'dataset mapping'!$A$2:$B$6,2,FALSE)&amp;"|"&amp;A495&amp;"c!I100"),4,FALSE)</f>
        <v>38</v>
      </c>
      <c r="E495" s="8">
        <f>VLOOKUP(B493,INDIRECT("T|"&amp;VLOOKUP(A493,'dataset mapping'!$A$2:$B$6,2,FALSE)&amp;"|"&amp;A495&amp;"c!A3"):INDIRECT("T|"&amp;VLOOKUP(A493,'dataset mapping'!$A$2:$B$6,2,FALSE)&amp;"|"&amp;A495&amp;"c!I100"),5,FALSE)</f>
        <v>35</v>
      </c>
      <c r="F495" s="8">
        <f>VLOOKUP(B493,INDIRECT("T|"&amp;VLOOKUP(A493,'dataset mapping'!$A$2:$B$6,2,FALSE)&amp;"|"&amp;A495&amp;"c!A3"):INDIRECT("T|"&amp;VLOOKUP(A493,'dataset mapping'!$A$2:$B$6,2,FALSE)&amp;"|"&amp;A495&amp;"c!I100"),6,FALSE)</f>
        <v>80</v>
      </c>
      <c r="G495" s="8">
        <f>VLOOKUP(B493,INDIRECT("T|"&amp;VLOOKUP(A493,'dataset mapping'!$A$2:$B$6,2,FALSE)&amp;"|"&amp;A495&amp;"c!A3"):INDIRECT("T|"&amp;VLOOKUP(A493,'dataset mapping'!$A$2:$B$6,2,FALSE)&amp;"|"&amp;A495&amp;"c!I100"),7,FALSE)</f>
        <v>37</v>
      </c>
      <c r="H495" s="8">
        <f>VLOOKUP(B493,INDIRECT("T|"&amp;VLOOKUP(A493,'dataset mapping'!$A$2:$B$6,2,FALSE)&amp;"|"&amp;A495&amp;"c!A3"):INDIRECT("T|"&amp;VLOOKUP(A493,'dataset mapping'!$A$2:$B$6,2,FALSE)&amp;"|"&amp;A495&amp;"c!I100"),8,FALSE)</f>
        <v>31</v>
      </c>
      <c r="I495" s="8">
        <f>VLOOKUP(B493,INDIRECT("T|"&amp;VLOOKUP(A493,'dataset mapping'!$A$2:$B$6,2,FALSE)&amp;"|"&amp;A495&amp;"c!A3"):INDIRECT("T|"&amp;VLOOKUP(A493,'dataset mapping'!$A$2:$B$6,2,FALSE)&amp;"|"&amp;A495&amp;"c!I100"),9,FALSE)</f>
        <v>40</v>
      </c>
      <c r="J495" s="9">
        <f t="shared" ref="J495:J500" si="29">(E495/I495-1)*100</f>
        <v>-12.5</v>
      </c>
      <c r="K495" s="10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7">
        <v>2.0</v>
      </c>
      <c r="B496" s="8">
        <f>VLOOKUP(B493,INDIRECT("T|"&amp;VLOOKUP(A493,'dataset mapping'!$A$2:$B$6,2,FALSE)&amp;"|"&amp;A496&amp;"c!A3"):INDIRECT("T|"&amp;VLOOKUP(A493,'dataset mapping'!$A$2:$B$6,2,FALSE)&amp;"|"&amp;A496&amp;"c!I100"),2,FALSE)</f>
        <v>34</v>
      </c>
      <c r="C496" s="8">
        <f>VLOOKUP(B493,INDIRECT("T|"&amp;VLOOKUP(A493,'dataset mapping'!$A$2:$B$6,2,FALSE)&amp;"|"&amp;A496&amp;"c!A3"):INDIRECT("T|"&amp;VLOOKUP(A493,'dataset mapping'!$A$2:$B$6,2,FALSE)&amp;"|"&amp;A496&amp;"c!I100"),3,FALSE)</f>
        <v>47</v>
      </c>
      <c r="D496" s="8">
        <f>VLOOKUP(B493,INDIRECT("T|"&amp;VLOOKUP(A493,'dataset mapping'!$A$2:$B$6,2,FALSE)&amp;"|"&amp;A496&amp;"c!A3"):INDIRECT("T|"&amp;VLOOKUP(A493,'dataset mapping'!$A$2:$B$6,2,FALSE)&amp;"|"&amp;A496&amp;"c!I100"),4,FALSE)</f>
        <v>45</v>
      </c>
      <c r="E496" s="8">
        <f>VLOOKUP(B493,INDIRECT("T|"&amp;VLOOKUP(A493,'dataset mapping'!$A$2:$B$6,2,FALSE)&amp;"|"&amp;A496&amp;"c!A3"):INDIRECT("T|"&amp;VLOOKUP(A493,'dataset mapping'!$A$2:$B$6,2,FALSE)&amp;"|"&amp;A496&amp;"c!I100"),5,FALSE)</f>
        <v>45</v>
      </c>
      <c r="F496" s="8">
        <f>VLOOKUP(B493,INDIRECT("T|"&amp;VLOOKUP(A493,'dataset mapping'!$A$2:$B$6,2,FALSE)&amp;"|"&amp;A496&amp;"c!A3"):INDIRECT("T|"&amp;VLOOKUP(A493,'dataset mapping'!$A$2:$B$6,2,FALSE)&amp;"|"&amp;A496&amp;"c!I100"),6,FALSE)</f>
        <v>22</v>
      </c>
      <c r="G496" s="8">
        <f>VLOOKUP(B493,INDIRECT("T|"&amp;VLOOKUP(A493,'dataset mapping'!$A$2:$B$6,2,FALSE)&amp;"|"&amp;A496&amp;"c!A3"):INDIRECT("T|"&amp;VLOOKUP(A493,'dataset mapping'!$A$2:$B$6,2,FALSE)&amp;"|"&amp;A496&amp;"c!I100"),7,FALSE)</f>
        <v>13</v>
      </c>
      <c r="H496" s="8">
        <f>VLOOKUP(B493,INDIRECT("T|"&amp;VLOOKUP(A493,'dataset mapping'!$A$2:$B$6,2,FALSE)&amp;"|"&amp;A496&amp;"c!A3"):INDIRECT("T|"&amp;VLOOKUP(A493,'dataset mapping'!$A$2:$B$6,2,FALSE)&amp;"|"&amp;A496&amp;"c!I100"),8,FALSE)</f>
        <v>11</v>
      </c>
      <c r="I496" s="8">
        <f>VLOOKUP(B493,INDIRECT("T|"&amp;VLOOKUP(A493,'dataset mapping'!$A$2:$B$6,2,FALSE)&amp;"|"&amp;A496&amp;"c!A3"):INDIRECT("T|"&amp;VLOOKUP(A493,'dataset mapping'!$A$2:$B$6,2,FALSE)&amp;"|"&amp;A496&amp;"c!I100"),9,FALSE)</f>
        <v>16</v>
      </c>
      <c r="J496" s="9">
        <f t="shared" si="29"/>
        <v>181.25</v>
      </c>
      <c r="K496" s="10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7">
        <v>3.0</v>
      </c>
      <c r="B497" s="8">
        <f>VLOOKUP(B493,INDIRECT("T|"&amp;VLOOKUP(A493,'dataset mapping'!$A$2:$B$6,2,FALSE)&amp;"|"&amp;A497&amp;"c!A3"):INDIRECT("T|"&amp;VLOOKUP(A493,'dataset mapping'!$A$2:$B$6,2,FALSE)&amp;"|"&amp;A497&amp;"c!I100"),2,FALSE)</f>
        <v>54</v>
      </c>
      <c r="C497" s="8">
        <f>VLOOKUP(B493,INDIRECT("T|"&amp;VLOOKUP(A493,'dataset mapping'!$A$2:$B$6,2,FALSE)&amp;"|"&amp;A497&amp;"c!A3"):INDIRECT("T|"&amp;VLOOKUP(A493,'dataset mapping'!$A$2:$B$6,2,FALSE)&amp;"|"&amp;A497&amp;"c!I100"),3,FALSE)</f>
        <v>29</v>
      </c>
      <c r="D497" s="8">
        <f>VLOOKUP(B493,INDIRECT("T|"&amp;VLOOKUP(A493,'dataset mapping'!$A$2:$B$6,2,FALSE)&amp;"|"&amp;A497&amp;"c!A3"):INDIRECT("T|"&amp;VLOOKUP(A493,'dataset mapping'!$A$2:$B$6,2,FALSE)&amp;"|"&amp;A497&amp;"c!I100"),4,FALSE)</f>
        <v>35</v>
      </c>
      <c r="E497" s="8">
        <f>VLOOKUP(B493,INDIRECT("T|"&amp;VLOOKUP(A493,'dataset mapping'!$A$2:$B$6,2,FALSE)&amp;"|"&amp;A497&amp;"c!A3"):INDIRECT("T|"&amp;VLOOKUP(A493,'dataset mapping'!$A$2:$B$6,2,FALSE)&amp;"|"&amp;A497&amp;"c!I100"),5,FALSE)</f>
        <v>46</v>
      </c>
      <c r="F497" s="8">
        <f>VLOOKUP(B493,INDIRECT("T|"&amp;VLOOKUP(A493,'dataset mapping'!$A$2:$B$6,2,FALSE)&amp;"|"&amp;A497&amp;"c!A3"):INDIRECT("T|"&amp;VLOOKUP(A493,'dataset mapping'!$A$2:$B$6,2,FALSE)&amp;"|"&amp;A497&amp;"c!I100"),6,FALSE)</f>
        <v>12</v>
      </c>
      <c r="G497" s="8">
        <f>VLOOKUP(B493,INDIRECT("T|"&amp;VLOOKUP(A493,'dataset mapping'!$A$2:$B$6,2,FALSE)&amp;"|"&amp;A497&amp;"c!A3"):INDIRECT("T|"&amp;VLOOKUP(A493,'dataset mapping'!$A$2:$B$6,2,FALSE)&amp;"|"&amp;A497&amp;"c!I100"),7,FALSE)</f>
        <v>17</v>
      </c>
      <c r="H497" s="8">
        <f>VLOOKUP(B493,INDIRECT("T|"&amp;VLOOKUP(A493,'dataset mapping'!$A$2:$B$6,2,FALSE)&amp;"|"&amp;A497&amp;"c!A3"):INDIRECT("T|"&amp;VLOOKUP(A493,'dataset mapping'!$A$2:$B$6,2,FALSE)&amp;"|"&amp;A497&amp;"c!I100"),8,FALSE)</f>
        <v>10</v>
      </c>
      <c r="I497" s="8">
        <f>VLOOKUP(B493,INDIRECT("T|"&amp;VLOOKUP(A493,'dataset mapping'!$A$2:$B$6,2,FALSE)&amp;"|"&amp;A497&amp;"c!A3"):INDIRECT("T|"&amp;VLOOKUP(A493,'dataset mapping'!$A$2:$B$6,2,FALSE)&amp;"|"&amp;A497&amp;"c!I100"),9,FALSE)</f>
        <v>12</v>
      </c>
      <c r="J497" s="9">
        <f t="shared" si="29"/>
        <v>283.3333333</v>
      </c>
      <c r="K497" s="10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>
        <v>4.0</v>
      </c>
      <c r="B498" s="8">
        <f>VLOOKUP(B493,INDIRECT("T|"&amp;VLOOKUP(A493,'dataset mapping'!$A$2:$B$6,2,FALSE)&amp;"|"&amp;A498&amp;"c!A3"):INDIRECT("T|"&amp;VLOOKUP(A493,'dataset mapping'!$A$2:$B$6,2,FALSE)&amp;"|"&amp;A498&amp;"c!I100"),2,FALSE)</f>
        <v>52</v>
      </c>
      <c r="C498" s="8">
        <f>VLOOKUP(B493,INDIRECT("T|"&amp;VLOOKUP(A493,'dataset mapping'!$A$2:$B$6,2,FALSE)&amp;"|"&amp;A498&amp;"c!A3"):INDIRECT("T|"&amp;VLOOKUP(A493,'dataset mapping'!$A$2:$B$6,2,FALSE)&amp;"|"&amp;A498&amp;"c!I100"),3,FALSE)</f>
        <v>14</v>
      </c>
      <c r="D498" s="8">
        <f>VLOOKUP(B493,INDIRECT("T|"&amp;VLOOKUP(A493,'dataset mapping'!$A$2:$B$6,2,FALSE)&amp;"|"&amp;A498&amp;"c!A3"):INDIRECT("T|"&amp;VLOOKUP(A493,'dataset mapping'!$A$2:$B$6,2,FALSE)&amp;"|"&amp;A498&amp;"c!I100"),4,FALSE)</f>
        <v>18</v>
      </c>
      <c r="E498" s="8">
        <f>VLOOKUP(B493,INDIRECT("T|"&amp;VLOOKUP(A493,'dataset mapping'!$A$2:$B$6,2,FALSE)&amp;"|"&amp;A498&amp;"c!A3"):INDIRECT("T|"&amp;VLOOKUP(A493,'dataset mapping'!$A$2:$B$6,2,FALSE)&amp;"|"&amp;A498&amp;"c!I100"),5,FALSE)</f>
        <v>16</v>
      </c>
      <c r="F498" s="8">
        <f>VLOOKUP(B493,INDIRECT("T|"&amp;VLOOKUP(A493,'dataset mapping'!$A$2:$B$6,2,FALSE)&amp;"|"&amp;A498&amp;"c!A3"):INDIRECT("T|"&amp;VLOOKUP(A493,'dataset mapping'!$A$2:$B$6,2,FALSE)&amp;"|"&amp;A498&amp;"c!I100"),6,FALSE)</f>
        <v>15</v>
      </c>
      <c r="G498" s="8">
        <f>VLOOKUP(B493,INDIRECT("T|"&amp;VLOOKUP(A493,'dataset mapping'!$A$2:$B$6,2,FALSE)&amp;"|"&amp;A498&amp;"c!A3"):INDIRECT("T|"&amp;VLOOKUP(A493,'dataset mapping'!$A$2:$B$6,2,FALSE)&amp;"|"&amp;A498&amp;"c!I100"),7,FALSE)</f>
        <v>14</v>
      </c>
      <c r="H498" s="8">
        <f>VLOOKUP(B493,INDIRECT("T|"&amp;VLOOKUP(A493,'dataset mapping'!$A$2:$B$6,2,FALSE)&amp;"|"&amp;A498&amp;"c!A3"):INDIRECT("T|"&amp;VLOOKUP(A493,'dataset mapping'!$A$2:$B$6,2,FALSE)&amp;"|"&amp;A498&amp;"c!I100"),8,FALSE)</f>
        <v>12</v>
      </c>
      <c r="I498" s="8">
        <f>VLOOKUP(B493,INDIRECT("T|"&amp;VLOOKUP(A493,'dataset mapping'!$A$2:$B$6,2,FALSE)&amp;"|"&amp;A498&amp;"c!A3"):INDIRECT("T|"&amp;VLOOKUP(A493,'dataset mapping'!$A$2:$B$6,2,FALSE)&amp;"|"&amp;A498&amp;"c!I100"),9,FALSE)</f>
        <v>16</v>
      </c>
      <c r="J498" s="9">
        <f t="shared" si="29"/>
        <v>0</v>
      </c>
      <c r="K498" s="10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>
        <v>5.0</v>
      </c>
      <c r="B499" s="11">
        <f>VLOOKUP(B493,INDIRECT("T|"&amp;VLOOKUP(A493,'dataset mapping'!$A$2:$B$6,2,FALSE)&amp;"|"&amp;A499&amp;"c!A3"):INDIRECT("T|"&amp;VLOOKUP(A493,'dataset mapping'!$A$2:$B$6,2,FALSE)&amp;"|"&amp;A499&amp;"c!I100"),2,FALSE)</f>
        <v>18</v>
      </c>
      <c r="C499" s="11">
        <f>VLOOKUP(B493,INDIRECT("T|"&amp;VLOOKUP(A493,'dataset mapping'!$A$2:$B$6,2,FALSE)&amp;"|"&amp;A499&amp;"c!A3"):INDIRECT("T|"&amp;VLOOKUP(A493,'dataset mapping'!$A$2:$B$6,2,FALSE)&amp;"|"&amp;A499&amp;"c!I100"),3,FALSE)</f>
        <v>47</v>
      </c>
      <c r="D499" s="11">
        <f>VLOOKUP(B493,INDIRECT("T|"&amp;VLOOKUP(A493,'dataset mapping'!$A$2:$B$6,2,FALSE)&amp;"|"&amp;A499&amp;"c!A3"):INDIRECT("T|"&amp;VLOOKUP(A493,'dataset mapping'!$A$2:$B$6,2,FALSE)&amp;"|"&amp;A499&amp;"c!I100"),4,FALSE)</f>
        <v>47</v>
      </c>
      <c r="E499" s="11">
        <f>VLOOKUP(B493,INDIRECT("T|"&amp;VLOOKUP(A493,'dataset mapping'!$A$2:$B$6,2,FALSE)&amp;"|"&amp;A499&amp;"c!A3"):INDIRECT("T|"&amp;VLOOKUP(A493,'dataset mapping'!$A$2:$B$6,2,FALSE)&amp;"|"&amp;A499&amp;"c!I100"),5,FALSE)</f>
        <v>42</v>
      </c>
      <c r="F499" s="11">
        <f>VLOOKUP(B493,INDIRECT("T|"&amp;VLOOKUP(A493,'dataset mapping'!$A$2:$B$6,2,FALSE)&amp;"|"&amp;A499&amp;"c!A3"):INDIRECT("T|"&amp;VLOOKUP(A493,'dataset mapping'!$A$2:$B$6,2,FALSE)&amp;"|"&amp;A499&amp;"c!I100"),6,FALSE)</f>
        <v>12</v>
      </c>
      <c r="G499" s="11">
        <f>VLOOKUP(B493,INDIRECT("T|"&amp;VLOOKUP(A493,'dataset mapping'!$A$2:$B$6,2,FALSE)&amp;"|"&amp;A499&amp;"c!A3"):INDIRECT("T|"&amp;VLOOKUP(A493,'dataset mapping'!$A$2:$B$6,2,FALSE)&amp;"|"&amp;A499&amp;"c!I100"),7,FALSE)</f>
        <v>18</v>
      </c>
      <c r="H499" s="11">
        <f>VLOOKUP(B493,INDIRECT("T|"&amp;VLOOKUP(A493,'dataset mapping'!$A$2:$B$6,2,FALSE)&amp;"|"&amp;A499&amp;"c!A3"):INDIRECT("T|"&amp;VLOOKUP(A493,'dataset mapping'!$A$2:$B$6,2,FALSE)&amp;"|"&amp;A499&amp;"c!I100"),8,FALSE)</f>
        <v>16</v>
      </c>
      <c r="I499" s="11">
        <f>VLOOKUP(B493,INDIRECT("T|"&amp;VLOOKUP(A493,'dataset mapping'!$A$2:$B$6,2,FALSE)&amp;"|"&amp;A499&amp;"c!A3"):INDIRECT("T|"&amp;VLOOKUP(A493,'dataset mapping'!$A$2:$B$6,2,FALSE)&amp;"|"&amp;A499&amp;"c!I100"),9,FALSE)</f>
        <v>17</v>
      </c>
      <c r="J499" s="9">
        <f t="shared" si="29"/>
        <v>147.0588235</v>
      </c>
      <c r="K499" s="10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>
        <v>6.0</v>
      </c>
      <c r="B500" s="11">
        <f>VLOOKUP(B493,INDIRECT("T|"&amp;VLOOKUP(A493,'dataset mapping'!$A$2:$B$6,2,FALSE)&amp;"|"&amp;A500&amp;"c!A3"):INDIRECT("T|"&amp;VLOOKUP(A493,'dataset mapping'!$A$2:$B$6,2,FALSE)&amp;"|"&amp;A500&amp;"c!I100"),2,FALSE)</f>
        <v>18</v>
      </c>
      <c r="C500" s="11">
        <f>VLOOKUP(B493,INDIRECT("T|"&amp;VLOOKUP(A493,'dataset mapping'!$A$2:$B$6,2,FALSE)&amp;"|"&amp;A500&amp;"c!A3"):INDIRECT("T|"&amp;VLOOKUP(A493,'dataset mapping'!$A$2:$B$6,2,FALSE)&amp;"|"&amp;A500&amp;"c!I100"),3,FALSE)</f>
        <v>46</v>
      </c>
      <c r="D500" s="11">
        <f>VLOOKUP(B493,INDIRECT("T|"&amp;VLOOKUP(A493,'dataset mapping'!$A$2:$B$6,2,FALSE)&amp;"|"&amp;A500&amp;"c!A3"):INDIRECT("T|"&amp;VLOOKUP(A493,'dataset mapping'!$A$2:$B$6,2,FALSE)&amp;"|"&amp;A500&amp;"c!I100"),4,FALSE)</f>
        <v>45</v>
      </c>
      <c r="E500" s="11">
        <f>VLOOKUP(B493,INDIRECT("T|"&amp;VLOOKUP(A493,'dataset mapping'!$A$2:$B$6,2,FALSE)&amp;"|"&amp;A500&amp;"c!A3"):INDIRECT("T|"&amp;VLOOKUP(A493,'dataset mapping'!$A$2:$B$6,2,FALSE)&amp;"|"&amp;A500&amp;"c!I100"),5,FALSE)</f>
        <v>40</v>
      </c>
      <c r="F500" s="11">
        <f>VLOOKUP(B493,INDIRECT("T|"&amp;VLOOKUP(A493,'dataset mapping'!$A$2:$B$6,2,FALSE)&amp;"|"&amp;A500&amp;"c!A3"):INDIRECT("T|"&amp;VLOOKUP(A493,'dataset mapping'!$A$2:$B$6,2,FALSE)&amp;"|"&amp;A500&amp;"c!I100"),6,FALSE)</f>
        <v>21</v>
      </c>
      <c r="G500" s="11">
        <f>VLOOKUP(B493,INDIRECT("T|"&amp;VLOOKUP(A493,'dataset mapping'!$A$2:$B$6,2,FALSE)&amp;"|"&amp;A500&amp;"c!A3"):INDIRECT("T|"&amp;VLOOKUP(A493,'dataset mapping'!$A$2:$B$6,2,FALSE)&amp;"|"&amp;A500&amp;"c!I100"),7,FALSE)</f>
        <v>8</v>
      </c>
      <c r="H500" s="11">
        <f>VLOOKUP(B493,INDIRECT("T|"&amp;VLOOKUP(A493,'dataset mapping'!$A$2:$B$6,2,FALSE)&amp;"|"&amp;A500&amp;"c!A3"):INDIRECT("T|"&amp;VLOOKUP(A493,'dataset mapping'!$A$2:$B$6,2,FALSE)&amp;"|"&amp;A500&amp;"c!I100"),8,FALSE)</f>
        <v>14</v>
      </c>
      <c r="I500" s="11">
        <f>VLOOKUP(B493,INDIRECT("T|"&amp;VLOOKUP(A493,'dataset mapping'!$A$2:$B$6,2,FALSE)&amp;"|"&amp;A500&amp;"c!A3"):INDIRECT("T|"&amp;VLOOKUP(A493,'dataset mapping'!$A$2:$B$6,2,FALSE)&amp;"|"&amp;A500&amp;"c!I100"),9,FALSE)</f>
        <v>13</v>
      </c>
      <c r="J500" s="9">
        <f t="shared" si="29"/>
        <v>207.6923077</v>
      </c>
      <c r="K500" s="9">
        <f>AVERAGE(J495:J500)</f>
        <v>134.4724108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10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" t="s">
        <v>13</v>
      </c>
      <c r="B502" s="15" t="s">
        <v>23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 t="s">
        <v>2</v>
      </c>
      <c r="B503" s="5" t="s">
        <v>3</v>
      </c>
      <c r="C503" s="5" t="s">
        <v>4</v>
      </c>
      <c r="D503" s="5" t="s">
        <v>5</v>
      </c>
      <c r="E503" s="5" t="s">
        <v>6</v>
      </c>
      <c r="F503" s="5" t="s">
        <v>7</v>
      </c>
      <c r="G503" s="5" t="s">
        <v>8</v>
      </c>
      <c r="H503" s="5" t="s">
        <v>9</v>
      </c>
      <c r="I503" s="5" t="s">
        <v>10</v>
      </c>
      <c r="J503" s="6" t="s">
        <v>11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7">
        <v>1.0</v>
      </c>
      <c r="B504" s="8">
        <f>VLOOKUP(B502,INDIRECT("T|"&amp;VLOOKUP(A502,'dataset mapping'!$A$2:$B$6,2,FALSE)&amp;"|"&amp;A504&amp;"c!A3"):INDIRECT("T|"&amp;VLOOKUP(A502,'dataset mapping'!$A$2:$B$6,2,FALSE)&amp;"|"&amp;A504&amp;"c!I100"),2,FALSE)</f>
        <v>573</v>
      </c>
      <c r="C504" s="8">
        <f>VLOOKUP(B502,INDIRECT("T|"&amp;VLOOKUP(A502,'dataset mapping'!$A$2:$B$6,2,FALSE)&amp;"|"&amp;A504&amp;"c!A3"):INDIRECT("T|"&amp;VLOOKUP(A502,'dataset mapping'!$A$2:$B$6,2,FALSE)&amp;"|"&amp;A504&amp;"c!I100"),3,FALSE)</f>
        <v>500</v>
      </c>
      <c r="D504" s="8">
        <f>VLOOKUP(B502,INDIRECT("T|"&amp;VLOOKUP(A502,'dataset mapping'!$A$2:$B$6,2,FALSE)&amp;"|"&amp;A504&amp;"c!A3"):INDIRECT("T|"&amp;VLOOKUP(A502,'dataset mapping'!$A$2:$B$6,2,FALSE)&amp;"|"&amp;A504&amp;"c!I100"),4,FALSE)</f>
        <v>199</v>
      </c>
      <c r="E504" s="8">
        <f>VLOOKUP(B502,INDIRECT("T|"&amp;VLOOKUP(A502,'dataset mapping'!$A$2:$B$6,2,FALSE)&amp;"|"&amp;A504&amp;"c!A3"):INDIRECT("T|"&amp;VLOOKUP(A502,'dataset mapping'!$A$2:$B$6,2,FALSE)&amp;"|"&amp;A504&amp;"c!I100"),5,FALSE)</f>
        <v>425</v>
      </c>
      <c r="F504" s="8">
        <f>VLOOKUP(B502,INDIRECT("T|"&amp;VLOOKUP(A502,'dataset mapping'!$A$2:$B$6,2,FALSE)&amp;"|"&amp;A504&amp;"c!A3"):INDIRECT("T|"&amp;VLOOKUP(A502,'dataset mapping'!$A$2:$B$6,2,FALSE)&amp;"|"&amp;A504&amp;"c!I100"),6,FALSE)</f>
        <v>202</v>
      </c>
      <c r="G504" s="8">
        <f>VLOOKUP(B502,INDIRECT("T|"&amp;VLOOKUP(A502,'dataset mapping'!$A$2:$B$6,2,FALSE)&amp;"|"&amp;A504&amp;"c!A3"):INDIRECT("T|"&amp;VLOOKUP(A502,'dataset mapping'!$A$2:$B$6,2,FALSE)&amp;"|"&amp;A504&amp;"c!I100"),7,FALSE)</f>
        <v>45</v>
      </c>
      <c r="H504" s="8">
        <f>VLOOKUP(B502,INDIRECT("T|"&amp;VLOOKUP(A502,'dataset mapping'!$A$2:$B$6,2,FALSE)&amp;"|"&amp;A504&amp;"c!A3"):INDIRECT("T|"&amp;VLOOKUP(A502,'dataset mapping'!$A$2:$B$6,2,FALSE)&amp;"|"&amp;A504&amp;"c!I100"),8,FALSE)</f>
        <v>17</v>
      </c>
      <c r="I504" s="8">
        <f>VLOOKUP(B502,INDIRECT("T|"&amp;VLOOKUP(A502,'dataset mapping'!$A$2:$B$6,2,FALSE)&amp;"|"&amp;A504&amp;"c!A3"):INDIRECT("T|"&amp;VLOOKUP(A502,'dataset mapping'!$A$2:$B$6,2,FALSE)&amp;"|"&amp;A504&amp;"c!I100"),9,FALSE)</f>
        <v>45</v>
      </c>
      <c r="J504" s="9">
        <f t="shared" ref="J504:J509" si="30">(E504/I504-1)*100</f>
        <v>844.4444444</v>
      </c>
      <c r="K504" s="10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7">
        <v>2.0</v>
      </c>
      <c r="B505" s="8">
        <f>VLOOKUP(B502,INDIRECT("T|"&amp;VLOOKUP(A502,'dataset mapping'!$A$2:$B$6,2,FALSE)&amp;"|"&amp;A505&amp;"c!A3"):INDIRECT("T|"&amp;VLOOKUP(A502,'dataset mapping'!$A$2:$B$6,2,FALSE)&amp;"|"&amp;A505&amp;"c!I100"),2,FALSE)</f>
        <v>511</v>
      </c>
      <c r="C505" s="8">
        <f>VLOOKUP(B502,INDIRECT("T|"&amp;VLOOKUP(A502,'dataset mapping'!$A$2:$B$6,2,FALSE)&amp;"|"&amp;A505&amp;"c!A3"):INDIRECT("T|"&amp;VLOOKUP(A502,'dataset mapping'!$A$2:$B$6,2,FALSE)&amp;"|"&amp;A505&amp;"c!I100"),3,FALSE)</f>
        <v>452</v>
      </c>
      <c r="D505" s="8">
        <f>VLOOKUP(B502,INDIRECT("T|"&amp;VLOOKUP(A502,'dataset mapping'!$A$2:$B$6,2,FALSE)&amp;"|"&amp;A505&amp;"c!A3"):INDIRECT("T|"&amp;VLOOKUP(A502,'dataset mapping'!$A$2:$B$6,2,FALSE)&amp;"|"&amp;A505&amp;"c!I100"),4,FALSE)</f>
        <v>459</v>
      </c>
      <c r="E505" s="8">
        <f>VLOOKUP(B502,INDIRECT("T|"&amp;VLOOKUP(A502,'dataset mapping'!$A$2:$B$6,2,FALSE)&amp;"|"&amp;A505&amp;"c!A3"):INDIRECT("T|"&amp;VLOOKUP(A502,'dataset mapping'!$A$2:$B$6,2,FALSE)&amp;"|"&amp;A505&amp;"c!I100"),5,FALSE)</f>
        <v>452</v>
      </c>
      <c r="F505" s="8">
        <f>VLOOKUP(B502,INDIRECT("T|"&amp;VLOOKUP(A502,'dataset mapping'!$A$2:$B$6,2,FALSE)&amp;"|"&amp;A505&amp;"c!A3"):INDIRECT("T|"&amp;VLOOKUP(A502,'dataset mapping'!$A$2:$B$6,2,FALSE)&amp;"|"&amp;A505&amp;"c!I100"),6,FALSE)</f>
        <v>17</v>
      </c>
      <c r="G505" s="8">
        <f>VLOOKUP(B502,INDIRECT("T|"&amp;VLOOKUP(A502,'dataset mapping'!$A$2:$B$6,2,FALSE)&amp;"|"&amp;A505&amp;"c!A3"):INDIRECT("T|"&amp;VLOOKUP(A502,'dataset mapping'!$A$2:$B$6,2,FALSE)&amp;"|"&amp;A505&amp;"c!I100"),7,FALSE)</f>
        <v>39</v>
      </c>
      <c r="H505" s="8">
        <f>VLOOKUP(B502,INDIRECT("T|"&amp;VLOOKUP(A502,'dataset mapping'!$A$2:$B$6,2,FALSE)&amp;"|"&amp;A505&amp;"c!A3"):INDIRECT("T|"&amp;VLOOKUP(A502,'dataset mapping'!$A$2:$B$6,2,FALSE)&amp;"|"&amp;A505&amp;"c!I100"),8,FALSE)</f>
        <v>20</v>
      </c>
      <c r="I505" s="8">
        <f>VLOOKUP(B502,INDIRECT("T|"&amp;VLOOKUP(A502,'dataset mapping'!$A$2:$B$6,2,FALSE)&amp;"|"&amp;A505&amp;"c!A3"):INDIRECT("T|"&amp;VLOOKUP(A502,'dataset mapping'!$A$2:$B$6,2,FALSE)&amp;"|"&amp;A505&amp;"c!I100"),9,FALSE)</f>
        <v>20</v>
      </c>
      <c r="J505" s="9">
        <f t="shared" si="30"/>
        <v>2160</v>
      </c>
      <c r="K505" s="10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7">
        <v>3.0</v>
      </c>
      <c r="B506" s="8">
        <f>VLOOKUP(B502,INDIRECT("T|"&amp;VLOOKUP(A502,'dataset mapping'!$A$2:$B$6,2,FALSE)&amp;"|"&amp;A506&amp;"c!A3"):INDIRECT("T|"&amp;VLOOKUP(A502,'dataset mapping'!$A$2:$B$6,2,FALSE)&amp;"|"&amp;A506&amp;"c!I100"),2,FALSE)</f>
        <v>459</v>
      </c>
      <c r="C506" s="8">
        <f>VLOOKUP(B502,INDIRECT("T|"&amp;VLOOKUP(A502,'dataset mapping'!$A$2:$B$6,2,FALSE)&amp;"|"&amp;A506&amp;"c!A3"):INDIRECT("T|"&amp;VLOOKUP(A502,'dataset mapping'!$A$2:$B$6,2,FALSE)&amp;"|"&amp;A506&amp;"c!I100"),3,FALSE)</f>
        <v>190</v>
      </c>
      <c r="D506" s="8">
        <f>VLOOKUP(B502,INDIRECT("T|"&amp;VLOOKUP(A502,'dataset mapping'!$A$2:$B$6,2,FALSE)&amp;"|"&amp;A506&amp;"c!A3"):INDIRECT("T|"&amp;VLOOKUP(A502,'dataset mapping'!$A$2:$B$6,2,FALSE)&amp;"|"&amp;A506&amp;"c!I100"),4,FALSE)</f>
        <v>452</v>
      </c>
      <c r="E506" s="8">
        <f>VLOOKUP(B502,INDIRECT("T|"&amp;VLOOKUP(A502,'dataset mapping'!$A$2:$B$6,2,FALSE)&amp;"|"&amp;A506&amp;"c!A3"):INDIRECT("T|"&amp;VLOOKUP(A502,'dataset mapping'!$A$2:$B$6,2,FALSE)&amp;"|"&amp;A506&amp;"c!I100"),5,FALSE)</f>
        <v>427</v>
      </c>
      <c r="F506" s="8">
        <f>VLOOKUP(B502,INDIRECT("T|"&amp;VLOOKUP(A502,'dataset mapping'!$A$2:$B$6,2,FALSE)&amp;"|"&amp;A506&amp;"c!A3"):INDIRECT("T|"&amp;VLOOKUP(A502,'dataset mapping'!$A$2:$B$6,2,FALSE)&amp;"|"&amp;A506&amp;"c!I100"),6,FALSE)</f>
        <v>25</v>
      </c>
      <c r="G506" s="8">
        <f>VLOOKUP(B502,INDIRECT("T|"&amp;VLOOKUP(A502,'dataset mapping'!$A$2:$B$6,2,FALSE)&amp;"|"&amp;A506&amp;"c!A3"):INDIRECT("T|"&amp;VLOOKUP(A502,'dataset mapping'!$A$2:$B$6,2,FALSE)&amp;"|"&amp;A506&amp;"c!I100"),7,FALSE)</f>
        <v>49</v>
      </c>
      <c r="H506" s="8">
        <f>VLOOKUP(B502,INDIRECT("T|"&amp;VLOOKUP(A502,'dataset mapping'!$A$2:$B$6,2,FALSE)&amp;"|"&amp;A506&amp;"c!A3"):INDIRECT("T|"&amp;VLOOKUP(A502,'dataset mapping'!$A$2:$B$6,2,FALSE)&amp;"|"&amp;A506&amp;"c!I100"),8,FALSE)</f>
        <v>26</v>
      </c>
      <c r="I506" s="8">
        <f>VLOOKUP(B502,INDIRECT("T|"&amp;VLOOKUP(A502,'dataset mapping'!$A$2:$B$6,2,FALSE)&amp;"|"&amp;A506&amp;"c!A3"):INDIRECT("T|"&amp;VLOOKUP(A502,'dataset mapping'!$A$2:$B$6,2,FALSE)&amp;"|"&amp;A506&amp;"c!I100"),9,FALSE)</f>
        <v>28</v>
      </c>
      <c r="J506" s="9">
        <f t="shared" si="30"/>
        <v>1425</v>
      </c>
      <c r="K506" s="10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7">
        <v>5.0</v>
      </c>
      <c r="B507" s="11">
        <f>VLOOKUP(B502,INDIRECT("T|"&amp;VLOOKUP(A502,'dataset mapping'!$A$2:$B$6,2,FALSE)&amp;"|"&amp;A507&amp;"c!A3"):INDIRECT("T|"&amp;VLOOKUP(A502,'dataset mapping'!$A$2:$B$6,2,FALSE)&amp;"|"&amp;A507&amp;"c!I100"),2,FALSE)</f>
        <v>363</v>
      </c>
      <c r="C507" s="11">
        <f>VLOOKUP(B502,INDIRECT("T|"&amp;VLOOKUP(A502,'dataset mapping'!$A$2:$B$6,2,FALSE)&amp;"|"&amp;A507&amp;"c!A3"):INDIRECT("T|"&amp;VLOOKUP(A502,'dataset mapping'!$A$2:$B$6,2,FALSE)&amp;"|"&amp;A507&amp;"c!I100"),3,FALSE)</f>
        <v>202</v>
      </c>
      <c r="D507" s="11">
        <f>VLOOKUP(B502,INDIRECT("T|"&amp;VLOOKUP(A502,'dataset mapping'!$A$2:$B$6,2,FALSE)&amp;"|"&amp;A507&amp;"c!A3"):INDIRECT("T|"&amp;VLOOKUP(A502,'dataset mapping'!$A$2:$B$6,2,FALSE)&amp;"|"&amp;A507&amp;"c!I100"),4,FALSE)</f>
        <v>236</v>
      </c>
      <c r="E507" s="11">
        <f>VLOOKUP(B502,INDIRECT("T|"&amp;VLOOKUP(A502,'dataset mapping'!$A$2:$B$6,2,FALSE)&amp;"|"&amp;A507&amp;"c!A3"):INDIRECT("T|"&amp;VLOOKUP(A502,'dataset mapping'!$A$2:$B$6,2,FALSE)&amp;"|"&amp;A507&amp;"c!I100"),5,FALSE)</f>
        <v>226</v>
      </c>
      <c r="F507" s="11">
        <f>VLOOKUP(B502,INDIRECT("T|"&amp;VLOOKUP(A502,'dataset mapping'!$A$2:$B$6,2,FALSE)&amp;"|"&amp;A507&amp;"c!A3"):INDIRECT("T|"&amp;VLOOKUP(A502,'dataset mapping'!$A$2:$B$6,2,FALSE)&amp;"|"&amp;A507&amp;"c!I100"),6,FALSE)</f>
        <v>17</v>
      </c>
      <c r="G507" s="11">
        <f>VLOOKUP(B502,INDIRECT("T|"&amp;VLOOKUP(A502,'dataset mapping'!$A$2:$B$6,2,FALSE)&amp;"|"&amp;A507&amp;"c!A3"):INDIRECT("T|"&amp;VLOOKUP(A502,'dataset mapping'!$A$2:$B$6,2,FALSE)&amp;"|"&amp;A507&amp;"c!I100"),7,FALSE)</f>
        <v>25</v>
      </c>
      <c r="H507" s="11">
        <f>VLOOKUP(B502,INDIRECT("T|"&amp;VLOOKUP(A502,'dataset mapping'!$A$2:$B$6,2,FALSE)&amp;"|"&amp;A507&amp;"c!A3"):INDIRECT("T|"&amp;VLOOKUP(A502,'dataset mapping'!$A$2:$B$6,2,FALSE)&amp;"|"&amp;A507&amp;"c!I100"),8,FALSE)</f>
        <v>19</v>
      </c>
      <c r="I507" s="11">
        <f>VLOOKUP(B502,INDIRECT("T|"&amp;VLOOKUP(A502,'dataset mapping'!$A$2:$B$6,2,FALSE)&amp;"|"&amp;A507&amp;"c!A3"):INDIRECT("T|"&amp;VLOOKUP(A502,'dataset mapping'!$A$2:$B$6,2,FALSE)&amp;"|"&amp;A507&amp;"c!I100"),9,FALSE)</f>
        <v>17</v>
      </c>
      <c r="J507" s="9">
        <f t="shared" si="30"/>
        <v>1229.411765</v>
      </c>
      <c r="K507" s="10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2">
        <v>6.0</v>
      </c>
      <c r="B508" s="16">
        <f>VLOOKUP(B502,INDIRECT("T|"&amp;VLOOKUP(A502,'dataset mapping'!$A$2:$B$6,2,FALSE)&amp;"|"&amp;A508&amp;"c!A3"):INDIRECT("T|"&amp;VLOOKUP(A502,'dataset mapping'!$A$2:$B$6,2,FALSE)&amp;"|"&amp;A508&amp;"c!I100"),2,FALSE)</f>
        <v>234</v>
      </c>
      <c r="C508" s="16">
        <f>VLOOKUP(B502,INDIRECT("T|"&amp;VLOOKUP(A502,'dataset mapping'!$A$2:$B$6,2,FALSE)&amp;"|"&amp;A508&amp;"c!A3"):INDIRECT("T|"&amp;VLOOKUP(A502,'dataset mapping'!$A$2:$B$6,2,FALSE)&amp;"|"&amp;A508&amp;"c!I100"),3,FALSE)</f>
        <v>621</v>
      </c>
      <c r="D508" s="16">
        <f>VLOOKUP(B502,INDIRECT("T|"&amp;VLOOKUP(A502,'dataset mapping'!$A$2:$B$6,2,FALSE)&amp;"|"&amp;A508&amp;"c!A3"):INDIRECT("T|"&amp;VLOOKUP(A502,'dataset mapping'!$A$2:$B$6,2,FALSE)&amp;"|"&amp;A508&amp;"c!I100"),4,FALSE)</f>
        <v>730</v>
      </c>
      <c r="E508" s="16">
        <f>VLOOKUP(B502,INDIRECT("T|"&amp;VLOOKUP(A502,'dataset mapping'!$A$2:$B$6,2,FALSE)&amp;"|"&amp;A508&amp;"c!A3"):INDIRECT("T|"&amp;VLOOKUP(A502,'dataset mapping'!$A$2:$B$6,2,FALSE)&amp;"|"&amp;A508&amp;"c!I100"),5,FALSE)</f>
        <v>640</v>
      </c>
      <c r="F508" s="16">
        <f>VLOOKUP(B502,INDIRECT("T|"&amp;VLOOKUP(A502,'dataset mapping'!$A$2:$B$6,2,FALSE)&amp;"|"&amp;A508&amp;"c!A3"):INDIRECT("T|"&amp;VLOOKUP(A502,'dataset mapping'!$A$2:$B$6,2,FALSE)&amp;"|"&amp;A508&amp;"c!I100"),6,FALSE)</f>
        <v>18</v>
      </c>
      <c r="G508" s="16">
        <f>VLOOKUP(B502,INDIRECT("T|"&amp;VLOOKUP(A502,'dataset mapping'!$A$2:$B$6,2,FALSE)&amp;"|"&amp;A508&amp;"c!A3"):INDIRECT("T|"&amp;VLOOKUP(A502,'dataset mapping'!$A$2:$B$6,2,FALSE)&amp;"|"&amp;A508&amp;"c!I100"),7,FALSE)</f>
        <v>34</v>
      </c>
      <c r="H508" s="16">
        <f>VLOOKUP(B502,INDIRECT("T|"&amp;VLOOKUP(A502,'dataset mapping'!$A$2:$B$6,2,FALSE)&amp;"|"&amp;A508&amp;"c!A3"):INDIRECT("T|"&amp;VLOOKUP(A502,'dataset mapping'!$A$2:$B$6,2,FALSE)&amp;"|"&amp;A508&amp;"c!I100"),8,FALSE)</f>
        <v>19</v>
      </c>
      <c r="I508" s="16">
        <f>VLOOKUP(B502,INDIRECT("T|"&amp;VLOOKUP(A502,'dataset mapping'!$A$2:$B$6,2,FALSE)&amp;"|"&amp;A508&amp;"c!A3"):INDIRECT("T|"&amp;VLOOKUP(A502,'dataset mapping'!$A$2:$B$6,2,FALSE)&amp;"|"&amp;A508&amp;"c!I100"),9,FALSE)</f>
        <v>21</v>
      </c>
      <c r="J508" s="9">
        <f t="shared" si="30"/>
        <v>2947.619048</v>
      </c>
      <c r="K508" s="10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2">
        <v>7.0</v>
      </c>
      <c r="B509" s="16">
        <f>VLOOKUP(B502,INDIRECT("T|"&amp;VLOOKUP(A502,'dataset mapping'!$A$2:$B$6,2,FALSE)&amp;"|"&amp;A509&amp;"c!A3"):INDIRECT("T|"&amp;VLOOKUP(A502,'dataset mapping'!$A$2:$B$6,2,FALSE)&amp;"|"&amp;A509&amp;"c!I100"),2,FALSE)</f>
        <v>400</v>
      </c>
      <c r="C509" s="16">
        <f>VLOOKUP(B502,INDIRECT("T|"&amp;VLOOKUP(A502,'dataset mapping'!$A$2:$B$6,2,FALSE)&amp;"|"&amp;A509&amp;"c!A3"):INDIRECT("T|"&amp;VLOOKUP(A502,'dataset mapping'!$A$2:$B$6,2,FALSE)&amp;"|"&amp;A509&amp;"c!I100"),3,FALSE)</f>
        <v>341</v>
      </c>
      <c r="D509" s="16">
        <f>VLOOKUP(B502,INDIRECT("T|"&amp;VLOOKUP(A502,'dataset mapping'!$A$2:$B$6,2,FALSE)&amp;"|"&amp;A509&amp;"c!A3"):INDIRECT("T|"&amp;VLOOKUP(A502,'dataset mapping'!$A$2:$B$6,2,FALSE)&amp;"|"&amp;A509&amp;"c!I100"),4,FALSE)</f>
        <v>282</v>
      </c>
      <c r="E509" s="16">
        <f>VLOOKUP(B502,INDIRECT("T|"&amp;VLOOKUP(A502,'dataset mapping'!$A$2:$B$6,2,FALSE)&amp;"|"&amp;A509&amp;"c!A3"):INDIRECT("T|"&amp;VLOOKUP(A502,'dataset mapping'!$A$2:$B$6,2,FALSE)&amp;"|"&amp;A509&amp;"c!I100"),5,FALSE)</f>
        <v>348</v>
      </c>
      <c r="F509" s="16">
        <f>VLOOKUP(B502,INDIRECT("T|"&amp;VLOOKUP(A502,'dataset mapping'!$A$2:$B$6,2,FALSE)&amp;"|"&amp;A509&amp;"c!A3"):INDIRECT("T|"&amp;VLOOKUP(A502,'dataset mapping'!$A$2:$B$6,2,FALSE)&amp;"|"&amp;A509&amp;"c!I100"),6,FALSE)</f>
        <v>22</v>
      </c>
      <c r="G509" s="16">
        <f>VLOOKUP(B502,INDIRECT("T|"&amp;VLOOKUP(A502,'dataset mapping'!$A$2:$B$6,2,FALSE)&amp;"|"&amp;A509&amp;"c!A3"):INDIRECT("T|"&amp;VLOOKUP(A502,'dataset mapping'!$A$2:$B$6,2,FALSE)&amp;"|"&amp;A509&amp;"c!I100"),7,FALSE)</f>
        <v>41</v>
      </c>
      <c r="H509" s="16">
        <f>VLOOKUP(B502,INDIRECT("T|"&amp;VLOOKUP(A502,'dataset mapping'!$A$2:$B$6,2,FALSE)&amp;"|"&amp;A509&amp;"c!A3"):INDIRECT("T|"&amp;VLOOKUP(A502,'dataset mapping'!$A$2:$B$6,2,FALSE)&amp;"|"&amp;A509&amp;"c!I100"),8,FALSE)</f>
        <v>28</v>
      </c>
      <c r="I509" s="16">
        <f>VLOOKUP(B502,INDIRECT("T|"&amp;VLOOKUP(A502,'dataset mapping'!$A$2:$B$6,2,FALSE)&amp;"|"&amp;A509&amp;"c!A3"):INDIRECT("T|"&amp;VLOOKUP(A502,'dataset mapping'!$A$2:$B$6,2,FALSE)&amp;"|"&amp;A509&amp;"c!I100"),9,FALSE)</f>
        <v>17</v>
      </c>
      <c r="J509" s="9">
        <f t="shared" si="30"/>
        <v>1947.058824</v>
      </c>
      <c r="K509" s="9">
        <f>AVERAGE(J504:J509)</f>
        <v>1758.922347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7"/>
      <c r="B529" s="18" t="s">
        <v>24</v>
      </c>
      <c r="C529" s="18" t="s">
        <v>25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9" t="s">
        <v>26</v>
      </c>
      <c r="B530" s="20">
        <v>0.0</v>
      </c>
      <c r="C530" s="21">
        <v>0.0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</sheetData>
  <mergeCells count="33">
    <mergeCell ref="B1:I1"/>
    <mergeCell ref="B13:I13"/>
    <mergeCell ref="B22:I22"/>
    <mergeCell ref="B49:I49"/>
    <mergeCell ref="B61:I61"/>
    <mergeCell ref="B70:I70"/>
    <mergeCell ref="B97:I97"/>
    <mergeCell ref="B109:I109"/>
    <mergeCell ref="B118:I118"/>
    <mergeCell ref="B145:I145"/>
    <mergeCell ref="B157:I157"/>
    <mergeCell ref="B166:I166"/>
    <mergeCell ref="B193:I193"/>
    <mergeCell ref="B205:I205"/>
    <mergeCell ref="B214:I214"/>
    <mergeCell ref="B241:I241"/>
    <mergeCell ref="B253:I253"/>
    <mergeCell ref="B262:I262"/>
    <mergeCell ref="B289:I289"/>
    <mergeCell ref="B301:I301"/>
    <mergeCell ref="B310:I310"/>
    <mergeCell ref="B445:I445"/>
    <mergeCell ref="B454:I454"/>
    <mergeCell ref="B481:I481"/>
    <mergeCell ref="B493:I493"/>
    <mergeCell ref="B502:I502"/>
    <mergeCell ref="B337:I337"/>
    <mergeCell ref="B349:I349"/>
    <mergeCell ref="B358:I358"/>
    <mergeCell ref="B385:I385"/>
    <mergeCell ref="B397:I397"/>
    <mergeCell ref="B406:I406"/>
    <mergeCell ref="B433:I43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359</v>
      </c>
      <c r="E2" s="28" t="s">
        <v>358</v>
      </c>
      <c r="F2" s="28" t="s">
        <v>360</v>
      </c>
    </row>
    <row r="3">
      <c r="A3" s="28" t="s">
        <v>85</v>
      </c>
      <c r="B3" s="28" t="s">
        <v>361</v>
      </c>
      <c r="C3" s="28" t="s">
        <v>362</v>
      </c>
      <c r="D3" s="28" t="s">
        <v>359</v>
      </c>
      <c r="E3" s="28" t="s">
        <v>363</v>
      </c>
      <c r="F3" s="28" t="s">
        <v>996</v>
      </c>
    </row>
    <row r="4">
      <c r="A4" s="28" t="s">
        <v>86</v>
      </c>
      <c r="B4" s="28" t="s">
        <v>365</v>
      </c>
      <c r="C4" s="28" t="s">
        <v>362</v>
      </c>
      <c r="D4" s="28" t="s">
        <v>42</v>
      </c>
      <c r="E4" s="28" t="s">
        <v>997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998</v>
      </c>
      <c r="C5" s="28" t="s">
        <v>999</v>
      </c>
      <c r="D5" s="28" t="s">
        <v>1000</v>
      </c>
      <c r="E5" s="28" t="str">
        <f t="shared" si="1"/>
        <v>-</v>
      </c>
      <c r="F5" s="28" t="s">
        <v>1001</v>
      </c>
      <c r="G5" s="28" t="s">
        <v>1002</v>
      </c>
      <c r="H5" s="28" t="s">
        <v>1003</v>
      </c>
      <c r="I5" s="28" t="str">
        <f t="shared" si="2"/>
        <v>-</v>
      </c>
    </row>
    <row r="6">
      <c r="A6" s="24" t="s">
        <v>51</v>
      </c>
      <c r="B6" s="28" t="s">
        <v>1004</v>
      </c>
      <c r="C6" s="28" t="s">
        <v>1005</v>
      </c>
      <c r="D6" s="28" t="s">
        <v>1006</v>
      </c>
      <c r="E6" s="28" t="str">
        <f t="shared" si="1"/>
        <v>-</v>
      </c>
      <c r="F6" s="28" t="s">
        <v>1007</v>
      </c>
      <c r="G6" s="28" t="s">
        <v>1008</v>
      </c>
      <c r="H6" s="28" t="s">
        <v>1009</v>
      </c>
      <c r="I6" s="28" t="str">
        <f t="shared" si="2"/>
        <v>-</v>
      </c>
    </row>
    <row r="7">
      <c r="A7" s="24" t="s">
        <v>58</v>
      </c>
      <c r="B7" s="28" t="s">
        <v>1010</v>
      </c>
      <c r="C7" s="28" t="s">
        <v>1011</v>
      </c>
      <c r="D7" s="28" t="s">
        <v>1012</v>
      </c>
      <c r="E7" s="28" t="str">
        <f t="shared" si="1"/>
        <v>24442553738</v>
      </c>
      <c r="F7" s="28" t="s">
        <v>1013</v>
      </c>
      <c r="G7" s="28" t="s">
        <v>1014</v>
      </c>
      <c r="H7" s="28" t="s">
        <v>1015</v>
      </c>
      <c r="I7" s="28" t="str">
        <f t="shared" si="2"/>
        <v>62057683546</v>
      </c>
    </row>
    <row r="8">
      <c r="A8" s="24" t="s">
        <v>65</v>
      </c>
      <c r="B8" s="28" t="s">
        <v>1016</v>
      </c>
      <c r="C8" s="28" t="s">
        <v>1017</v>
      </c>
      <c r="D8" s="28" t="s">
        <v>1018</v>
      </c>
      <c r="E8" s="28" t="str">
        <f t="shared" si="1"/>
        <v>16154560266</v>
      </c>
      <c r="F8" s="28" t="s">
        <v>1019</v>
      </c>
      <c r="G8" s="28" t="s">
        <v>1020</v>
      </c>
      <c r="H8" s="28" t="s">
        <v>1021</v>
      </c>
      <c r="I8" s="28" t="str">
        <f t="shared" si="2"/>
        <v>15545882721</v>
      </c>
    </row>
    <row r="9">
      <c r="A9" s="24" t="s">
        <v>72</v>
      </c>
      <c r="B9" s="28" t="s">
        <v>1022</v>
      </c>
      <c r="C9" s="28" t="s">
        <v>1023</v>
      </c>
      <c r="D9" s="28" t="s">
        <v>1024</v>
      </c>
      <c r="E9" s="28" t="str">
        <f t="shared" si="1"/>
        <v>17796628</v>
      </c>
      <c r="F9" s="28" t="s">
        <v>1025</v>
      </c>
      <c r="G9" s="28" t="s">
        <v>1026</v>
      </c>
      <c r="H9" s="28" t="s">
        <v>1027</v>
      </c>
      <c r="I9" s="28" t="str">
        <f t="shared" si="2"/>
        <v>17852513</v>
      </c>
    </row>
    <row r="10">
      <c r="A10" s="24" t="s">
        <v>79</v>
      </c>
      <c r="B10" s="28" t="s">
        <v>42</v>
      </c>
      <c r="C10" s="28" t="s">
        <v>515</v>
      </c>
      <c r="D10" s="28" t="s">
        <v>80</v>
      </c>
      <c r="E10" s="28" t="str">
        <f t="shared" si="1"/>
        <v>1</v>
      </c>
      <c r="F10" s="28" t="s">
        <v>80</v>
      </c>
      <c r="G10" s="28" t="s">
        <v>514</v>
      </c>
      <c r="H10" s="28" t="s">
        <v>168</v>
      </c>
      <c r="I10" s="28" t="str">
        <f t="shared" si="2"/>
        <v>10</v>
      </c>
    </row>
    <row r="11">
      <c r="A11" s="24" t="s">
        <v>84</v>
      </c>
      <c r="B11" s="28" t="s">
        <v>513</v>
      </c>
      <c r="C11" s="28" t="s">
        <v>165</v>
      </c>
      <c r="D11" s="28" t="s">
        <v>165</v>
      </c>
      <c r="E11" s="28" t="str">
        <f t="shared" si="1"/>
        <v>9</v>
      </c>
      <c r="F11" s="28" t="s">
        <v>82</v>
      </c>
      <c r="G11" s="28" t="s">
        <v>397</v>
      </c>
      <c r="H11" s="28" t="s">
        <v>829</v>
      </c>
      <c r="I11" s="28" t="str">
        <f t="shared" si="2"/>
        <v>25</v>
      </c>
    </row>
    <row r="12">
      <c r="A12" s="24" t="s">
        <v>91</v>
      </c>
      <c r="B12" s="28" t="s">
        <v>1028</v>
      </c>
      <c r="C12" s="28" t="s">
        <v>618</v>
      </c>
      <c r="D12" s="28" t="s">
        <v>625</v>
      </c>
      <c r="E12" s="28" t="str">
        <f t="shared" si="1"/>
        <v>199</v>
      </c>
      <c r="F12" s="28" t="s">
        <v>675</v>
      </c>
      <c r="G12" s="28" t="s">
        <v>1029</v>
      </c>
      <c r="H12" s="28" t="s">
        <v>1030</v>
      </c>
      <c r="I12" s="28" t="str">
        <f t="shared" si="2"/>
        <v>494</v>
      </c>
    </row>
    <row r="13">
      <c r="A13" s="24" t="s">
        <v>97</v>
      </c>
      <c r="B13" s="28" t="s">
        <v>1031</v>
      </c>
      <c r="C13" s="28" t="s">
        <v>406</v>
      </c>
      <c r="D13" s="28" t="s">
        <v>1032</v>
      </c>
      <c r="E13" s="28" t="str">
        <f t="shared" si="1"/>
        <v>62</v>
      </c>
      <c r="F13" s="28" t="s">
        <v>1033</v>
      </c>
      <c r="G13" s="28" t="s">
        <v>1034</v>
      </c>
      <c r="H13" s="28" t="s">
        <v>1035</v>
      </c>
      <c r="I13" s="28" t="str">
        <f t="shared" si="2"/>
        <v>222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1036</v>
      </c>
      <c r="C15" s="28" t="s">
        <v>1037</v>
      </c>
      <c r="D15" s="28" t="s">
        <v>1038</v>
      </c>
      <c r="E15" s="28" t="str">
        <f t="shared" si="1"/>
        <v>544768</v>
      </c>
      <c r="F15" s="28" t="s">
        <v>1039</v>
      </c>
      <c r="G15" s="28" t="s">
        <v>1040</v>
      </c>
      <c r="H15" s="28" t="s">
        <v>628</v>
      </c>
      <c r="I15" s="28" t="str">
        <f t="shared" si="2"/>
        <v>152903680</v>
      </c>
    </row>
    <row r="16">
      <c r="A16" s="24" t="s">
        <v>111</v>
      </c>
      <c r="B16" s="28" t="s">
        <v>1041</v>
      </c>
      <c r="C16" s="28" t="s">
        <v>1042</v>
      </c>
      <c r="D16" s="28" t="s">
        <v>1043</v>
      </c>
      <c r="E16" s="28" t="str">
        <f t="shared" si="1"/>
        <v>17216008192</v>
      </c>
      <c r="F16" s="28" t="s">
        <v>1044</v>
      </c>
      <c r="G16" s="28" t="s">
        <v>1045</v>
      </c>
      <c r="H16" s="28" t="s">
        <v>1046</v>
      </c>
      <c r="I16" s="28" t="str">
        <f t="shared" si="2"/>
        <v>19830067200</v>
      </c>
    </row>
    <row r="17">
      <c r="A17" s="24" t="s">
        <v>118</v>
      </c>
      <c r="B17" s="28" t="s">
        <v>1047</v>
      </c>
      <c r="C17" s="28" t="s">
        <v>1048</v>
      </c>
      <c r="D17" s="28" t="s">
        <v>1049</v>
      </c>
      <c r="E17" s="28" t="str">
        <f t="shared" si="1"/>
        <v>17805312</v>
      </c>
      <c r="F17" s="28" t="s">
        <v>1050</v>
      </c>
      <c r="G17" s="28" t="s">
        <v>1051</v>
      </c>
      <c r="H17" s="28" t="s">
        <v>1052</v>
      </c>
      <c r="I17" s="28" t="str">
        <f t="shared" si="2"/>
        <v>17862656</v>
      </c>
    </row>
    <row r="18">
      <c r="A18" s="24" t="s">
        <v>124</v>
      </c>
      <c r="B18" s="28" t="s">
        <v>1053</v>
      </c>
      <c r="C18" s="28" t="s">
        <v>1054</v>
      </c>
      <c r="D18" s="28" t="s">
        <v>1055</v>
      </c>
      <c r="E18" s="28" t="str">
        <f t="shared" si="1"/>
        <v>15583809536</v>
      </c>
      <c r="F18" s="28" t="s">
        <v>1056</v>
      </c>
      <c r="G18" s="28" t="s">
        <v>1057</v>
      </c>
      <c r="H18" s="28" t="s">
        <v>1058</v>
      </c>
      <c r="I18" s="28" t="str">
        <f t="shared" si="2"/>
        <v>14007611392</v>
      </c>
    </row>
    <row r="19">
      <c r="A19" s="24" t="s">
        <v>131</v>
      </c>
      <c r="B19" s="28" t="s">
        <v>1059</v>
      </c>
      <c r="C19" s="28" t="s">
        <v>1060</v>
      </c>
      <c r="D19" s="28" t="s">
        <v>1061</v>
      </c>
      <c r="E19" s="28" t="str">
        <f t="shared" si="1"/>
        <v>17784832</v>
      </c>
      <c r="F19" s="28" t="s">
        <v>1051</v>
      </c>
      <c r="G19" s="28" t="s">
        <v>1062</v>
      </c>
      <c r="H19" s="28" t="s">
        <v>1063</v>
      </c>
      <c r="I19" s="28" t="str">
        <f t="shared" si="2"/>
        <v>17788928</v>
      </c>
    </row>
    <row r="20">
      <c r="A20" s="24" t="s">
        <v>135</v>
      </c>
      <c r="B20" s="28" t="s">
        <v>1064</v>
      </c>
      <c r="C20" s="28" t="s">
        <v>1065</v>
      </c>
      <c r="D20" s="28" t="s">
        <v>1066</v>
      </c>
      <c r="E20" s="28" t="str">
        <f t="shared" si="1"/>
        <v>367772069</v>
      </c>
      <c r="F20" s="28" t="s">
        <v>1067</v>
      </c>
      <c r="G20" s="28" t="s">
        <v>1068</v>
      </c>
      <c r="H20" s="28" t="s">
        <v>1069</v>
      </c>
      <c r="I20" s="28" t="str">
        <f t="shared" si="2"/>
        <v>427059867</v>
      </c>
    </row>
    <row r="21" ht="15.75" customHeight="1">
      <c r="A21" s="24" t="s">
        <v>142</v>
      </c>
      <c r="B21" s="28" t="s">
        <v>1070</v>
      </c>
      <c r="C21" s="28" t="s">
        <v>1071</v>
      </c>
      <c r="D21" s="28" t="s">
        <v>1072</v>
      </c>
      <c r="E21" s="28" t="str">
        <f t="shared" si="1"/>
        <v>268718602</v>
      </c>
      <c r="F21" s="28" t="s">
        <v>1073</v>
      </c>
      <c r="G21" s="28" t="s">
        <v>1074</v>
      </c>
      <c r="H21" s="28" t="s">
        <v>1075</v>
      </c>
      <c r="I21" s="28" t="str">
        <f t="shared" si="2"/>
        <v>396909277</v>
      </c>
    </row>
    <row r="22" ht="15.75" customHeight="1">
      <c r="A22" s="24" t="s">
        <v>149</v>
      </c>
      <c r="B22" s="28" t="s">
        <v>1076</v>
      </c>
      <c r="C22" s="28" t="s">
        <v>1077</v>
      </c>
      <c r="D22" s="28" t="s">
        <v>1078</v>
      </c>
      <c r="E22" s="28" t="str">
        <f t="shared" si="1"/>
        <v>16965413966</v>
      </c>
      <c r="F22" s="28" t="s">
        <v>1079</v>
      </c>
      <c r="G22" s="28" t="s">
        <v>1080</v>
      </c>
      <c r="H22" s="28" t="s">
        <v>1081</v>
      </c>
      <c r="I22" s="28" t="str">
        <f t="shared" si="2"/>
        <v>15759437889</v>
      </c>
    </row>
    <row r="23" ht="15.75" customHeight="1">
      <c r="A23" s="24" t="s">
        <v>156</v>
      </c>
      <c r="B23" s="28" t="s">
        <v>877</v>
      </c>
      <c r="C23" s="28" t="s">
        <v>877</v>
      </c>
      <c r="D23" s="28" t="s">
        <v>1082</v>
      </c>
      <c r="E23" s="28" t="str">
        <f t="shared" si="1"/>
        <v>27512832</v>
      </c>
      <c r="F23" s="28" t="s">
        <v>877</v>
      </c>
      <c r="G23" s="28" t="s">
        <v>877</v>
      </c>
      <c r="H23" s="28" t="s">
        <v>1083</v>
      </c>
      <c r="I23" s="28" t="str">
        <f t="shared" si="2"/>
        <v>27512832</v>
      </c>
    </row>
    <row r="24" ht="15.75" customHeight="1">
      <c r="A24" s="24" t="s">
        <v>162</v>
      </c>
      <c r="B24" s="28" t="s">
        <v>42</v>
      </c>
      <c r="C24" s="28" t="s">
        <v>236</v>
      </c>
      <c r="D24" s="28" t="s">
        <v>83</v>
      </c>
      <c r="E24" s="28" t="str">
        <f t="shared" si="1"/>
        <v>15</v>
      </c>
      <c r="F24" s="28" t="s">
        <v>307</v>
      </c>
      <c r="G24" s="28" t="s">
        <v>515</v>
      </c>
      <c r="H24" s="28" t="s">
        <v>515</v>
      </c>
      <c r="I24" s="28" t="str">
        <f t="shared" si="2"/>
        <v>5</v>
      </c>
    </row>
    <row r="25" ht="15.75" customHeight="1">
      <c r="A25" s="24" t="s">
        <v>166</v>
      </c>
      <c r="B25" s="28" t="s">
        <v>513</v>
      </c>
      <c r="C25" s="28" t="s">
        <v>514</v>
      </c>
      <c r="D25" s="28" t="s">
        <v>168</v>
      </c>
      <c r="E25" s="28" t="str">
        <f t="shared" si="1"/>
        <v>10</v>
      </c>
      <c r="F25" s="28" t="s">
        <v>83</v>
      </c>
      <c r="G25" s="28" t="s">
        <v>163</v>
      </c>
      <c r="H25" s="28" t="s">
        <v>521</v>
      </c>
      <c r="I25" s="28" t="str">
        <f t="shared" si="2"/>
        <v>15</v>
      </c>
    </row>
    <row r="26" ht="15.75" customHeight="1">
      <c r="A26" s="24" t="s">
        <v>169</v>
      </c>
      <c r="B26" s="28" t="s">
        <v>618</v>
      </c>
      <c r="C26" s="28" t="s">
        <v>618</v>
      </c>
      <c r="D26" s="28" t="s">
        <v>1028</v>
      </c>
      <c r="E26" s="28" t="str">
        <f t="shared" si="1"/>
        <v>191</v>
      </c>
      <c r="F26" s="28" t="s">
        <v>773</v>
      </c>
      <c r="G26" s="28" t="s">
        <v>1084</v>
      </c>
      <c r="H26" s="28" t="s">
        <v>1030</v>
      </c>
      <c r="I26" s="28" t="str">
        <f t="shared" si="2"/>
        <v>494</v>
      </c>
    </row>
    <row r="27" ht="15.75" customHeight="1">
      <c r="A27" s="24" t="s">
        <v>173</v>
      </c>
      <c r="B27" s="28" t="s">
        <v>1032</v>
      </c>
      <c r="C27" s="28" t="s">
        <v>881</v>
      </c>
      <c r="D27" s="28" t="s">
        <v>881</v>
      </c>
      <c r="E27" s="28" t="str">
        <f t="shared" si="1"/>
        <v>59</v>
      </c>
      <c r="F27" s="28" t="s">
        <v>1085</v>
      </c>
      <c r="G27" s="28" t="s">
        <v>1086</v>
      </c>
      <c r="H27" s="28" t="s">
        <v>1087</v>
      </c>
      <c r="I27" s="28" t="str">
        <f t="shared" si="2"/>
        <v>82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1088</v>
      </c>
      <c r="C29" s="28" t="s">
        <v>1089</v>
      </c>
      <c r="D29" s="28" t="s">
        <v>1090</v>
      </c>
      <c r="E29" s="28" t="str">
        <f t="shared" si="1"/>
        <v>199880704</v>
      </c>
      <c r="F29" s="28" t="s">
        <v>1091</v>
      </c>
      <c r="G29" s="28" t="s">
        <v>1092</v>
      </c>
      <c r="H29" s="28" t="s">
        <v>1093</v>
      </c>
      <c r="I29" s="28" t="str">
        <f t="shared" si="2"/>
        <v>152768512</v>
      </c>
    </row>
    <row r="30" ht="15.75" customHeight="1">
      <c r="A30" s="24" t="s">
        <v>187</v>
      </c>
      <c r="B30" s="28" t="s">
        <v>1094</v>
      </c>
      <c r="C30" s="28" t="s">
        <v>1095</v>
      </c>
      <c r="D30" s="28" t="s">
        <v>1096</v>
      </c>
      <c r="E30" s="28" t="str">
        <f t="shared" si="1"/>
        <v>18853380096</v>
      </c>
      <c r="F30" s="28" t="s">
        <v>1097</v>
      </c>
      <c r="G30" s="28" t="s">
        <v>1098</v>
      </c>
      <c r="H30" s="28" t="s">
        <v>1099</v>
      </c>
      <c r="I30" s="28" t="str">
        <f t="shared" si="2"/>
        <v>16987250688</v>
      </c>
    </row>
    <row r="31" ht="15.75" customHeight="1">
      <c r="A31" s="24" t="s">
        <v>194</v>
      </c>
      <c r="B31" s="28" t="s">
        <v>877</v>
      </c>
      <c r="C31" s="28" t="s">
        <v>877</v>
      </c>
      <c r="D31" s="28" t="s">
        <v>1100</v>
      </c>
      <c r="E31" s="28" t="str">
        <f t="shared" si="1"/>
        <v>27512832</v>
      </c>
      <c r="F31" s="28" t="s">
        <v>877</v>
      </c>
      <c r="G31" s="28" t="s">
        <v>877</v>
      </c>
      <c r="H31" s="28" t="s">
        <v>877</v>
      </c>
      <c r="I31" s="28" t="str">
        <f t="shared" si="2"/>
        <v>27512832</v>
      </c>
    </row>
    <row r="32" ht="15.75" customHeight="1">
      <c r="A32" s="24" t="s">
        <v>197</v>
      </c>
      <c r="B32" s="28" t="s">
        <v>1101</v>
      </c>
      <c r="C32" s="28" t="s">
        <v>1102</v>
      </c>
      <c r="D32" s="28" t="s">
        <v>1103</v>
      </c>
      <c r="E32" s="28" t="str">
        <f t="shared" si="1"/>
        <v>16043081728</v>
      </c>
      <c r="F32" s="28" t="s">
        <v>1104</v>
      </c>
      <c r="G32" s="28" t="s">
        <v>1105</v>
      </c>
      <c r="H32" s="28" t="s">
        <v>1106</v>
      </c>
      <c r="I32" s="28" t="str">
        <f t="shared" si="2"/>
        <v>15100633088</v>
      </c>
    </row>
    <row r="33" ht="15.75" customHeight="1">
      <c r="A33" s="24" t="s">
        <v>204</v>
      </c>
      <c r="B33" s="28" t="s">
        <v>877</v>
      </c>
      <c r="C33" s="28" t="s">
        <v>877</v>
      </c>
      <c r="D33" s="28" t="s">
        <v>1107</v>
      </c>
      <c r="E33" s="28" t="str">
        <f t="shared" si="1"/>
        <v>27512832</v>
      </c>
      <c r="F33" s="28" t="s">
        <v>877</v>
      </c>
      <c r="G33" s="28" t="s">
        <v>877</v>
      </c>
      <c r="H33" s="28" t="s">
        <v>1107</v>
      </c>
      <c r="I33" s="28" t="str">
        <f t="shared" si="2"/>
        <v>27512832</v>
      </c>
    </row>
    <row r="34" ht="15.75" customHeight="1">
      <c r="A34" s="24" t="s">
        <v>205</v>
      </c>
      <c r="B34" s="28" t="s">
        <v>1108</v>
      </c>
      <c r="C34" s="28" t="s">
        <v>1109</v>
      </c>
      <c r="D34" s="28" t="s">
        <v>1110</v>
      </c>
      <c r="E34" s="28" t="str">
        <f t="shared" si="1"/>
        <v>283200256</v>
      </c>
      <c r="F34" s="28" t="s">
        <v>1111</v>
      </c>
      <c r="G34" s="28" t="s">
        <v>1112</v>
      </c>
      <c r="H34" s="28" t="s">
        <v>1113</v>
      </c>
      <c r="I34" s="28" t="str">
        <f t="shared" si="2"/>
        <v>580103667</v>
      </c>
    </row>
    <row r="35" ht="15.75" customHeight="1">
      <c r="A35" s="24" t="s">
        <v>212</v>
      </c>
      <c r="B35" s="28" t="s">
        <v>1114</v>
      </c>
      <c r="C35" s="28" t="s">
        <v>1115</v>
      </c>
      <c r="D35" s="28" t="s">
        <v>1116</v>
      </c>
      <c r="E35" s="28" t="str">
        <f t="shared" si="1"/>
        <v>361015233</v>
      </c>
      <c r="F35" s="28" t="s">
        <v>1117</v>
      </c>
      <c r="G35" s="28" t="s">
        <v>1118</v>
      </c>
      <c r="H35" s="28" t="s">
        <v>1119</v>
      </c>
      <c r="I35" s="28" t="str">
        <f t="shared" si="2"/>
        <v>427727307</v>
      </c>
    </row>
    <row r="36" ht="15.75" customHeight="1">
      <c r="A36" s="24" t="s">
        <v>219</v>
      </c>
      <c r="B36" s="28" t="s">
        <v>1120</v>
      </c>
      <c r="C36" s="28" t="s">
        <v>1121</v>
      </c>
      <c r="D36" s="28" t="s">
        <v>1122</v>
      </c>
      <c r="E36" s="28" t="str">
        <f t="shared" si="1"/>
        <v>15544705187</v>
      </c>
      <c r="F36" s="28" t="s">
        <v>1123</v>
      </c>
      <c r="G36" s="28" t="s">
        <v>1124</v>
      </c>
      <c r="H36" s="28" t="s">
        <v>1125</v>
      </c>
      <c r="I36" s="28" t="str">
        <f t="shared" si="2"/>
        <v>16941994908</v>
      </c>
    </row>
    <row r="37" ht="15.75" customHeight="1">
      <c r="A37" s="24" t="s">
        <v>226</v>
      </c>
      <c r="B37" s="28" t="s">
        <v>1126</v>
      </c>
      <c r="C37" s="28" t="s">
        <v>1127</v>
      </c>
      <c r="D37" s="28" t="s">
        <v>1128</v>
      </c>
      <c r="E37" s="28" t="str">
        <f t="shared" si="1"/>
        <v>14536704</v>
      </c>
      <c r="F37" s="28" t="s">
        <v>1129</v>
      </c>
      <c r="G37" s="28" t="s">
        <v>1130</v>
      </c>
      <c r="H37" s="28" t="s">
        <v>1131</v>
      </c>
      <c r="I37" s="28" t="str">
        <f t="shared" si="2"/>
        <v>14701779</v>
      </c>
    </row>
    <row r="38" ht="15.75" customHeight="1">
      <c r="A38" s="24" t="s">
        <v>233</v>
      </c>
      <c r="B38" s="28" t="s">
        <v>234</v>
      </c>
      <c r="C38" s="28" t="s">
        <v>82</v>
      </c>
      <c r="D38" s="28" t="s">
        <v>1132</v>
      </c>
      <c r="E38" s="28" t="str">
        <f t="shared" si="1"/>
        <v>26</v>
      </c>
      <c r="F38" s="28" t="s">
        <v>87</v>
      </c>
      <c r="G38" s="28" t="s">
        <v>85</v>
      </c>
      <c r="H38" s="28" t="s">
        <v>80</v>
      </c>
      <c r="I38" s="28" t="str">
        <f t="shared" si="2"/>
        <v>2</v>
      </c>
    </row>
    <row r="39" ht="15.75" customHeight="1">
      <c r="A39" s="24" t="s">
        <v>237</v>
      </c>
      <c r="B39" s="28" t="s">
        <v>90</v>
      </c>
      <c r="C39" s="28" t="s">
        <v>313</v>
      </c>
      <c r="D39" s="28" t="s">
        <v>514</v>
      </c>
      <c r="E39" s="28" t="str">
        <f t="shared" si="1"/>
        <v>12</v>
      </c>
      <c r="F39" s="28" t="s">
        <v>88</v>
      </c>
      <c r="G39" s="28" t="s">
        <v>235</v>
      </c>
      <c r="H39" s="28" t="s">
        <v>397</v>
      </c>
      <c r="I39" s="28" t="str">
        <f t="shared" si="2"/>
        <v>25</v>
      </c>
    </row>
    <row r="40" ht="15.75" customHeight="1">
      <c r="A40" s="24" t="s">
        <v>239</v>
      </c>
      <c r="B40" s="28" t="s">
        <v>618</v>
      </c>
      <c r="C40" s="28" t="s">
        <v>100</v>
      </c>
      <c r="D40" s="28" t="s">
        <v>1028</v>
      </c>
      <c r="E40" s="28" t="str">
        <f t="shared" si="1"/>
        <v>191</v>
      </c>
      <c r="F40" s="28" t="s">
        <v>773</v>
      </c>
      <c r="G40" s="28" t="s">
        <v>1029</v>
      </c>
      <c r="H40" s="28" t="s">
        <v>1030</v>
      </c>
      <c r="I40" s="28" t="str">
        <f t="shared" si="2"/>
        <v>494</v>
      </c>
    </row>
    <row r="41" ht="15.75" customHeight="1">
      <c r="A41" s="24" t="s">
        <v>243</v>
      </c>
      <c r="B41" s="28" t="s">
        <v>622</v>
      </c>
      <c r="C41" s="28" t="s">
        <v>831</v>
      </c>
      <c r="D41" s="28" t="s">
        <v>177</v>
      </c>
      <c r="E41" s="28" t="str">
        <f t="shared" si="1"/>
        <v>61</v>
      </c>
      <c r="F41" s="28" t="s">
        <v>1133</v>
      </c>
      <c r="G41" s="28" t="s">
        <v>1134</v>
      </c>
      <c r="H41" s="28" t="s">
        <v>1135</v>
      </c>
      <c r="I41" s="28" t="str">
        <f t="shared" si="2"/>
        <v>241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1136</v>
      </c>
      <c r="C43" s="28" t="s">
        <v>1137</v>
      </c>
      <c r="D43" s="28" t="s">
        <v>1138</v>
      </c>
      <c r="E43" s="28" t="str">
        <f t="shared" si="1"/>
        <v>334790656</v>
      </c>
      <c r="F43" s="28" t="s">
        <v>1139</v>
      </c>
      <c r="G43" s="28" t="s">
        <v>1140</v>
      </c>
      <c r="H43" s="28" t="s">
        <v>1141</v>
      </c>
      <c r="I43" s="28" t="str">
        <f t="shared" si="2"/>
        <v>153497600</v>
      </c>
    </row>
    <row r="44" ht="15.75" customHeight="1">
      <c r="A44" s="24" t="s">
        <v>257</v>
      </c>
      <c r="B44" s="28" t="s">
        <v>1142</v>
      </c>
      <c r="C44" s="28" t="s">
        <v>1143</v>
      </c>
      <c r="D44" s="28" t="s">
        <v>1144</v>
      </c>
      <c r="E44" s="28" t="str">
        <f t="shared" si="1"/>
        <v>18133065728</v>
      </c>
      <c r="F44" s="28" t="s">
        <v>1145</v>
      </c>
      <c r="G44" s="28" t="s">
        <v>1146</v>
      </c>
      <c r="H44" s="28" t="s">
        <v>1147</v>
      </c>
      <c r="I44" s="28" t="str">
        <f t="shared" si="2"/>
        <v>21106208768</v>
      </c>
    </row>
    <row r="45" ht="15.75" customHeight="1">
      <c r="A45" s="24" t="s">
        <v>264</v>
      </c>
      <c r="B45" s="28" t="s">
        <v>1148</v>
      </c>
      <c r="C45" s="28" t="s">
        <v>1127</v>
      </c>
      <c r="D45" s="28" t="s">
        <v>1149</v>
      </c>
      <c r="E45" s="28" t="str">
        <f t="shared" si="1"/>
        <v>14536704</v>
      </c>
      <c r="F45" s="28" t="s">
        <v>1150</v>
      </c>
      <c r="G45" s="28" t="s">
        <v>1151</v>
      </c>
      <c r="H45" s="28" t="s">
        <v>1127</v>
      </c>
      <c r="I45" s="28" t="str">
        <f t="shared" si="2"/>
        <v>14827520</v>
      </c>
    </row>
    <row r="46" ht="15.75" customHeight="1">
      <c r="A46" s="24" t="s">
        <v>270</v>
      </c>
      <c r="B46" s="28" t="s">
        <v>1152</v>
      </c>
      <c r="C46" s="28" t="s">
        <v>1153</v>
      </c>
      <c r="D46" s="28" t="s">
        <v>1154</v>
      </c>
      <c r="E46" s="28" t="str">
        <f t="shared" si="1"/>
        <v>14715289600</v>
      </c>
      <c r="F46" s="28" t="s">
        <v>1155</v>
      </c>
      <c r="G46" s="28" t="s">
        <v>1156</v>
      </c>
      <c r="H46" s="28" t="s">
        <v>1157</v>
      </c>
      <c r="I46" s="28" t="str">
        <f t="shared" si="2"/>
        <v>14170849280</v>
      </c>
    </row>
    <row r="47" ht="15.75" customHeight="1">
      <c r="A47" s="24" t="s">
        <v>277</v>
      </c>
      <c r="B47" s="28" t="s">
        <v>1158</v>
      </c>
      <c r="C47" s="28" t="s">
        <v>1127</v>
      </c>
      <c r="D47" s="28" t="s">
        <v>1159</v>
      </c>
      <c r="E47" s="28" t="str">
        <f t="shared" si="1"/>
        <v>14536704</v>
      </c>
      <c r="F47" s="28" t="s">
        <v>1160</v>
      </c>
      <c r="G47" s="28" t="s">
        <v>1161</v>
      </c>
      <c r="H47" s="28" t="s">
        <v>1162</v>
      </c>
      <c r="I47" s="28" t="str">
        <f t="shared" si="2"/>
        <v>14516224</v>
      </c>
    </row>
    <row r="48" ht="15.75" customHeight="1">
      <c r="A48" s="24" t="s">
        <v>283</v>
      </c>
      <c r="B48" s="28" t="s">
        <v>1163</v>
      </c>
      <c r="C48" s="28" t="s">
        <v>1164</v>
      </c>
      <c r="D48" s="28" t="s">
        <v>1165</v>
      </c>
      <c r="E48" s="28" t="str">
        <f t="shared" si="1"/>
        <v>275988910</v>
      </c>
      <c r="F48" s="28" t="s">
        <v>1166</v>
      </c>
      <c r="G48" s="28" t="s">
        <v>1167</v>
      </c>
      <c r="H48" s="28" t="s">
        <v>1168</v>
      </c>
      <c r="I48" s="28" t="str">
        <f t="shared" si="2"/>
        <v>455177937</v>
      </c>
    </row>
    <row r="49" ht="15.75" customHeight="1">
      <c r="A49" s="24" t="s">
        <v>290</v>
      </c>
      <c r="B49" s="28" t="s">
        <v>1169</v>
      </c>
      <c r="C49" s="28" t="s">
        <v>1170</v>
      </c>
      <c r="D49" s="28" t="s">
        <v>1171</v>
      </c>
      <c r="E49" s="28" t="str">
        <f t="shared" si="1"/>
        <v>313524268</v>
      </c>
      <c r="F49" s="28" t="s">
        <v>1172</v>
      </c>
      <c r="G49" s="28" t="s">
        <v>1173</v>
      </c>
      <c r="H49" s="28" t="s">
        <v>1174</v>
      </c>
      <c r="I49" s="28" t="str">
        <f t="shared" si="2"/>
        <v>427329223</v>
      </c>
    </row>
    <row r="50" ht="15.75" customHeight="1">
      <c r="A50" s="24" t="s">
        <v>297</v>
      </c>
      <c r="B50" s="28" t="s">
        <v>1175</v>
      </c>
      <c r="C50" s="28" t="s">
        <v>1176</v>
      </c>
      <c r="D50" s="28" t="s">
        <v>1177</v>
      </c>
      <c r="E50" s="28" t="str">
        <f t="shared" si="1"/>
        <v>5701373132</v>
      </c>
      <c r="F50" s="28" t="s">
        <v>1178</v>
      </c>
      <c r="G50" s="28" t="s">
        <v>1179</v>
      </c>
      <c r="H50" s="28" t="s">
        <v>1180</v>
      </c>
      <c r="I50" s="28" t="str">
        <f t="shared" si="2"/>
        <v>6564058541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42</v>
      </c>
      <c r="H52" s="28" t="s">
        <v>42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80</v>
      </c>
      <c r="E53" s="28" t="str">
        <f t="shared" si="1"/>
        <v>1</v>
      </c>
      <c r="F53" s="28" t="s">
        <v>307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1028</v>
      </c>
      <c r="C54" s="28" t="s">
        <v>771</v>
      </c>
      <c r="D54" s="28" t="s">
        <v>1181</v>
      </c>
      <c r="E54" s="28" t="str">
        <f t="shared" si="1"/>
        <v>199</v>
      </c>
      <c r="F54" s="28" t="s">
        <v>773</v>
      </c>
      <c r="G54" s="28" t="s">
        <v>880</v>
      </c>
      <c r="H54" s="28" t="s">
        <v>1084</v>
      </c>
      <c r="I54" s="28" t="str">
        <f t="shared" si="2"/>
        <v>493</v>
      </c>
    </row>
    <row r="55" ht="15.75" customHeight="1">
      <c r="A55" s="24" t="s">
        <v>312</v>
      </c>
      <c r="B55" s="28" t="s">
        <v>85</v>
      </c>
      <c r="C55" s="28" t="s">
        <v>86</v>
      </c>
      <c r="D55" s="28" t="s">
        <v>85</v>
      </c>
      <c r="E55" s="28" t="str">
        <f t="shared" si="1"/>
        <v>2</v>
      </c>
      <c r="F55" s="28" t="s">
        <v>163</v>
      </c>
      <c r="G55" s="28" t="s">
        <v>313</v>
      </c>
      <c r="H55" s="28" t="s">
        <v>313</v>
      </c>
      <c r="I55" s="28" t="str">
        <f t="shared" si="2"/>
        <v>13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1182</v>
      </c>
      <c r="C58" s="28" t="s">
        <v>1183</v>
      </c>
      <c r="D58" s="28" t="s">
        <v>1184</v>
      </c>
      <c r="E58" s="28" t="str">
        <f t="shared" si="1"/>
        <v>5704302592</v>
      </c>
      <c r="F58" s="28" t="s">
        <v>1185</v>
      </c>
      <c r="G58" s="28" t="s">
        <v>1186</v>
      </c>
      <c r="H58" s="28" t="s">
        <v>1187</v>
      </c>
      <c r="I58" s="28" t="str">
        <f t="shared" si="2"/>
        <v>6582145024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1188</v>
      </c>
      <c r="C60" s="28" t="s">
        <v>1189</v>
      </c>
      <c r="D60" s="28" t="s">
        <v>1190</v>
      </c>
      <c r="E60" s="28" t="str">
        <f t="shared" si="1"/>
        <v>5699371008</v>
      </c>
      <c r="F60" s="28" t="s">
        <v>1191</v>
      </c>
      <c r="G60" s="28" t="s">
        <v>1192</v>
      </c>
      <c r="H60" s="28" t="s">
        <v>1193</v>
      </c>
      <c r="I60" s="28" t="str">
        <f t="shared" si="2"/>
        <v>6511386624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1194</v>
      </c>
      <c r="C62" s="28" t="s">
        <v>1195</v>
      </c>
      <c r="D62" s="28" t="s">
        <v>1196</v>
      </c>
      <c r="E62" s="28" t="str">
        <f t="shared" si="1"/>
        <v>1597360</v>
      </c>
      <c r="F62" s="28" t="s">
        <v>1197</v>
      </c>
      <c r="G62" s="28" t="s">
        <v>1198</v>
      </c>
      <c r="H62" s="28" t="s">
        <v>1199</v>
      </c>
      <c r="I62" s="28" t="str">
        <f t="shared" si="2"/>
        <v>4938938</v>
      </c>
    </row>
    <row r="63" ht="15.75" customHeight="1">
      <c r="A63" s="24" t="s">
        <v>339</v>
      </c>
      <c r="B63" s="28" t="s">
        <v>1200</v>
      </c>
      <c r="C63" s="28" t="s">
        <v>1201</v>
      </c>
      <c r="D63" s="28" t="s">
        <v>1202</v>
      </c>
      <c r="E63" s="28" t="str">
        <f t="shared" si="1"/>
        <v>385908</v>
      </c>
      <c r="F63" s="28" t="s">
        <v>1203</v>
      </c>
      <c r="G63" s="28" t="s">
        <v>1204</v>
      </c>
      <c r="H63" s="28" t="s">
        <v>1205</v>
      </c>
      <c r="I63" s="28" t="str">
        <f t="shared" si="2"/>
        <v>154330439</v>
      </c>
    </row>
    <row r="64" ht="15.75" customHeight="1">
      <c r="A64" s="30" t="s">
        <v>14</v>
      </c>
      <c r="B64" s="31">
        <f t="shared" ref="B64:I64" si="3">AVERAGE(VALUE(B8),VALUE(B22),VALUE(B36))*2^(-30)</f>
        <v>15.15053833</v>
      </c>
      <c r="C64" s="31">
        <f t="shared" si="3"/>
        <v>15.17115626</v>
      </c>
      <c r="D64" s="31">
        <f t="shared" si="3"/>
        <v>15.29790091</v>
      </c>
      <c r="E64" s="31">
        <f t="shared" si="3"/>
        <v>15.10750484</v>
      </c>
      <c r="F64" s="31">
        <f t="shared" si="3"/>
        <v>15.00163423</v>
      </c>
      <c r="G64" s="31">
        <f t="shared" si="3"/>
        <v>14.9992768</v>
      </c>
      <c r="H64" s="31">
        <f t="shared" si="3"/>
        <v>14.94552043</v>
      </c>
      <c r="I64" s="31">
        <f t="shared" si="3"/>
        <v>14.97793804</v>
      </c>
    </row>
    <row r="65" ht="15.75" customHeight="1">
      <c r="A65" s="32" t="s">
        <v>346</v>
      </c>
      <c r="B65" s="31">
        <f t="shared" ref="B65:I65" si="4">AVERAGE(VALUE(B8),VALUE(B22),VALUE(B36),VALUE(B50))*2^(-30)</f>
        <v>12.67201462</v>
      </c>
      <c r="C65" s="31">
        <f t="shared" si="4"/>
        <v>12.70582157</v>
      </c>
      <c r="D65" s="31">
        <f t="shared" si="4"/>
        <v>12.8099984</v>
      </c>
      <c r="E65" s="31">
        <f t="shared" si="4"/>
        <v>12.65808301</v>
      </c>
      <c r="F65" s="31">
        <f t="shared" si="4"/>
        <v>12.77953965</v>
      </c>
      <c r="G65" s="31">
        <f t="shared" si="4"/>
        <v>12.79069039</v>
      </c>
      <c r="H65" s="31">
        <f t="shared" si="4"/>
        <v>12.72780421</v>
      </c>
      <c r="I65" s="31">
        <f t="shared" si="4"/>
        <v>12.7617675</v>
      </c>
    </row>
    <row r="66" ht="15.75" customHeight="1">
      <c r="A66" s="32" t="s">
        <v>347</v>
      </c>
      <c r="B66" s="31">
        <f t="shared" ref="B66:I66" si="5">MIN(VALUE(B18),VALUE(B32),VALUE(B46))*2^(-30)</f>
        <v>14.23513031</v>
      </c>
      <c r="C66" s="31">
        <f t="shared" si="5"/>
        <v>13.64225388</v>
      </c>
      <c r="D66" s="31">
        <f t="shared" si="5"/>
        <v>13.7046814</v>
      </c>
      <c r="E66" s="31">
        <f t="shared" si="5"/>
        <v>13.7046814</v>
      </c>
      <c r="F66" s="31">
        <f t="shared" si="5"/>
        <v>13.11093903</v>
      </c>
      <c r="G66" s="31">
        <f t="shared" si="5"/>
        <v>12.54340363</v>
      </c>
      <c r="H66" s="31">
        <f t="shared" si="5"/>
        <v>12.81838989</v>
      </c>
      <c r="I66" s="31">
        <f t="shared" si="5"/>
        <v>13.04560471</v>
      </c>
    </row>
    <row r="67" ht="15.75" customHeight="1">
      <c r="A67" s="32" t="s">
        <v>348</v>
      </c>
      <c r="B67" s="31">
        <f t="shared" ref="B67:I67" si="6">MIN(VALUE(B16),VALUE(B30),VALUE(B44))*2^(-30)</f>
        <v>15.57587051</v>
      </c>
      <c r="C67" s="31">
        <f t="shared" si="6"/>
        <v>16.03365707</v>
      </c>
      <c r="D67" s="31">
        <f t="shared" si="6"/>
        <v>16.29527283</v>
      </c>
      <c r="E67" s="31">
        <f t="shared" si="6"/>
        <v>16.03365707</v>
      </c>
      <c r="F67" s="31">
        <f t="shared" si="6"/>
        <v>15.14814377</v>
      </c>
      <c r="G67" s="31">
        <f t="shared" si="6"/>
        <v>15.82061005</v>
      </c>
      <c r="H67" s="31">
        <f t="shared" si="6"/>
        <v>14.87672806</v>
      </c>
      <c r="I67" s="31">
        <f t="shared" si="6"/>
        <v>15.82061005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253.8515625</v>
      </c>
      <c r="C69" s="31">
        <f t="shared" si="8"/>
        <v>671.9296875</v>
      </c>
      <c r="D69" s="31">
        <f t="shared" si="8"/>
        <v>510.328125</v>
      </c>
      <c r="E69" s="31">
        <f t="shared" si="8"/>
        <v>510.421875</v>
      </c>
      <c r="F69" s="31">
        <f t="shared" si="8"/>
        <v>437.484375</v>
      </c>
      <c r="G69" s="31">
        <f t="shared" si="8"/>
        <v>438.3007813</v>
      </c>
      <c r="H69" s="31">
        <f t="shared" si="8"/>
        <v>439.5</v>
      </c>
      <c r="I69" s="31">
        <f t="shared" si="8"/>
        <v>437.8984375</v>
      </c>
    </row>
    <row r="70" ht="15.75" customHeight="1">
      <c r="A70" s="32" t="s">
        <v>17</v>
      </c>
      <c r="B70" s="31">
        <f t="shared" ref="B70:I70" si="9">AVERAGE(VALUE(B9),VALUE(B23),VALUE(B37))*2^(-20)</f>
        <v>19.05364545</v>
      </c>
      <c r="C70" s="31">
        <f t="shared" si="9"/>
        <v>19.02458318</v>
      </c>
      <c r="D70" s="31">
        <f t="shared" si="9"/>
        <v>18.99849701</v>
      </c>
      <c r="E70" s="31">
        <f t="shared" si="9"/>
        <v>19.02458318</v>
      </c>
      <c r="F70" s="31">
        <f t="shared" si="9"/>
        <v>19.36479282</v>
      </c>
      <c r="G70" s="31">
        <f t="shared" si="9"/>
        <v>19.07167625</v>
      </c>
      <c r="H70" s="31">
        <f t="shared" si="9"/>
        <v>19.02134959</v>
      </c>
      <c r="I70" s="31">
        <f t="shared" si="9"/>
        <v>19.09482447</v>
      </c>
    </row>
    <row r="71" ht="15.75" customHeight="1">
      <c r="A71" s="32" t="s">
        <v>349</v>
      </c>
      <c r="B71" s="33">
        <f t="shared" ref="B71:I71" si="10">MIN(VALUE(B19),VALUE(B33),VALUE(B47))*2^(-20)</f>
        <v>13.96484375</v>
      </c>
      <c r="C71" s="33">
        <f t="shared" si="10"/>
        <v>13.86328125</v>
      </c>
      <c r="D71" s="33">
        <f t="shared" si="10"/>
        <v>13.78515625</v>
      </c>
      <c r="E71" s="33">
        <f t="shared" si="10"/>
        <v>13.86328125</v>
      </c>
      <c r="F71" s="33">
        <f t="shared" si="10"/>
        <v>13.9609375</v>
      </c>
      <c r="G71" s="33">
        <f t="shared" si="10"/>
        <v>13.84375</v>
      </c>
      <c r="H71" s="33">
        <f t="shared" si="10"/>
        <v>13.7734375</v>
      </c>
      <c r="I71" s="33">
        <f t="shared" si="10"/>
        <v>13.84375</v>
      </c>
    </row>
    <row r="72" ht="15.75" customHeight="1">
      <c r="A72" s="32" t="s">
        <v>350</v>
      </c>
      <c r="B72" s="33">
        <f t="shared" ref="B72:I72" si="11">MAX(VALUE(B17),VALUE(B31),VALUE(B45))*2^(-20)</f>
        <v>26.23828125</v>
      </c>
      <c r="C72" s="33">
        <f t="shared" si="11"/>
        <v>26.23828125</v>
      </c>
      <c r="D72" s="33">
        <f t="shared" si="11"/>
        <v>26.12109375</v>
      </c>
      <c r="E72" s="33">
        <f t="shared" si="11"/>
        <v>26.23828125</v>
      </c>
      <c r="F72" s="33">
        <f t="shared" si="11"/>
        <v>26.23828125</v>
      </c>
      <c r="G72" s="33">
        <f t="shared" si="11"/>
        <v>26.23828125</v>
      </c>
      <c r="H72" s="33">
        <f t="shared" si="11"/>
        <v>26.23828125</v>
      </c>
      <c r="I72" s="33">
        <f t="shared" si="11"/>
        <v>26.23828125</v>
      </c>
    </row>
    <row r="73" ht="15.75" customHeight="1">
      <c r="A73" s="32" t="s">
        <v>1</v>
      </c>
      <c r="B73" s="31">
        <f t="shared" ref="B73:I73" si="12">VALUE(B7)*10^(-9)</f>
        <v>24.44255374</v>
      </c>
      <c r="C73" s="31">
        <f t="shared" si="12"/>
        <v>23.83290132</v>
      </c>
      <c r="D73" s="31">
        <f t="shared" si="12"/>
        <v>25.37303688</v>
      </c>
      <c r="E73" s="31">
        <f t="shared" si="12"/>
        <v>24.44255374</v>
      </c>
      <c r="F73" s="31">
        <f t="shared" si="12"/>
        <v>60.44541463</v>
      </c>
      <c r="G73" s="31">
        <f t="shared" si="12"/>
        <v>62.47114731</v>
      </c>
      <c r="H73" s="31">
        <f t="shared" si="12"/>
        <v>62.05768355</v>
      </c>
      <c r="I73" s="31">
        <f t="shared" si="12"/>
        <v>62.05768355</v>
      </c>
    </row>
    <row r="74" ht="15.75" customHeight="1">
      <c r="A74" s="34" t="s">
        <v>18</v>
      </c>
      <c r="B74" s="31">
        <f t="shared" ref="B74:I74" si="13">SUM(VALUE(B20),VALUE(B34),VALUE(B48))*2^(-30)</f>
        <v>0.8412300097</v>
      </c>
      <c r="C74" s="31">
        <f t="shared" si="13"/>
        <v>0.8605901925</v>
      </c>
      <c r="D74" s="31">
        <f t="shared" si="13"/>
        <v>0.901694647</v>
      </c>
      <c r="E74" s="31">
        <f t="shared" si="13"/>
        <v>0.8632999239</v>
      </c>
      <c r="F74" s="31">
        <f t="shared" si="13"/>
        <v>1.337223816</v>
      </c>
      <c r="G74" s="31">
        <f t="shared" si="13"/>
        <v>1.175490184</v>
      </c>
      <c r="H74" s="31">
        <f t="shared" si="13"/>
        <v>1.463994582</v>
      </c>
      <c r="I74" s="31">
        <f t="shared" si="13"/>
        <v>1.361911624</v>
      </c>
    </row>
    <row r="75" ht="15.75" customHeight="1">
      <c r="A75" s="34" t="s">
        <v>19</v>
      </c>
      <c r="B75" s="31">
        <f t="shared" ref="B75:I75" si="14">SUM(VALUE(B21),VALUE(B35),VALUE(B49))*2^(-30)</f>
        <v>0.8619141635</v>
      </c>
      <c r="C75" s="31">
        <f t="shared" si="14"/>
        <v>0.8681583032</v>
      </c>
      <c r="D75" s="31">
        <f t="shared" si="14"/>
        <v>0.8873715168</v>
      </c>
      <c r="E75" s="31">
        <f t="shared" si="14"/>
        <v>0.878477565</v>
      </c>
      <c r="F75" s="31">
        <f t="shared" si="14"/>
        <v>1.192701655</v>
      </c>
      <c r="G75" s="31">
        <f t="shared" si="14"/>
        <v>1.027491039</v>
      </c>
      <c r="H75" s="31">
        <f t="shared" si="14"/>
        <v>1.319439303</v>
      </c>
      <c r="I75" s="31">
        <f t="shared" si="14"/>
        <v>1.165984019</v>
      </c>
    </row>
    <row r="76" ht="15.75" customHeight="1">
      <c r="A76" s="32" t="s">
        <v>20</v>
      </c>
      <c r="B76" s="35">
        <f t="shared" ref="B76:I76" si="15">SUM(VALUE(B12),VALUE(B26),VALUE(B40))</f>
        <v>581</v>
      </c>
      <c r="C76" s="35">
        <f t="shared" si="15"/>
        <v>572</v>
      </c>
      <c r="D76" s="35">
        <f t="shared" si="15"/>
        <v>605</v>
      </c>
      <c r="E76" s="35">
        <f t="shared" si="15"/>
        <v>581</v>
      </c>
      <c r="F76" s="35">
        <f t="shared" si="15"/>
        <v>1456</v>
      </c>
      <c r="G76" s="35">
        <f t="shared" si="15"/>
        <v>1505</v>
      </c>
      <c r="H76" s="35">
        <f t="shared" si="15"/>
        <v>1482</v>
      </c>
      <c r="I76" s="35">
        <f t="shared" si="15"/>
        <v>1482</v>
      </c>
    </row>
    <row r="77" ht="15.75" customHeight="1">
      <c r="A77" s="32" t="s">
        <v>21</v>
      </c>
      <c r="B77" s="35">
        <f t="shared" ref="B77:I77" si="16">SUM(VALUE(B11),VALUE(B25),VALUE(B39))</f>
        <v>28</v>
      </c>
      <c r="C77" s="35">
        <f t="shared" si="16"/>
        <v>33</v>
      </c>
      <c r="D77" s="35">
        <f t="shared" si="16"/>
        <v>30</v>
      </c>
      <c r="E77" s="35">
        <f t="shared" si="16"/>
        <v>31</v>
      </c>
      <c r="F77" s="35">
        <f t="shared" si="16"/>
        <v>65</v>
      </c>
      <c r="G77" s="35">
        <f t="shared" si="16"/>
        <v>66</v>
      </c>
      <c r="H77" s="35">
        <f t="shared" si="16"/>
        <v>70</v>
      </c>
      <c r="I77" s="35">
        <f t="shared" si="16"/>
        <v>65</v>
      </c>
    </row>
    <row r="78" ht="15.75" customHeight="1">
      <c r="A78" s="32" t="s">
        <v>22</v>
      </c>
      <c r="B78" s="35">
        <f t="shared" ref="B78:I78" si="17">SUM(VALUE(B13),VALUE(B27),VALUE(B41))</f>
        <v>183</v>
      </c>
      <c r="C78" s="35">
        <f t="shared" si="17"/>
        <v>184</v>
      </c>
      <c r="D78" s="35">
        <f t="shared" si="17"/>
        <v>181</v>
      </c>
      <c r="E78" s="35">
        <f t="shared" si="17"/>
        <v>182</v>
      </c>
      <c r="F78" s="35">
        <f t="shared" si="17"/>
        <v>517</v>
      </c>
      <c r="G78" s="35">
        <f t="shared" si="17"/>
        <v>530</v>
      </c>
      <c r="H78" s="35">
        <f t="shared" si="17"/>
        <v>544</v>
      </c>
      <c r="I78" s="35">
        <f t="shared" si="17"/>
        <v>545</v>
      </c>
    </row>
    <row r="79" ht="15.75" customHeight="1">
      <c r="A79" s="32" t="s">
        <v>23</v>
      </c>
      <c r="B79" s="35">
        <f t="shared" ref="B79:I79" si="18">SUM(VALUE(B10),VALUE(B24),VALUE(B38))</f>
        <v>18</v>
      </c>
      <c r="C79" s="35">
        <f t="shared" si="18"/>
        <v>47</v>
      </c>
      <c r="D79" s="35">
        <f t="shared" si="18"/>
        <v>47</v>
      </c>
      <c r="E79" s="35">
        <f t="shared" si="18"/>
        <v>42</v>
      </c>
      <c r="F79" s="35">
        <f t="shared" si="18"/>
        <v>12</v>
      </c>
      <c r="G79" s="35">
        <f t="shared" si="18"/>
        <v>18</v>
      </c>
      <c r="H79" s="35">
        <f t="shared" si="18"/>
        <v>16</v>
      </c>
      <c r="I79" s="35">
        <f t="shared" si="18"/>
        <v>17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359</v>
      </c>
      <c r="E2" s="28" t="s">
        <v>358</v>
      </c>
      <c r="F2" s="28" t="s">
        <v>360</v>
      </c>
    </row>
    <row r="3">
      <c r="A3" s="28" t="s">
        <v>85</v>
      </c>
      <c r="B3" s="28" t="s">
        <v>361</v>
      </c>
      <c r="C3" s="28" t="s">
        <v>362</v>
      </c>
      <c r="D3" s="28" t="s">
        <v>359</v>
      </c>
      <c r="E3" s="28" t="s">
        <v>363</v>
      </c>
      <c r="F3" s="28" t="s">
        <v>1206</v>
      </c>
    </row>
    <row r="4">
      <c r="A4" s="28" t="s">
        <v>86</v>
      </c>
      <c r="B4" s="28" t="s">
        <v>365</v>
      </c>
      <c r="C4" s="28" t="s">
        <v>362</v>
      </c>
      <c r="D4" s="28" t="s">
        <v>42</v>
      </c>
      <c r="E4" s="28" t="s">
        <v>1207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1208</v>
      </c>
      <c r="C5" s="28" t="s">
        <v>1209</v>
      </c>
      <c r="D5" s="28" t="s">
        <v>1210</v>
      </c>
      <c r="E5" s="28" t="str">
        <f t="shared" si="1"/>
        <v>-</v>
      </c>
      <c r="F5" s="28" t="s">
        <v>1211</v>
      </c>
      <c r="G5" s="28" t="s">
        <v>1212</v>
      </c>
      <c r="H5" s="28" t="s">
        <v>1213</v>
      </c>
      <c r="I5" s="28" t="str">
        <f t="shared" si="2"/>
        <v>-</v>
      </c>
    </row>
    <row r="6">
      <c r="A6" s="24" t="s">
        <v>51</v>
      </c>
      <c r="B6" s="28" t="s">
        <v>1214</v>
      </c>
      <c r="C6" s="28" t="s">
        <v>1215</v>
      </c>
      <c r="D6" s="28" t="s">
        <v>1216</v>
      </c>
      <c r="E6" s="28" t="str">
        <f t="shared" si="1"/>
        <v>-</v>
      </c>
      <c r="F6" s="28" t="s">
        <v>1217</v>
      </c>
      <c r="G6" s="28" t="s">
        <v>1218</v>
      </c>
      <c r="H6" s="28" t="s">
        <v>1219</v>
      </c>
      <c r="I6" s="28" t="str">
        <f t="shared" si="2"/>
        <v>-</v>
      </c>
    </row>
    <row r="7">
      <c r="A7" s="24" t="s">
        <v>58</v>
      </c>
      <c r="B7" s="28" t="s">
        <v>1220</v>
      </c>
      <c r="C7" s="28" t="s">
        <v>1221</v>
      </c>
      <c r="D7" s="28" t="s">
        <v>1222</v>
      </c>
      <c r="E7" s="28" t="str">
        <f t="shared" si="1"/>
        <v>25703830152</v>
      </c>
      <c r="F7" s="28" t="s">
        <v>1223</v>
      </c>
      <c r="G7" s="28" t="s">
        <v>1224</v>
      </c>
      <c r="H7" s="28" t="s">
        <v>1225</v>
      </c>
      <c r="I7" s="28" t="str">
        <f t="shared" si="2"/>
        <v>65491433225</v>
      </c>
    </row>
    <row r="8">
      <c r="A8" s="24" t="s">
        <v>65</v>
      </c>
      <c r="B8" s="28" t="s">
        <v>1226</v>
      </c>
      <c r="C8" s="28" t="s">
        <v>1227</v>
      </c>
      <c r="D8" s="28" t="s">
        <v>1228</v>
      </c>
      <c r="E8" s="28" t="str">
        <f t="shared" si="1"/>
        <v>15438389411</v>
      </c>
      <c r="F8" s="28" t="s">
        <v>1229</v>
      </c>
      <c r="G8" s="28" t="s">
        <v>1230</v>
      </c>
      <c r="H8" s="28" t="s">
        <v>1231</v>
      </c>
      <c r="I8" s="28" t="str">
        <f t="shared" si="2"/>
        <v>15841350592</v>
      </c>
    </row>
    <row r="9">
      <c r="A9" s="24" t="s">
        <v>72</v>
      </c>
      <c r="B9" s="28" t="s">
        <v>1232</v>
      </c>
      <c r="C9" s="28" t="s">
        <v>1233</v>
      </c>
      <c r="D9" s="28" t="s">
        <v>1234</v>
      </c>
      <c r="E9" s="28" t="str">
        <f t="shared" si="1"/>
        <v>15169378</v>
      </c>
      <c r="F9" s="28" t="s">
        <v>1235</v>
      </c>
      <c r="G9" s="28" t="s">
        <v>1236</v>
      </c>
      <c r="H9" s="28" t="s">
        <v>1237</v>
      </c>
      <c r="I9" s="28" t="str">
        <f t="shared" si="2"/>
        <v>16651707</v>
      </c>
    </row>
    <row r="10">
      <c r="A10" s="24" t="s">
        <v>79</v>
      </c>
      <c r="B10" s="28" t="s">
        <v>42</v>
      </c>
      <c r="C10" s="28" t="s">
        <v>235</v>
      </c>
      <c r="D10" s="28" t="s">
        <v>89</v>
      </c>
      <c r="E10" s="28" t="str">
        <f t="shared" si="1"/>
        <v>21</v>
      </c>
      <c r="F10" s="28" t="s">
        <v>514</v>
      </c>
      <c r="G10" s="28" t="s">
        <v>85</v>
      </c>
      <c r="H10" s="28" t="s">
        <v>85</v>
      </c>
      <c r="I10" s="28" t="str">
        <f t="shared" si="2"/>
        <v>2</v>
      </c>
    </row>
    <row r="11">
      <c r="A11" s="24" t="s">
        <v>84</v>
      </c>
      <c r="B11" s="28" t="s">
        <v>83</v>
      </c>
      <c r="C11" s="28" t="s">
        <v>829</v>
      </c>
      <c r="D11" s="28" t="s">
        <v>83</v>
      </c>
      <c r="E11" s="28" t="str">
        <f t="shared" si="1"/>
        <v>15</v>
      </c>
      <c r="F11" s="28" t="s">
        <v>829</v>
      </c>
      <c r="G11" s="28" t="s">
        <v>1238</v>
      </c>
      <c r="H11" s="28" t="s">
        <v>725</v>
      </c>
      <c r="I11" s="28" t="str">
        <f t="shared" si="2"/>
        <v>30</v>
      </c>
    </row>
    <row r="12">
      <c r="A12" s="24" t="s">
        <v>91</v>
      </c>
      <c r="B12" s="28" t="s">
        <v>625</v>
      </c>
      <c r="C12" s="28" t="s">
        <v>625</v>
      </c>
      <c r="D12" s="28" t="s">
        <v>1028</v>
      </c>
      <c r="E12" s="28" t="str">
        <f t="shared" si="1"/>
        <v>207</v>
      </c>
      <c r="F12" s="28" t="s">
        <v>1239</v>
      </c>
      <c r="G12" s="28" t="s">
        <v>1240</v>
      </c>
      <c r="H12" s="28" t="s">
        <v>1241</v>
      </c>
      <c r="I12" s="28" t="str">
        <f t="shared" si="2"/>
        <v>525</v>
      </c>
    </row>
    <row r="13">
      <c r="A13" s="24" t="s">
        <v>97</v>
      </c>
      <c r="B13" s="28" t="s">
        <v>1242</v>
      </c>
      <c r="C13" s="28" t="s">
        <v>1085</v>
      </c>
      <c r="D13" s="28" t="s">
        <v>1243</v>
      </c>
      <c r="E13" s="28" t="str">
        <f t="shared" si="1"/>
        <v>80</v>
      </c>
      <c r="F13" s="28" t="s">
        <v>405</v>
      </c>
      <c r="G13" s="28" t="s">
        <v>1244</v>
      </c>
      <c r="H13" s="28" t="s">
        <v>1245</v>
      </c>
      <c r="I13" s="28" t="str">
        <f t="shared" si="2"/>
        <v>242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1246</v>
      </c>
      <c r="C15" s="28" t="s">
        <v>1247</v>
      </c>
      <c r="D15" s="28" t="s">
        <v>1248</v>
      </c>
      <c r="E15" s="28" t="str">
        <f t="shared" si="1"/>
        <v>359043072</v>
      </c>
      <c r="F15" s="28" t="s">
        <v>185</v>
      </c>
      <c r="G15" s="28" t="s">
        <v>1249</v>
      </c>
      <c r="H15" s="28" t="s">
        <v>1250</v>
      </c>
      <c r="I15" s="28" t="str">
        <f t="shared" si="2"/>
        <v>153616384</v>
      </c>
    </row>
    <row r="16">
      <c r="A16" s="24" t="s">
        <v>111</v>
      </c>
      <c r="B16" s="28" t="s">
        <v>1251</v>
      </c>
      <c r="C16" s="28" t="s">
        <v>1252</v>
      </c>
      <c r="D16" s="28" t="s">
        <v>1253</v>
      </c>
      <c r="E16" s="28" t="str">
        <f t="shared" si="1"/>
        <v>18840301568</v>
      </c>
      <c r="F16" s="28" t="s">
        <v>1254</v>
      </c>
      <c r="G16" s="28" t="s">
        <v>1255</v>
      </c>
      <c r="H16" s="28" t="s">
        <v>1256</v>
      </c>
      <c r="I16" s="28" t="str">
        <f t="shared" si="2"/>
        <v>21383749632</v>
      </c>
    </row>
    <row r="17">
      <c r="A17" s="24" t="s">
        <v>118</v>
      </c>
      <c r="B17" s="28" t="s">
        <v>1257</v>
      </c>
      <c r="C17" s="28" t="s">
        <v>1258</v>
      </c>
      <c r="D17" s="28" t="s">
        <v>1259</v>
      </c>
      <c r="E17" s="28" t="str">
        <f t="shared" si="1"/>
        <v>15179776</v>
      </c>
      <c r="F17" s="28" t="s">
        <v>1260</v>
      </c>
      <c r="G17" s="28" t="s">
        <v>1261</v>
      </c>
      <c r="H17" s="28" t="s">
        <v>1262</v>
      </c>
      <c r="I17" s="28" t="str">
        <f t="shared" si="2"/>
        <v>17121280</v>
      </c>
    </row>
    <row r="18">
      <c r="A18" s="24" t="s">
        <v>124</v>
      </c>
      <c r="B18" s="28" t="s">
        <v>1263</v>
      </c>
      <c r="C18" s="28" t="s">
        <v>1264</v>
      </c>
      <c r="D18" s="28" t="s">
        <v>1265</v>
      </c>
      <c r="E18" s="28" t="str">
        <f t="shared" si="1"/>
        <v>14155583488</v>
      </c>
      <c r="F18" s="28" t="s">
        <v>1266</v>
      </c>
      <c r="G18" s="28" t="s">
        <v>1267</v>
      </c>
      <c r="H18" s="28" t="s">
        <v>1268</v>
      </c>
      <c r="I18" s="28" t="str">
        <f t="shared" si="2"/>
        <v>13731676160</v>
      </c>
    </row>
    <row r="19">
      <c r="A19" s="24" t="s">
        <v>131</v>
      </c>
      <c r="B19" s="28" t="s">
        <v>1269</v>
      </c>
      <c r="C19" s="28" t="s">
        <v>1270</v>
      </c>
      <c r="D19" s="28" t="s">
        <v>1271</v>
      </c>
      <c r="E19" s="28" t="str">
        <f t="shared" si="1"/>
        <v>15163392</v>
      </c>
      <c r="F19" s="28" t="s">
        <v>1272</v>
      </c>
      <c r="G19" s="28" t="s">
        <v>1273</v>
      </c>
      <c r="H19" s="28" t="s">
        <v>1271</v>
      </c>
      <c r="I19" s="28" t="str">
        <f t="shared" si="2"/>
        <v>15142912</v>
      </c>
    </row>
    <row r="20">
      <c r="A20" s="24" t="s">
        <v>135</v>
      </c>
      <c r="B20" s="28" t="s">
        <v>1274</v>
      </c>
      <c r="C20" s="28" t="s">
        <v>1275</v>
      </c>
      <c r="D20" s="28" t="s">
        <v>1276</v>
      </c>
      <c r="E20" s="28" t="str">
        <f t="shared" si="1"/>
        <v>427911274</v>
      </c>
      <c r="F20" s="28" t="s">
        <v>1277</v>
      </c>
      <c r="G20" s="28" t="s">
        <v>1278</v>
      </c>
      <c r="H20" s="28" t="s">
        <v>1279</v>
      </c>
      <c r="I20" s="28" t="str">
        <f t="shared" si="2"/>
        <v>541133340</v>
      </c>
    </row>
    <row r="21" ht="15.75" customHeight="1">
      <c r="A21" s="24" t="s">
        <v>142</v>
      </c>
      <c r="B21" s="28" t="s">
        <v>1280</v>
      </c>
      <c r="C21" s="28" t="s">
        <v>1281</v>
      </c>
      <c r="D21" s="28" t="s">
        <v>1282</v>
      </c>
      <c r="E21" s="28" t="str">
        <f t="shared" si="1"/>
        <v>424298401</v>
      </c>
      <c r="F21" s="28" t="s">
        <v>1283</v>
      </c>
      <c r="G21" s="28" t="s">
        <v>1284</v>
      </c>
      <c r="H21" s="28" t="s">
        <v>1285</v>
      </c>
      <c r="I21" s="28" t="str">
        <f t="shared" si="2"/>
        <v>585104488</v>
      </c>
    </row>
    <row r="22" ht="15.75" customHeight="1">
      <c r="A22" s="24" t="s">
        <v>149</v>
      </c>
      <c r="B22" s="28" t="s">
        <v>1286</v>
      </c>
      <c r="C22" s="28" t="s">
        <v>1287</v>
      </c>
      <c r="D22" s="28" t="s">
        <v>1288</v>
      </c>
      <c r="E22" s="28" t="str">
        <f t="shared" si="1"/>
        <v>15729495912</v>
      </c>
      <c r="F22" s="28" t="s">
        <v>1289</v>
      </c>
      <c r="G22" s="28" t="s">
        <v>1290</v>
      </c>
      <c r="H22" s="28" t="s">
        <v>1291</v>
      </c>
      <c r="I22" s="28" t="str">
        <f t="shared" si="2"/>
        <v>15958777244</v>
      </c>
    </row>
    <row r="23" ht="15.75" customHeight="1">
      <c r="A23" s="24" t="s">
        <v>156</v>
      </c>
      <c r="B23" s="28" t="s">
        <v>1292</v>
      </c>
      <c r="C23" s="28" t="s">
        <v>1293</v>
      </c>
      <c r="D23" s="28" t="s">
        <v>1293</v>
      </c>
      <c r="E23" s="28" t="str">
        <f t="shared" si="1"/>
        <v>26578944</v>
      </c>
      <c r="F23" s="28" t="s">
        <v>1294</v>
      </c>
      <c r="G23" s="28" t="s">
        <v>1295</v>
      </c>
      <c r="H23" s="28" t="s">
        <v>1293</v>
      </c>
      <c r="I23" s="28" t="str">
        <f t="shared" si="2"/>
        <v>26825315</v>
      </c>
    </row>
    <row r="24" ht="15.75" customHeight="1">
      <c r="A24" s="24" t="s">
        <v>162</v>
      </c>
      <c r="B24" s="28" t="s">
        <v>234</v>
      </c>
      <c r="C24" s="28" t="s">
        <v>80</v>
      </c>
      <c r="D24" s="28" t="s">
        <v>42</v>
      </c>
      <c r="E24" s="28" t="str">
        <f t="shared" si="1"/>
        <v>1</v>
      </c>
      <c r="F24" s="28" t="s">
        <v>80</v>
      </c>
      <c r="G24" s="28" t="s">
        <v>85</v>
      </c>
      <c r="H24" s="28" t="s">
        <v>86</v>
      </c>
      <c r="I24" s="28" t="str">
        <f t="shared" si="2"/>
        <v>2</v>
      </c>
    </row>
    <row r="25" ht="15.75" customHeight="1">
      <c r="A25" s="24" t="s">
        <v>166</v>
      </c>
      <c r="B25" s="28" t="s">
        <v>829</v>
      </c>
      <c r="C25" s="28" t="s">
        <v>165</v>
      </c>
      <c r="D25" s="28" t="s">
        <v>90</v>
      </c>
      <c r="E25" s="28" t="str">
        <f t="shared" si="1"/>
        <v>12</v>
      </c>
      <c r="F25" s="28" t="s">
        <v>926</v>
      </c>
      <c r="G25" s="28" t="s">
        <v>1132</v>
      </c>
      <c r="H25" s="28" t="s">
        <v>234</v>
      </c>
      <c r="I25" s="28" t="str">
        <f t="shared" si="2"/>
        <v>29</v>
      </c>
    </row>
    <row r="26" ht="15.75" customHeight="1">
      <c r="A26" s="24" t="s">
        <v>169</v>
      </c>
      <c r="B26" s="28" t="s">
        <v>625</v>
      </c>
      <c r="C26" s="28" t="s">
        <v>625</v>
      </c>
      <c r="D26" s="28" t="s">
        <v>618</v>
      </c>
      <c r="E26" s="28" t="str">
        <f t="shared" si="1"/>
        <v>207</v>
      </c>
      <c r="F26" s="28" t="s">
        <v>1240</v>
      </c>
      <c r="G26" s="28" t="s">
        <v>1296</v>
      </c>
      <c r="H26" s="28" t="s">
        <v>1297</v>
      </c>
      <c r="I26" s="28" t="str">
        <f t="shared" si="2"/>
        <v>526</v>
      </c>
    </row>
    <row r="27" ht="15.75" customHeight="1">
      <c r="A27" s="24" t="s">
        <v>173</v>
      </c>
      <c r="B27" s="28" t="s">
        <v>1298</v>
      </c>
      <c r="C27" s="28" t="s">
        <v>1031</v>
      </c>
      <c r="D27" s="28" t="s">
        <v>1031</v>
      </c>
      <c r="E27" s="28" t="str">
        <f t="shared" si="1"/>
        <v>58</v>
      </c>
      <c r="F27" s="28" t="s">
        <v>1299</v>
      </c>
      <c r="G27" s="28" t="s">
        <v>1300</v>
      </c>
      <c r="H27" s="28" t="s">
        <v>1301</v>
      </c>
      <c r="I27" s="28" t="str">
        <f t="shared" si="2"/>
        <v>249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1302</v>
      </c>
      <c r="C29" s="28" t="s">
        <v>1303</v>
      </c>
      <c r="D29" s="28" t="s">
        <v>1304</v>
      </c>
      <c r="E29" s="28" t="str">
        <f t="shared" si="1"/>
        <v>512000</v>
      </c>
      <c r="F29" s="28" t="s">
        <v>1305</v>
      </c>
      <c r="G29" s="28" t="s">
        <v>1306</v>
      </c>
      <c r="H29" s="28" t="s">
        <v>526</v>
      </c>
      <c r="I29" s="28" t="str">
        <f t="shared" si="2"/>
        <v>154488832</v>
      </c>
    </row>
    <row r="30" ht="15.75" customHeight="1">
      <c r="A30" s="24" t="s">
        <v>187</v>
      </c>
      <c r="B30" s="28" t="s">
        <v>1307</v>
      </c>
      <c r="C30" s="28" t="s">
        <v>1308</v>
      </c>
      <c r="D30" s="28" t="s">
        <v>1309</v>
      </c>
      <c r="E30" s="28" t="str">
        <f t="shared" si="1"/>
        <v>17796526080</v>
      </c>
      <c r="F30" s="28" t="s">
        <v>1310</v>
      </c>
      <c r="G30" s="28" t="s">
        <v>1311</v>
      </c>
      <c r="H30" s="28" t="s">
        <v>1312</v>
      </c>
      <c r="I30" s="28" t="str">
        <f t="shared" si="2"/>
        <v>21250539520</v>
      </c>
    </row>
    <row r="31" ht="15.75" customHeight="1">
      <c r="A31" s="24" t="s">
        <v>194</v>
      </c>
      <c r="B31" s="28" t="s">
        <v>1292</v>
      </c>
      <c r="C31" s="28" t="s">
        <v>1293</v>
      </c>
      <c r="D31" s="28" t="s">
        <v>1293</v>
      </c>
      <c r="E31" s="28" t="str">
        <f t="shared" si="1"/>
        <v>26578944</v>
      </c>
      <c r="F31" s="28" t="s">
        <v>1313</v>
      </c>
      <c r="G31" s="28" t="s">
        <v>1314</v>
      </c>
      <c r="H31" s="28" t="s">
        <v>1293</v>
      </c>
      <c r="I31" s="28" t="str">
        <f t="shared" si="2"/>
        <v>26873856</v>
      </c>
    </row>
    <row r="32" ht="15.75" customHeight="1">
      <c r="A32" s="24" t="s">
        <v>197</v>
      </c>
      <c r="B32" s="28" t="s">
        <v>1315</v>
      </c>
      <c r="C32" s="28" t="s">
        <v>1316</v>
      </c>
      <c r="D32" s="28" t="s">
        <v>1317</v>
      </c>
      <c r="E32" s="28" t="str">
        <f t="shared" si="1"/>
        <v>14360875008</v>
      </c>
      <c r="F32" s="28" t="s">
        <v>1318</v>
      </c>
      <c r="G32" s="28" t="s">
        <v>1319</v>
      </c>
      <c r="H32" s="28" t="s">
        <v>1320</v>
      </c>
      <c r="I32" s="28" t="str">
        <f t="shared" si="2"/>
        <v>13064167424</v>
      </c>
    </row>
    <row r="33" ht="15.75" customHeight="1">
      <c r="A33" s="24" t="s">
        <v>204</v>
      </c>
      <c r="B33" s="28" t="s">
        <v>1292</v>
      </c>
      <c r="C33" s="28" t="s">
        <v>1293</v>
      </c>
      <c r="D33" s="28" t="s">
        <v>1293</v>
      </c>
      <c r="E33" s="28" t="str">
        <f t="shared" si="1"/>
        <v>26578944</v>
      </c>
      <c r="F33" s="28" t="s">
        <v>1292</v>
      </c>
      <c r="G33" s="28" t="s">
        <v>1321</v>
      </c>
      <c r="H33" s="28" t="s">
        <v>1293</v>
      </c>
      <c r="I33" s="28" t="str">
        <f t="shared" si="2"/>
        <v>26578944</v>
      </c>
    </row>
    <row r="34" ht="15.75" customHeight="1">
      <c r="A34" s="24" t="s">
        <v>205</v>
      </c>
      <c r="B34" s="28" t="s">
        <v>1322</v>
      </c>
      <c r="C34" s="28" t="s">
        <v>1323</v>
      </c>
      <c r="D34" s="28" t="s">
        <v>1324</v>
      </c>
      <c r="E34" s="28" t="str">
        <f t="shared" si="1"/>
        <v>601897906</v>
      </c>
      <c r="F34" s="28" t="s">
        <v>1325</v>
      </c>
      <c r="G34" s="28" t="s">
        <v>1326</v>
      </c>
      <c r="H34" s="28" t="s">
        <v>1327</v>
      </c>
      <c r="I34" s="28" t="str">
        <f t="shared" si="2"/>
        <v>483751300</v>
      </c>
    </row>
    <row r="35" ht="15.75" customHeight="1">
      <c r="A35" s="24" t="s">
        <v>212</v>
      </c>
      <c r="B35" s="28" t="s">
        <v>1328</v>
      </c>
      <c r="C35" s="28" t="s">
        <v>1329</v>
      </c>
      <c r="D35" s="28" t="s">
        <v>1330</v>
      </c>
      <c r="E35" s="28" t="str">
        <f t="shared" si="1"/>
        <v>520674196</v>
      </c>
      <c r="F35" s="28" t="s">
        <v>1331</v>
      </c>
      <c r="G35" s="28" t="s">
        <v>1332</v>
      </c>
      <c r="H35" s="28" t="s">
        <v>1333</v>
      </c>
      <c r="I35" s="28" t="str">
        <f t="shared" si="2"/>
        <v>560438788</v>
      </c>
    </row>
    <row r="36" ht="15.75" customHeight="1">
      <c r="A36" s="24" t="s">
        <v>219</v>
      </c>
      <c r="B36" s="28" t="s">
        <v>1334</v>
      </c>
      <c r="C36" s="28" t="s">
        <v>1335</v>
      </c>
      <c r="D36" s="28" t="s">
        <v>1336</v>
      </c>
      <c r="E36" s="28" t="str">
        <f t="shared" si="1"/>
        <v>17575928753</v>
      </c>
      <c r="F36" s="28" t="s">
        <v>1337</v>
      </c>
      <c r="G36" s="28" t="s">
        <v>1338</v>
      </c>
      <c r="H36" s="28" t="s">
        <v>1339</v>
      </c>
      <c r="I36" s="28" t="str">
        <f t="shared" si="2"/>
        <v>16623416847</v>
      </c>
    </row>
    <row r="37" ht="15.75" customHeight="1">
      <c r="A37" s="24" t="s">
        <v>226</v>
      </c>
      <c r="B37" s="28" t="s">
        <v>1340</v>
      </c>
      <c r="C37" s="28" t="s">
        <v>1341</v>
      </c>
      <c r="D37" s="28" t="s">
        <v>1342</v>
      </c>
      <c r="E37" s="28" t="str">
        <f t="shared" si="1"/>
        <v>14547574</v>
      </c>
      <c r="F37" s="28" t="s">
        <v>1343</v>
      </c>
      <c r="G37" s="28" t="s">
        <v>1344</v>
      </c>
      <c r="H37" s="28" t="s">
        <v>1345</v>
      </c>
      <c r="I37" s="28" t="str">
        <f t="shared" si="2"/>
        <v>14514940</v>
      </c>
    </row>
    <row r="38" ht="15.75" customHeight="1">
      <c r="A38" s="24" t="s">
        <v>233</v>
      </c>
      <c r="B38" s="28" t="s">
        <v>42</v>
      </c>
      <c r="C38" s="28" t="s">
        <v>234</v>
      </c>
      <c r="D38" s="28" t="s">
        <v>88</v>
      </c>
      <c r="E38" s="28" t="str">
        <f t="shared" si="1"/>
        <v>18</v>
      </c>
      <c r="F38" s="28" t="s">
        <v>165</v>
      </c>
      <c r="G38" s="28" t="s">
        <v>307</v>
      </c>
      <c r="H38" s="28" t="s">
        <v>165</v>
      </c>
      <c r="I38" s="28" t="str">
        <f t="shared" si="2"/>
        <v>9</v>
      </c>
    </row>
    <row r="39" ht="15.75" customHeight="1">
      <c r="A39" s="24" t="s">
        <v>237</v>
      </c>
      <c r="B39" s="28" t="s">
        <v>90</v>
      </c>
      <c r="C39" s="28" t="s">
        <v>829</v>
      </c>
      <c r="D39" s="28" t="s">
        <v>234</v>
      </c>
      <c r="E39" s="28" t="str">
        <f t="shared" si="1"/>
        <v>17</v>
      </c>
      <c r="F39" s="28" t="s">
        <v>521</v>
      </c>
      <c r="G39" s="28" t="s">
        <v>83</v>
      </c>
      <c r="H39" s="28" t="s">
        <v>82</v>
      </c>
      <c r="I39" s="28" t="str">
        <f t="shared" si="2"/>
        <v>26</v>
      </c>
    </row>
    <row r="40" ht="15.75" customHeight="1">
      <c r="A40" s="24" t="s">
        <v>239</v>
      </c>
      <c r="B40" s="28" t="s">
        <v>625</v>
      </c>
      <c r="C40" s="28" t="s">
        <v>625</v>
      </c>
      <c r="D40" s="28" t="s">
        <v>618</v>
      </c>
      <c r="E40" s="28" t="str">
        <f t="shared" si="1"/>
        <v>207</v>
      </c>
      <c r="F40" s="28" t="s">
        <v>1239</v>
      </c>
      <c r="G40" s="28" t="s">
        <v>1346</v>
      </c>
      <c r="H40" s="28" t="s">
        <v>1084</v>
      </c>
      <c r="I40" s="28" t="str">
        <f t="shared" si="2"/>
        <v>525</v>
      </c>
    </row>
    <row r="41" ht="15.75" customHeight="1">
      <c r="A41" s="24" t="s">
        <v>243</v>
      </c>
      <c r="B41" s="28" t="s">
        <v>245</v>
      </c>
      <c r="C41" s="28" t="s">
        <v>1347</v>
      </c>
      <c r="D41" s="28" t="s">
        <v>1348</v>
      </c>
      <c r="E41" s="28" t="str">
        <f t="shared" si="1"/>
        <v>71</v>
      </c>
      <c r="F41" s="28" t="s">
        <v>1349</v>
      </c>
      <c r="G41" s="28" t="s">
        <v>1132</v>
      </c>
      <c r="H41" s="28" t="s">
        <v>1350</v>
      </c>
      <c r="I41" s="28" t="str">
        <f t="shared" si="2"/>
        <v>216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934</v>
      </c>
      <c r="C43" s="28" t="s">
        <v>1351</v>
      </c>
      <c r="D43" s="28" t="s">
        <v>1352</v>
      </c>
      <c r="E43" s="28" t="str">
        <f t="shared" si="1"/>
        <v>332398592</v>
      </c>
      <c r="F43" s="28" t="s">
        <v>1353</v>
      </c>
      <c r="G43" s="28" t="s">
        <v>1354</v>
      </c>
      <c r="H43" s="28" t="s">
        <v>1355</v>
      </c>
      <c r="I43" s="28" t="str">
        <f t="shared" si="2"/>
        <v>153321472</v>
      </c>
    </row>
    <row r="44" ht="15.75" customHeight="1">
      <c r="A44" s="24" t="s">
        <v>257</v>
      </c>
      <c r="B44" s="28" t="s">
        <v>1356</v>
      </c>
      <c r="C44" s="28" t="s">
        <v>1357</v>
      </c>
      <c r="D44" s="28" t="s">
        <v>1358</v>
      </c>
      <c r="E44" s="28" t="str">
        <f t="shared" si="1"/>
        <v>20583055360</v>
      </c>
      <c r="F44" s="28" t="s">
        <v>1359</v>
      </c>
      <c r="G44" s="28" t="s">
        <v>1360</v>
      </c>
      <c r="H44" s="28" t="s">
        <v>1361</v>
      </c>
      <c r="I44" s="28" t="str">
        <f t="shared" si="2"/>
        <v>20614750208</v>
      </c>
    </row>
    <row r="45" ht="15.75" customHeight="1">
      <c r="A45" s="24" t="s">
        <v>264</v>
      </c>
      <c r="B45" s="28" t="s">
        <v>1362</v>
      </c>
      <c r="C45" s="28" t="s">
        <v>1363</v>
      </c>
      <c r="D45" s="28" t="s">
        <v>1364</v>
      </c>
      <c r="E45" s="28" t="str">
        <f t="shared" si="1"/>
        <v>14659584</v>
      </c>
      <c r="F45" s="28" t="s">
        <v>1365</v>
      </c>
      <c r="G45" s="28" t="s">
        <v>1366</v>
      </c>
      <c r="H45" s="28" t="s">
        <v>1367</v>
      </c>
      <c r="I45" s="28" t="str">
        <f t="shared" si="2"/>
        <v>14614528</v>
      </c>
    </row>
    <row r="46" ht="15.75" customHeight="1">
      <c r="A46" s="24" t="s">
        <v>270</v>
      </c>
      <c r="B46" s="28" t="s">
        <v>1368</v>
      </c>
      <c r="C46" s="28" t="s">
        <v>1369</v>
      </c>
      <c r="D46" s="28" t="s">
        <v>1370</v>
      </c>
      <c r="E46" s="28" t="str">
        <f t="shared" si="1"/>
        <v>15863382016</v>
      </c>
      <c r="F46" s="28" t="s">
        <v>1371</v>
      </c>
      <c r="G46" s="28" t="s">
        <v>1372</v>
      </c>
      <c r="H46" s="28" t="s">
        <v>1373</v>
      </c>
      <c r="I46" s="28" t="str">
        <f t="shared" si="2"/>
        <v>14454460416</v>
      </c>
    </row>
    <row r="47" ht="15.75" customHeight="1">
      <c r="A47" s="24" t="s">
        <v>277</v>
      </c>
      <c r="B47" s="28" t="s">
        <v>1366</v>
      </c>
      <c r="C47" s="28" t="s">
        <v>1159</v>
      </c>
      <c r="D47" s="28" t="s">
        <v>1362</v>
      </c>
      <c r="E47" s="28" t="str">
        <f t="shared" si="1"/>
        <v>14520320</v>
      </c>
      <c r="F47" s="28" t="s">
        <v>1374</v>
      </c>
      <c r="G47" s="28" t="s">
        <v>1375</v>
      </c>
      <c r="H47" s="28" t="s">
        <v>1375</v>
      </c>
      <c r="I47" s="28" t="str">
        <f t="shared" si="2"/>
        <v>14512128</v>
      </c>
    </row>
    <row r="48" ht="15.75" customHeight="1">
      <c r="A48" s="24" t="s">
        <v>283</v>
      </c>
      <c r="B48" s="28" t="s">
        <v>1376</v>
      </c>
      <c r="C48" s="28" t="s">
        <v>1377</v>
      </c>
      <c r="D48" s="28" t="s">
        <v>1378</v>
      </c>
      <c r="E48" s="28" t="str">
        <f t="shared" si="1"/>
        <v>469779994</v>
      </c>
      <c r="F48" s="28" t="s">
        <v>1379</v>
      </c>
      <c r="G48" s="28" t="s">
        <v>1380</v>
      </c>
      <c r="H48" s="28" t="s">
        <v>1381</v>
      </c>
      <c r="I48" s="28" t="str">
        <f t="shared" si="2"/>
        <v>631244424</v>
      </c>
    </row>
    <row r="49" ht="15.75" customHeight="1">
      <c r="A49" s="24" t="s">
        <v>290</v>
      </c>
      <c r="B49" s="28" t="s">
        <v>1382</v>
      </c>
      <c r="C49" s="28" t="s">
        <v>1383</v>
      </c>
      <c r="D49" s="28" t="s">
        <v>1384</v>
      </c>
      <c r="E49" s="28" t="str">
        <f t="shared" si="1"/>
        <v>473607803</v>
      </c>
      <c r="F49" s="28" t="s">
        <v>1385</v>
      </c>
      <c r="G49" s="28" t="s">
        <v>1386</v>
      </c>
      <c r="H49" s="28" t="s">
        <v>1387</v>
      </c>
      <c r="I49" s="28" t="str">
        <f t="shared" si="2"/>
        <v>673200822</v>
      </c>
    </row>
    <row r="50" ht="15.75" customHeight="1">
      <c r="A50" s="24" t="s">
        <v>297</v>
      </c>
      <c r="B50" s="28" t="s">
        <v>1388</v>
      </c>
      <c r="C50" s="28" t="s">
        <v>1389</v>
      </c>
      <c r="D50" s="28" t="s">
        <v>1390</v>
      </c>
      <c r="E50" s="28" t="str">
        <f t="shared" si="1"/>
        <v>5754539576</v>
      </c>
      <c r="F50" s="28" t="s">
        <v>1391</v>
      </c>
      <c r="G50" s="28" t="s">
        <v>1392</v>
      </c>
      <c r="H50" s="28" t="s">
        <v>1393</v>
      </c>
      <c r="I50" s="28" t="str">
        <f t="shared" si="2"/>
        <v>6536876776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80</v>
      </c>
      <c r="H52" s="28" t="s">
        <v>80</v>
      </c>
      <c r="I52" s="28" t="str">
        <f t="shared" si="2"/>
        <v>1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85</v>
      </c>
      <c r="E53" s="28" t="str">
        <f t="shared" si="1"/>
        <v>1</v>
      </c>
      <c r="F53" s="28" t="s">
        <v>307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625</v>
      </c>
      <c r="C54" s="28" t="s">
        <v>625</v>
      </c>
      <c r="D54" s="28" t="s">
        <v>618</v>
      </c>
      <c r="E54" s="28" t="str">
        <f t="shared" si="1"/>
        <v>207</v>
      </c>
      <c r="F54" s="28" t="s">
        <v>1239</v>
      </c>
      <c r="G54" s="28" t="s">
        <v>1239</v>
      </c>
      <c r="H54" s="28" t="s">
        <v>1394</v>
      </c>
      <c r="I54" s="28" t="str">
        <f t="shared" si="2"/>
        <v>525</v>
      </c>
    </row>
    <row r="55" ht="15.75" customHeight="1">
      <c r="A55" s="24" t="s">
        <v>312</v>
      </c>
      <c r="B55" s="28" t="s">
        <v>85</v>
      </c>
      <c r="C55" s="28" t="s">
        <v>85</v>
      </c>
      <c r="D55" s="28" t="s">
        <v>85</v>
      </c>
      <c r="E55" s="28" t="str">
        <f t="shared" si="1"/>
        <v>2</v>
      </c>
      <c r="F55" s="28" t="s">
        <v>163</v>
      </c>
      <c r="G55" s="28" t="s">
        <v>83</v>
      </c>
      <c r="H55" s="28" t="s">
        <v>236</v>
      </c>
      <c r="I55" s="28" t="str">
        <f t="shared" si="2"/>
        <v>15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1395</v>
      </c>
      <c r="C58" s="28" t="s">
        <v>1396</v>
      </c>
      <c r="D58" s="28" t="s">
        <v>1397</v>
      </c>
      <c r="E58" s="28" t="str">
        <f t="shared" si="1"/>
        <v>5755019264</v>
      </c>
      <c r="F58" s="28" t="s">
        <v>1398</v>
      </c>
      <c r="G58" s="28" t="s">
        <v>1399</v>
      </c>
      <c r="H58" s="28" t="s">
        <v>1400</v>
      </c>
      <c r="I58" s="28" t="str">
        <f t="shared" si="2"/>
        <v>6543499264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1401</v>
      </c>
      <c r="C60" s="28" t="s">
        <v>1402</v>
      </c>
      <c r="D60" s="28" t="s">
        <v>1403</v>
      </c>
      <c r="E60" s="28" t="str">
        <f t="shared" si="1"/>
        <v>5751373824</v>
      </c>
      <c r="F60" s="28" t="s">
        <v>1404</v>
      </c>
      <c r="G60" s="28" t="s">
        <v>1405</v>
      </c>
      <c r="H60" s="28" t="s">
        <v>1406</v>
      </c>
      <c r="I60" s="28" t="str">
        <f t="shared" si="2"/>
        <v>6508576768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1407</v>
      </c>
      <c r="C62" s="28" t="s">
        <v>1408</v>
      </c>
      <c r="D62" s="28" t="s">
        <v>1409</v>
      </c>
      <c r="E62" s="28" t="str">
        <f t="shared" si="1"/>
        <v>1632642</v>
      </c>
      <c r="F62" s="28" t="s">
        <v>1410</v>
      </c>
      <c r="G62" s="28" t="s">
        <v>1411</v>
      </c>
      <c r="H62" s="28" t="s">
        <v>1412</v>
      </c>
      <c r="I62" s="28" t="str">
        <f t="shared" si="2"/>
        <v>4999054</v>
      </c>
    </row>
    <row r="63" ht="15.75" customHeight="1">
      <c r="A63" s="24" t="s">
        <v>339</v>
      </c>
      <c r="B63" s="28" t="s">
        <v>1413</v>
      </c>
      <c r="C63" s="28" t="s">
        <v>1414</v>
      </c>
      <c r="D63" s="28" t="s">
        <v>1415</v>
      </c>
      <c r="E63" s="28" t="str">
        <f t="shared" si="1"/>
        <v>389804</v>
      </c>
      <c r="F63" s="28" t="s">
        <v>1416</v>
      </c>
      <c r="G63" s="28" t="s">
        <v>1417</v>
      </c>
      <c r="H63" s="28" t="s">
        <v>1418</v>
      </c>
      <c r="I63" s="28" t="str">
        <f t="shared" si="2"/>
        <v>154311257</v>
      </c>
    </row>
    <row r="64" ht="15.75" customHeight="1">
      <c r="A64" s="30" t="s">
        <v>14</v>
      </c>
      <c r="B64" s="31">
        <f t="shared" ref="B64:I64" si="3">AVERAGE(VALUE(B8),VALUE(B22),VALUE(B36))*2^(-30)</f>
        <v>15.71981896</v>
      </c>
      <c r="C64" s="31">
        <f t="shared" si="3"/>
        <v>14.9434702</v>
      </c>
      <c r="D64" s="31">
        <f t="shared" si="3"/>
        <v>15.16441304</v>
      </c>
      <c r="E64" s="31">
        <f t="shared" si="3"/>
        <v>15.13207147</v>
      </c>
      <c r="F64" s="31">
        <f t="shared" si="3"/>
        <v>15.57935435</v>
      </c>
      <c r="G64" s="31">
        <f t="shared" si="3"/>
        <v>15.04374454</v>
      </c>
      <c r="H64" s="31">
        <f t="shared" si="3"/>
        <v>14.33683819</v>
      </c>
      <c r="I64" s="31">
        <f t="shared" si="3"/>
        <v>15.03264677</v>
      </c>
    </row>
    <row r="65" ht="15.75" customHeight="1">
      <c r="A65" s="32" t="s">
        <v>346</v>
      </c>
      <c r="B65" s="31">
        <f t="shared" ref="B65:I65" si="4">AVERAGE(VALUE(B8),VALUE(B22),VALUE(B36),VALUE(B50))*2^(-30)</f>
        <v>13.12969738</v>
      </c>
      <c r="C65" s="31">
        <f t="shared" si="4"/>
        <v>12.54977861</v>
      </c>
      <c r="D65" s="31">
        <f t="shared" si="4"/>
        <v>12.68669392</v>
      </c>
      <c r="E65" s="31">
        <f t="shared" si="4"/>
        <v>12.68888676</v>
      </c>
      <c r="F65" s="31">
        <f t="shared" si="4"/>
        <v>13.20650099</v>
      </c>
      <c r="G65" s="31">
        <f t="shared" si="4"/>
        <v>12.80311693</v>
      </c>
      <c r="H65" s="31">
        <f t="shared" si="4"/>
        <v>12.28657447</v>
      </c>
      <c r="I65" s="31">
        <f t="shared" si="4"/>
        <v>12.7964703</v>
      </c>
    </row>
    <row r="66" ht="15.75" customHeight="1">
      <c r="A66" s="32" t="s">
        <v>347</v>
      </c>
      <c r="B66" s="31">
        <f t="shared" ref="B66:I66" si="5">MIN(VALUE(B18),VALUE(B32),VALUE(B46))*2^(-30)</f>
        <v>12.909729</v>
      </c>
      <c r="C66" s="31">
        <f t="shared" si="5"/>
        <v>12.996521</v>
      </c>
      <c r="D66" s="31">
        <f t="shared" si="5"/>
        <v>13.18341446</v>
      </c>
      <c r="E66" s="31">
        <f t="shared" si="5"/>
        <v>13.18341446</v>
      </c>
      <c r="F66" s="31">
        <f t="shared" si="5"/>
        <v>12.82555008</v>
      </c>
      <c r="G66" s="31">
        <f t="shared" si="5"/>
        <v>12.16695404</v>
      </c>
      <c r="H66" s="31">
        <f t="shared" si="5"/>
        <v>11.85526657</v>
      </c>
      <c r="I66" s="31">
        <f t="shared" si="5"/>
        <v>12.16695404</v>
      </c>
    </row>
    <row r="67" ht="15.75" customHeight="1">
      <c r="A67" s="32" t="s">
        <v>348</v>
      </c>
      <c r="B67" s="31">
        <f t="shared" ref="B67:I67" si="6">MIN(VALUE(B16),VALUE(B30),VALUE(B44))*2^(-30)</f>
        <v>16.72147751</v>
      </c>
      <c r="C67" s="31">
        <f t="shared" si="6"/>
        <v>15.39426804</v>
      </c>
      <c r="D67" s="31">
        <f t="shared" si="6"/>
        <v>16.57430649</v>
      </c>
      <c r="E67" s="31">
        <f t="shared" si="6"/>
        <v>16.57430649</v>
      </c>
      <c r="F67" s="31">
        <f t="shared" si="6"/>
        <v>15.9306488</v>
      </c>
      <c r="G67" s="31">
        <f t="shared" si="6"/>
        <v>15.10301971</v>
      </c>
      <c r="H67" s="31">
        <f t="shared" si="6"/>
        <v>13.71205521</v>
      </c>
      <c r="I67" s="31">
        <f t="shared" si="6"/>
        <v>19.19898224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394.3320313</v>
      </c>
      <c r="C69" s="31">
        <f t="shared" si="8"/>
        <v>667.9804688</v>
      </c>
      <c r="D69" s="31">
        <f t="shared" si="8"/>
        <v>692.0703125</v>
      </c>
      <c r="E69" s="31">
        <f t="shared" si="8"/>
        <v>659.8984375</v>
      </c>
      <c r="F69" s="31">
        <f t="shared" si="8"/>
        <v>439.2578125</v>
      </c>
      <c r="G69" s="31">
        <f t="shared" si="8"/>
        <v>440.6445313</v>
      </c>
      <c r="H69" s="31">
        <f t="shared" si="8"/>
        <v>438.4609375</v>
      </c>
      <c r="I69" s="31">
        <f t="shared" si="8"/>
        <v>440.0507813</v>
      </c>
    </row>
    <row r="70" ht="15.75" customHeight="1">
      <c r="A70" s="32" t="s">
        <v>17</v>
      </c>
      <c r="B70" s="31">
        <f t="shared" ref="B70:I70" si="9">AVERAGE(VALUE(B9),VALUE(B23),VALUE(B37))*2^(-20)</f>
        <v>18.82691892</v>
      </c>
      <c r="C70" s="31">
        <f t="shared" si="9"/>
        <v>17.89598338</v>
      </c>
      <c r="D70" s="31">
        <f t="shared" si="9"/>
        <v>17.85203107</v>
      </c>
      <c r="E70" s="31">
        <f t="shared" si="9"/>
        <v>17.89598338</v>
      </c>
      <c r="F70" s="31">
        <f t="shared" si="9"/>
        <v>18.9969813</v>
      </c>
      <c r="G70" s="31">
        <f t="shared" si="9"/>
        <v>18.43514824</v>
      </c>
      <c r="H70" s="31">
        <f t="shared" si="9"/>
        <v>17.90234375</v>
      </c>
      <c r="I70" s="31">
        <f t="shared" si="9"/>
        <v>18.43514824</v>
      </c>
    </row>
    <row r="71" ht="15.75" customHeight="1">
      <c r="A71" s="32" t="s">
        <v>349</v>
      </c>
      <c r="B71" s="33">
        <f t="shared" ref="B71:I71" si="10">MIN(VALUE(B19),VALUE(B33),VALUE(B47))*2^(-20)</f>
        <v>13.84765625</v>
      </c>
      <c r="C71" s="33">
        <f t="shared" si="10"/>
        <v>13.78515625</v>
      </c>
      <c r="D71" s="33">
        <f t="shared" si="10"/>
        <v>13.8515625</v>
      </c>
      <c r="E71" s="33">
        <f t="shared" si="10"/>
        <v>13.84765625</v>
      </c>
      <c r="F71" s="33">
        <f t="shared" si="10"/>
        <v>13.8046875</v>
      </c>
      <c r="G71" s="33">
        <f t="shared" si="10"/>
        <v>13.83984375</v>
      </c>
      <c r="H71" s="33">
        <f t="shared" si="10"/>
        <v>13.83984375</v>
      </c>
      <c r="I71" s="33">
        <f t="shared" si="10"/>
        <v>13.83984375</v>
      </c>
    </row>
    <row r="72" ht="15.75" customHeight="1">
      <c r="A72" s="32" t="s">
        <v>350</v>
      </c>
      <c r="B72" s="33">
        <f t="shared" ref="B72:I72" si="11">MAX(VALUE(B17),VALUE(B31),VALUE(B45))*2^(-20)</f>
        <v>25.62109375</v>
      </c>
      <c r="C72" s="33">
        <f t="shared" si="11"/>
        <v>25.34765625</v>
      </c>
      <c r="D72" s="33">
        <f t="shared" si="11"/>
        <v>25.34765625</v>
      </c>
      <c r="E72" s="33">
        <f t="shared" si="11"/>
        <v>25.34765625</v>
      </c>
      <c r="F72" s="33">
        <f t="shared" si="11"/>
        <v>26.12890625</v>
      </c>
      <c r="G72" s="33">
        <f t="shared" si="11"/>
        <v>25.62890625</v>
      </c>
      <c r="H72" s="33">
        <f t="shared" si="11"/>
        <v>25.34765625</v>
      </c>
      <c r="I72" s="33">
        <f t="shared" si="11"/>
        <v>25.62890625</v>
      </c>
    </row>
    <row r="73" ht="15.75" customHeight="1">
      <c r="A73" s="32" t="s">
        <v>1</v>
      </c>
      <c r="B73" s="31">
        <f t="shared" ref="B73:I73" si="12">VALUE(B7)*10^(-9)</f>
        <v>25.74316398</v>
      </c>
      <c r="C73" s="31">
        <f t="shared" si="12"/>
        <v>25.70383015</v>
      </c>
      <c r="D73" s="31">
        <f t="shared" si="12"/>
        <v>24.31004424</v>
      </c>
      <c r="E73" s="31">
        <f t="shared" si="12"/>
        <v>25.70383015</v>
      </c>
      <c r="F73" s="31">
        <f t="shared" si="12"/>
        <v>65.49143323</v>
      </c>
      <c r="G73" s="31">
        <f t="shared" si="12"/>
        <v>66.31063912</v>
      </c>
      <c r="H73" s="31">
        <f t="shared" si="12"/>
        <v>63.67094127</v>
      </c>
      <c r="I73" s="31">
        <f t="shared" si="12"/>
        <v>65.49143323</v>
      </c>
    </row>
    <row r="74" ht="15.75" customHeight="1">
      <c r="A74" s="34" t="s">
        <v>18</v>
      </c>
      <c r="B74" s="31">
        <f t="shared" ref="B74:I74" si="13">SUM(VALUE(B20),VALUE(B34),VALUE(B48))*2^(-30)</f>
        <v>1.405732255</v>
      </c>
      <c r="C74" s="31">
        <f t="shared" si="13"/>
        <v>1.131999222</v>
      </c>
      <c r="D74" s="31">
        <f t="shared" si="13"/>
        <v>1.382445425</v>
      </c>
      <c r="E74" s="31">
        <f t="shared" si="13"/>
        <v>1.39660125</v>
      </c>
      <c r="F74" s="31">
        <f t="shared" si="13"/>
        <v>1.670937512</v>
      </c>
      <c r="G74" s="31">
        <f t="shared" si="13"/>
        <v>1.579153278</v>
      </c>
      <c r="H74" s="31">
        <f t="shared" si="13"/>
        <v>1.83925166</v>
      </c>
      <c r="I74" s="31">
        <f t="shared" si="13"/>
        <v>1.542390384</v>
      </c>
    </row>
    <row r="75" ht="15.75" customHeight="1">
      <c r="A75" s="34" t="s">
        <v>19</v>
      </c>
      <c r="B75" s="31">
        <f t="shared" ref="B75:I75" si="14">SUM(VALUE(B21),VALUE(B35),VALUE(B49))*2^(-30)</f>
        <v>1.403953151</v>
      </c>
      <c r="C75" s="31">
        <f t="shared" si="14"/>
        <v>1.125475414</v>
      </c>
      <c r="D75" s="31">
        <f t="shared" si="14"/>
        <v>1.40289245</v>
      </c>
      <c r="E75" s="31">
        <f t="shared" si="14"/>
        <v>1.32115595</v>
      </c>
      <c r="F75" s="31">
        <f t="shared" si="14"/>
        <v>1.521253025</v>
      </c>
      <c r="G75" s="31">
        <f t="shared" si="14"/>
        <v>1.434892973</v>
      </c>
      <c r="H75" s="31">
        <f t="shared" si="14"/>
        <v>1.693837436</v>
      </c>
      <c r="I75" s="31">
        <f t="shared" si="14"/>
        <v>1.693837436</v>
      </c>
    </row>
    <row r="76" ht="15.75" customHeight="1">
      <c r="A76" s="32" t="s">
        <v>20</v>
      </c>
      <c r="B76" s="35">
        <f t="shared" ref="B76:I76" si="15">SUM(VALUE(B12),VALUE(B26),VALUE(B40))</f>
        <v>621</v>
      </c>
      <c r="C76" s="35">
        <f t="shared" si="15"/>
        <v>621</v>
      </c>
      <c r="D76" s="35">
        <f t="shared" si="15"/>
        <v>581</v>
      </c>
      <c r="E76" s="35">
        <f t="shared" si="15"/>
        <v>621</v>
      </c>
      <c r="F76" s="35">
        <f t="shared" si="15"/>
        <v>1576</v>
      </c>
      <c r="G76" s="35">
        <f t="shared" si="15"/>
        <v>1592</v>
      </c>
      <c r="H76" s="35">
        <f t="shared" si="15"/>
        <v>1519</v>
      </c>
      <c r="I76" s="35">
        <f t="shared" si="15"/>
        <v>1576</v>
      </c>
    </row>
    <row r="77" ht="15.75" customHeight="1">
      <c r="A77" s="32" t="s">
        <v>21</v>
      </c>
      <c r="B77" s="35">
        <f t="shared" ref="B77:I77" si="16">SUM(VALUE(B11),VALUE(B25),VALUE(B39))</f>
        <v>44</v>
      </c>
      <c r="C77" s="35">
        <f t="shared" si="16"/>
        <v>43</v>
      </c>
      <c r="D77" s="35">
        <f t="shared" si="16"/>
        <v>45</v>
      </c>
      <c r="E77" s="35">
        <f t="shared" si="16"/>
        <v>44</v>
      </c>
      <c r="F77" s="35">
        <f t="shared" si="16"/>
        <v>74</v>
      </c>
      <c r="G77" s="35">
        <f t="shared" si="16"/>
        <v>81</v>
      </c>
      <c r="H77" s="35">
        <f t="shared" si="16"/>
        <v>74</v>
      </c>
      <c r="I77" s="35">
        <f t="shared" si="16"/>
        <v>85</v>
      </c>
    </row>
    <row r="78" ht="15.75" customHeight="1">
      <c r="A78" s="32" t="s">
        <v>22</v>
      </c>
      <c r="B78" s="35">
        <f t="shared" ref="B78:I78" si="17">SUM(VALUE(B13),VALUE(B27),VALUE(B41))</f>
        <v>200</v>
      </c>
      <c r="C78" s="35">
        <f t="shared" si="17"/>
        <v>211</v>
      </c>
      <c r="D78" s="35">
        <f t="shared" si="17"/>
        <v>210</v>
      </c>
      <c r="E78" s="35">
        <f t="shared" si="17"/>
        <v>209</v>
      </c>
      <c r="F78" s="35">
        <f t="shared" si="17"/>
        <v>568</v>
      </c>
      <c r="G78" s="35">
        <f t="shared" si="17"/>
        <v>523</v>
      </c>
      <c r="H78" s="35">
        <f t="shared" si="17"/>
        <v>543</v>
      </c>
      <c r="I78" s="35">
        <f t="shared" si="17"/>
        <v>707</v>
      </c>
    </row>
    <row r="79" ht="15.75" customHeight="1">
      <c r="A79" s="32" t="s">
        <v>23</v>
      </c>
      <c r="B79" s="35">
        <f t="shared" ref="B79:I79" si="18">SUM(VALUE(B10),VALUE(B24),VALUE(B38))</f>
        <v>18</v>
      </c>
      <c r="C79" s="35">
        <f t="shared" si="18"/>
        <v>46</v>
      </c>
      <c r="D79" s="35">
        <f t="shared" si="18"/>
        <v>45</v>
      </c>
      <c r="E79" s="35">
        <f t="shared" si="18"/>
        <v>40</v>
      </c>
      <c r="F79" s="35">
        <f t="shared" si="18"/>
        <v>21</v>
      </c>
      <c r="G79" s="35">
        <f t="shared" si="18"/>
        <v>8</v>
      </c>
      <c r="H79" s="35">
        <f t="shared" si="18"/>
        <v>14</v>
      </c>
      <c r="I79" s="35">
        <f t="shared" si="18"/>
        <v>13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359</v>
      </c>
      <c r="E2" s="28" t="s">
        <v>358</v>
      </c>
      <c r="F2" s="28" t="s">
        <v>360</v>
      </c>
    </row>
    <row r="3">
      <c r="A3" s="28" t="s">
        <v>85</v>
      </c>
      <c r="B3" s="28" t="s">
        <v>361</v>
      </c>
      <c r="C3" s="28" t="s">
        <v>362</v>
      </c>
      <c r="D3" s="28" t="s">
        <v>359</v>
      </c>
      <c r="E3" s="28" t="s">
        <v>363</v>
      </c>
      <c r="F3" s="28" t="s">
        <v>1419</v>
      </c>
    </row>
    <row r="4">
      <c r="A4" s="28" t="s">
        <v>86</v>
      </c>
      <c r="B4" s="28" t="s">
        <v>365</v>
      </c>
      <c r="C4" s="28" t="s">
        <v>362</v>
      </c>
      <c r="D4" s="28" t="s">
        <v>42</v>
      </c>
      <c r="E4" s="28" t="s">
        <v>1420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1421</v>
      </c>
      <c r="C5" s="28" t="s">
        <v>1422</v>
      </c>
      <c r="D5" s="28" t="s">
        <v>1423</v>
      </c>
      <c r="E5" s="28" t="str">
        <f t="shared" si="1"/>
        <v>-</v>
      </c>
      <c r="F5" s="28" t="s">
        <v>1424</v>
      </c>
      <c r="G5" s="28" t="s">
        <v>1425</v>
      </c>
      <c r="H5" s="28" t="s">
        <v>1426</v>
      </c>
      <c r="I5" s="28" t="str">
        <f t="shared" si="2"/>
        <v>-</v>
      </c>
    </row>
    <row r="6">
      <c r="A6" s="24" t="s">
        <v>51</v>
      </c>
      <c r="B6" s="28" t="s">
        <v>1427</v>
      </c>
      <c r="C6" s="28" t="s">
        <v>1428</v>
      </c>
      <c r="D6" s="28" t="s">
        <v>1429</v>
      </c>
      <c r="E6" s="28" t="str">
        <f t="shared" si="1"/>
        <v>-</v>
      </c>
      <c r="F6" s="28" t="s">
        <v>1430</v>
      </c>
      <c r="G6" s="28" t="s">
        <v>1431</v>
      </c>
      <c r="H6" s="28" t="s">
        <v>1432</v>
      </c>
      <c r="I6" s="28" t="str">
        <f t="shared" si="2"/>
        <v>-</v>
      </c>
    </row>
    <row r="7">
      <c r="A7" s="24" t="s">
        <v>58</v>
      </c>
      <c r="B7" s="28" t="s">
        <v>1433</v>
      </c>
      <c r="C7" s="28" t="s">
        <v>1434</v>
      </c>
      <c r="D7" s="28" t="s">
        <v>1435</v>
      </c>
      <c r="E7" s="28" t="str">
        <f t="shared" si="1"/>
        <v>16162718034</v>
      </c>
      <c r="F7" s="28" t="s">
        <v>1436</v>
      </c>
      <c r="G7" s="28" t="s">
        <v>1437</v>
      </c>
      <c r="H7" s="28" t="s">
        <v>1438</v>
      </c>
      <c r="I7" s="28" t="str">
        <f t="shared" si="2"/>
        <v>50413124117</v>
      </c>
    </row>
    <row r="8">
      <c r="A8" s="24" t="s">
        <v>65</v>
      </c>
      <c r="B8" s="28" t="s">
        <v>1439</v>
      </c>
      <c r="C8" s="28" t="s">
        <v>1440</v>
      </c>
      <c r="D8" s="28" t="s">
        <v>1441</v>
      </c>
      <c r="E8" s="28" t="str">
        <f t="shared" si="1"/>
        <v>16430253959</v>
      </c>
      <c r="F8" s="28" t="s">
        <v>1442</v>
      </c>
      <c r="G8" s="28" t="s">
        <v>1443</v>
      </c>
      <c r="H8" s="28" t="s">
        <v>1444</v>
      </c>
      <c r="I8" s="28" t="str">
        <f t="shared" si="2"/>
        <v>14984268904</v>
      </c>
    </row>
    <row r="9">
      <c r="A9" s="24" t="s">
        <v>72</v>
      </c>
      <c r="B9" s="28" t="s">
        <v>533</v>
      </c>
      <c r="C9" s="28" t="s">
        <v>1445</v>
      </c>
      <c r="D9" s="28" t="s">
        <v>1446</v>
      </c>
      <c r="E9" s="28" t="str">
        <f t="shared" si="1"/>
        <v>15014731</v>
      </c>
      <c r="F9" s="28" t="s">
        <v>1447</v>
      </c>
      <c r="G9" s="28" t="s">
        <v>1448</v>
      </c>
      <c r="H9" s="28" t="s">
        <v>1449</v>
      </c>
      <c r="I9" s="28" t="str">
        <f t="shared" si="2"/>
        <v>14982284</v>
      </c>
    </row>
    <row r="10">
      <c r="A10" s="24" t="s">
        <v>79</v>
      </c>
      <c r="B10" s="28" t="s">
        <v>617</v>
      </c>
      <c r="C10" s="28" t="s">
        <v>80</v>
      </c>
      <c r="D10" s="28" t="s">
        <v>42</v>
      </c>
      <c r="E10" s="28" t="str">
        <f t="shared" si="1"/>
        <v>1</v>
      </c>
      <c r="F10" s="28" t="s">
        <v>515</v>
      </c>
      <c r="G10" s="28" t="s">
        <v>238</v>
      </c>
      <c r="H10" s="28" t="s">
        <v>90</v>
      </c>
      <c r="I10" s="28" t="str">
        <f t="shared" si="2"/>
        <v>6</v>
      </c>
    </row>
    <row r="11">
      <c r="A11" s="24" t="s">
        <v>84</v>
      </c>
      <c r="B11" s="28" t="s">
        <v>238</v>
      </c>
      <c r="C11" s="28" t="s">
        <v>86</v>
      </c>
      <c r="D11" s="28" t="s">
        <v>85</v>
      </c>
      <c r="E11" s="28" t="str">
        <f t="shared" si="1"/>
        <v>3</v>
      </c>
      <c r="F11" s="28" t="s">
        <v>460</v>
      </c>
      <c r="G11" s="28" t="s">
        <v>460</v>
      </c>
      <c r="H11" s="28" t="s">
        <v>460</v>
      </c>
      <c r="I11" s="28" t="str">
        <f t="shared" si="2"/>
        <v>19</v>
      </c>
    </row>
    <row r="12">
      <c r="A12" s="24" t="s">
        <v>91</v>
      </c>
      <c r="B12" s="28" t="s">
        <v>240</v>
      </c>
      <c r="C12" s="28" t="s">
        <v>1450</v>
      </c>
      <c r="D12" s="28" t="s">
        <v>1451</v>
      </c>
      <c r="E12" s="28" t="str">
        <f t="shared" si="1"/>
        <v>128</v>
      </c>
      <c r="F12" s="28" t="s">
        <v>1452</v>
      </c>
      <c r="G12" s="28" t="s">
        <v>1453</v>
      </c>
      <c r="H12" s="28" t="s">
        <v>726</v>
      </c>
      <c r="I12" s="28" t="str">
        <f t="shared" si="2"/>
        <v>397</v>
      </c>
    </row>
    <row r="13">
      <c r="A13" s="24" t="s">
        <v>97</v>
      </c>
      <c r="B13" s="28" t="s">
        <v>244</v>
      </c>
      <c r="C13" s="28" t="s">
        <v>1454</v>
      </c>
      <c r="D13" s="28" t="s">
        <v>1238</v>
      </c>
      <c r="E13" s="28" t="str">
        <f t="shared" si="1"/>
        <v>36</v>
      </c>
      <c r="F13" s="28" t="s">
        <v>1455</v>
      </c>
      <c r="G13" s="28" t="s">
        <v>1456</v>
      </c>
      <c r="H13" s="28" t="s">
        <v>516</v>
      </c>
      <c r="I13" s="28" t="str">
        <f t="shared" si="2"/>
        <v>144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1457</v>
      </c>
      <c r="C15" s="28" t="s">
        <v>1458</v>
      </c>
      <c r="D15" s="28" t="s">
        <v>1459</v>
      </c>
      <c r="E15" s="28" t="str">
        <f t="shared" si="1"/>
        <v>167936</v>
      </c>
      <c r="F15" s="28" t="s">
        <v>1460</v>
      </c>
      <c r="G15" s="28" t="s">
        <v>837</v>
      </c>
      <c r="H15" s="28" t="s">
        <v>890</v>
      </c>
      <c r="I15" s="28" t="str">
        <f t="shared" si="2"/>
        <v>153317376</v>
      </c>
    </row>
    <row r="16">
      <c r="A16" s="24" t="s">
        <v>111</v>
      </c>
      <c r="B16" s="28" t="s">
        <v>1461</v>
      </c>
      <c r="C16" s="28" t="s">
        <v>1462</v>
      </c>
      <c r="D16" s="28" t="s">
        <v>1463</v>
      </c>
      <c r="E16" s="28" t="str">
        <f t="shared" si="1"/>
        <v>16671416320</v>
      </c>
      <c r="F16" s="28" t="s">
        <v>1464</v>
      </c>
      <c r="G16" s="28" t="s">
        <v>1465</v>
      </c>
      <c r="H16" s="28" t="s">
        <v>1466</v>
      </c>
      <c r="I16" s="28" t="str">
        <f t="shared" si="2"/>
        <v>16892583936</v>
      </c>
    </row>
    <row r="17">
      <c r="A17" s="24" t="s">
        <v>118</v>
      </c>
      <c r="B17" s="28" t="s">
        <v>533</v>
      </c>
      <c r="C17" s="28" t="s">
        <v>1467</v>
      </c>
      <c r="D17" s="28" t="s">
        <v>1468</v>
      </c>
      <c r="E17" s="28" t="str">
        <f t="shared" si="1"/>
        <v>15015936</v>
      </c>
      <c r="F17" s="28" t="s">
        <v>1469</v>
      </c>
      <c r="G17" s="28" t="s">
        <v>533</v>
      </c>
      <c r="H17" s="28" t="s">
        <v>1470</v>
      </c>
      <c r="I17" s="28" t="str">
        <f t="shared" si="2"/>
        <v>14995456</v>
      </c>
    </row>
    <row r="18">
      <c r="A18" s="24" t="s">
        <v>124</v>
      </c>
      <c r="B18" s="28" t="s">
        <v>1471</v>
      </c>
      <c r="C18" s="28" t="s">
        <v>1472</v>
      </c>
      <c r="D18" s="28" t="s">
        <v>1473</v>
      </c>
      <c r="E18" s="28" t="str">
        <f t="shared" si="1"/>
        <v>16311283712</v>
      </c>
      <c r="F18" s="28" t="s">
        <v>1474</v>
      </c>
      <c r="G18" s="28" t="s">
        <v>1475</v>
      </c>
      <c r="H18" s="28" t="s">
        <v>1476</v>
      </c>
      <c r="I18" s="28" t="str">
        <f t="shared" si="2"/>
        <v>14421532672</v>
      </c>
    </row>
    <row r="19">
      <c r="A19" s="24" t="s">
        <v>131</v>
      </c>
      <c r="B19" s="28" t="s">
        <v>533</v>
      </c>
      <c r="C19" s="28" t="s">
        <v>1477</v>
      </c>
      <c r="D19" s="28" t="s">
        <v>1478</v>
      </c>
      <c r="E19" s="28" t="str">
        <f t="shared" si="1"/>
        <v>15011840</v>
      </c>
      <c r="F19" s="28" t="s">
        <v>1479</v>
      </c>
      <c r="G19" s="28" t="s">
        <v>749</v>
      </c>
      <c r="H19" s="28" t="s">
        <v>1480</v>
      </c>
      <c r="I19" s="28" t="str">
        <f t="shared" si="2"/>
        <v>14966784</v>
      </c>
    </row>
    <row r="20">
      <c r="A20" s="24" t="s">
        <v>135</v>
      </c>
      <c r="B20" s="28" t="s">
        <v>1481</v>
      </c>
      <c r="C20" s="28" t="s">
        <v>1482</v>
      </c>
      <c r="D20" s="28" t="s">
        <v>1483</v>
      </c>
      <c r="E20" s="28" t="str">
        <f t="shared" si="1"/>
        <v>439471</v>
      </c>
      <c r="F20" s="28" t="s">
        <v>1484</v>
      </c>
      <c r="G20" s="28" t="s">
        <v>1485</v>
      </c>
      <c r="H20" s="28" t="s">
        <v>1486</v>
      </c>
      <c r="I20" s="28" t="str">
        <f t="shared" si="2"/>
        <v>156958536</v>
      </c>
    </row>
    <row r="21" ht="15.75" customHeight="1">
      <c r="A21" s="24" t="s">
        <v>142</v>
      </c>
      <c r="B21" s="28" t="s">
        <v>1487</v>
      </c>
      <c r="C21" s="28" t="s">
        <v>1488</v>
      </c>
      <c r="D21" s="28" t="s">
        <v>1489</v>
      </c>
      <c r="E21" s="28" t="str">
        <f t="shared" si="1"/>
        <v>969934</v>
      </c>
      <c r="F21" s="28" t="s">
        <v>1490</v>
      </c>
      <c r="G21" s="28" t="s">
        <v>1491</v>
      </c>
      <c r="H21" s="28" t="s">
        <v>1492</v>
      </c>
      <c r="I21" s="28" t="str">
        <f t="shared" si="2"/>
        <v>137577263</v>
      </c>
    </row>
    <row r="22" ht="15.75" customHeight="1">
      <c r="A22" s="24" t="s">
        <v>149</v>
      </c>
      <c r="B22" s="28" t="s">
        <v>1493</v>
      </c>
      <c r="C22" s="28" t="s">
        <v>1494</v>
      </c>
      <c r="D22" s="28" t="s">
        <v>1495</v>
      </c>
      <c r="E22" s="28" t="str">
        <f t="shared" si="1"/>
        <v>15805648414</v>
      </c>
      <c r="F22" s="28" t="s">
        <v>1496</v>
      </c>
      <c r="G22" s="28" t="s">
        <v>1497</v>
      </c>
      <c r="H22" s="28" t="s">
        <v>1498</v>
      </c>
      <c r="I22" s="28" t="str">
        <f t="shared" si="2"/>
        <v>15236110127</v>
      </c>
    </row>
    <row r="23" ht="15.75" customHeight="1">
      <c r="A23" s="24" t="s">
        <v>156</v>
      </c>
      <c r="B23" s="28" t="s">
        <v>1499</v>
      </c>
      <c r="C23" s="28" t="s">
        <v>1500</v>
      </c>
      <c r="D23" s="28" t="s">
        <v>1500</v>
      </c>
      <c r="E23" s="28" t="str">
        <f t="shared" si="1"/>
        <v>26603520</v>
      </c>
      <c r="F23" s="28" t="s">
        <v>1501</v>
      </c>
      <c r="G23" s="28" t="s">
        <v>1499</v>
      </c>
      <c r="H23" s="28" t="s">
        <v>1500</v>
      </c>
      <c r="I23" s="28" t="str">
        <f t="shared" si="2"/>
        <v>26595328</v>
      </c>
    </row>
    <row r="24" ht="15.75" customHeight="1">
      <c r="A24" s="24" t="s">
        <v>162</v>
      </c>
      <c r="B24" s="28" t="s">
        <v>90</v>
      </c>
      <c r="C24" s="28" t="s">
        <v>82</v>
      </c>
      <c r="D24" s="28" t="s">
        <v>83</v>
      </c>
      <c r="E24" s="28" t="str">
        <f t="shared" si="1"/>
        <v>15</v>
      </c>
      <c r="F24" s="28" t="s">
        <v>90</v>
      </c>
      <c r="G24" s="28" t="s">
        <v>87</v>
      </c>
      <c r="H24" s="28" t="s">
        <v>80</v>
      </c>
      <c r="I24" s="28" t="str">
        <f t="shared" si="2"/>
        <v>7</v>
      </c>
    </row>
    <row r="25" ht="15.75" customHeight="1">
      <c r="A25" s="24" t="s">
        <v>166</v>
      </c>
      <c r="B25" s="28" t="s">
        <v>515</v>
      </c>
      <c r="C25" s="28" t="s">
        <v>87</v>
      </c>
      <c r="D25" s="28" t="s">
        <v>87</v>
      </c>
      <c r="E25" s="28" t="str">
        <f t="shared" si="1"/>
        <v>7</v>
      </c>
      <c r="F25" s="28" t="s">
        <v>89</v>
      </c>
      <c r="G25" s="28" t="s">
        <v>167</v>
      </c>
      <c r="H25" s="28" t="s">
        <v>167</v>
      </c>
      <c r="I25" s="28" t="str">
        <f t="shared" si="2"/>
        <v>22</v>
      </c>
    </row>
    <row r="26" ht="15.75" customHeight="1">
      <c r="A26" s="24" t="s">
        <v>169</v>
      </c>
      <c r="B26" s="28" t="s">
        <v>240</v>
      </c>
      <c r="C26" s="28" t="s">
        <v>240</v>
      </c>
      <c r="D26" s="28" t="s">
        <v>1502</v>
      </c>
      <c r="E26" s="28" t="str">
        <f t="shared" si="1"/>
        <v>135</v>
      </c>
      <c r="F26" s="28" t="s">
        <v>1503</v>
      </c>
      <c r="G26" s="28" t="s">
        <v>1504</v>
      </c>
      <c r="H26" s="28" t="s">
        <v>674</v>
      </c>
      <c r="I26" s="28" t="str">
        <f t="shared" si="2"/>
        <v>405</v>
      </c>
    </row>
    <row r="27" ht="15.75" customHeight="1">
      <c r="A27" s="24" t="s">
        <v>173</v>
      </c>
      <c r="B27" s="28" t="s">
        <v>725</v>
      </c>
      <c r="C27" s="28" t="s">
        <v>725</v>
      </c>
      <c r="D27" s="28" t="s">
        <v>926</v>
      </c>
      <c r="E27" s="28" t="str">
        <f t="shared" si="1"/>
        <v>30</v>
      </c>
      <c r="F27" s="28" t="s">
        <v>1505</v>
      </c>
      <c r="G27" s="28" t="s">
        <v>1506</v>
      </c>
      <c r="H27" s="28" t="s">
        <v>1507</v>
      </c>
      <c r="I27" s="28" t="str">
        <f t="shared" si="2"/>
        <v>174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1508</v>
      </c>
      <c r="C29" s="28" t="s">
        <v>1509</v>
      </c>
      <c r="D29" s="28" t="s">
        <v>1510</v>
      </c>
      <c r="E29" s="28" t="str">
        <f t="shared" si="1"/>
        <v>274903040</v>
      </c>
      <c r="F29" s="28" t="s">
        <v>1511</v>
      </c>
      <c r="G29" s="28" t="s">
        <v>1512</v>
      </c>
      <c r="H29" s="28" t="s">
        <v>1513</v>
      </c>
      <c r="I29" s="28" t="str">
        <f t="shared" si="2"/>
        <v>153927680</v>
      </c>
    </row>
    <row r="30" ht="15.75" customHeight="1">
      <c r="A30" s="24" t="s">
        <v>187</v>
      </c>
      <c r="B30" s="28" t="s">
        <v>1514</v>
      </c>
      <c r="C30" s="28" t="s">
        <v>1515</v>
      </c>
      <c r="D30" s="28" t="s">
        <v>1516</v>
      </c>
      <c r="E30" s="28" t="str">
        <f t="shared" si="1"/>
        <v>16466526208</v>
      </c>
      <c r="F30" s="28" t="s">
        <v>1517</v>
      </c>
      <c r="G30" s="28" t="s">
        <v>1518</v>
      </c>
      <c r="H30" s="28" t="s">
        <v>1519</v>
      </c>
      <c r="I30" s="28" t="str">
        <f t="shared" si="2"/>
        <v>16562061312</v>
      </c>
    </row>
    <row r="31" ht="15.75" customHeight="1">
      <c r="A31" s="24" t="s">
        <v>194</v>
      </c>
      <c r="B31" s="28" t="s">
        <v>1499</v>
      </c>
      <c r="C31" s="28" t="s">
        <v>1500</v>
      </c>
      <c r="D31" s="28" t="s">
        <v>1500</v>
      </c>
      <c r="E31" s="28" t="str">
        <f t="shared" si="1"/>
        <v>26603520</v>
      </c>
      <c r="F31" s="28" t="s">
        <v>1501</v>
      </c>
      <c r="G31" s="28" t="s">
        <v>1499</v>
      </c>
      <c r="H31" s="28" t="s">
        <v>1500</v>
      </c>
      <c r="I31" s="28" t="str">
        <f t="shared" si="2"/>
        <v>26595328</v>
      </c>
    </row>
    <row r="32" ht="15.75" customHeight="1">
      <c r="A32" s="24" t="s">
        <v>197</v>
      </c>
      <c r="B32" s="28" t="s">
        <v>1520</v>
      </c>
      <c r="C32" s="28" t="s">
        <v>1521</v>
      </c>
      <c r="D32" s="28" t="s">
        <v>1522</v>
      </c>
      <c r="E32" s="28" t="str">
        <f t="shared" si="1"/>
        <v>15499210752</v>
      </c>
      <c r="F32" s="28" t="s">
        <v>1523</v>
      </c>
      <c r="G32" s="28" t="s">
        <v>1524</v>
      </c>
      <c r="H32" s="28" t="s">
        <v>1525</v>
      </c>
      <c r="I32" s="28" t="str">
        <f t="shared" si="2"/>
        <v>14422736896</v>
      </c>
    </row>
    <row r="33" ht="15.75" customHeight="1">
      <c r="A33" s="24" t="s">
        <v>204</v>
      </c>
      <c r="B33" s="28" t="s">
        <v>1499</v>
      </c>
      <c r="C33" s="28" t="s">
        <v>1500</v>
      </c>
      <c r="D33" s="28" t="s">
        <v>1500</v>
      </c>
      <c r="E33" s="28" t="str">
        <f t="shared" si="1"/>
        <v>26603520</v>
      </c>
      <c r="F33" s="28" t="s">
        <v>1501</v>
      </c>
      <c r="G33" s="28" t="s">
        <v>1499</v>
      </c>
      <c r="H33" s="28" t="s">
        <v>1500</v>
      </c>
      <c r="I33" s="28" t="str">
        <f t="shared" si="2"/>
        <v>26595328</v>
      </c>
    </row>
    <row r="34" ht="15.75" customHeight="1">
      <c r="A34" s="24" t="s">
        <v>205</v>
      </c>
      <c r="B34" s="28" t="s">
        <v>1526</v>
      </c>
      <c r="C34" s="28" t="s">
        <v>1527</v>
      </c>
      <c r="D34" s="28" t="s">
        <v>1528</v>
      </c>
      <c r="E34" s="28" t="str">
        <f t="shared" si="1"/>
        <v>614044</v>
      </c>
      <c r="F34" s="28" t="s">
        <v>1529</v>
      </c>
      <c r="G34" s="28" t="s">
        <v>1530</v>
      </c>
      <c r="H34" s="28" t="s">
        <v>1531</v>
      </c>
      <c r="I34" s="28" t="str">
        <f t="shared" si="2"/>
        <v>155835398</v>
      </c>
    </row>
    <row r="35" ht="15.75" customHeight="1">
      <c r="A35" s="24" t="s">
        <v>212</v>
      </c>
      <c r="B35" s="28" t="s">
        <v>1532</v>
      </c>
      <c r="C35" s="28" t="s">
        <v>1533</v>
      </c>
      <c r="D35" s="28" t="s">
        <v>1534</v>
      </c>
      <c r="E35" s="28" t="str">
        <f t="shared" si="1"/>
        <v>569961</v>
      </c>
      <c r="F35" s="28" t="s">
        <v>1535</v>
      </c>
      <c r="G35" s="28" t="s">
        <v>1536</v>
      </c>
      <c r="H35" s="28" t="s">
        <v>1537</v>
      </c>
      <c r="I35" s="28" t="str">
        <f t="shared" si="2"/>
        <v>22530280</v>
      </c>
    </row>
    <row r="36" ht="15.75" customHeight="1">
      <c r="A36" s="24" t="s">
        <v>219</v>
      </c>
      <c r="B36" s="28" t="s">
        <v>1538</v>
      </c>
      <c r="C36" s="28" t="s">
        <v>1539</v>
      </c>
      <c r="D36" s="28" t="s">
        <v>1540</v>
      </c>
      <c r="E36" s="28" t="str">
        <f t="shared" si="1"/>
        <v>17303192515</v>
      </c>
      <c r="F36" s="28" t="s">
        <v>1541</v>
      </c>
      <c r="G36" s="28" t="s">
        <v>1542</v>
      </c>
      <c r="H36" s="28" t="s">
        <v>1543</v>
      </c>
      <c r="I36" s="28" t="str">
        <f t="shared" si="2"/>
        <v>15868998551</v>
      </c>
    </row>
    <row r="37" ht="15.75" customHeight="1">
      <c r="A37" s="24" t="s">
        <v>226</v>
      </c>
      <c r="B37" s="28" t="s">
        <v>1544</v>
      </c>
      <c r="C37" s="28" t="s">
        <v>1545</v>
      </c>
      <c r="D37" s="28" t="s">
        <v>1546</v>
      </c>
      <c r="E37" s="28" t="str">
        <f t="shared" si="1"/>
        <v>14589952</v>
      </c>
      <c r="F37" s="28" t="s">
        <v>1547</v>
      </c>
      <c r="G37" s="28" t="s">
        <v>1548</v>
      </c>
      <c r="H37" s="28" t="s">
        <v>1549</v>
      </c>
      <c r="I37" s="28" t="str">
        <f t="shared" si="2"/>
        <v>14560109</v>
      </c>
    </row>
    <row r="38" ht="15.75" customHeight="1">
      <c r="A38" s="24" t="s">
        <v>233</v>
      </c>
      <c r="B38" s="28" t="s">
        <v>85</v>
      </c>
      <c r="C38" s="28" t="s">
        <v>88</v>
      </c>
      <c r="D38" s="28" t="s">
        <v>829</v>
      </c>
      <c r="E38" s="28" t="str">
        <f t="shared" si="1"/>
        <v>17</v>
      </c>
      <c r="F38" s="28" t="s">
        <v>81</v>
      </c>
      <c r="G38" s="28" t="s">
        <v>85</v>
      </c>
      <c r="H38" s="28" t="s">
        <v>42</v>
      </c>
      <c r="I38" s="28" t="str">
        <f t="shared" si="2"/>
        <v>2</v>
      </c>
    </row>
    <row r="39" ht="15.75" customHeight="1">
      <c r="A39" s="24" t="s">
        <v>237</v>
      </c>
      <c r="B39" s="28" t="s">
        <v>85</v>
      </c>
      <c r="C39" s="28" t="s">
        <v>515</v>
      </c>
      <c r="D39" s="28" t="s">
        <v>515</v>
      </c>
      <c r="E39" s="28" t="str">
        <f t="shared" si="1"/>
        <v>5</v>
      </c>
      <c r="F39" s="28" t="s">
        <v>460</v>
      </c>
      <c r="G39" s="28" t="s">
        <v>163</v>
      </c>
      <c r="H39" s="28" t="s">
        <v>82</v>
      </c>
      <c r="I39" s="28" t="str">
        <f t="shared" si="2"/>
        <v>19</v>
      </c>
    </row>
    <row r="40" ht="15.75" customHeight="1">
      <c r="A40" s="24" t="s">
        <v>239</v>
      </c>
      <c r="B40" s="28" t="s">
        <v>93</v>
      </c>
      <c r="C40" s="28" t="s">
        <v>240</v>
      </c>
      <c r="D40" s="28" t="s">
        <v>1550</v>
      </c>
      <c r="E40" s="28" t="str">
        <f t="shared" si="1"/>
        <v>135</v>
      </c>
      <c r="F40" s="28" t="s">
        <v>1503</v>
      </c>
      <c r="G40" s="28" t="s">
        <v>1453</v>
      </c>
      <c r="H40" s="28" t="s">
        <v>726</v>
      </c>
      <c r="I40" s="28" t="str">
        <f t="shared" si="2"/>
        <v>405</v>
      </c>
    </row>
    <row r="41" ht="15.75" customHeight="1">
      <c r="A41" s="24" t="s">
        <v>243</v>
      </c>
      <c r="B41" s="28" t="s">
        <v>1551</v>
      </c>
      <c r="C41" s="28" t="s">
        <v>926</v>
      </c>
      <c r="D41" s="28" t="s">
        <v>1551</v>
      </c>
      <c r="E41" s="28" t="str">
        <f t="shared" si="1"/>
        <v>32</v>
      </c>
      <c r="F41" s="28" t="s">
        <v>1552</v>
      </c>
      <c r="G41" s="28" t="s">
        <v>1550</v>
      </c>
      <c r="H41" s="28" t="s">
        <v>1553</v>
      </c>
      <c r="I41" s="28" t="str">
        <f t="shared" si="2"/>
        <v>134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1554</v>
      </c>
      <c r="C43" s="28" t="s">
        <v>1555</v>
      </c>
      <c r="D43" s="28" t="s">
        <v>1556</v>
      </c>
      <c r="E43" s="28" t="str">
        <f t="shared" si="1"/>
        <v>241246208</v>
      </c>
      <c r="F43" s="28" t="s">
        <v>1557</v>
      </c>
      <c r="G43" s="28" t="s">
        <v>1460</v>
      </c>
      <c r="H43" s="28" t="s">
        <v>1558</v>
      </c>
      <c r="I43" s="28" t="str">
        <f t="shared" si="2"/>
        <v>153239552</v>
      </c>
    </row>
    <row r="44" ht="15.75" customHeight="1">
      <c r="A44" s="24" t="s">
        <v>257</v>
      </c>
      <c r="B44" s="28" t="s">
        <v>1559</v>
      </c>
      <c r="C44" s="28" t="s">
        <v>1560</v>
      </c>
      <c r="D44" s="28" t="s">
        <v>1561</v>
      </c>
      <c r="E44" s="28" t="str">
        <f t="shared" si="1"/>
        <v>17625178112</v>
      </c>
      <c r="F44" s="28" t="s">
        <v>1562</v>
      </c>
      <c r="G44" s="28" t="s">
        <v>1563</v>
      </c>
      <c r="H44" s="28" t="s">
        <v>1564</v>
      </c>
      <c r="I44" s="28" t="str">
        <f t="shared" si="2"/>
        <v>17415434240</v>
      </c>
    </row>
    <row r="45" ht="15.75" customHeight="1">
      <c r="A45" s="24" t="s">
        <v>264</v>
      </c>
      <c r="B45" s="28" t="s">
        <v>1565</v>
      </c>
      <c r="C45" s="28" t="s">
        <v>1545</v>
      </c>
      <c r="D45" s="28" t="s">
        <v>1546</v>
      </c>
      <c r="E45" s="28" t="str">
        <f t="shared" si="1"/>
        <v>14589952</v>
      </c>
      <c r="F45" s="28" t="s">
        <v>1547</v>
      </c>
      <c r="G45" s="28" t="s">
        <v>1566</v>
      </c>
      <c r="H45" s="28" t="s">
        <v>1545</v>
      </c>
      <c r="I45" s="28" t="str">
        <f t="shared" si="2"/>
        <v>14569472</v>
      </c>
    </row>
    <row r="46" ht="15.75" customHeight="1">
      <c r="A46" s="24" t="s">
        <v>270</v>
      </c>
      <c r="B46" s="28" t="s">
        <v>1567</v>
      </c>
      <c r="C46" s="28" t="s">
        <v>1568</v>
      </c>
      <c r="D46" s="28" t="s">
        <v>1569</v>
      </c>
      <c r="E46" s="28" t="str">
        <f t="shared" si="1"/>
        <v>16994824192</v>
      </c>
      <c r="F46" s="28" t="s">
        <v>1570</v>
      </c>
      <c r="G46" s="28" t="s">
        <v>1571</v>
      </c>
      <c r="H46" s="28" t="s">
        <v>1572</v>
      </c>
      <c r="I46" s="28" t="str">
        <f t="shared" si="2"/>
        <v>15629369344</v>
      </c>
    </row>
    <row r="47" ht="15.75" customHeight="1">
      <c r="A47" s="24" t="s">
        <v>277</v>
      </c>
      <c r="B47" s="28" t="s">
        <v>1573</v>
      </c>
      <c r="C47" s="28" t="s">
        <v>1545</v>
      </c>
      <c r="D47" s="28" t="s">
        <v>1546</v>
      </c>
      <c r="E47" s="28" t="str">
        <f t="shared" si="1"/>
        <v>14589952</v>
      </c>
      <c r="F47" s="28" t="s">
        <v>1547</v>
      </c>
      <c r="G47" s="28" t="s">
        <v>1565</v>
      </c>
      <c r="H47" s="28" t="s">
        <v>1574</v>
      </c>
      <c r="I47" s="28" t="str">
        <f t="shared" si="2"/>
        <v>14553088</v>
      </c>
    </row>
    <row r="48" ht="15.75" customHeight="1">
      <c r="A48" s="24" t="s">
        <v>283</v>
      </c>
      <c r="B48" s="28" t="s">
        <v>1575</v>
      </c>
      <c r="C48" s="28" t="s">
        <v>1576</v>
      </c>
      <c r="D48" s="28" t="s">
        <v>1577</v>
      </c>
      <c r="E48" s="28" t="str">
        <f t="shared" si="1"/>
        <v>511381</v>
      </c>
      <c r="F48" s="28" t="s">
        <v>1578</v>
      </c>
      <c r="G48" s="28" t="s">
        <v>1579</v>
      </c>
      <c r="H48" s="28" t="s">
        <v>1580</v>
      </c>
      <c r="I48" s="28" t="str">
        <f t="shared" si="2"/>
        <v>156590504</v>
      </c>
    </row>
    <row r="49" ht="15.75" customHeight="1">
      <c r="A49" s="24" t="s">
        <v>290</v>
      </c>
      <c r="B49" s="28" t="s">
        <v>1581</v>
      </c>
      <c r="C49" s="28" t="s">
        <v>1582</v>
      </c>
      <c r="D49" s="28" t="s">
        <v>1583</v>
      </c>
      <c r="E49" s="28" t="str">
        <f t="shared" si="1"/>
        <v>754867</v>
      </c>
      <c r="F49" s="28" t="s">
        <v>1584</v>
      </c>
      <c r="G49" s="28" t="s">
        <v>1585</v>
      </c>
      <c r="H49" s="28" t="s">
        <v>1586</v>
      </c>
      <c r="I49" s="28" t="str">
        <f t="shared" si="2"/>
        <v>138600551</v>
      </c>
    </row>
    <row r="50" ht="15.75" customHeight="1">
      <c r="A50" s="24" t="s">
        <v>297</v>
      </c>
      <c r="B50" s="28" t="s">
        <v>1587</v>
      </c>
      <c r="C50" s="28" t="s">
        <v>1588</v>
      </c>
      <c r="D50" s="28" t="s">
        <v>1589</v>
      </c>
      <c r="E50" s="28" t="str">
        <f t="shared" si="1"/>
        <v>5655114691</v>
      </c>
      <c r="F50" s="28" t="s">
        <v>1590</v>
      </c>
      <c r="G50" s="28" t="s">
        <v>1591</v>
      </c>
      <c r="H50" s="28" t="s">
        <v>1592</v>
      </c>
      <c r="I50" s="28" t="str">
        <f t="shared" si="2"/>
        <v>6544816738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42</v>
      </c>
      <c r="H52" s="28" t="s">
        <v>80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80</v>
      </c>
      <c r="E53" s="28" t="str">
        <f t="shared" si="1"/>
        <v>1</v>
      </c>
      <c r="F53" s="28" t="s">
        <v>307</v>
      </c>
      <c r="G53" s="28" t="s">
        <v>86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1502</v>
      </c>
      <c r="C54" s="28" t="s">
        <v>1502</v>
      </c>
      <c r="D54" s="28" t="s">
        <v>1451</v>
      </c>
      <c r="E54" s="28" t="str">
        <f t="shared" si="1"/>
        <v>127</v>
      </c>
      <c r="F54" s="28" t="s">
        <v>1452</v>
      </c>
      <c r="G54" s="28" t="s">
        <v>1593</v>
      </c>
      <c r="H54" s="28" t="s">
        <v>674</v>
      </c>
      <c r="I54" s="28" t="str">
        <f t="shared" si="2"/>
        <v>397</v>
      </c>
    </row>
    <row r="55" ht="15.75" customHeight="1">
      <c r="A55" s="24" t="s">
        <v>312</v>
      </c>
      <c r="B55" s="28" t="s">
        <v>80</v>
      </c>
      <c r="C55" s="28" t="s">
        <v>80</v>
      </c>
      <c r="D55" s="28" t="s">
        <v>80</v>
      </c>
      <c r="E55" s="28" t="str">
        <f t="shared" si="1"/>
        <v>1</v>
      </c>
      <c r="F55" s="28" t="s">
        <v>313</v>
      </c>
      <c r="G55" s="28" t="s">
        <v>90</v>
      </c>
      <c r="H55" s="28" t="s">
        <v>313</v>
      </c>
      <c r="I55" s="28" t="str">
        <f t="shared" si="2"/>
        <v>13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1594</v>
      </c>
      <c r="C58" s="28" t="s">
        <v>1595</v>
      </c>
      <c r="D58" s="28" t="s">
        <v>1596</v>
      </c>
      <c r="E58" s="28" t="str">
        <f t="shared" si="1"/>
        <v>5655912448</v>
      </c>
      <c r="F58" s="28" t="s">
        <v>1597</v>
      </c>
      <c r="G58" s="28" t="s">
        <v>1598</v>
      </c>
      <c r="H58" s="28" t="s">
        <v>1599</v>
      </c>
      <c r="I58" s="28" t="str">
        <f t="shared" si="2"/>
        <v>6547910656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1600</v>
      </c>
      <c r="C60" s="28" t="s">
        <v>1601</v>
      </c>
      <c r="D60" s="28" t="s">
        <v>1602</v>
      </c>
      <c r="E60" s="28" t="str">
        <f t="shared" si="1"/>
        <v>5654048768</v>
      </c>
      <c r="F60" s="28" t="s">
        <v>1603</v>
      </c>
      <c r="G60" s="28" t="s">
        <v>1604</v>
      </c>
      <c r="H60" s="28" t="s">
        <v>1605</v>
      </c>
      <c r="I60" s="28" t="str">
        <f t="shared" si="2"/>
        <v>6536396800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1606</v>
      </c>
      <c r="C62" s="28" t="s">
        <v>1607</v>
      </c>
      <c r="D62" s="28" t="s">
        <v>1608</v>
      </c>
      <c r="E62" s="28" t="str">
        <f t="shared" si="1"/>
        <v>1007625</v>
      </c>
      <c r="F62" s="28" t="s">
        <v>1609</v>
      </c>
      <c r="G62" s="28" t="s">
        <v>1610</v>
      </c>
      <c r="H62" s="28" t="s">
        <v>1611</v>
      </c>
      <c r="I62" s="28" t="str">
        <f t="shared" si="2"/>
        <v>4817080</v>
      </c>
    </row>
    <row r="63" ht="15.75" customHeight="1">
      <c r="A63" s="24" t="s">
        <v>339</v>
      </c>
      <c r="B63" s="28" t="s">
        <v>1612</v>
      </c>
      <c r="C63" s="28" t="s">
        <v>1613</v>
      </c>
      <c r="D63" s="28" t="s">
        <v>1614</v>
      </c>
      <c r="E63" s="28" t="str">
        <f t="shared" si="1"/>
        <v>285145</v>
      </c>
      <c r="F63" s="28" t="s">
        <v>1615</v>
      </c>
      <c r="G63" s="28" t="s">
        <v>1616</v>
      </c>
      <c r="H63" s="28" t="s">
        <v>1617</v>
      </c>
      <c r="I63" s="28" t="str">
        <f t="shared" si="2"/>
        <v>154430044</v>
      </c>
    </row>
    <row r="64" ht="15.75" customHeight="1">
      <c r="A64" s="30" t="s">
        <v>14</v>
      </c>
      <c r="B64" s="31">
        <f t="shared" ref="B64:I64" si="3">AVERAGE(VALUE(B8),VALUE(B22),VALUE(B36))*2^(-30)</f>
        <v>14.97775239</v>
      </c>
      <c r="C64" s="31">
        <f t="shared" si="3"/>
        <v>15.29288887</v>
      </c>
      <c r="D64" s="31">
        <f t="shared" si="3"/>
        <v>15.79350877</v>
      </c>
      <c r="E64" s="31">
        <f t="shared" si="3"/>
        <v>15.37895913</v>
      </c>
      <c r="F64" s="31">
        <f t="shared" si="3"/>
        <v>14.01844995</v>
      </c>
      <c r="G64" s="31">
        <f t="shared" si="3"/>
        <v>14.30802593</v>
      </c>
      <c r="H64" s="31">
        <f t="shared" si="3"/>
        <v>14.80828429</v>
      </c>
      <c r="I64" s="31">
        <f t="shared" si="3"/>
        <v>14.30802593</v>
      </c>
    </row>
    <row r="65" ht="15.75" customHeight="1">
      <c r="A65" s="32" t="s">
        <v>346</v>
      </c>
      <c r="B65" s="31">
        <f t="shared" ref="B65:I65" si="4">AVERAGE(VALUE(B8),VALUE(B22),VALUE(B36),VALUE(B50))*2^(-30)</f>
        <v>12.54999828</v>
      </c>
      <c r="C65" s="31">
        <f t="shared" si="4"/>
        <v>12.77688778</v>
      </c>
      <c r="D65" s="31">
        <f t="shared" si="4"/>
        <v>13.18324298</v>
      </c>
      <c r="E65" s="31">
        <f t="shared" si="4"/>
        <v>12.85090334</v>
      </c>
      <c r="F65" s="31">
        <f t="shared" si="4"/>
        <v>12.03460905</v>
      </c>
      <c r="G65" s="31">
        <f t="shared" si="4"/>
        <v>12.26139061</v>
      </c>
      <c r="H65" s="31">
        <f t="shared" si="4"/>
        <v>12.63004711</v>
      </c>
      <c r="I65" s="31">
        <f t="shared" si="4"/>
        <v>12.25485334</v>
      </c>
    </row>
    <row r="66" ht="15.75" customHeight="1">
      <c r="A66" s="32" t="s">
        <v>347</v>
      </c>
      <c r="B66" s="31">
        <f t="shared" ref="B66:I66" si="5">MIN(VALUE(B18),VALUE(B32),VALUE(B46))*2^(-30)</f>
        <v>14.14556885</v>
      </c>
      <c r="C66" s="31">
        <f t="shared" si="5"/>
        <v>14.43476486</v>
      </c>
      <c r="D66" s="31">
        <f t="shared" si="5"/>
        <v>14.95002365</v>
      </c>
      <c r="E66" s="31">
        <f t="shared" si="5"/>
        <v>14.43476486</v>
      </c>
      <c r="F66" s="31">
        <f t="shared" si="5"/>
        <v>13.04046249</v>
      </c>
      <c r="G66" s="31">
        <f t="shared" si="5"/>
        <v>13.43109894</v>
      </c>
      <c r="H66" s="31">
        <f t="shared" si="5"/>
        <v>13.86230469</v>
      </c>
      <c r="I66" s="31">
        <f t="shared" si="5"/>
        <v>13.43109894</v>
      </c>
    </row>
    <row r="67" ht="15.75" customHeight="1">
      <c r="A67" s="32" t="s">
        <v>348</v>
      </c>
      <c r="B67" s="31">
        <f t="shared" ref="B67:I67" si="6">MIN(VALUE(B16),VALUE(B30),VALUE(B44))*2^(-30)</f>
        <v>14.79088974</v>
      </c>
      <c r="C67" s="31">
        <f t="shared" si="6"/>
        <v>15.33564758</v>
      </c>
      <c r="D67" s="31">
        <f t="shared" si="6"/>
        <v>15.7769928</v>
      </c>
      <c r="E67" s="31">
        <f t="shared" si="6"/>
        <v>15.33564758</v>
      </c>
      <c r="F67" s="31">
        <f t="shared" si="6"/>
        <v>14.18257523</v>
      </c>
      <c r="G67" s="31">
        <f t="shared" si="6"/>
        <v>15.42385864</v>
      </c>
      <c r="H67" s="31">
        <f t="shared" si="6"/>
        <v>15.73244476</v>
      </c>
      <c r="I67" s="31">
        <f t="shared" si="6"/>
        <v>15.42462158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413.6445313</v>
      </c>
      <c r="C69" s="31">
        <f t="shared" si="8"/>
        <v>541.8007813</v>
      </c>
      <c r="D69" s="31">
        <f t="shared" si="8"/>
        <v>550.9765625</v>
      </c>
      <c r="E69" s="31">
        <f t="shared" si="8"/>
        <v>492.3984375</v>
      </c>
      <c r="F69" s="31">
        <f t="shared" si="8"/>
        <v>439.390625</v>
      </c>
      <c r="G69" s="31">
        <f t="shared" si="8"/>
        <v>439.0625</v>
      </c>
      <c r="H69" s="31">
        <f t="shared" si="8"/>
        <v>438.9101563</v>
      </c>
      <c r="I69" s="31">
        <f t="shared" si="8"/>
        <v>439.1523438</v>
      </c>
    </row>
    <row r="70" ht="15.75" customHeight="1">
      <c r="A70" s="32" t="s">
        <v>17</v>
      </c>
      <c r="B70" s="31">
        <f t="shared" ref="B70:I70" si="9">AVERAGE(VALUE(B9),VALUE(B23),VALUE(B37))*2^(-20)</f>
        <v>17.83632024</v>
      </c>
      <c r="C70" s="31">
        <f t="shared" si="9"/>
        <v>17.86810652</v>
      </c>
      <c r="D70" s="31">
        <f t="shared" si="9"/>
        <v>17.89306641</v>
      </c>
      <c r="E70" s="31">
        <f t="shared" si="9"/>
        <v>17.86810652</v>
      </c>
      <c r="F70" s="31">
        <f t="shared" si="9"/>
        <v>17.83826065</v>
      </c>
      <c r="G70" s="31">
        <f t="shared" si="9"/>
        <v>17.8387804</v>
      </c>
      <c r="H70" s="31">
        <f t="shared" si="9"/>
        <v>17.87522411</v>
      </c>
      <c r="I70" s="31">
        <f t="shared" si="9"/>
        <v>17.8457009</v>
      </c>
    </row>
    <row r="71" ht="15.75" customHeight="1">
      <c r="A71" s="32" t="s">
        <v>349</v>
      </c>
      <c r="B71" s="33">
        <f t="shared" ref="B71:I71" si="10">MIN(VALUE(B19),VALUE(B33),VALUE(B47))*2^(-20)</f>
        <v>13.875</v>
      </c>
      <c r="C71" s="33">
        <f t="shared" si="10"/>
        <v>13.9140625</v>
      </c>
      <c r="D71" s="33">
        <f t="shared" si="10"/>
        <v>13.92578125</v>
      </c>
      <c r="E71" s="33">
        <f t="shared" si="10"/>
        <v>13.9140625</v>
      </c>
      <c r="F71" s="33">
        <f t="shared" si="10"/>
        <v>13.87109375</v>
      </c>
      <c r="G71" s="33">
        <f t="shared" si="10"/>
        <v>13.87890625</v>
      </c>
      <c r="H71" s="33">
        <f t="shared" si="10"/>
        <v>13.91015625</v>
      </c>
      <c r="I71" s="33">
        <f t="shared" si="10"/>
        <v>13.87890625</v>
      </c>
    </row>
    <row r="72" ht="15.75" customHeight="1">
      <c r="A72" s="32" t="s">
        <v>350</v>
      </c>
      <c r="B72" s="33">
        <f t="shared" ref="B72:I72" si="11">MAX(VALUE(B17),VALUE(B31),VALUE(B45))*2^(-20)</f>
        <v>25.36328125</v>
      </c>
      <c r="C72" s="33">
        <f t="shared" si="11"/>
        <v>25.37109375</v>
      </c>
      <c r="D72" s="33">
        <f t="shared" si="11"/>
        <v>25.37109375</v>
      </c>
      <c r="E72" s="33">
        <f t="shared" si="11"/>
        <v>25.37109375</v>
      </c>
      <c r="F72" s="33">
        <f t="shared" si="11"/>
        <v>25.35546875</v>
      </c>
      <c r="G72" s="33">
        <f t="shared" si="11"/>
        <v>25.36328125</v>
      </c>
      <c r="H72" s="33">
        <f t="shared" si="11"/>
        <v>25.37109375</v>
      </c>
      <c r="I72" s="33">
        <f t="shared" si="11"/>
        <v>25.36328125</v>
      </c>
    </row>
    <row r="73" ht="15.75" customHeight="1">
      <c r="A73" s="32" t="s">
        <v>1</v>
      </c>
      <c r="B73" s="31">
        <f t="shared" ref="B73:I73" si="12">VALUE(B7)*10^(-9)</f>
        <v>16.30928097</v>
      </c>
      <c r="C73" s="31">
        <f t="shared" si="12"/>
        <v>16.16271803</v>
      </c>
      <c r="D73" s="31">
        <f t="shared" si="12"/>
        <v>15.09278519</v>
      </c>
      <c r="E73" s="31">
        <f t="shared" si="12"/>
        <v>16.16271803</v>
      </c>
      <c r="F73" s="31">
        <f t="shared" si="12"/>
        <v>50.41312412</v>
      </c>
      <c r="G73" s="31">
        <f t="shared" si="12"/>
        <v>48.69889265</v>
      </c>
      <c r="H73" s="31">
        <f t="shared" si="12"/>
        <v>56.72080851</v>
      </c>
      <c r="I73" s="31">
        <f t="shared" si="12"/>
        <v>50.41312412</v>
      </c>
    </row>
    <row r="74" ht="15.75" customHeight="1">
      <c r="A74" s="34" t="s">
        <v>18</v>
      </c>
      <c r="B74" s="31">
        <f t="shared" ref="B74:I74" si="13">SUM(VALUE(B20),VALUE(B34),VALUE(B48))*2^(-30)</f>
        <v>0.001483668573</v>
      </c>
      <c r="C74" s="31">
        <f t="shared" si="13"/>
        <v>0.001460174099</v>
      </c>
      <c r="D74" s="31">
        <f t="shared" si="13"/>
        <v>0.001337403432</v>
      </c>
      <c r="E74" s="31">
        <f t="shared" si="13"/>
        <v>0.001457422972</v>
      </c>
      <c r="F74" s="31">
        <f t="shared" si="13"/>
        <v>0.4421738945</v>
      </c>
      <c r="G74" s="31">
        <f t="shared" si="13"/>
        <v>0.4365837108</v>
      </c>
      <c r="H74" s="31">
        <f t="shared" si="13"/>
        <v>0.4353914429</v>
      </c>
      <c r="I74" s="31">
        <f t="shared" si="13"/>
        <v>0.4371483233</v>
      </c>
    </row>
    <row r="75" ht="15.75" customHeight="1">
      <c r="A75" s="34" t="s">
        <v>19</v>
      </c>
      <c r="B75" s="31">
        <f t="shared" ref="B75:I75" si="14">SUM(VALUE(B21),VALUE(B35),VALUE(B49))*2^(-30)</f>
        <v>0.002140920609</v>
      </c>
      <c r="C75" s="31">
        <f t="shared" si="14"/>
        <v>0.002137163654</v>
      </c>
      <c r="D75" s="31">
        <f t="shared" si="14"/>
        <v>0.001990069635</v>
      </c>
      <c r="E75" s="31">
        <f t="shared" si="14"/>
        <v>0.002137163654</v>
      </c>
      <c r="F75" s="31">
        <f t="shared" si="14"/>
        <v>0.2956737448</v>
      </c>
      <c r="G75" s="31">
        <f t="shared" si="14"/>
        <v>0.2934995098</v>
      </c>
      <c r="H75" s="31">
        <f t="shared" si="14"/>
        <v>0.2940573962</v>
      </c>
      <c r="I75" s="31">
        <f t="shared" si="14"/>
        <v>0.2781935912</v>
      </c>
    </row>
    <row r="76" ht="15.75" customHeight="1">
      <c r="A76" s="32" t="s">
        <v>20</v>
      </c>
      <c r="B76" s="35">
        <f t="shared" ref="B76:I76" si="15">SUM(VALUE(B12),VALUE(B26),VALUE(B40))</f>
        <v>406</v>
      </c>
      <c r="C76" s="35">
        <f t="shared" si="15"/>
        <v>398</v>
      </c>
      <c r="D76" s="35">
        <f t="shared" si="15"/>
        <v>366</v>
      </c>
      <c r="E76" s="35">
        <f t="shared" si="15"/>
        <v>398</v>
      </c>
      <c r="F76" s="35">
        <f t="shared" si="15"/>
        <v>1207</v>
      </c>
      <c r="G76" s="35">
        <f t="shared" si="15"/>
        <v>1169</v>
      </c>
      <c r="H76" s="35">
        <f t="shared" si="15"/>
        <v>1361</v>
      </c>
      <c r="I76" s="35">
        <f t="shared" si="15"/>
        <v>1207</v>
      </c>
    </row>
    <row r="77" ht="15.75" customHeight="1">
      <c r="A77" s="32" t="s">
        <v>21</v>
      </c>
      <c r="B77" s="35">
        <f t="shared" ref="B77:I77" si="16">SUM(VALUE(B11),VALUE(B25),VALUE(B39))</f>
        <v>13</v>
      </c>
      <c r="C77" s="35">
        <f t="shared" si="16"/>
        <v>15</v>
      </c>
      <c r="D77" s="35">
        <f t="shared" si="16"/>
        <v>14</v>
      </c>
      <c r="E77" s="35">
        <f t="shared" si="16"/>
        <v>15</v>
      </c>
      <c r="F77" s="35">
        <f t="shared" si="16"/>
        <v>59</v>
      </c>
      <c r="G77" s="35">
        <f t="shared" si="16"/>
        <v>55</v>
      </c>
      <c r="H77" s="35">
        <f t="shared" si="16"/>
        <v>67</v>
      </c>
      <c r="I77" s="35">
        <f t="shared" si="16"/>
        <v>60</v>
      </c>
    </row>
    <row r="78" ht="15.75" customHeight="1">
      <c r="A78" s="32" t="s">
        <v>22</v>
      </c>
      <c r="B78" s="35">
        <f t="shared" ref="B78:I78" si="17">SUM(VALUE(B13),VALUE(B27),VALUE(B41))</f>
        <v>99</v>
      </c>
      <c r="C78" s="35">
        <f t="shared" si="17"/>
        <v>95</v>
      </c>
      <c r="D78" s="35">
        <f t="shared" si="17"/>
        <v>96</v>
      </c>
      <c r="E78" s="35">
        <f t="shared" si="17"/>
        <v>98</v>
      </c>
      <c r="F78" s="35">
        <f t="shared" si="17"/>
        <v>438</v>
      </c>
      <c r="G78" s="35">
        <f t="shared" si="17"/>
        <v>426</v>
      </c>
      <c r="H78" s="35">
        <f t="shared" si="17"/>
        <v>526</v>
      </c>
      <c r="I78" s="35">
        <f t="shared" si="17"/>
        <v>452</v>
      </c>
    </row>
    <row r="79" ht="15.75" customHeight="1">
      <c r="A79" s="32" t="s">
        <v>23</v>
      </c>
      <c r="B79" s="35">
        <f t="shared" ref="B79:I79" si="18">SUM(VALUE(B10),VALUE(B24),VALUE(B38))</f>
        <v>37</v>
      </c>
      <c r="C79" s="35">
        <f t="shared" si="18"/>
        <v>51</v>
      </c>
      <c r="D79" s="35">
        <f t="shared" si="18"/>
        <v>32</v>
      </c>
      <c r="E79" s="35">
        <f t="shared" si="18"/>
        <v>33</v>
      </c>
      <c r="F79" s="35">
        <f t="shared" si="18"/>
        <v>37</v>
      </c>
      <c r="G79" s="35">
        <f t="shared" si="18"/>
        <v>15</v>
      </c>
      <c r="H79" s="35">
        <f t="shared" si="18"/>
        <v>13</v>
      </c>
      <c r="I79" s="35">
        <f t="shared" si="18"/>
        <v>15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1618</v>
      </c>
      <c r="E2" s="28" t="s">
        <v>358</v>
      </c>
      <c r="F2" s="28" t="s">
        <v>1619</v>
      </c>
    </row>
    <row r="3">
      <c r="A3" s="28" t="s">
        <v>85</v>
      </c>
      <c r="B3" s="28" t="s">
        <v>361</v>
      </c>
      <c r="C3" s="28" t="s">
        <v>1620</v>
      </c>
      <c r="D3" s="28" t="s">
        <v>1618</v>
      </c>
      <c r="E3" s="28" t="s">
        <v>1621</v>
      </c>
      <c r="F3" s="28" t="s">
        <v>1622</v>
      </c>
    </row>
    <row r="4">
      <c r="A4" s="28" t="s">
        <v>86</v>
      </c>
      <c r="B4" s="28" t="s">
        <v>365</v>
      </c>
      <c r="C4" s="28" t="s">
        <v>1620</v>
      </c>
      <c r="D4" s="28" t="s">
        <v>42</v>
      </c>
      <c r="E4" s="28" t="s">
        <v>1623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1624</v>
      </c>
      <c r="C5" s="28" t="s">
        <v>1625</v>
      </c>
      <c r="D5" s="28" t="s">
        <v>1626</v>
      </c>
      <c r="E5" s="28" t="str">
        <f t="shared" si="1"/>
        <v>-</v>
      </c>
      <c r="F5" s="28" t="s">
        <v>1627</v>
      </c>
      <c r="G5" s="28" t="s">
        <v>1628</v>
      </c>
      <c r="H5" s="28" t="s">
        <v>1629</v>
      </c>
      <c r="I5" s="28" t="str">
        <f t="shared" si="2"/>
        <v>-</v>
      </c>
    </row>
    <row r="6">
      <c r="A6" s="24" t="s">
        <v>51</v>
      </c>
      <c r="B6" s="28" t="s">
        <v>1630</v>
      </c>
      <c r="C6" s="28" t="s">
        <v>1631</v>
      </c>
      <c r="D6" s="28" t="s">
        <v>1632</v>
      </c>
      <c r="E6" s="28" t="str">
        <f t="shared" si="1"/>
        <v>-</v>
      </c>
      <c r="F6" s="28" t="s">
        <v>1633</v>
      </c>
      <c r="G6" s="28" t="s">
        <v>1634</v>
      </c>
      <c r="H6" s="28" t="s">
        <v>1635</v>
      </c>
      <c r="I6" s="28" t="str">
        <f t="shared" si="2"/>
        <v>-</v>
      </c>
    </row>
    <row r="7">
      <c r="A7" s="24" t="s">
        <v>58</v>
      </c>
      <c r="B7" s="28" t="s">
        <v>1636</v>
      </c>
      <c r="C7" s="28" t="s">
        <v>1637</v>
      </c>
      <c r="D7" s="28" t="s">
        <v>1638</v>
      </c>
      <c r="E7" s="28" t="str">
        <f t="shared" si="1"/>
        <v>16823530768</v>
      </c>
      <c r="F7" s="28" t="s">
        <v>1639</v>
      </c>
      <c r="G7" s="28" t="s">
        <v>1640</v>
      </c>
      <c r="H7" s="28" t="s">
        <v>1641</v>
      </c>
      <c r="I7" s="28" t="str">
        <f t="shared" si="2"/>
        <v>50447668461</v>
      </c>
    </row>
    <row r="8">
      <c r="A8" s="24" t="s">
        <v>65</v>
      </c>
      <c r="B8" s="28" t="s">
        <v>1642</v>
      </c>
      <c r="C8" s="28" t="s">
        <v>1643</v>
      </c>
      <c r="D8" s="28" t="s">
        <v>1644</v>
      </c>
      <c r="E8" s="28" t="str">
        <f t="shared" si="1"/>
        <v>17749937038</v>
      </c>
      <c r="F8" s="28" t="s">
        <v>1645</v>
      </c>
      <c r="G8" s="28" t="s">
        <v>1646</v>
      </c>
      <c r="H8" s="28" t="s">
        <v>1647</v>
      </c>
      <c r="I8" s="28" t="str">
        <f t="shared" si="2"/>
        <v>16640173916</v>
      </c>
    </row>
    <row r="9">
      <c r="A9" s="24" t="s">
        <v>72</v>
      </c>
      <c r="B9" s="28" t="s">
        <v>1648</v>
      </c>
      <c r="C9" s="28" t="s">
        <v>1649</v>
      </c>
      <c r="D9" s="28" t="s">
        <v>1650</v>
      </c>
      <c r="E9" s="28" t="str">
        <f t="shared" si="1"/>
        <v>15210723</v>
      </c>
      <c r="F9" s="28" t="s">
        <v>1651</v>
      </c>
      <c r="G9" s="28" t="s">
        <v>1652</v>
      </c>
      <c r="H9" s="28" t="s">
        <v>1653</v>
      </c>
      <c r="I9" s="28" t="str">
        <f t="shared" si="2"/>
        <v>15221309</v>
      </c>
    </row>
    <row r="10">
      <c r="A10" s="24" t="s">
        <v>79</v>
      </c>
      <c r="B10" s="28" t="s">
        <v>235</v>
      </c>
      <c r="C10" s="28" t="s">
        <v>460</v>
      </c>
      <c r="D10" s="28" t="s">
        <v>234</v>
      </c>
      <c r="E10" s="28" t="str">
        <f t="shared" si="1"/>
        <v>19</v>
      </c>
      <c r="F10" s="28" t="s">
        <v>80</v>
      </c>
      <c r="G10" s="28" t="s">
        <v>42</v>
      </c>
      <c r="H10" s="28" t="s">
        <v>86</v>
      </c>
      <c r="I10" s="28" t="str">
        <f t="shared" si="2"/>
        <v>1</v>
      </c>
    </row>
    <row r="11">
      <c r="A11" s="24" t="s">
        <v>84</v>
      </c>
      <c r="B11" s="28" t="s">
        <v>87</v>
      </c>
      <c r="C11" s="28" t="s">
        <v>87</v>
      </c>
      <c r="D11" s="28" t="s">
        <v>238</v>
      </c>
      <c r="E11" s="28" t="str">
        <f t="shared" si="1"/>
        <v>7</v>
      </c>
      <c r="F11" s="28" t="s">
        <v>81</v>
      </c>
      <c r="G11" s="28" t="s">
        <v>829</v>
      </c>
      <c r="H11" s="28" t="s">
        <v>89</v>
      </c>
      <c r="I11" s="28" t="str">
        <f t="shared" si="2"/>
        <v>20</v>
      </c>
    </row>
    <row r="12">
      <c r="A12" s="24" t="s">
        <v>91</v>
      </c>
      <c r="B12" s="28" t="s">
        <v>92</v>
      </c>
      <c r="C12" s="28" t="s">
        <v>240</v>
      </c>
      <c r="D12" s="28" t="s">
        <v>240</v>
      </c>
      <c r="E12" s="28" t="str">
        <f t="shared" si="1"/>
        <v>135</v>
      </c>
      <c r="F12" s="28" t="s">
        <v>1654</v>
      </c>
      <c r="G12" s="28" t="s">
        <v>1655</v>
      </c>
      <c r="H12" s="28" t="s">
        <v>620</v>
      </c>
      <c r="I12" s="28" t="str">
        <f t="shared" si="2"/>
        <v>407</v>
      </c>
    </row>
    <row r="13">
      <c r="A13" s="24" t="s">
        <v>97</v>
      </c>
      <c r="B13" s="28" t="s">
        <v>519</v>
      </c>
      <c r="C13" s="28" t="s">
        <v>519</v>
      </c>
      <c r="D13" s="28" t="s">
        <v>164</v>
      </c>
      <c r="E13" s="28" t="str">
        <f t="shared" si="1"/>
        <v>40</v>
      </c>
      <c r="F13" s="28" t="s">
        <v>1552</v>
      </c>
      <c r="G13" s="28" t="s">
        <v>1656</v>
      </c>
      <c r="H13" s="28" t="s">
        <v>1657</v>
      </c>
      <c r="I13" s="28" t="str">
        <f t="shared" si="2"/>
        <v>134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1658</v>
      </c>
      <c r="C15" s="28" t="s">
        <v>1659</v>
      </c>
      <c r="D15" s="28" t="s">
        <v>1660</v>
      </c>
      <c r="E15" s="28" t="str">
        <f t="shared" si="1"/>
        <v>301146112</v>
      </c>
      <c r="F15" s="28" t="s">
        <v>1661</v>
      </c>
      <c r="G15" s="28" t="s">
        <v>1662</v>
      </c>
      <c r="H15" s="28" t="s">
        <v>1663</v>
      </c>
      <c r="I15" s="28" t="str">
        <f t="shared" si="2"/>
        <v>153350144</v>
      </c>
    </row>
    <row r="16">
      <c r="A16" s="24" t="s">
        <v>111</v>
      </c>
      <c r="B16" s="28" t="s">
        <v>1664</v>
      </c>
      <c r="C16" s="28" t="s">
        <v>1665</v>
      </c>
      <c r="D16" s="28" t="s">
        <v>1666</v>
      </c>
      <c r="E16" s="28" t="str">
        <f t="shared" si="1"/>
        <v>18331398144</v>
      </c>
      <c r="F16" s="28" t="s">
        <v>1667</v>
      </c>
      <c r="G16" s="28" t="s">
        <v>1668</v>
      </c>
      <c r="H16" s="28" t="s">
        <v>1669</v>
      </c>
      <c r="I16" s="28" t="str">
        <f t="shared" si="2"/>
        <v>18542088192</v>
      </c>
    </row>
    <row r="17">
      <c r="A17" s="24" t="s">
        <v>118</v>
      </c>
      <c r="B17" s="28" t="s">
        <v>1670</v>
      </c>
      <c r="C17" s="28" t="s">
        <v>1671</v>
      </c>
      <c r="D17" s="28" t="s">
        <v>1650</v>
      </c>
      <c r="E17" s="28" t="str">
        <f t="shared" si="1"/>
        <v>15216640</v>
      </c>
      <c r="F17" s="28" t="s">
        <v>1258</v>
      </c>
      <c r="G17" s="28" t="s">
        <v>1672</v>
      </c>
      <c r="H17" s="28" t="s">
        <v>1673</v>
      </c>
      <c r="I17" s="28" t="str">
        <f t="shared" si="2"/>
        <v>15228928</v>
      </c>
    </row>
    <row r="18">
      <c r="A18" s="24" t="s">
        <v>124</v>
      </c>
      <c r="B18" s="28" t="s">
        <v>1674</v>
      </c>
      <c r="C18" s="28" t="s">
        <v>1675</v>
      </c>
      <c r="D18" s="28" t="s">
        <v>1676</v>
      </c>
      <c r="E18" s="28" t="str">
        <f t="shared" si="1"/>
        <v>17305079808</v>
      </c>
      <c r="F18" s="28" t="s">
        <v>1677</v>
      </c>
      <c r="G18" s="28" t="s">
        <v>1678</v>
      </c>
      <c r="H18" s="28" t="s">
        <v>1679</v>
      </c>
      <c r="I18" s="28" t="str">
        <f t="shared" si="2"/>
        <v>16132374528</v>
      </c>
    </row>
    <row r="19">
      <c r="A19" s="24" t="s">
        <v>131</v>
      </c>
      <c r="B19" s="28" t="s">
        <v>1680</v>
      </c>
      <c r="C19" s="28" t="s">
        <v>1681</v>
      </c>
      <c r="D19" s="28" t="s">
        <v>1650</v>
      </c>
      <c r="E19" s="28" t="str">
        <f t="shared" si="1"/>
        <v>15208448</v>
      </c>
      <c r="F19" s="28" t="s">
        <v>1682</v>
      </c>
      <c r="G19" s="28" t="s">
        <v>1681</v>
      </c>
      <c r="H19" s="28" t="s">
        <v>1683</v>
      </c>
      <c r="I19" s="28" t="str">
        <f t="shared" si="2"/>
        <v>15208448</v>
      </c>
    </row>
    <row r="20">
      <c r="A20" s="24" t="s">
        <v>135</v>
      </c>
      <c r="B20" s="28" t="s">
        <v>1684</v>
      </c>
      <c r="C20" s="28" t="s">
        <v>1685</v>
      </c>
      <c r="D20" s="28" t="s">
        <v>1686</v>
      </c>
      <c r="E20" s="28" t="str">
        <f t="shared" si="1"/>
        <v>2428911</v>
      </c>
      <c r="F20" s="28" t="s">
        <v>1687</v>
      </c>
      <c r="G20" s="28" t="s">
        <v>1688</v>
      </c>
      <c r="H20" s="28" t="s">
        <v>1689</v>
      </c>
      <c r="I20" s="28" t="str">
        <f t="shared" si="2"/>
        <v>157141892</v>
      </c>
    </row>
    <row r="21" ht="15.75" customHeight="1">
      <c r="A21" s="24" t="s">
        <v>142</v>
      </c>
      <c r="B21" s="28" t="s">
        <v>1690</v>
      </c>
      <c r="C21" s="28" t="s">
        <v>1691</v>
      </c>
      <c r="D21" s="28" t="s">
        <v>1692</v>
      </c>
      <c r="E21" s="28" t="str">
        <f t="shared" si="1"/>
        <v>2950450</v>
      </c>
      <c r="F21" s="28" t="s">
        <v>1693</v>
      </c>
      <c r="G21" s="28" t="s">
        <v>1694</v>
      </c>
      <c r="H21" s="28" t="s">
        <v>1695</v>
      </c>
      <c r="I21" s="28" t="str">
        <f t="shared" si="2"/>
        <v>155907879</v>
      </c>
    </row>
    <row r="22" ht="15.75" customHeight="1">
      <c r="A22" s="24" t="s">
        <v>149</v>
      </c>
      <c r="B22" s="28" t="s">
        <v>1696</v>
      </c>
      <c r="C22" s="28" t="s">
        <v>1697</v>
      </c>
      <c r="D22" s="28" t="s">
        <v>1698</v>
      </c>
      <c r="E22" s="28" t="str">
        <f t="shared" si="1"/>
        <v>18074232376</v>
      </c>
      <c r="F22" s="28" t="s">
        <v>1699</v>
      </c>
      <c r="G22" s="28" t="s">
        <v>1700</v>
      </c>
      <c r="H22" s="28" t="s">
        <v>1701</v>
      </c>
      <c r="I22" s="28" t="str">
        <f t="shared" si="2"/>
        <v>16540090777</v>
      </c>
    </row>
    <row r="23" ht="15.75" customHeight="1">
      <c r="A23" s="24" t="s">
        <v>156</v>
      </c>
      <c r="B23" s="28" t="s">
        <v>1500</v>
      </c>
      <c r="C23" s="28" t="s">
        <v>1500</v>
      </c>
      <c r="D23" s="28" t="s">
        <v>1500</v>
      </c>
      <c r="E23" s="28" t="str">
        <f t="shared" si="1"/>
        <v>26603520</v>
      </c>
      <c r="F23" s="28" t="s">
        <v>1500</v>
      </c>
      <c r="G23" s="28" t="s">
        <v>1500</v>
      </c>
      <c r="H23" s="28" t="s">
        <v>1500</v>
      </c>
      <c r="I23" s="28" t="str">
        <f t="shared" si="2"/>
        <v>26603520</v>
      </c>
    </row>
    <row r="24" ht="15.75" customHeight="1">
      <c r="A24" s="24" t="s">
        <v>162</v>
      </c>
      <c r="B24" s="28" t="s">
        <v>513</v>
      </c>
      <c r="C24" s="28" t="s">
        <v>514</v>
      </c>
      <c r="D24" s="28" t="s">
        <v>42</v>
      </c>
      <c r="E24" s="28" t="str">
        <f t="shared" si="1"/>
        <v>8</v>
      </c>
      <c r="F24" s="28" t="s">
        <v>42</v>
      </c>
      <c r="G24" s="28" t="s">
        <v>42</v>
      </c>
      <c r="H24" s="28" t="s">
        <v>307</v>
      </c>
      <c r="I24" s="28" t="str">
        <f t="shared" si="2"/>
        <v>0</v>
      </c>
    </row>
    <row r="25" ht="15.75" customHeight="1">
      <c r="A25" s="24" t="s">
        <v>166</v>
      </c>
      <c r="B25" s="28" t="s">
        <v>515</v>
      </c>
      <c r="C25" s="28" t="s">
        <v>238</v>
      </c>
      <c r="D25" s="28" t="s">
        <v>85</v>
      </c>
      <c r="E25" s="28" t="str">
        <f t="shared" si="1"/>
        <v>5</v>
      </c>
      <c r="F25" s="28" t="s">
        <v>829</v>
      </c>
      <c r="G25" s="28" t="s">
        <v>829</v>
      </c>
      <c r="H25" s="28" t="s">
        <v>460</v>
      </c>
      <c r="I25" s="28" t="str">
        <f t="shared" si="2"/>
        <v>17</v>
      </c>
    </row>
    <row r="26" ht="15.75" customHeight="1">
      <c r="A26" s="24" t="s">
        <v>169</v>
      </c>
      <c r="B26" s="28" t="s">
        <v>92</v>
      </c>
      <c r="C26" s="28" t="s">
        <v>93</v>
      </c>
      <c r="D26" s="28" t="s">
        <v>1502</v>
      </c>
      <c r="E26" s="28" t="str">
        <f t="shared" si="1"/>
        <v>136</v>
      </c>
      <c r="F26" s="28" t="s">
        <v>1452</v>
      </c>
      <c r="G26" s="28" t="s">
        <v>1453</v>
      </c>
      <c r="H26" s="28" t="s">
        <v>674</v>
      </c>
      <c r="I26" s="28" t="str">
        <f t="shared" si="2"/>
        <v>397</v>
      </c>
    </row>
    <row r="27" ht="15.75" customHeight="1">
      <c r="A27" s="24" t="s">
        <v>173</v>
      </c>
      <c r="B27" s="28" t="s">
        <v>1454</v>
      </c>
      <c r="C27" s="28" t="s">
        <v>1238</v>
      </c>
      <c r="D27" s="28" t="s">
        <v>725</v>
      </c>
      <c r="E27" s="28" t="str">
        <f t="shared" si="1"/>
        <v>35</v>
      </c>
      <c r="F27" s="28" t="s">
        <v>1451</v>
      </c>
      <c r="G27" s="28" t="s">
        <v>1702</v>
      </c>
      <c r="H27" s="28" t="s">
        <v>1456</v>
      </c>
      <c r="I27" s="28" t="str">
        <f t="shared" si="2"/>
        <v>131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1703</v>
      </c>
      <c r="C29" s="28" t="s">
        <v>1704</v>
      </c>
      <c r="D29" s="28" t="s">
        <v>1705</v>
      </c>
      <c r="E29" s="28" t="str">
        <f t="shared" si="1"/>
        <v>371998720</v>
      </c>
      <c r="F29" s="28" t="s">
        <v>1706</v>
      </c>
      <c r="G29" s="28" t="s">
        <v>1707</v>
      </c>
      <c r="H29" s="28" t="s">
        <v>1708</v>
      </c>
      <c r="I29" s="28" t="str">
        <f t="shared" si="2"/>
        <v>1032192</v>
      </c>
    </row>
    <row r="30" ht="15.75" customHeight="1">
      <c r="A30" s="24" t="s">
        <v>187</v>
      </c>
      <c r="B30" s="28" t="s">
        <v>1709</v>
      </c>
      <c r="C30" s="28" t="s">
        <v>1710</v>
      </c>
      <c r="D30" s="28" t="s">
        <v>1711</v>
      </c>
      <c r="E30" s="28" t="str">
        <f t="shared" si="1"/>
        <v>18488565760</v>
      </c>
      <c r="F30" s="28" t="s">
        <v>1712</v>
      </c>
      <c r="G30" s="28" t="s">
        <v>1713</v>
      </c>
      <c r="H30" s="28" t="s">
        <v>1714</v>
      </c>
      <c r="I30" s="28" t="str">
        <f t="shared" si="2"/>
        <v>17505931264</v>
      </c>
    </row>
    <row r="31" ht="15.75" customHeight="1">
      <c r="A31" s="24" t="s">
        <v>194</v>
      </c>
      <c r="B31" s="28" t="s">
        <v>1500</v>
      </c>
      <c r="C31" s="28" t="s">
        <v>1500</v>
      </c>
      <c r="D31" s="28" t="s">
        <v>1500</v>
      </c>
      <c r="E31" s="28" t="str">
        <f t="shared" si="1"/>
        <v>26603520</v>
      </c>
      <c r="F31" s="28" t="s">
        <v>1500</v>
      </c>
      <c r="G31" s="28" t="s">
        <v>1500</v>
      </c>
      <c r="H31" s="28" t="s">
        <v>1500</v>
      </c>
      <c r="I31" s="28" t="str">
        <f t="shared" si="2"/>
        <v>26603520</v>
      </c>
    </row>
    <row r="32" ht="15.75" customHeight="1">
      <c r="A32" s="24" t="s">
        <v>197</v>
      </c>
      <c r="B32" s="28" t="s">
        <v>1715</v>
      </c>
      <c r="C32" s="28" t="s">
        <v>1716</v>
      </c>
      <c r="D32" s="28" t="s">
        <v>1717</v>
      </c>
      <c r="E32" s="28" t="str">
        <f t="shared" si="1"/>
        <v>17682747392</v>
      </c>
      <c r="F32" s="28" t="s">
        <v>1718</v>
      </c>
      <c r="G32" s="28" t="s">
        <v>1719</v>
      </c>
      <c r="H32" s="28" t="s">
        <v>1720</v>
      </c>
      <c r="I32" s="28" t="str">
        <f t="shared" si="2"/>
        <v>16156884992</v>
      </c>
    </row>
    <row r="33" ht="15.75" customHeight="1">
      <c r="A33" s="24" t="s">
        <v>204</v>
      </c>
      <c r="B33" s="28" t="s">
        <v>1500</v>
      </c>
      <c r="C33" s="28" t="s">
        <v>1500</v>
      </c>
      <c r="D33" s="28" t="s">
        <v>1500</v>
      </c>
      <c r="E33" s="28" t="str">
        <f t="shared" si="1"/>
        <v>26603520</v>
      </c>
      <c r="F33" s="28" t="s">
        <v>1500</v>
      </c>
      <c r="G33" s="28" t="s">
        <v>1500</v>
      </c>
      <c r="H33" s="28" t="s">
        <v>1500</v>
      </c>
      <c r="I33" s="28" t="str">
        <f t="shared" si="2"/>
        <v>26603520</v>
      </c>
    </row>
    <row r="34" ht="15.75" customHeight="1">
      <c r="A34" s="24" t="s">
        <v>205</v>
      </c>
      <c r="B34" s="28" t="s">
        <v>1721</v>
      </c>
      <c r="C34" s="28" t="s">
        <v>1722</v>
      </c>
      <c r="D34" s="28" t="s">
        <v>1723</v>
      </c>
      <c r="E34" s="28" t="str">
        <f t="shared" si="1"/>
        <v>2181087</v>
      </c>
      <c r="F34" s="28" t="s">
        <v>1724</v>
      </c>
      <c r="G34" s="28" t="s">
        <v>1725</v>
      </c>
      <c r="H34" s="28" t="s">
        <v>1726</v>
      </c>
      <c r="I34" s="28" t="str">
        <f t="shared" si="2"/>
        <v>156164682</v>
      </c>
    </row>
    <row r="35" ht="15.75" customHeight="1">
      <c r="A35" s="24" t="s">
        <v>212</v>
      </c>
      <c r="B35" s="28" t="s">
        <v>1727</v>
      </c>
      <c r="C35" s="28" t="s">
        <v>1728</v>
      </c>
      <c r="D35" s="28" t="s">
        <v>1729</v>
      </c>
      <c r="E35" s="28" t="str">
        <f t="shared" si="1"/>
        <v>2245406</v>
      </c>
      <c r="F35" s="28" t="s">
        <v>1730</v>
      </c>
      <c r="G35" s="28" t="s">
        <v>1731</v>
      </c>
      <c r="H35" s="28" t="s">
        <v>1732</v>
      </c>
      <c r="I35" s="28" t="str">
        <f t="shared" si="2"/>
        <v>3872725</v>
      </c>
    </row>
    <row r="36" ht="15.75" customHeight="1">
      <c r="A36" s="24" t="s">
        <v>219</v>
      </c>
      <c r="B36" s="28" t="s">
        <v>1733</v>
      </c>
      <c r="C36" s="28" t="s">
        <v>1734</v>
      </c>
      <c r="D36" s="28" t="s">
        <v>1735</v>
      </c>
      <c r="E36" s="28" t="str">
        <f t="shared" si="1"/>
        <v>18750327011</v>
      </c>
      <c r="F36" s="28" t="s">
        <v>1736</v>
      </c>
      <c r="G36" s="28" t="s">
        <v>1737</v>
      </c>
      <c r="H36" s="28" t="s">
        <v>1738</v>
      </c>
      <c r="I36" s="28" t="str">
        <f t="shared" si="2"/>
        <v>18058891919</v>
      </c>
    </row>
    <row r="37" ht="15.75" customHeight="1">
      <c r="A37" s="24" t="s">
        <v>226</v>
      </c>
      <c r="B37" s="28" t="s">
        <v>1546</v>
      </c>
      <c r="C37" s="28" t="s">
        <v>1739</v>
      </c>
      <c r="D37" s="28" t="s">
        <v>1468</v>
      </c>
      <c r="E37" s="28" t="str">
        <f t="shared" si="1"/>
        <v>14618624</v>
      </c>
      <c r="F37" s="28" t="s">
        <v>1740</v>
      </c>
      <c r="G37" s="28" t="s">
        <v>1741</v>
      </c>
      <c r="H37" s="28" t="s">
        <v>1742</v>
      </c>
      <c r="I37" s="28" t="str">
        <f t="shared" si="2"/>
        <v>14603714</v>
      </c>
    </row>
    <row r="38" ht="15.75" customHeight="1">
      <c r="A38" s="24" t="s">
        <v>233</v>
      </c>
      <c r="B38" s="28" t="s">
        <v>42</v>
      </c>
      <c r="C38" s="28" t="s">
        <v>82</v>
      </c>
      <c r="D38" s="28" t="s">
        <v>42</v>
      </c>
      <c r="E38" s="28" t="str">
        <f t="shared" si="1"/>
        <v>0</v>
      </c>
      <c r="F38" s="28" t="s">
        <v>42</v>
      </c>
      <c r="G38" s="28" t="s">
        <v>313</v>
      </c>
      <c r="H38" s="28" t="s">
        <v>80</v>
      </c>
      <c r="I38" s="28" t="str">
        <f t="shared" si="2"/>
        <v>1</v>
      </c>
    </row>
    <row r="39" ht="15.75" customHeight="1">
      <c r="A39" s="24" t="s">
        <v>237</v>
      </c>
      <c r="B39" s="28" t="s">
        <v>85</v>
      </c>
      <c r="C39" s="28" t="s">
        <v>238</v>
      </c>
      <c r="D39" s="28" t="s">
        <v>85</v>
      </c>
      <c r="E39" s="28" t="str">
        <f t="shared" si="1"/>
        <v>2</v>
      </c>
      <c r="F39" s="28" t="s">
        <v>88</v>
      </c>
      <c r="G39" s="28" t="s">
        <v>167</v>
      </c>
      <c r="H39" s="28" t="s">
        <v>617</v>
      </c>
      <c r="I39" s="28" t="str">
        <f t="shared" si="2"/>
        <v>23</v>
      </c>
    </row>
    <row r="40" ht="15.75" customHeight="1">
      <c r="A40" s="24" t="s">
        <v>239</v>
      </c>
      <c r="B40" s="28" t="s">
        <v>92</v>
      </c>
      <c r="C40" s="28" t="s">
        <v>240</v>
      </c>
      <c r="D40" s="28" t="s">
        <v>240</v>
      </c>
      <c r="E40" s="28" t="str">
        <f t="shared" si="1"/>
        <v>135</v>
      </c>
      <c r="F40" s="28" t="s">
        <v>1452</v>
      </c>
      <c r="G40" s="28" t="s">
        <v>1452</v>
      </c>
      <c r="H40" s="28" t="s">
        <v>726</v>
      </c>
      <c r="I40" s="28" t="str">
        <f t="shared" si="2"/>
        <v>397</v>
      </c>
    </row>
    <row r="41" ht="15.75" customHeight="1">
      <c r="A41" s="24" t="s">
        <v>243</v>
      </c>
      <c r="B41" s="28" t="s">
        <v>1743</v>
      </c>
      <c r="C41" s="28" t="s">
        <v>1454</v>
      </c>
      <c r="D41" s="28" t="s">
        <v>1132</v>
      </c>
      <c r="E41" s="28" t="str">
        <f t="shared" si="1"/>
        <v>34</v>
      </c>
      <c r="F41" s="28" t="s">
        <v>100</v>
      </c>
      <c r="G41" s="28" t="s">
        <v>1744</v>
      </c>
      <c r="H41" s="28" t="s">
        <v>1745</v>
      </c>
      <c r="I41" s="28" t="str">
        <f t="shared" si="2"/>
        <v>177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1746</v>
      </c>
      <c r="C43" s="28" t="s">
        <v>1747</v>
      </c>
      <c r="D43" s="28" t="s">
        <v>42</v>
      </c>
      <c r="E43" s="28" t="str">
        <f t="shared" si="1"/>
        <v>126976</v>
      </c>
      <c r="F43" s="28" t="s">
        <v>1748</v>
      </c>
      <c r="G43" s="28" t="s">
        <v>1749</v>
      </c>
      <c r="H43" s="28" t="s">
        <v>1750</v>
      </c>
      <c r="I43" s="28" t="str">
        <f t="shared" si="2"/>
        <v>153640960</v>
      </c>
    </row>
    <row r="44" ht="15.75" customHeight="1">
      <c r="A44" s="24" t="s">
        <v>257</v>
      </c>
      <c r="B44" s="28" t="s">
        <v>1751</v>
      </c>
      <c r="C44" s="28" t="s">
        <v>1752</v>
      </c>
      <c r="D44" s="28" t="s">
        <v>1753</v>
      </c>
      <c r="E44" s="28" t="str">
        <f t="shared" si="1"/>
        <v>19402027008</v>
      </c>
      <c r="F44" s="28" t="s">
        <v>1754</v>
      </c>
      <c r="G44" s="28" t="s">
        <v>1755</v>
      </c>
      <c r="H44" s="28" t="s">
        <v>1756</v>
      </c>
      <c r="I44" s="28" t="str">
        <f t="shared" si="2"/>
        <v>19417243648</v>
      </c>
    </row>
    <row r="45" ht="15.75" customHeight="1">
      <c r="A45" s="24" t="s">
        <v>264</v>
      </c>
      <c r="B45" s="28" t="s">
        <v>1546</v>
      </c>
      <c r="C45" s="28" t="s">
        <v>1739</v>
      </c>
      <c r="D45" s="28" t="s">
        <v>1468</v>
      </c>
      <c r="E45" s="28" t="str">
        <f t="shared" si="1"/>
        <v>14618624</v>
      </c>
      <c r="F45" s="28" t="s">
        <v>1757</v>
      </c>
      <c r="G45" s="28" t="s">
        <v>1365</v>
      </c>
      <c r="H45" s="28" t="s">
        <v>1742</v>
      </c>
      <c r="I45" s="28" t="str">
        <f t="shared" si="2"/>
        <v>14614528</v>
      </c>
    </row>
    <row r="46" ht="15.75" customHeight="1">
      <c r="A46" s="24" t="s">
        <v>270</v>
      </c>
      <c r="B46" s="28" t="s">
        <v>1758</v>
      </c>
      <c r="C46" s="28" t="s">
        <v>1759</v>
      </c>
      <c r="D46" s="28" t="s">
        <v>1760</v>
      </c>
      <c r="E46" s="28" t="str">
        <f t="shared" si="1"/>
        <v>18425016320</v>
      </c>
      <c r="F46" s="28" t="s">
        <v>1761</v>
      </c>
      <c r="G46" s="28" t="s">
        <v>1762</v>
      </c>
      <c r="H46" s="28" t="s">
        <v>1763</v>
      </c>
      <c r="I46" s="28" t="str">
        <f t="shared" si="2"/>
        <v>17298219008</v>
      </c>
    </row>
    <row r="47" ht="15.75" customHeight="1">
      <c r="A47" s="24" t="s">
        <v>277</v>
      </c>
      <c r="B47" s="28" t="s">
        <v>1546</v>
      </c>
      <c r="C47" s="28" t="s">
        <v>1739</v>
      </c>
      <c r="D47" s="28" t="s">
        <v>1468</v>
      </c>
      <c r="E47" s="28" t="str">
        <f t="shared" si="1"/>
        <v>14618624</v>
      </c>
      <c r="F47" s="28" t="s">
        <v>1545</v>
      </c>
      <c r="G47" s="28" t="s">
        <v>1546</v>
      </c>
      <c r="H47" s="28" t="s">
        <v>1742</v>
      </c>
      <c r="I47" s="28" t="str">
        <f t="shared" si="2"/>
        <v>14602240</v>
      </c>
    </row>
    <row r="48" ht="15.75" customHeight="1">
      <c r="A48" s="24" t="s">
        <v>283</v>
      </c>
      <c r="B48" s="28" t="s">
        <v>1764</v>
      </c>
      <c r="C48" s="28" t="s">
        <v>1765</v>
      </c>
      <c r="D48" s="28" t="s">
        <v>1766</v>
      </c>
      <c r="E48" s="28" t="str">
        <f t="shared" si="1"/>
        <v>2540896</v>
      </c>
      <c r="F48" s="28" t="s">
        <v>1767</v>
      </c>
      <c r="G48" s="28" t="s">
        <v>1768</v>
      </c>
      <c r="H48" s="28" t="s">
        <v>1769</v>
      </c>
      <c r="I48" s="28" t="str">
        <f t="shared" si="2"/>
        <v>157354288</v>
      </c>
    </row>
    <row r="49" ht="15.75" customHeight="1">
      <c r="A49" s="24" t="s">
        <v>290</v>
      </c>
      <c r="B49" s="28" t="s">
        <v>1770</v>
      </c>
      <c r="C49" s="28" t="s">
        <v>1771</v>
      </c>
      <c r="D49" s="28" t="s">
        <v>1772</v>
      </c>
      <c r="E49" s="28" t="str">
        <f t="shared" si="1"/>
        <v>2401101</v>
      </c>
      <c r="F49" s="28" t="s">
        <v>1773</v>
      </c>
      <c r="G49" s="28" t="s">
        <v>1774</v>
      </c>
      <c r="H49" s="28" t="s">
        <v>1775</v>
      </c>
      <c r="I49" s="28" t="str">
        <f t="shared" si="2"/>
        <v>158162494</v>
      </c>
    </row>
    <row r="50" ht="15.75" customHeight="1">
      <c r="A50" s="24" t="s">
        <v>297</v>
      </c>
      <c r="B50" s="28" t="s">
        <v>1776</v>
      </c>
      <c r="C50" s="28" t="s">
        <v>1777</v>
      </c>
      <c r="D50" s="28" t="s">
        <v>1778</v>
      </c>
      <c r="E50" s="28" t="str">
        <f t="shared" si="1"/>
        <v>5735933108</v>
      </c>
      <c r="F50" s="28" t="s">
        <v>1779</v>
      </c>
      <c r="G50" s="28" t="s">
        <v>1780</v>
      </c>
      <c r="H50" s="28" t="s">
        <v>1781</v>
      </c>
      <c r="I50" s="28" t="str">
        <f t="shared" si="2"/>
        <v>6538036083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42</v>
      </c>
      <c r="H52" s="28" t="s">
        <v>42</v>
      </c>
      <c r="I52" s="28" t="str">
        <f t="shared" si="2"/>
        <v>0</v>
      </c>
    </row>
    <row r="53" ht="15.75" customHeight="1">
      <c r="A53" s="24" t="s">
        <v>306</v>
      </c>
      <c r="B53" s="28" t="s">
        <v>42</v>
      </c>
      <c r="C53" s="28" t="s">
        <v>80</v>
      </c>
      <c r="D53" s="28" t="s">
        <v>80</v>
      </c>
      <c r="E53" s="28" t="str">
        <f t="shared" si="1"/>
        <v>1</v>
      </c>
      <c r="F53" s="28" t="s">
        <v>86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92</v>
      </c>
      <c r="C54" s="28" t="s">
        <v>240</v>
      </c>
      <c r="D54" s="28" t="s">
        <v>240</v>
      </c>
      <c r="E54" s="28" t="str">
        <f t="shared" si="1"/>
        <v>135</v>
      </c>
      <c r="F54" s="28" t="s">
        <v>1782</v>
      </c>
      <c r="G54" s="28" t="s">
        <v>1783</v>
      </c>
      <c r="H54" s="28" t="s">
        <v>772</v>
      </c>
      <c r="I54" s="28" t="str">
        <f t="shared" si="2"/>
        <v>406</v>
      </c>
    </row>
    <row r="55" ht="15.75" customHeight="1">
      <c r="A55" s="24" t="s">
        <v>312</v>
      </c>
      <c r="B55" s="28" t="s">
        <v>85</v>
      </c>
      <c r="C55" s="28" t="s">
        <v>85</v>
      </c>
      <c r="D55" s="28" t="s">
        <v>80</v>
      </c>
      <c r="E55" s="28" t="str">
        <f t="shared" si="1"/>
        <v>2</v>
      </c>
      <c r="F55" s="28" t="s">
        <v>236</v>
      </c>
      <c r="G55" s="28" t="s">
        <v>83</v>
      </c>
      <c r="H55" s="28" t="s">
        <v>234</v>
      </c>
      <c r="I55" s="28" t="str">
        <f t="shared" si="2"/>
        <v>16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1784</v>
      </c>
      <c r="C58" s="28" t="s">
        <v>1785</v>
      </c>
      <c r="D58" s="28" t="s">
        <v>1786</v>
      </c>
      <c r="E58" s="28" t="str">
        <f t="shared" si="1"/>
        <v>5736321024</v>
      </c>
      <c r="F58" s="28" t="s">
        <v>1787</v>
      </c>
      <c r="G58" s="28" t="s">
        <v>1788</v>
      </c>
      <c r="H58" s="28" t="s">
        <v>1789</v>
      </c>
      <c r="I58" s="28" t="str">
        <f t="shared" si="2"/>
        <v>6555226112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1790</v>
      </c>
      <c r="C60" s="28" t="s">
        <v>1791</v>
      </c>
      <c r="D60" s="28" t="s">
        <v>1792</v>
      </c>
      <c r="E60" s="28" t="str">
        <f t="shared" si="1"/>
        <v>5735608320</v>
      </c>
      <c r="F60" s="28" t="s">
        <v>1793</v>
      </c>
      <c r="G60" s="28" t="s">
        <v>1794</v>
      </c>
      <c r="H60" s="28" t="s">
        <v>1795</v>
      </c>
      <c r="I60" s="28" t="str">
        <f t="shared" si="2"/>
        <v>6511235072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1796</v>
      </c>
      <c r="C62" s="28" t="s">
        <v>1797</v>
      </c>
      <c r="D62" s="28" t="s">
        <v>1798</v>
      </c>
      <c r="E62" s="28" t="str">
        <f t="shared" si="1"/>
        <v>1109959</v>
      </c>
      <c r="F62" s="28" t="s">
        <v>1799</v>
      </c>
      <c r="G62" s="28" t="s">
        <v>1800</v>
      </c>
      <c r="H62" s="28" t="s">
        <v>1801</v>
      </c>
      <c r="I62" s="28" t="str">
        <f t="shared" si="2"/>
        <v>5436253</v>
      </c>
    </row>
    <row r="63" ht="15.75" customHeight="1">
      <c r="A63" s="24" t="s">
        <v>339</v>
      </c>
      <c r="B63" s="28" t="s">
        <v>1802</v>
      </c>
      <c r="C63" s="28" t="s">
        <v>1803</v>
      </c>
      <c r="D63" s="28" t="s">
        <v>1804</v>
      </c>
      <c r="E63" s="28" t="str">
        <f t="shared" si="1"/>
        <v>338716</v>
      </c>
      <c r="F63" s="28" t="s">
        <v>1805</v>
      </c>
      <c r="G63" s="28" t="s">
        <v>1806</v>
      </c>
      <c r="H63" s="28" t="s">
        <v>1807</v>
      </c>
      <c r="I63" s="28" t="str">
        <f t="shared" si="2"/>
        <v>154504599</v>
      </c>
    </row>
    <row r="64" ht="15.75" customHeight="1">
      <c r="A64" s="30" t="s">
        <v>14</v>
      </c>
      <c r="B64" s="31">
        <f t="shared" ref="B64:I64" si="3">AVERAGE(VALUE(B8),VALUE(B22),VALUE(B36))*2^(-30)</f>
        <v>16.47369844</v>
      </c>
      <c r="C64" s="31">
        <f t="shared" si="3"/>
        <v>16.94215351</v>
      </c>
      <c r="D64" s="31">
        <f t="shared" si="3"/>
        <v>17.22386424</v>
      </c>
      <c r="E64" s="31">
        <f t="shared" si="3"/>
        <v>16.94215351</v>
      </c>
      <c r="F64" s="31">
        <f t="shared" si="3"/>
        <v>15.46556336</v>
      </c>
      <c r="G64" s="31">
        <f t="shared" si="3"/>
        <v>15.90672775</v>
      </c>
      <c r="H64" s="31">
        <f t="shared" si="3"/>
        <v>16.3227689</v>
      </c>
      <c r="I64" s="31">
        <f t="shared" si="3"/>
        <v>15.90672775</v>
      </c>
    </row>
    <row r="65" ht="15.75" customHeight="1">
      <c r="A65" s="32" t="s">
        <v>346</v>
      </c>
      <c r="B65" s="31">
        <f t="shared" ref="B65:I65" si="4">AVERAGE(VALUE(B8),VALUE(B22),VALUE(B36),VALUE(B50))*2^(-30)</f>
        <v>13.69546201</v>
      </c>
      <c r="C65" s="31">
        <f t="shared" si="4"/>
        <v>14.01043542</v>
      </c>
      <c r="D65" s="31">
        <f t="shared" si="4"/>
        <v>14.25339918</v>
      </c>
      <c r="E65" s="31">
        <f t="shared" si="4"/>
        <v>14.04211613</v>
      </c>
      <c r="F65" s="31">
        <f t="shared" si="4"/>
        <v>13.12142767</v>
      </c>
      <c r="G65" s="31">
        <f t="shared" si="4"/>
        <v>13.47350901</v>
      </c>
      <c r="H65" s="31">
        <f t="shared" si="4"/>
        <v>13.76259396</v>
      </c>
      <c r="I65" s="31">
        <f t="shared" si="4"/>
        <v>13.45230096</v>
      </c>
    </row>
    <row r="66" ht="15.75" customHeight="1">
      <c r="A66" s="32" t="s">
        <v>347</v>
      </c>
      <c r="B66" s="31">
        <f t="shared" ref="B66:I66" si="5">MIN(VALUE(B18),VALUE(B32),VALUE(B46))*2^(-30)</f>
        <v>15.71180344</v>
      </c>
      <c r="C66" s="31">
        <f t="shared" si="5"/>
        <v>16.11661148</v>
      </c>
      <c r="D66" s="31">
        <f t="shared" si="5"/>
        <v>16.52479935</v>
      </c>
      <c r="E66" s="31">
        <f t="shared" si="5"/>
        <v>16.11661148</v>
      </c>
      <c r="F66" s="31">
        <f t="shared" si="5"/>
        <v>14.58031464</v>
      </c>
      <c r="G66" s="31">
        <f t="shared" si="5"/>
        <v>15.02444458</v>
      </c>
      <c r="H66" s="31">
        <f t="shared" si="5"/>
        <v>15.39450836</v>
      </c>
      <c r="I66" s="31">
        <f t="shared" si="5"/>
        <v>15.02444458</v>
      </c>
    </row>
    <row r="67" ht="15.75" customHeight="1">
      <c r="A67" s="32" t="s">
        <v>348</v>
      </c>
      <c r="B67" s="31">
        <f t="shared" ref="B67:I67" si="6">MIN(VALUE(B16),VALUE(B30),VALUE(B44))*2^(-30)</f>
        <v>16.5751915</v>
      </c>
      <c r="C67" s="31">
        <f t="shared" si="6"/>
        <v>17.07244492</v>
      </c>
      <c r="D67" s="31">
        <f t="shared" si="6"/>
        <v>17.31578064</v>
      </c>
      <c r="E67" s="31">
        <f t="shared" si="6"/>
        <v>17.07244492</v>
      </c>
      <c r="F67" s="31">
        <f t="shared" si="6"/>
        <v>15.60101318</v>
      </c>
      <c r="G67" s="31">
        <f t="shared" si="6"/>
        <v>16.30366898</v>
      </c>
      <c r="H67" s="31">
        <f t="shared" si="6"/>
        <v>16.71954346</v>
      </c>
      <c r="I67" s="31">
        <f t="shared" si="6"/>
        <v>16.30366898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705.7617188</v>
      </c>
      <c r="C69" s="31">
        <f t="shared" si="8"/>
        <v>880.7109375</v>
      </c>
      <c r="D69" s="31">
        <f t="shared" si="8"/>
        <v>287.4023438</v>
      </c>
      <c r="E69" s="31">
        <f t="shared" si="8"/>
        <v>642.0820313</v>
      </c>
      <c r="F69" s="31">
        <f t="shared" si="8"/>
        <v>293.8867188</v>
      </c>
      <c r="G69" s="31">
        <f t="shared" si="8"/>
        <v>293.2695313</v>
      </c>
      <c r="H69" s="31">
        <f t="shared" si="8"/>
        <v>439.1289063</v>
      </c>
      <c r="I69" s="31">
        <f t="shared" si="8"/>
        <v>293.7539063</v>
      </c>
    </row>
    <row r="70" ht="15.75" customHeight="1">
      <c r="A70" s="32" t="s">
        <v>17</v>
      </c>
      <c r="B70" s="31">
        <f t="shared" ref="B70:I70" si="9">AVERAGE(VALUE(B9),VALUE(B23),VALUE(B37))*2^(-20)</f>
        <v>17.92881934</v>
      </c>
      <c r="C70" s="31">
        <f t="shared" si="9"/>
        <v>17.93952529</v>
      </c>
      <c r="D70" s="31">
        <f t="shared" si="9"/>
        <v>18.11328125</v>
      </c>
      <c r="E70" s="31">
        <f t="shared" si="9"/>
        <v>17.93952529</v>
      </c>
      <c r="F70" s="31">
        <f t="shared" si="9"/>
        <v>17.9176623</v>
      </c>
      <c r="G70" s="31">
        <f t="shared" si="9"/>
        <v>17.93815072</v>
      </c>
      <c r="H70" s="31">
        <f t="shared" si="9"/>
        <v>17.94939804</v>
      </c>
      <c r="I70" s="31">
        <f t="shared" si="9"/>
        <v>17.93815072</v>
      </c>
    </row>
    <row r="71" ht="15.75" customHeight="1">
      <c r="A71" s="32" t="s">
        <v>349</v>
      </c>
      <c r="B71" s="33">
        <f t="shared" ref="B71:I71" si="10">MIN(VALUE(B19),VALUE(B33),VALUE(B47))*2^(-20)</f>
        <v>13.92578125</v>
      </c>
      <c r="C71" s="33">
        <f t="shared" si="10"/>
        <v>13.94140625</v>
      </c>
      <c r="D71" s="33">
        <f t="shared" si="10"/>
        <v>14.3984375</v>
      </c>
      <c r="E71" s="33">
        <f t="shared" si="10"/>
        <v>13.94140625</v>
      </c>
      <c r="F71" s="33">
        <f t="shared" si="10"/>
        <v>13.9140625</v>
      </c>
      <c r="G71" s="33">
        <f t="shared" si="10"/>
        <v>13.92578125</v>
      </c>
      <c r="H71" s="33">
        <f t="shared" si="10"/>
        <v>13.9453125</v>
      </c>
      <c r="I71" s="33">
        <f t="shared" si="10"/>
        <v>13.92578125</v>
      </c>
    </row>
    <row r="72" ht="15.75" customHeight="1">
      <c r="A72" s="32" t="s">
        <v>350</v>
      </c>
      <c r="B72" s="33">
        <f t="shared" ref="B72:I72" si="11">MAX(VALUE(B17),VALUE(B31),VALUE(B45))*2^(-20)</f>
        <v>25.37109375</v>
      </c>
      <c r="C72" s="33">
        <f t="shared" si="11"/>
        <v>25.37109375</v>
      </c>
      <c r="D72" s="33">
        <f t="shared" si="11"/>
        <v>25.37109375</v>
      </c>
      <c r="E72" s="33">
        <f t="shared" si="11"/>
        <v>25.37109375</v>
      </c>
      <c r="F72" s="33">
        <f t="shared" si="11"/>
        <v>25.37109375</v>
      </c>
      <c r="G72" s="33">
        <f t="shared" si="11"/>
        <v>25.37109375</v>
      </c>
      <c r="H72" s="33">
        <f t="shared" si="11"/>
        <v>25.37109375</v>
      </c>
      <c r="I72" s="33">
        <f t="shared" si="11"/>
        <v>25.37109375</v>
      </c>
    </row>
    <row r="73" ht="15.75" customHeight="1">
      <c r="A73" s="32" t="s">
        <v>1</v>
      </c>
      <c r="B73" s="31">
        <f t="shared" ref="B73:I73" si="12">VALUE(B7)*10^(-9)</f>
        <v>17.67542041</v>
      </c>
      <c r="C73" s="31">
        <f t="shared" si="12"/>
        <v>16.82353077</v>
      </c>
      <c r="D73" s="31">
        <f t="shared" si="12"/>
        <v>16.70082751</v>
      </c>
      <c r="E73" s="31">
        <f t="shared" si="12"/>
        <v>16.82353077</v>
      </c>
      <c r="F73" s="31">
        <f t="shared" si="12"/>
        <v>50.44766846</v>
      </c>
      <c r="G73" s="31">
        <f t="shared" si="12"/>
        <v>49.2763541</v>
      </c>
      <c r="H73" s="31">
        <f t="shared" si="12"/>
        <v>57.1228811</v>
      </c>
      <c r="I73" s="31">
        <f t="shared" si="12"/>
        <v>50.44766846</v>
      </c>
    </row>
    <row r="74" ht="15.75" customHeight="1">
      <c r="A74" s="34" t="s">
        <v>18</v>
      </c>
      <c r="B74" s="31">
        <f t="shared" ref="B74:I74" si="13">SUM(VALUE(B20),VALUE(B34),VALUE(B48))*2^(-30)</f>
        <v>0.005790544674</v>
      </c>
      <c r="C74" s="31">
        <f t="shared" si="13"/>
        <v>0.007569413632</v>
      </c>
      <c r="D74" s="31">
        <f t="shared" si="13"/>
        <v>0.006922999397</v>
      </c>
      <c r="E74" s="31">
        <f t="shared" si="13"/>
        <v>0.006659789011</v>
      </c>
      <c r="F74" s="31">
        <f t="shared" si="13"/>
        <v>0.4432469811</v>
      </c>
      <c r="G74" s="31">
        <f t="shared" si="13"/>
        <v>0.4358224878</v>
      </c>
      <c r="H74" s="31">
        <f t="shared" si="13"/>
        <v>0.4383370858</v>
      </c>
      <c r="I74" s="31">
        <f t="shared" si="13"/>
        <v>0.4383370858</v>
      </c>
    </row>
    <row r="75" ht="15.75" customHeight="1">
      <c r="A75" s="34" t="s">
        <v>19</v>
      </c>
      <c r="B75" s="31">
        <f t="shared" ref="B75:I75" si="14">SUM(VALUE(B21),VALUE(B35),VALUE(B49))*2^(-30)</f>
        <v>0.00573976431</v>
      </c>
      <c r="C75" s="31">
        <f t="shared" si="14"/>
        <v>0.008253321052</v>
      </c>
      <c r="D75" s="31">
        <f t="shared" si="14"/>
        <v>0.006564383395</v>
      </c>
      <c r="E75" s="31">
        <f t="shared" si="14"/>
        <v>0.007075217552</v>
      </c>
      <c r="F75" s="31">
        <f t="shared" si="14"/>
        <v>0.2961075846</v>
      </c>
      <c r="G75" s="31">
        <f t="shared" si="14"/>
        <v>0.2934930716</v>
      </c>
      <c r="H75" s="31">
        <f t="shared" si="14"/>
        <v>0.2954382608</v>
      </c>
      <c r="I75" s="31">
        <f t="shared" si="14"/>
        <v>0.2961075846</v>
      </c>
    </row>
    <row r="76" ht="15.75" customHeight="1">
      <c r="A76" s="32" t="s">
        <v>20</v>
      </c>
      <c r="B76" s="35">
        <f t="shared" ref="B76:I76" si="15">SUM(VALUE(B12),VALUE(B26),VALUE(B40))</f>
        <v>429</v>
      </c>
      <c r="C76" s="35">
        <f t="shared" si="15"/>
        <v>406</v>
      </c>
      <c r="D76" s="35">
        <f t="shared" si="15"/>
        <v>397</v>
      </c>
      <c r="E76" s="35">
        <f t="shared" si="15"/>
        <v>406</v>
      </c>
      <c r="F76" s="35">
        <f t="shared" si="15"/>
        <v>1201</v>
      </c>
      <c r="G76" s="35">
        <f t="shared" si="15"/>
        <v>1178</v>
      </c>
      <c r="H76" s="35">
        <f t="shared" si="15"/>
        <v>1362</v>
      </c>
      <c r="I76" s="35">
        <f t="shared" si="15"/>
        <v>1201</v>
      </c>
    </row>
    <row r="77" ht="15.75" customHeight="1">
      <c r="A77" s="32" t="s">
        <v>21</v>
      </c>
      <c r="B77" s="35">
        <f t="shared" ref="B77:I77" si="16">SUM(VALUE(B11),VALUE(B25),VALUE(B39))</f>
        <v>14</v>
      </c>
      <c r="C77" s="35">
        <f t="shared" si="16"/>
        <v>19</v>
      </c>
      <c r="D77" s="35">
        <f t="shared" si="16"/>
        <v>10</v>
      </c>
      <c r="E77" s="35">
        <f t="shared" si="16"/>
        <v>14</v>
      </c>
      <c r="F77" s="35">
        <f t="shared" si="16"/>
        <v>61</v>
      </c>
      <c r="G77" s="35">
        <f t="shared" si="16"/>
        <v>56</v>
      </c>
      <c r="H77" s="35">
        <f t="shared" si="16"/>
        <v>63</v>
      </c>
      <c r="I77" s="35">
        <f t="shared" si="16"/>
        <v>60</v>
      </c>
    </row>
    <row r="78" ht="15.75" customHeight="1">
      <c r="A78" s="32" t="s">
        <v>22</v>
      </c>
      <c r="B78" s="35">
        <f t="shared" ref="B78:I78" si="17">SUM(VALUE(B13),VALUE(B27),VALUE(B41))</f>
        <v>110</v>
      </c>
      <c r="C78" s="35">
        <f t="shared" si="17"/>
        <v>111</v>
      </c>
      <c r="D78" s="35">
        <f t="shared" si="17"/>
        <v>100</v>
      </c>
      <c r="E78" s="35">
        <f t="shared" si="17"/>
        <v>109</v>
      </c>
      <c r="F78" s="35">
        <f t="shared" si="17"/>
        <v>444</v>
      </c>
      <c r="G78" s="35">
        <f t="shared" si="17"/>
        <v>435</v>
      </c>
      <c r="H78" s="35">
        <f t="shared" si="17"/>
        <v>466</v>
      </c>
      <c r="I78" s="35">
        <f t="shared" si="17"/>
        <v>442</v>
      </c>
    </row>
    <row r="79" ht="15.75" customHeight="1">
      <c r="A79" s="32" t="s">
        <v>23</v>
      </c>
      <c r="B79" s="35">
        <f t="shared" ref="B79:I79" si="18">SUM(VALUE(B10),VALUE(B24),VALUE(B38))</f>
        <v>35</v>
      </c>
      <c r="C79" s="35">
        <f t="shared" si="18"/>
        <v>56</v>
      </c>
      <c r="D79" s="35">
        <f t="shared" si="18"/>
        <v>18</v>
      </c>
      <c r="E79" s="35">
        <f t="shared" si="18"/>
        <v>27</v>
      </c>
      <c r="F79" s="35">
        <f t="shared" si="18"/>
        <v>1</v>
      </c>
      <c r="G79" s="35">
        <f t="shared" si="18"/>
        <v>13</v>
      </c>
      <c r="H79" s="35">
        <f t="shared" si="18"/>
        <v>8</v>
      </c>
      <c r="I79" s="35">
        <f t="shared" si="18"/>
        <v>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1618</v>
      </c>
      <c r="E2" s="28" t="s">
        <v>358</v>
      </c>
      <c r="F2" s="28" t="s">
        <v>1619</v>
      </c>
    </row>
    <row r="3">
      <c r="A3" s="28" t="s">
        <v>85</v>
      </c>
      <c r="B3" s="28" t="s">
        <v>361</v>
      </c>
      <c r="C3" s="28" t="s">
        <v>1620</v>
      </c>
      <c r="D3" s="28" t="s">
        <v>1618</v>
      </c>
      <c r="E3" s="28" t="s">
        <v>1621</v>
      </c>
      <c r="F3" s="28" t="s">
        <v>1808</v>
      </c>
    </row>
    <row r="4">
      <c r="A4" s="28" t="s">
        <v>86</v>
      </c>
      <c r="B4" s="28" t="s">
        <v>365</v>
      </c>
      <c r="C4" s="28" t="s">
        <v>1620</v>
      </c>
      <c r="D4" s="28" t="s">
        <v>42</v>
      </c>
      <c r="E4" s="28" t="s">
        <v>1809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1810</v>
      </c>
      <c r="C5" s="28" t="s">
        <v>1811</v>
      </c>
      <c r="D5" s="28" t="s">
        <v>1812</v>
      </c>
      <c r="E5" s="28" t="str">
        <f t="shared" si="1"/>
        <v>-</v>
      </c>
      <c r="F5" s="28" t="s">
        <v>1813</v>
      </c>
      <c r="G5" s="28" t="s">
        <v>1814</v>
      </c>
      <c r="H5" s="28" t="s">
        <v>1815</v>
      </c>
      <c r="I5" s="28" t="str">
        <f t="shared" si="2"/>
        <v>-</v>
      </c>
    </row>
    <row r="6">
      <c r="A6" s="24" t="s">
        <v>51</v>
      </c>
      <c r="B6" s="28" t="s">
        <v>1816</v>
      </c>
      <c r="C6" s="28" t="s">
        <v>1817</v>
      </c>
      <c r="D6" s="28" t="s">
        <v>1818</v>
      </c>
      <c r="E6" s="28" t="str">
        <f t="shared" si="1"/>
        <v>-</v>
      </c>
      <c r="F6" s="28" t="s">
        <v>1819</v>
      </c>
      <c r="G6" s="28" t="s">
        <v>1820</v>
      </c>
      <c r="H6" s="28" t="s">
        <v>1821</v>
      </c>
      <c r="I6" s="28" t="str">
        <f t="shared" si="2"/>
        <v>-</v>
      </c>
    </row>
    <row r="7">
      <c r="A7" s="24" t="s">
        <v>58</v>
      </c>
      <c r="B7" s="28" t="s">
        <v>1822</v>
      </c>
      <c r="C7" s="28" t="s">
        <v>1823</v>
      </c>
      <c r="D7" s="28" t="s">
        <v>1824</v>
      </c>
      <c r="E7" s="28" t="str">
        <f t="shared" si="1"/>
        <v>16746373960</v>
      </c>
      <c r="F7" s="28" t="s">
        <v>1825</v>
      </c>
      <c r="G7" s="28" t="s">
        <v>1826</v>
      </c>
      <c r="H7" s="28" t="s">
        <v>1827</v>
      </c>
      <c r="I7" s="28" t="str">
        <f t="shared" si="2"/>
        <v>48719379131</v>
      </c>
    </row>
    <row r="8">
      <c r="A8" s="24" t="s">
        <v>65</v>
      </c>
      <c r="B8" s="28" t="s">
        <v>1828</v>
      </c>
      <c r="C8" s="28" t="s">
        <v>1829</v>
      </c>
      <c r="D8" s="28" t="s">
        <v>1830</v>
      </c>
      <c r="E8" s="28" t="str">
        <f t="shared" si="1"/>
        <v>19027602974</v>
      </c>
      <c r="F8" s="28" t="s">
        <v>1831</v>
      </c>
      <c r="G8" s="28" t="s">
        <v>1832</v>
      </c>
      <c r="H8" s="28" t="s">
        <v>1833</v>
      </c>
      <c r="I8" s="28" t="str">
        <f t="shared" si="2"/>
        <v>18270728526</v>
      </c>
    </row>
    <row r="9">
      <c r="A9" s="24" t="s">
        <v>72</v>
      </c>
      <c r="B9" s="28" t="s">
        <v>1834</v>
      </c>
      <c r="C9" s="28" t="s">
        <v>1835</v>
      </c>
      <c r="D9" s="28" t="s">
        <v>1836</v>
      </c>
      <c r="E9" s="28" t="str">
        <f t="shared" si="1"/>
        <v>15358795</v>
      </c>
      <c r="F9" s="28" t="s">
        <v>1837</v>
      </c>
      <c r="G9" s="28" t="s">
        <v>1838</v>
      </c>
      <c r="H9" s="28" t="s">
        <v>1839</v>
      </c>
      <c r="I9" s="28" t="str">
        <f t="shared" si="2"/>
        <v>15343776</v>
      </c>
    </row>
    <row r="10">
      <c r="A10" s="24" t="s">
        <v>79</v>
      </c>
      <c r="B10" s="28" t="s">
        <v>460</v>
      </c>
      <c r="C10" s="28" t="s">
        <v>617</v>
      </c>
      <c r="D10" s="28" t="s">
        <v>829</v>
      </c>
      <c r="E10" s="28" t="str">
        <f t="shared" si="1"/>
        <v>19</v>
      </c>
      <c r="F10" s="28" t="s">
        <v>80</v>
      </c>
      <c r="G10" s="28" t="s">
        <v>87</v>
      </c>
      <c r="H10" s="28" t="s">
        <v>80</v>
      </c>
      <c r="I10" s="28" t="str">
        <f t="shared" si="2"/>
        <v>1</v>
      </c>
    </row>
    <row r="11">
      <c r="A11" s="24" t="s">
        <v>84</v>
      </c>
      <c r="B11" s="28" t="s">
        <v>87</v>
      </c>
      <c r="C11" s="28" t="s">
        <v>513</v>
      </c>
      <c r="D11" s="28" t="s">
        <v>87</v>
      </c>
      <c r="E11" s="28" t="str">
        <f t="shared" si="1"/>
        <v>7</v>
      </c>
      <c r="F11" s="28" t="s">
        <v>460</v>
      </c>
      <c r="G11" s="28" t="s">
        <v>167</v>
      </c>
      <c r="H11" s="28" t="s">
        <v>460</v>
      </c>
      <c r="I11" s="28" t="str">
        <f t="shared" si="2"/>
        <v>19</v>
      </c>
    </row>
    <row r="12">
      <c r="A12" s="24" t="s">
        <v>91</v>
      </c>
      <c r="B12" s="28" t="s">
        <v>1502</v>
      </c>
      <c r="C12" s="28" t="s">
        <v>92</v>
      </c>
      <c r="D12" s="28" t="s">
        <v>240</v>
      </c>
      <c r="E12" s="28" t="str">
        <f t="shared" si="1"/>
        <v>135</v>
      </c>
      <c r="F12" s="28" t="s">
        <v>1783</v>
      </c>
      <c r="G12" s="28" t="s">
        <v>1840</v>
      </c>
      <c r="H12" s="28" t="s">
        <v>1655</v>
      </c>
      <c r="I12" s="28" t="str">
        <f t="shared" si="2"/>
        <v>391</v>
      </c>
    </row>
    <row r="13">
      <c r="A13" s="24" t="s">
        <v>97</v>
      </c>
      <c r="B13" s="28" t="s">
        <v>164</v>
      </c>
      <c r="C13" s="28" t="s">
        <v>518</v>
      </c>
      <c r="D13" s="28" t="s">
        <v>174</v>
      </c>
      <c r="E13" s="28" t="str">
        <f t="shared" si="1"/>
        <v>42</v>
      </c>
      <c r="F13" s="28" t="s">
        <v>1841</v>
      </c>
      <c r="G13" s="28" t="s">
        <v>1842</v>
      </c>
      <c r="H13" s="28" t="s">
        <v>1843</v>
      </c>
      <c r="I13" s="28" t="str">
        <f t="shared" si="2"/>
        <v>149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1844</v>
      </c>
      <c r="I14" s="28" t="str">
        <f t="shared" si="2"/>
        <v>0</v>
      </c>
    </row>
    <row r="15">
      <c r="A15" s="24" t="s">
        <v>104</v>
      </c>
      <c r="B15" s="28" t="s">
        <v>1845</v>
      </c>
      <c r="C15" s="28" t="s">
        <v>1846</v>
      </c>
      <c r="D15" s="28" t="s">
        <v>1847</v>
      </c>
      <c r="E15" s="28" t="str">
        <f t="shared" si="1"/>
        <v>286040064</v>
      </c>
      <c r="F15" s="28" t="s">
        <v>1139</v>
      </c>
      <c r="G15" s="28" t="s">
        <v>1848</v>
      </c>
      <c r="H15" s="28" t="s">
        <v>1849</v>
      </c>
      <c r="I15" s="28" t="str">
        <f t="shared" si="2"/>
        <v>153145344</v>
      </c>
    </row>
    <row r="16">
      <c r="A16" s="24" t="s">
        <v>111</v>
      </c>
      <c r="B16" s="28" t="s">
        <v>1850</v>
      </c>
      <c r="C16" s="28" t="s">
        <v>1851</v>
      </c>
      <c r="D16" s="28" t="s">
        <v>1852</v>
      </c>
      <c r="E16" s="28" t="str">
        <f t="shared" si="1"/>
        <v>19747454976</v>
      </c>
      <c r="F16" s="28" t="s">
        <v>1853</v>
      </c>
      <c r="G16" s="28" t="s">
        <v>1854</v>
      </c>
      <c r="H16" s="28" t="s">
        <v>1855</v>
      </c>
      <c r="I16" s="28" t="str">
        <f t="shared" si="2"/>
        <v>19839176704</v>
      </c>
    </row>
    <row r="17">
      <c r="A17" s="24" t="s">
        <v>118</v>
      </c>
      <c r="B17" s="28" t="s">
        <v>1856</v>
      </c>
      <c r="C17" s="28" t="s">
        <v>1857</v>
      </c>
      <c r="D17" s="28" t="s">
        <v>1858</v>
      </c>
      <c r="E17" s="28" t="str">
        <f t="shared" si="1"/>
        <v>15364096</v>
      </c>
      <c r="F17" s="28" t="s">
        <v>1859</v>
      </c>
      <c r="G17" s="28" t="s">
        <v>1860</v>
      </c>
      <c r="H17" s="28" t="s">
        <v>1861</v>
      </c>
      <c r="I17" s="28" t="str">
        <f t="shared" si="2"/>
        <v>15347712</v>
      </c>
    </row>
    <row r="18">
      <c r="A18" s="24" t="s">
        <v>124</v>
      </c>
      <c r="B18" s="28" t="s">
        <v>1862</v>
      </c>
      <c r="C18" s="28" t="s">
        <v>1863</v>
      </c>
      <c r="D18" s="28" t="s">
        <v>1864</v>
      </c>
      <c r="E18" s="28" t="str">
        <f t="shared" si="1"/>
        <v>18601492480</v>
      </c>
      <c r="F18" s="28" t="s">
        <v>1865</v>
      </c>
      <c r="G18" s="28" t="s">
        <v>1866</v>
      </c>
      <c r="H18" s="28" t="s">
        <v>1867</v>
      </c>
      <c r="I18" s="28" t="str">
        <f t="shared" si="2"/>
        <v>17713565696</v>
      </c>
    </row>
    <row r="19">
      <c r="A19" s="24" t="s">
        <v>131</v>
      </c>
      <c r="B19" s="28" t="s">
        <v>1868</v>
      </c>
      <c r="C19" s="28" t="s">
        <v>1869</v>
      </c>
      <c r="D19" s="28" t="s">
        <v>1870</v>
      </c>
      <c r="E19" s="28" t="str">
        <f t="shared" si="1"/>
        <v>15355904</v>
      </c>
      <c r="F19" s="28" t="s">
        <v>1871</v>
      </c>
      <c r="G19" s="28" t="s">
        <v>1872</v>
      </c>
      <c r="H19" s="28" t="s">
        <v>1873</v>
      </c>
      <c r="I19" s="28" t="str">
        <f t="shared" si="2"/>
        <v>15302656</v>
      </c>
    </row>
    <row r="20">
      <c r="A20" s="24" t="s">
        <v>135</v>
      </c>
      <c r="B20" s="28" t="s">
        <v>1874</v>
      </c>
      <c r="C20" s="28" t="s">
        <v>1875</v>
      </c>
      <c r="D20" s="28" t="s">
        <v>1876</v>
      </c>
      <c r="E20" s="28" t="str">
        <f t="shared" si="1"/>
        <v>7573719</v>
      </c>
      <c r="F20" s="28" t="s">
        <v>1877</v>
      </c>
      <c r="G20" s="28" t="s">
        <v>1878</v>
      </c>
      <c r="H20" s="28" t="s">
        <v>1879</v>
      </c>
      <c r="I20" s="28" t="str">
        <f t="shared" si="2"/>
        <v>156148571</v>
      </c>
    </row>
    <row r="21" ht="15.75" customHeight="1">
      <c r="A21" s="24" t="s">
        <v>142</v>
      </c>
      <c r="B21" s="28" t="s">
        <v>1880</v>
      </c>
      <c r="C21" s="28" t="s">
        <v>1881</v>
      </c>
      <c r="D21" s="28" t="s">
        <v>1882</v>
      </c>
      <c r="E21" s="28" t="str">
        <f t="shared" si="1"/>
        <v>8196113</v>
      </c>
      <c r="F21" s="28" t="s">
        <v>1883</v>
      </c>
      <c r="G21" s="28" t="s">
        <v>1884</v>
      </c>
      <c r="H21" s="28" t="s">
        <v>1885</v>
      </c>
      <c r="I21" s="28" t="str">
        <f t="shared" si="2"/>
        <v>156174399</v>
      </c>
    </row>
    <row r="22" ht="15.75" customHeight="1">
      <c r="A22" s="24" t="s">
        <v>149</v>
      </c>
      <c r="B22" s="28" t="s">
        <v>1886</v>
      </c>
      <c r="C22" s="28" t="s">
        <v>1887</v>
      </c>
      <c r="D22" s="28" t="s">
        <v>1888</v>
      </c>
      <c r="E22" s="28" t="str">
        <f t="shared" si="1"/>
        <v>18875389590</v>
      </c>
      <c r="F22" s="28" t="s">
        <v>1889</v>
      </c>
      <c r="G22" s="28" t="s">
        <v>1890</v>
      </c>
      <c r="H22" s="28" t="s">
        <v>1891</v>
      </c>
      <c r="I22" s="28" t="str">
        <f t="shared" si="2"/>
        <v>18003812268</v>
      </c>
    </row>
    <row r="23" ht="15.75" customHeight="1">
      <c r="A23" s="24" t="s">
        <v>156</v>
      </c>
      <c r="B23" s="28" t="s">
        <v>1892</v>
      </c>
      <c r="C23" s="28" t="s">
        <v>1893</v>
      </c>
      <c r="D23" s="28" t="s">
        <v>1894</v>
      </c>
      <c r="E23" s="28" t="str">
        <f t="shared" si="1"/>
        <v>26537984</v>
      </c>
      <c r="F23" s="28" t="s">
        <v>1895</v>
      </c>
      <c r="G23" s="28" t="s">
        <v>1896</v>
      </c>
      <c r="H23" s="28" t="s">
        <v>1897</v>
      </c>
      <c r="I23" s="28" t="str">
        <f t="shared" si="2"/>
        <v>26550450</v>
      </c>
    </row>
    <row r="24" ht="15.75" customHeight="1">
      <c r="A24" s="24" t="s">
        <v>162</v>
      </c>
      <c r="B24" s="28" t="s">
        <v>42</v>
      </c>
      <c r="C24" s="28" t="s">
        <v>42</v>
      </c>
      <c r="D24" s="28" t="s">
        <v>42</v>
      </c>
      <c r="E24" s="28" t="str">
        <f t="shared" si="1"/>
        <v>0</v>
      </c>
      <c r="F24" s="28" t="s">
        <v>42</v>
      </c>
      <c r="G24" s="28" t="s">
        <v>80</v>
      </c>
      <c r="H24" s="28" t="s">
        <v>85</v>
      </c>
      <c r="I24" s="28" t="str">
        <f t="shared" si="2"/>
        <v>1</v>
      </c>
    </row>
    <row r="25" ht="15.75" customHeight="1">
      <c r="A25" s="24" t="s">
        <v>166</v>
      </c>
      <c r="B25" s="28" t="s">
        <v>86</v>
      </c>
      <c r="C25" s="28" t="s">
        <v>86</v>
      </c>
      <c r="D25" s="28" t="s">
        <v>86</v>
      </c>
      <c r="E25" s="28" t="str">
        <f t="shared" si="1"/>
        <v>3</v>
      </c>
      <c r="F25" s="28" t="s">
        <v>460</v>
      </c>
      <c r="G25" s="28" t="s">
        <v>234</v>
      </c>
      <c r="H25" s="28" t="s">
        <v>236</v>
      </c>
      <c r="I25" s="28" t="str">
        <f t="shared" si="2"/>
        <v>18</v>
      </c>
    </row>
    <row r="26" ht="15.75" customHeight="1">
      <c r="A26" s="24" t="s">
        <v>169</v>
      </c>
      <c r="B26" s="28" t="s">
        <v>1502</v>
      </c>
      <c r="C26" s="28" t="s">
        <v>92</v>
      </c>
      <c r="D26" s="28" t="s">
        <v>240</v>
      </c>
      <c r="E26" s="28" t="str">
        <f t="shared" si="1"/>
        <v>135</v>
      </c>
      <c r="F26" s="28" t="s">
        <v>1783</v>
      </c>
      <c r="G26" s="28" t="s">
        <v>1898</v>
      </c>
      <c r="H26" s="28" t="s">
        <v>1593</v>
      </c>
      <c r="I26" s="28" t="str">
        <f t="shared" si="2"/>
        <v>382</v>
      </c>
    </row>
    <row r="27" ht="15.75" customHeight="1">
      <c r="A27" s="24" t="s">
        <v>173</v>
      </c>
      <c r="B27" s="28" t="s">
        <v>1899</v>
      </c>
      <c r="C27" s="28" t="s">
        <v>244</v>
      </c>
      <c r="D27" s="28" t="s">
        <v>1899</v>
      </c>
      <c r="E27" s="28" t="str">
        <f t="shared" si="1"/>
        <v>33</v>
      </c>
      <c r="F27" s="28" t="s">
        <v>1552</v>
      </c>
      <c r="G27" s="28" t="s">
        <v>1450</v>
      </c>
      <c r="H27" s="28" t="s">
        <v>1900</v>
      </c>
      <c r="I27" s="28" t="str">
        <f t="shared" si="2"/>
        <v>128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728</v>
      </c>
      <c r="I28" s="28" t="str">
        <f t="shared" si="2"/>
        <v>0</v>
      </c>
    </row>
    <row r="29" ht="15.75" customHeight="1">
      <c r="A29" s="24" t="s">
        <v>180</v>
      </c>
      <c r="B29" s="28" t="s">
        <v>1901</v>
      </c>
      <c r="C29" s="28" t="s">
        <v>1902</v>
      </c>
      <c r="D29" s="28" t="s">
        <v>1903</v>
      </c>
      <c r="E29" s="28" t="str">
        <f t="shared" si="1"/>
        <v>212992</v>
      </c>
      <c r="F29" s="28" t="s">
        <v>1904</v>
      </c>
      <c r="G29" s="28" t="s">
        <v>1905</v>
      </c>
      <c r="H29" s="28" t="s">
        <v>890</v>
      </c>
      <c r="I29" s="28" t="str">
        <f t="shared" si="2"/>
        <v>153317376</v>
      </c>
    </row>
    <row r="30" ht="15.75" customHeight="1">
      <c r="A30" s="24" t="s">
        <v>187</v>
      </c>
      <c r="B30" s="28" t="s">
        <v>1906</v>
      </c>
      <c r="C30" s="28" t="s">
        <v>1907</v>
      </c>
      <c r="D30" s="28" t="s">
        <v>1908</v>
      </c>
      <c r="E30" s="28" t="str">
        <f t="shared" si="1"/>
        <v>19644727296</v>
      </c>
      <c r="F30" s="28" t="s">
        <v>1909</v>
      </c>
      <c r="G30" s="28" t="s">
        <v>1910</v>
      </c>
      <c r="H30" s="28" t="s">
        <v>1911</v>
      </c>
      <c r="I30" s="28" t="str">
        <f t="shared" si="2"/>
        <v>19733598208</v>
      </c>
    </row>
    <row r="31" ht="15.75" customHeight="1">
      <c r="A31" s="24" t="s">
        <v>194</v>
      </c>
      <c r="B31" s="28" t="s">
        <v>1892</v>
      </c>
      <c r="C31" s="28" t="s">
        <v>1893</v>
      </c>
      <c r="D31" s="28" t="s">
        <v>1894</v>
      </c>
      <c r="E31" s="28" t="str">
        <f t="shared" si="1"/>
        <v>26537984</v>
      </c>
      <c r="F31" s="28" t="s">
        <v>1912</v>
      </c>
      <c r="G31" s="28" t="s">
        <v>1892</v>
      </c>
      <c r="H31" s="28" t="s">
        <v>1897</v>
      </c>
      <c r="I31" s="28" t="str">
        <f t="shared" si="2"/>
        <v>26558464</v>
      </c>
    </row>
    <row r="32" ht="15.75" customHeight="1">
      <c r="A32" s="24" t="s">
        <v>197</v>
      </c>
      <c r="B32" s="28" t="s">
        <v>1913</v>
      </c>
      <c r="C32" s="28" t="s">
        <v>1914</v>
      </c>
      <c r="D32" s="28" t="s">
        <v>1915</v>
      </c>
      <c r="E32" s="28" t="str">
        <f t="shared" si="1"/>
        <v>18658877440</v>
      </c>
      <c r="F32" s="28" t="s">
        <v>1916</v>
      </c>
      <c r="G32" s="28" t="s">
        <v>1917</v>
      </c>
      <c r="H32" s="28" t="s">
        <v>1918</v>
      </c>
      <c r="I32" s="28" t="str">
        <f t="shared" si="2"/>
        <v>17533763584</v>
      </c>
    </row>
    <row r="33" ht="15.75" customHeight="1">
      <c r="A33" s="24" t="s">
        <v>204</v>
      </c>
      <c r="B33" s="28" t="s">
        <v>1892</v>
      </c>
      <c r="C33" s="28" t="s">
        <v>1893</v>
      </c>
      <c r="D33" s="28" t="s">
        <v>1894</v>
      </c>
      <c r="E33" s="28" t="str">
        <f t="shared" si="1"/>
        <v>26537984</v>
      </c>
      <c r="F33" s="28" t="s">
        <v>1919</v>
      </c>
      <c r="G33" s="28" t="s">
        <v>1893</v>
      </c>
      <c r="H33" s="28" t="s">
        <v>1897</v>
      </c>
      <c r="I33" s="28" t="str">
        <f t="shared" si="2"/>
        <v>26525696</v>
      </c>
    </row>
    <row r="34" ht="15.75" customHeight="1">
      <c r="A34" s="24" t="s">
        <v>205</v>
      </c>
      <c r="B34" s="28" t="s">
        <v>1920</v>
      </c>
      <c r="C34" s="28" t="s">
        <v>1921</v>
      </c>
      <c r="D34" s="28" t="s">
        <v>1922</v>
      </c>
      <c r="E34" s="28" t="str">
        <f t="shared" si="1"/>
        <v>8278502</v>
      </c>
      <c r="F34" s="28" t="s">
        <v>1923</v>
      </c>
      <c r="G34" s="28" t="s">
        <v>1924</v>
      </c>
      <c r="H34" s="28" t="s">
        <v>1925</v>
      </c>
      <c r="I34" s="28" t="str">
        <f t="shared" si="2"/>
        <v>156650171</v>
      </c>
    </row>
    <row r="35" ht="15.75" customHeight="1">
      <c r="A35" s="24" t="s">
        <v>212</v>
      </c>
      <c r="B35" s="28" t="s">
        <v>1926</v>
      </c>
      <c r="C35" s="28" t="s">
        <v>1927</v>
      </c>
      <c r="D35" s="28" t="s">
        <v>1928</v>
      </c>
      <c r="E35" s="28" t="str">
        <f t="shared" si="1"/>
        <v>9391192</v>
      </c>
      <c r="F35" s="28" t="s">
        <v>1929</v>
      </c>
      <c r="G35" s="28" t="s">
        <v>1930</v>
      </c>
      <c r="H35" s="28" t="s">
        <v>1931</v>
      </c>
      <c r="I35" s="28" t="str">
        <f t="shared" si="2"/>
        <v>156082054</v>
      </c>
    </row>
    <row r="36" ht="15.75" customHeight="1">
      <c r="A36" s="24" t="s">
        <v>219</v>
      </c>
      <c r="B36" s="28" t="s">
        <v>1932</v>
      </c>
      <c r="C36" s="28" t="s">
        <v>1933</v>
      </c>
      <c r="D36" s="28" t="s">
        <v>1934</v>
      </c>
      <c r="E36" s="28" t="str">
        <f t="shared" si="1"/>
        <v>19344143299</v>
      </c>
      <c r="F36" s="28" t="s">
        <v>1935</v>
      </c>
      <c r="G36" s="28" t="s">
        <v>1936</v>
      </c>
      <c r="H36" s="28" t="s">
        <v>1937</v>
      </c>
      <c r="I36" s="28" t="str">
        <f t="shared" si="2"/>
        <v>18601562362</v>
      </c>
    </row>
    <row r="37" ht="15.75" customHeight="1">
      <c r="A37" s="24" t="s">
        <v>226</v>
      </c>
      <c r="B37" s="28" t="s">
        <v>1938</v>
      </c>
      <c r="C37" s="28" t="s">
        <v>1939</v>
      </c>
      <c r="D37" s="28" t="s">
        <v>1940</v>
      </c>
      <c r="E37" s="28" t="str">
        <f t="shared" si="1"/>
        <v>15077376</v>
      </c>
      <c r="F37" s="28" t="s">
        <v>1941</v>
      </c>
      <c r="G37" s="28" t="s">
        <v>1942</v>
      </c>
      <c r="H37" s="28" t="s">
        <v>1943</v>
      </c>
      <c r="I37" s="28" t="str">
        <f t="shared" si="2"/>
        <v>15079691</v>
      </c>
    </row>
    <row r="38" ht="15.75" customHeight="1">
      <c r="A38" s="24" t="s">
        <v>233</v>
      </c>
      <c r="B38" s="28" t="s">
        <v>42</v>
      </c>
      <c r="C38" s="28" t="s">
        <v>85</v>
      </c>
      <c r="D38" s="28" t="s">
        <v>513</v>
      </c>
      <c r="E38" s="28" t="str">
        <f t="shared" si="1"/>
        <v>2</v>
      </c>
      <c r="F38" s="28" t="s">
        <v>514</v>
      </c>
      <c r="G38" s="28" t="s">
        <v>80</v>
      </c>
      <c r="H38" s="28" t="s">
        <v>87</v>
      </c>
      <c r="I38" s="28" t="str">
        <f t="shared" si="2"/>
        <v>7</v>
      </c>
    </row>
    <row r="39" ht="15.75" customHeight="1">
      <c r="A39" s="24" t="s">
        <v>237</v>
      </c>
      <c r="B39" s="28" t="s">
        <v>85</v>
      </c>
      <c r="C39" s="28" t="s">
        <v>307</v>
      </c>
      <c r="D39" s="28" t="s">
        <v>515</v>
      </c>
      <c r="E39" s="28" t="str">
        <f t="shared" si="1"/>
        <v>4</v>
      </c>
      <c r="F39" s="28" t="s">
        <v>167</v>
      </c>
      <c r="G39" s="28" t="s">
        <v>83</v>
      </c>
      <c r="H39" s="28" t="s">
        <v>617</v>
      </c>
      <c r="I39" s="28" t="str">
        <f t="shared" si="2"/>
        <v>22</v>
      </c>
    </row>
    <row r="40" ht="15.75" customHeight="1">
      <c r="A40" s="24" t="s">
        <v>239</v>
      </c>
      <c r="B40" s="28" t="s">
        <v>1502</v>
      </c>
      <c r="C40" s="28" t="s">
        <v>240</v>
      </c>
      <c r="D40" s="28" t="s">
        <v>240</v>
      </c>
      <c r="E40" s="28" t="str">
        <f t="shared" si="1"/>
        <v>135</v>
      </c>
      <c r="F40" s="28" t="s">
        <v>1452</v>
      </c>
      <c r="G40" s="28" t="s">
        <v>1944</v>
      </c>
      <c r="H40" s="28" t="s">
        <v>1504</v>
      </c>
      <c r="I40" s="28" t="str">
        <f t="shared" si="2"/>
        <v>389</v>
      </c>
    </row>
    <row r="41" ht="15.75" customHeight="1">
      <c r="A41" s="24" t="s">
        <v>243</v>
      </c>
      <c r="B41" s="28" t="s">
        <v>725</v>
      </c>
      <c r="C41" s="28" t="s">
        <v>1238</v>
      </c>
      <c r="D41" s="28" t="s">
        <v>175</v>
      </c>
      <c r="E41" s="28" t="str">
        <f t="shared" si="1"/>
        <v>35</v>
      </c>
      <c r="F41" s="28" t="s">
        <v>176</v>
      </c>
      <c r="G41" s="28" t="s">
        <v>1945</v>
      </c>
      <c r="H41" s="28" t="s">
        <v>1946</v>
      </c>
      <c r="I41" s="28" t="str">
        <f t="shared" si="2"/>
        <v>160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249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1947</v>
      </c>
      <c r="C43" s="28" t="s">
        <v>1948</v>
      </c>
      <c r="D43" s="28" t="s">
        <v>1949</v>
      </c>
      <c r="E43" s="28" t="str">
        <f t="shared" si="1"/>
        <v>133353472</v>
      </c>
      <c r="F43" s="28" t="s">
        <v>1950</v>
      </c>
      <c r="G43" s="28" t="s">
        <v>1951</v>
      </c>
      <c r="H43" s="28" t="s">
        <v>1952</v>
      </c>
      <c r="I43" s="28" t="str">
        <f t="shared" si="2"/>
        <v>153444352</v>
      </c>
    </row>
    <row r="44" ht="15.75" customHeight="1">
      <c r="A44" s="24" t="s">
        <v>257</v>
      </c>
      <c r="B44" s="28" t="s">
        <v>1953</v>
      </c>
      <c r="C44" s="28" t="s">
        <v>1954</v>
      </c>
      <c r="D44" s="28" t="s">
        <v>1955</v>
      </c>
      <c r="E44" s="28" t="str">
        <f t="shared" si="1"/>
        <v>19888472064</v>
      </c>
      <c r="F44" s="28" t="s">
        <v>1956</v>
      </c>
      <c r="G44" s="28" t="s">
        <v>1957</v>
      </c>
      <c r="H44" s="28" t="s">
        <v>1958</v>
      </c>
      <c r="I44" s="28" t="str">
        <f t="shared" si="2"/>
        <v>19821559808</v>
      </c>
    </row>
    <row r="45" ht="15.75" customHeight="1">
      <c r="A45" s="24" t="s">
        <v>264</v>
      </c>
      <c r="B45" s="28" t="s">
        <v>1468</v>
      </c>
      <c r="C45" s="28" t="s">
        <v>1939</v>
      </c>
      <c r="D45" s="28" t="s">
        <v>741</v>
      </c>
      <c r="E45" s="28" t="str">
        <f t="shared" si="1"/>
        <v>15077376</v>
      </c>
      <c r="F45" s="28" t="s">
        <v>1673</v>
      </c>
      <c r="G45" s="28" t="s">
        <v>1959</v>
      </c>
      <c r="H45" s="28" t="s">
        <v>1468</v>
      </c>
      <c r="I45" s="28" t="str">
        <f t="shared" si="2"/>
        <v>15097856</v>
      </c>
    </row>
    <row r="46" ht="15.75" customHeight="1">
      <c r="A46" s="24" t="s">
        <v>270</v>
      </c>
      <c r="B46" s="28" t="s">
        <v>1960</v>
      </c>
      <c r="C46" s="28" t="s">
        <v>1961</v>
      </c>
      <c r="D46" s="28" t="s">
        <v>1962</v>
      </c>
      <c r="E46" s="28" t="str">
        <f t="shared" si="1"/>
        <v>19034087424</v>
      </c>
      <c r="F46" s="28" t="s">
        <v>1963</v>
      </c>
      <c r="G46" s="28" t="s">
        <v>1964</v>
      </c>
      <c r="H46" s="28" t="s">
        <v>1965</v>
      </c>
      <c r="I46" s="28" t="str">
        <f t="shared" si="2"/>
        <v>18074193920</v>
      </c>
    </row>
    <row r="47" ht="15.75" customHeight="1">
      <c r="A47" s="24" t="s">
        <v>277</v>
      </c>
      <c r="B47" s="28" t="s">
        <v>1966</v>
      </c>
      <c r="C47" s="28" t="s">
        <v>1939</v>
      </c>
      <c r="D47" s="28" t="s">
        <v>1967</v>
      </c>
      <c r="E47" s="28" t="str">
        <f t="shared" si="1"/>
        <v>15077376</v>
      </c>
      <c r="F47" s="28" t="s">
        <v>1478</v>
      </c>
      <c r="G47" s="28" t="s">
        <v>1968</v>
      </c>
      <c r="H47" s="28" t="s">
        <v>1969</v>
      </c>
      <c r="I47" s="28" t="str">
        <f t="shared" si="2"/>
        <v>15052800</v>
      </c>
    </row>
    <row r="48" ht="15.75" customHeight="1">
      <c r="A48" s="24" t="s">
        <v>283</v>
      </c>
      <c r="B48" s="28" t="s">
        <v>1970</v>
      </c>
      <c r="C48" s="28" t="s">
        <v>1971</v>
      </c>
      <c r="D48" s="28" t="s">
        <v>1972</v>
      </c>
      <c r="E48" s="28" t="str">
        <f t="shared" si="1"/>
        <v>6395179</v>
      </c>
      <c r="F48" s="28" t="s">
        <v>1973</v>
      </c>
      <c r="G48" s="28" t="s">
        <v>1974</v>
      </c>
      <c r="H48" s="28" t="s">
        <v>1975</v>
      </c>
      <c r="I48" s="28" t="str">
        <f t="shared" si="2"/>
        <v>155406149</v>
      </c>
    </row>
    <row r="49" ht="15.75" customHeight="1">
      <c r="A49" s="24" t="s">
        <v>290</v>
      </c>
      <c r="B49" s="28" t="s">
        <v>1976</v>
      </c>
      <c r="C49" s="28" t="s">
        <v>1977</v>
      </c>
      <c r="D49" s="28" t="s">
        <v>1978</v>
      </c>
      <c r="E49" s="28" t="str">
        <f t="shared" si="1"/>
        <v>5479038</v>
      </c>
      <c r="F49" s="28" t="s">
        <v>1979</v>
      </c>
      <c r="G49" s="28" t="s">
        <v>1980</v>
      </c>
      <c r="H49" s="28" t="s">
        <v>1981</v>
      </c>
      <c r="I49" s="28" t="str">
        <f t="shared" si="2"/>
        <v>2802654</v>
      </c>
    </row>
    <row r="50" ht="15.75" customHeight="1">
      <c r="A50" s="24" t="s">
        <v>297</v>
      </c>
      <c r="B50" s="28" t="s">
        <v>1982</v>
      </c>
      <c r="C50" s="28" t="s">
        <v>1983</v>
      </c>
      <c r="D50" s="28" t="s">
        <v>1984</v>
      </c>
      <c r="E50" s="28" t="str">
        <f t="shared" si="1"/>
        <v>5726599770</v>
      </c>
      <c r="F50" s="28" t="s">
        <v>1985</v>
      </c>
      <c r="G50" s="28" t="s">
        <v>1986</v>
      </c>
      <c r="H50" s="28" t="s">
        <v>1987</v>
      </c>
      <c r="I50" s="28" t="str">
        <f t="shared" si="2"/>
        <v>6531922281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42</v>
      </c>
      <c r="H52" s="28" t="s">
        <v>80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80</v>
      </c>
      <c r="E53" s="28" t="str">
        <f t="shared" si="1"/>
        <v>1</v>
      </c>
      <c r="F53" s="28" t="s">
        <v>307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240</v>
      </c>
      <c r="C54" s="28" t="s">
        <v>240</v>
      </c>
      <c r="D54" s="28" t="s">
        <v>240</v>
      </c>
      <c r="E54" s="28" t="str">
        <f t="shared" si="1"/>
        <v>135</v>
      </c>
      <c r="F54" s="28" t="s">
        <v>1783</v>
      </c>
      <c r="G54" s="28" t="s">
        <v>1944</v>
      </c>
      <c r="H54" s="28" t="s">
        <v>1453</v>
      </c>
      <c r="I54" s="28" t="str">
        <f t="shared" si="2"/>
        <v>390</v>
      </c>
    </row>
    <row r="55" ht="15.75" customHeight="1">
      <c r="A55" s="24" t="s">
        <v>312</v>
      </c>
      <c r="B55" s="28" t="s">
        <v>85</v>
      </c>
      <c r="C55" s="28" t="s">
        <v>80</v>
      </c>
      <c r="D55" s="28" t="s">
        <v>85</v>
      </c>
      <c r="E55" s="28" t="str">
        <f t="shared" si="1"/>
        <v>2</v>
      </c>
      <c r="F55" s="28" t="s">
        <v>313</v>
      </c>
      <c r="G55" s="28" t="s">
        <v>163</v>
      </c>
      <c r="H55" s="28" t="s">
        <v>83</v>
      </c>
      <c r="I55" s="28" t="str">
        <f t="shared" si="2"/>
        <v>14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1988</v>
      </c>
      <c r="C58" s="28" t="s">
        <v>1989</v>
      </c>
      <c r="D58" s="28" t="s">
        <v>1990</v>
      </c>
      <c r="E58" s="28" t="str">
        <f t="shared" si="1"/>
        <v>5726928896</v>
      </c>
      <c r="F58" s="28" t="s">
        <v>1991</v>
      </c>
      <c r="G58" s="28" t="s">
        <v>1992</v>
      </c>
      <c r="H58" s="28" t="s">
        <v>1993</v>
      </c>
      <c r="I58" s="28" t="str">
        <f t="shared" si="2"/>
        <v>6545391616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1994</v>
      </c>
      <c r="C60" s="28" t="s">
        <v>1995</v>
      </c>
      <c r="D60" s="28" t="s">
        <v>1996</v>
      </c>
      <c r="E60" s="28" t="str">
        <f t="shared" si="1"/>
        <v>5726277632</v>
      </c>
      <c r="F60" s="28" t="s">
        <v>1997</v>
      </c>
      <c r="G60" s="28" t="s">
        <v>1998</v>
      </c>
      <c r="H60" s="28" t="s">
        <v>1999</v>
      </c>
      <c r="I60" s="28" t="str">
        <f t="shared" si="2"/>
        <v>6521159680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2000</v>
      </c>
      <c r="C62" s="28" t="s">
        <v>2001</v>
      </c>
      <c r="D62" s="28" t="s">
        <v>2002</v>
      </c>
      <c r="E62" s="28" t="str">
        <f t="shared" si="1"/>
        <v>1119811</v>
      </c>
      <c r="F62" s="28" t="s">
        <v>2003</v>
      </c>
      <c r="G62" s="28" t="s">
        <v>2004</v>
      </c>
      <c r="H62" s="28" t="s">
        <v>2005</v>
      </c>
      <c r="I62" s="28" t="str">
        <f t="shared" si="2"/>
        <v>3881185</v>
      </c>
    </row>
    <row r="63" ht="15.75" customHeight="1">
      <c r="A63" s="24" t="s">
        <v>339</v>
      </c>
      <c r="B63" s="28" t="s">
        <v>2006</v>
      </c>
      <c r="C63" s="28" t="s">
        <v>2007</v>
      </c>
      <c r="D63" s="28" t="s">
        <v>2008</v>
      </c>
      <c r="E63" s="28" t="str">
        <f t="shared" si="1"/>
        <v>340990</v>
      </c>
      <c r="F63" s="28" t="s">
        <v>2009</v>
      </c>
      <c r="G63" s="28" t="s">
        <v>2010</v>
      </c>
      <c r="H63" s="28" t="s">
        <v>2011</v>
      </c>
      <c r="I63" s="28" t="str">
        <f t="shared" si="2"/>
        <v>154380750</v>
      </c>
    </row>
    <row r="64" ht="15.75" customHeight="1">
      <c r="A64" s="30" t="s">
        <v>14</v>
      </c>
      <c r="B64" s="31">
        <f t="shared" ref="B64:I64" si="3">AVERAGE(VALUE(B8),VALUE(B22),VALUE(B36))*2^(-30)</f>
        <v>17.82304861</v>
      </c>
      <c r="C64" s="31">
        <f t="shared" si="3"/>
        <v>17.91959614</v>
      </c>
      <c r="D64" s="31">
        <f t="shared" si="3"/>
        <v>17.77184999</v>
      </c>
      <c r="E64" s="31">
        <f t="shared" si="3"/>
        <v>17.77184999</v>
      </c>
      <c r="F64" s="31">
        <f t="shared" si="3"/>
        <v>16.82933</v>
      </c>
      <c r="G64" s="31">
        <f t="shared" si="3"/>
        <v>16.97785339</v>
      </c>
      <c r="H64" s="31">
        <f t="shared" si="3"/>
        <v>17.03578456</v>
      </c>
      <c r="I64" s="31">
        <f t="shared" si="3"/>
        <v>17.03578456</v>
      </c>
    </row>
    <row r="65" ht="15.75" customHeight="1">
      <c r="A65" s="32" t="s">
        <v>346</v>
      </c>
      <c r="B65" s="31">
        <f t="shared" ref="B65:I65" si="4">AVERAGE(VALUE(B8),VALUE(B22),VALUE(B36),VALUE(B50))*2^(-30)</f>
        <v>14.70061437</v>
      </c>
      <c r="C65" s="31">
        <f t="shared" si="4"/>
        <v>14.78081332</v>
      </c>
      <c r="D65" s="31">
        <f t="shared" si="4"/>
        <v>14.66079156</v>
      </c>
      <c r="E65" s="31">
        <f t="shared" si="4"/>
        <v>14.6622154</v>
      </c>
      <c r="F65" s="31">
        <f t="shared" si="4"/>
        <v>14.14282917</v>
      </c>
      <c r="G65" s="31">
        <f t="shared" si="4"/>
        <v>14.2719206</v>
      </c>
      <c r="H65" s="31">
        <f t="shared" si="4"/>
        <v>14.2963771</v>
      </c>
      <c r="I65" s="31">
        <f t="shared" si="4"/>
        <v>14.29767009</v>
      </c>
    </row>
    <row r="66" ht="15.75" customHeight="1">
      <c r="A66" s="32" t="s">
        <v>347</v>
      </c>
      <c r="B66" s="31">
        <f t="shared" ref="B66:I66" si="5">MIN(VALUE(B18),VALUE(B32),VALUE(B46))*2^(-30)</f>
        <v>17.01247025</v>
      </c>
      <c r="C66" s="31">
        <f t="shared" si="5"/>
        <v>17.41227722</v>
      </c>
      <c r="D66" s="31">
        <f t="shared" si="5"/>
        <v>17.32398987</v>
      </c>
      <c r="E66" s="31">
        <f t="shared" si="5"/>
        <v>17.32398987</v>
      </c>
      <c r="F66" s="31">
        <f t="shared" si="5"/>
        <v>16.12228394</v>
      </c>
      <c r="G66" s="31">
        <f t="shared" si="5"/>
        <v>16.32958984</v>
      </c>
      <c r="H66" s="31">
        <f t="shared" si="5"/>
        <v>16.44850922</v>
      </c>
      <c r="I66" s="31">
        <f t="shared" si="5"/>
        <v>16.32958984</v>
      </c>
    </row>
    <row r="67" ht="15.75" customHeight="1">
      <c r="A67" s="32" t="s">
        <v>348</v>
      </c>
      <c r="B67" s="31">
        <f t="shared" ref="B67:I67" si="6">MIN(VALUE(B16),VALUE(B30),VALUE(B44))*2^(-30)</f>
        <v>18.02728653</v>
      </c>
      <c r="C67" s="31">
        <f t="shared" si="6"/>
        <v>18.52258301</v>
      </c>
      <c r="D67" s="31">
        <f t="shared" si="6"/>
        <v>18.295578</v>
      </c>
      <c r="E67" s="31">
        <f t="shared" si="6"/>
        <v>18.295578</v>
      </c>
      <c r="F67" s="31">
        <f t="shared" si="6"/>
        <v>17.56579971</v>
      </c>
      <c r="G67" s="31">
        <f t="shared" si="6"/>
        <v>17.51696396</v>
      </c>
      <c r="H67" s="31">
        <f t="shared" si="6"/>
        <v>17.37372208</v>
      </c>
      <c r="I67" s="31">
        <f t="shared" si="6"/>
        <v>18.37834549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0.0078125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0.11328125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244.5039063</v>
      </c>
      <c r="C69" s="31">
        <f t="shared" si="8"/>
        <v>400.1679688</v>
      </c>
      <c r="D69" s="31">
        <f t="shared" si="8"/>
        <v>530.7539063</v>
      </c>
      <c r="E69" s="31">
        <f t="shared" si="8"/>
        <v>400.1679688</v>
      </c>
      <c r="F69" s="31">
        <f t="shared" si="8"/>
        <v>438.71875</v>
      </c>
      <c r="G69" s="31">
        <f t="shared" si="8"/>
        <v>292.609375</v>
      </c>
      <c r="H69" s="31">
        <f t="shared" si="8"/>
        <v>438.7929688</v>
      </c>
      <c r="I69" s="31">
        <f t="shared" si="8"/>
        <v>438.6015625</v>
      </c>
    </row>
    <row r="70" ht="15.75" customHeight="1">
      <c r="A70" s="32" t="s">
        <v>17</v>
      </c>
      <c r="B70" s="31">
        <f t="shared" ref="B70:I70" si="9">AVERAGE(VALUE(B9),VALUE(B23),VALUE(B37))*2^(-20)</f>
        <v>18.12262535</v>
      </c>
      <c r="C70" s="31">
        <f t="shared" si="9"/>
        <v>18.11111101</v>
      </c>
      <c r="D70" s="31">
        <f t="shared" si="9"/>
        <v>18.09931978</v>
      </c>
      <c r="E70" s="31">
        <f t="shared" si="9"/>
        <v>18.11159611</v>
      </c>
      <c r="F70" s="31">
        <f t="shared" si="9"/>
        <v>18.14179866</v>
      </c>
      <c r="G70" s="31">
        <f t="shared" si="9"/>
        <v>18.12064075</v>
      </c>
      <c r="H70" s="31">
        <f t="shared" si="9"/>
        <v>18.06954161</v>
      </c>
      <c r="I70" s="31">
        <f t="shared" si="9"/>
        <v>18.11152045</v>
      </c>
    </row>
    <row r="71" ht="15.75" customHeight="1">
      <c r="A71" s="32" t="s">
        <v>349</v>
      </c>
      <c r="B71" s="33">
        <f t="shared" ref="B71:I71" si="10">MIN(VALUE(B19),VALUE(B33),VALUE(B47))*2^(-20)</f>
        <v>14.390625</v>
      </c>
      <c r="C71" s="33">
        <f t="shared" si="10"/>
        <v>14.37890625</v>
      </c>
      <c r="D71" s="33">
        <f t="shared" si="10"/>
        <v>14.34375</v>
      </c>
      <c r="E71" s="33">
        <f t="shared" si="10"/>
        <v>14.37890625</v>
      </c>
      <c r="F71" s="33">
        <f t="shared" si="10"/>
        <v>14.375</v>
      </c>
      <c r="G71" s="33">
        <f t="shared" si="10"/>
        <v>14.35546875</v>
      </c>
      <c r="H71" s="33">
        <f t="shared" si="10"/>
        <v>14.3359375</v>
      </c>
      <c r="I71" s="33">
        <f t="shared" si="10"/>
        <v>14.35546875</v>
      </c>
    </row>
    <row r="72" ht="15.75" customHeight="1">
      <c r="A72" s="32" t="s">
        <v>350</v>
      </c>
      <c r="B72" s="33">
        <f t="shared" ref="B72:I72" si="11">MAX(VALUE(B17),VALUE(B31),VALUE(B45))*2^(-20)</f>
        <v>25.328125</v>
      </c>
      <c r="C72" s="33">
        <f t="shared" si="11"/>
        <v>25.2890625</v>
      </c>
      <c r="D72" s="33">
        <f t="shared" si="11"/>
        <v>25.30859375</v>
      </c>
      <c r="E72" s="33">
        <f t="shared" si="11"/>
        <v>25.30859375</v>
      </c>
      <c r="F72" s="33">
        <f t="shared" si="11"/>
        <v>25.375</v>
      </c>
      <c r="G72" s="33">
        <f t="shared" si="11"/>
        <v>25.328125</v>
      </c>
      <c r="H72" s="33">
        <f t="shared" si="11"/>
        <v>25.296875</v>
      </c>
      <c r="I72" s="33">
        <f t="shared" si="11"/>
        <v>25.328125</v>
      </c>
    </row>
    <row r="73" ht="15.75" customHeight="1">
      <c r="A73" s="32" t="s">
        <v>1</v>
      </c>
      <c r="B73" s="31">
        <f t="shared" ref="B73:I73" si="12">VALUE(B7)*10^(-9)</f>
        <v>16.29053032</v>
      </c>
      <c r="C73" s="31">
        <f t="shared" si="12"/>
        <v>17.19198492</v>
      </c>
      <c r="D73" s="31">
        <f t="shared" si="12"/>
        <v>16.74637396</v>
      </c>
      <c r="E73" s="31">
        <f t="shared" si="12"/>
        <v>16.74637396</v>
      </c>
      <c r="F73" s="31">
        <f t="shared" si="12"/>
        <v>50.03856673</v>
      </c>
      <c r="G73" s="31">
        <f t="shared" si="12"/>
        <v>45.41792114</v>
      </c>
      <c r="H73" s="31">
        <f t="shared" si="12"/>
        <v>48.71937913</v>
      </c>
      <c r="I73" s="31">
        <f t="shared" si="12"/>
        <v>48.71937913</v>
      </c>
    </row>
    <row r="74" ht="15.75" customHeight="1">
      <c r="A74" s="34" t="s">
        <v>18</v>
      </c>
      <c r="B74" s="31">
        <f t="shared" ref="B74:I74" si="13">SUM(VALUE(B20),VALUE(B34),VALUE(B48))*2^(-30)</f>
        <v>0.0142860543</v>
      </c>
      <c r="C74" s="31">
        <f t="shared" si="13"/>
        <v>0.02100029215</v>
      </c>
      <c r="D74" s="31">
        <f t="shared" si="13"/>
        <v>0.02298069745</v>
      </c>
      <c r="E74" s="31">
        <f t="shared" si="13"/>
        <v>0.02071950585</v>
      </c>
      <c r="F74" s="31">
        <f t="shared" si="13"/>
        <v>0.4353524595</v>
      </c>
      <c r="G74" s="31">
        <f t="shared" si="13"/>
        <v>0.4363045702</v>
      </c>
      <c r="H74" s="31">
        <f t="shared" si="13"/>
        <v>0.4348613927</v>
      </c>
      <c r="I74" s="31">
        <f t="shared" si="13"/>
        <v>0.4360497845</v>
      </c>
    </row>
    <row r="75" ht="15.75" customHeight="1">
      <c r="A75" s="34" t="s">
        <v>19</v>
      </c>
      <c r="B75" s="31">
        <f t="shared" ref="B75:I75" si="14">SUM(VALUE(B21),VALUE(B35),VALUE(B49))*2^(-30)</f>
        <v>0.01810403448</v>
      </c>
      <c r="C75" s="31">
        <f t="shared" si="14"/>
        <v>0.0221028477</v>
      </c>
      <c r="D75" s="31">
        <f t="shared" si="14"/>
        <v>0.02223923057</v>
      </c>
      <c r="E75" s="31">
        <f t="shared" si="14"/>
        <v>0.02148220595</v>
      </c>
      <c r="F75" s="31">
        <f t="shared" si="14"/>
        <v>0.2934216587</v>
      </c>
      <c r="G75" s="31">
        <f t="shared" si="14"/>
        <v>0.2934247069</v>
      </c>
      <c r="H75" s="31">
        <f t="shared" si="14"/>
        <v>0.2932817787</v>
      </c>
      <c r="I75" s="31">
        <f t="shared" si="14"/>
        <v>0.2934216587</v>
      </c>
    </row>
    <row r="76" ht="15.75" customHeight="1">
      <c r="A76" s="32" t="s">
        <v>20</v>
      </c>
      <c r="B76" s="35">
        <f t="shared" ref="B76:I76" si="15">SUM(VALUE(B12),VALUE(B26),VALUE(B40))</f>
        <v>381</v>
      </c>
      <c r="C76" s="35">
        <f t="shared" si="15"/>
        <v>421</v>
      </c>
      <c r="D76" s="35">
        <f t="shared" si="15"/>
        <v>405</v>
      </c>
      <c r="E76" s="35">
        <f t="shared" si="15"/>
        <v>405</v>
      </c>
      <c r="F76" s="35">
        <f t="shared" si="15"/>
        <v>1193</v>
      </c>
      <c r="G76" s="35">
        <f t="shared" si="15"/>
        <v>1091</v>
      </c>
      <c r="H76" s="35">
        <f t="shared" si="15"/>
        <v>1162</v>
      </c>
      <c r="I76" s="35">
        <f t="shared" si="15"/>
        <v>1162</v>
      </c>
    </row>
    <row r="77" ht="15.75" customHeight="1">
      <c r="A77" s="32" t="s">
        <v>21</v>
      </c>
      <c r="B77" s="35">
        <f t="shared" ref="B77:I77" si="16">SUM(VALUE(B11),VALUE(B25),VALUE(B39))</f>
        <v>12</v>
      </c>
      <c r="C77" s="35">
        <f t="shared" si="16"/>
        <v>15</v>
      </c>
      <c r="D77" s="35">
        <f t="shared" si="16"/>
        <v>15</v>
      </c>
      <c r="E77" s="35">
        <f t="shared" si="16"/>
        <v>14</v>
      </c>
      <c r="F77" s="35">
        <f t="shared" si="16"/>
        <v>60</v>
      </c>
      <c r="G77" s="35">
        <f t="shared" si="16"/>
        <v>55</v>
      </c>
      <c r="H77" s="35">
        <f t="shared" si="16"/>
        <v>58</v>
      </c>
      <c r="I77" s="35">
        <f t="shared" si="16"/>
        <v>59</v>
      </c>
    </row>
    <row r="78" ht="15.75" customHeight="1">
      <c r="A78" s="32" t="s">
        <v>22</v>
      </c>
      <c r="B78" s="35">
        <f t="shared" ref="B78:I78" si="17">SUM(VALUE(B13),VALUE(B27),VALUE(B41))</f>
        <v>102</v>
      </c>
      <c r="C78" s="35">
        <f t="shared" si="17"/>
        <v>117</v>
      </c>
      <c r="D78" s="35">
        <f t="shared" si="17"/>
        <v>113</v>
      </c>
      <c r="E78" s="35">
        <f t="shared" si="17"/>
        <v>110</v>
      </c>
      <c r="F78" s="35">
        <f t="shared" si="17"/>
        <v>443</v>
      </c>
      <c r="G78" s="35">
        <f t="shared" si="17"/>
        <v>405</v>
      </c>
      <c r="H78" s="35">
        <f t="shared" si="17"/>
        <v>426</v>
      </c>
      <c r="I78" s="35">
        <f t="shared" si="17"/>
        <v>437</v>
      </c>
    </row>
    <row r="79" ht="15.75" customHeight="1">
      <c r="A79" s="32" t="s">
        <v>23</v>
      </c>
      <c r="B79" s="35">
        <f t="shared" ref="B79:I79" si="18">SUM(VALUE(B10),VALUE(B24),VALUE(B38))</f>
        <v>19</v>
      </c>
      <c r="C79" s="35">
        <f t="shared" si="18"/>
        <v>25</v>
      </c>
      <c r="D79" s="35">
        <f t="shared" si="18"/>
        <v>25</v>
      </c>
      <c r="E79" s="35">
        <f t="shared" si="18"/>
        <v>21</v>
      </c>
      <c r="F79" s="35">
        <f t="shared" si="18"/>
        <v>12</v>
      </c>
      <c r="G79" s="35">
        <f t="shared" si="18"/>
        <v>9</v>
      </c>
      <c r="H79" s="35">
        <f t="shared" si="18"/>
        <v>10</v>
      </c>
      <c r="I79" s="35">
        <f t="shared" si="18"/>
        <v>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10.43"/>
  </cols>
  <sheetData>
    <row r="1">
      <c r="A1" s="22" t="s">
        <v>27</v>
      </c>
      <c r="B1" s="22" t="s">
        <v>28</v>
      </c>
    </row>
    <row r="2">
      <c r="A2" s="23" t="s">
        <v>12</v>
      </c>
      <c r="B2" s="23" t="s">
        <v>29</v>
      </c>
    </row>
    <row r="3">
      <c r="A3" s="23" t="s">
        <v>30</v>
      </c>
      <c r="B3" s="23" t="s">
        <v>31</v>
      </c>
    </row>
    <row r="4">
      <c r="A4" s="23" t="s">
        <v>32</v>
      </c>
      <c r="B4" s="23" t="s">
        <v>33</v>
      </c>
    </row>
    <row r="5">
      <c r="A5" s="23" t="s">
        <v>0</v>
      </c>
      <c r="B5" s="23" t="s">
        <v>34</v>
      </c>
    </row>
    <row r="6">
      <c r="A6" s="23" t="s">
        <v>13</v>
      </c>
      <c r="B6" s="23" t="s">
        <v>35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1618</v>
      </c>
      <c r="E2" s="28" t="s">
        <v>358</v>
      </c>
      <c r="F2" s="28" t="s">
        <v>1619</v>
      </c>
    </row>
    <row r="3">
      <c r="A3" s="28" t="s">
        <v>85</v>
      </c>
      <c r="B3" s="28" t="s">
        <v>361</v>
      </c>
      <c r="C3" s="28" t="s">
        <v>1620</v>
      </c>
      <c r="D3" s="28" t="s">
        <v>1618</v>
      </c>
      <c r="E3" s="28" t="s">
        <v>1621</v>
      </c>
      <c r="F3" s="28" t="s">
        <v>2012</v>
      </c>
    </row>
    <row r="4">
      <c r="A4" s="28" t="s">
        <v>86</v>
      </c>
      <c r="B4" s="28" t="s">
        <v>365</v>
      </c>
      <c r="C4" s="28" t="s">
        <v>1620</v>
      </c>
      <c r="D4" s="28" t="s">
        <v>42</v>
      </c>
      <c r="E4" s="28" t="s">
        <v>2013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2014</v>
      </c>
      <c r="C5" s="28" t="s">
        <v>2015</v>
      </c>
      <c r="D5" s="28" t="s">
        <v>2016</v>
      </c>
      <c r="E5" s="28" t="str">
        <f t="shared" si="1"/>
        <v>-</v>
      </c>
      <c r="F5" s="28" t="s">
        <v>2017</v>
      </c>
      <c r="G5" s="28" t="s">
        <v>2018</v>
      </c>
      <c r="H5" s="28" t="s">
        <v>2019</v>
      </c>
      <c r="I5" s="28" t="str">
        <f t="shared" si="2"/>
        <v>-</v>
      </c>
    </row>
    <row r="6">
      <c r="A6" s="24" t="s">
        <v>51</v>
      </c>
      <c r="B6" s="28" t="s">
        <v>2020</v>
      </c>
      <c r="C6" s="28" t="s">
        <v>2021</v>
      </c>
      <c r="D6" s="28" t="s">
        <v>2022</v>
      </c>
      <c r="E6" s="28" t="str">
        <f t="shared" si="1"/>
        <v>-</v>
      </c>
      <c r="F6" s="28" t="s">
        <v>2023</v>
      </c>
      <c r="G6" s="28" t="s">
        <v>2024</v>
      </c>
      <c r="H6" s="28" t="s">
        <v>2025</v>
      </c>
      <c r="I6" s="28" t="str">
        <f t="shared" si="2"/>
        <v>-</v>
      </c>
    </row>
    <row r="7">
      <c r="A7" s="24" t="s">
        <v>58</v>
      </c>
      <c r="B7" s="28" t="s">
        <v>2026</v>
      </c>
      <c r="C7" s="28" t="s">
        <v>2027</v>
      </c>
      <c r="D7" s="28" t="s">
        <v>2028</v>
      </c>
      <c r="E7" s="28" t="str">
        <f t="shared" si="1"/>
        <v>17591447166</v>
      </c>
      <c r="F7" s="28" t="s">
        <v>2029</v>
      </c>
      <c r="G7" s="28" t="s">
        <v>2030</v>
      </c>
      <c r="H7" s="28" t="s">
        <v>2031</v>
      </c>
      <c r="I7" s="28" t="str">
        <f t="shared" si="2"/>
        <v>50286602324</v>
      </c>
    </row>
    <row r="8">
      <c r="A8" s="24" t="s">
        <v>65</v>
      </c>
      <c r="B8" s="28" t="s">
        <v>2032</v>
      </c>
      <c r="C8" s="28" t="s">
        <v>2033</v>
      </c>
      <c r="D8" s="28" t="s">
        <v>2034</v>
      </c>
      <c r="E8" s="28" t="str">
        <f t="shared" si="1"/>
        <v>19247852202</v>
      </c>
      <c r="F8" s="28" t="s">
        <v>2035</v>
      </c>
      <c r="G8" s="28" t="s">
        <v>2036</v>
      </c>
      <c r="H8" s="28" t="s">
        <v>2037</v>
      </c>
      <c r="I8" s="28" t="str">
        <f t="shared" si="2"/>
        <v>18043636858</v>
      </c>
    </row>
    <row r="9">
      <c r="A9" s="24" t="s">
        <v>72</v>
      </c>
      <c r="B9" s="28" t="s">
        <v>2038</v>
      </c>
      <c r="C9" s="28" t="s">
        <v>2039</v>
      </c>
      <c r="D9" s="28" t="s">
        <v>1259</v>
      </c>
      <c r="E9" s="28" t="str">
        <f t="shared" si="1"/>
        <v>15116395</v>
      </c>
      <c r="F9" s="28" t="s">
        <v>2040</v>
      </c>
      <c r="G9" s="28" t="s">
        <v>2041</v>
      </c>
      <c r="H9" s="28" t="s">
        <v>2042</v>
      </c>
      <c r="I9" s="28" t="str">
        <f t="shared" si="2"/>
        <v>15152469</v>
      </c>
    </row>
    <row r="10">
      <c r="A10" s="24" t="s">
        <v>79</v>
      </c>
      <c r="B10" s="28" t="s">
        <v>42</v>
      </c>
      <c r="C10" s="28" t="s">
        <v>89</v>
      </c>
      <c r="D10" s="28" t="s">
        <v>234</v>
      </c>
      <c r="E10" s="28" t="str">
        <f t="shared" si="1"/>
        <v>18</v>
      </c>
      <c r="F10" s="28" t="s">
        <v>85</v>
      </c>
      <c r="G10" s="28" t="s">
        <v>86</v>
      </c>
      <c r="H10" s="28" t="s">
        <v>80</v>
      </c>
      <c r="I10" s="28" t="str">
        <f t="shared" si="2"/>
        <v>2</v>
      </c>
    </row>
    <row r="11">
      <c r="A11" s="24" t="s">
        <v>84</v>
      </c>
      <c r="B11" s="28" t="s">
        <v>307</v>
      </c>
      <c r="C11" s="28" t="s">
        <v>87</v>
      </c>
      <c r="D11" s="28" t="s">
        <v>87</v>
      </c>
      <c r="E11" s="28" t="str">
        <f t="shared" si="1"/>
        <v>7</v>
      </c>
      <c r="F11" s="28" t="s">
        <v>234</v>
      </c>
      <c r="G11" s="28" t="s">
        <v>460</v>
      </c>
      <c r="H11" s="28" t="s">
        <v>617</v>
      </c>
      <c r="I11" s="28" t="str">
        <f t="shared" si="2"/>
        <v>19</v>
      </c>
    </row>
    <row r="12">
      <c r="A12" s="24" t="s">
        <v>91</v>
      </c>
      <c r="B12" s="28" t="s">
        <v>92</v>
      </c>
      <c r="C12" s="28" t="s">
        <v>92</v>
      </c>
      <c r="D12" s="28" t="s">
        <v>240</v>
      </c>
      <c r="E12" s="28" t="str">
        <f t="shared" si="1"/>
        <v>143</v>
      </c>
      <c r="F12" s="28" t="s">
        <v>1655</v>
      </c>
      <c r="G12" s="28" t="s">
        <v>1782</v>
      </c>
      <c r="H12" s="28" t="s">
        <v>2043</v>
      </c>
      <c r="I12" s="28" t="str">
        <f t="shared" si="2"/>
        <v>406</v>
      </c>
    </row>
    <row r="13">
      <c r="A13" s="24" t="s">
        <v>97</v>
      </c>
      <c r="B13" s="28" t="s">
        <v>174</v>
      </c>
      <c r="C13" s="28" t="s">
        <v>518</v>
      </c>
      <c r="D13" s="28" t="s">
        <v>518</v>
      </c>
      <c r="E13" s="28" t="str">
        <f t="shared" si="1"/>
        <v>45</v>
      </c>
      <c r="F13" s="28" t="s">
        <v>516</v>
      </c>
      <c r="G13" s="28" t="s">
        <v>2044</v>
      </c>
      <c r="H13" s="28" t="s">
        <v>1507</v>
      </c>
      <c r="I13" s="28" t="str">
        <f t="shared" si="2"/>
        <v>144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2045</v>
      </c>
      <c r="C15" s="28" t="s">
        <v>2046</v>
      </c>
      <c r="D15" s="28" t="s">
        <v>2047</v>
      </c>
      <c r="E15" s="28" t="str">
        <f t="shared" si="1"/>
        <v>230477824</v>
      </c>
      <c r="F15" s="28" t="s">
        <v>2048</v>
      </c>
      <c r="G15" s="28" t="s">
        <v>2049</v>
      </c>
      <c r="H15" s="28" t="s">
        <v>837</v>
      </c>
      <c r="I15" s="28" t="str">
        <f t="shared" si="2"/>
        <v>153382912</v>
      </c>
    </row>
    <row r="16">
      <c r="A16" s="24" t="s">
        <v>111</v>
      </c>
      <c r="B16" s="28" t="s">
        <v>2050</v>
      </c>
      <c r="C16" s="28" t="s">
        <v>2051</v>
      </c>
      <c r="D16" s="28" t="s">
        <v>2052</v>
      </c>
      <c r="E16" s="28" t="str">
        <f t="shared" si="1"/>
        <v>19903029248</v>
      </c>
      <c r="F16" s="28" t="s">
        <v>2053</v>
      </c>
      <c r="G16" s="28" t="s">
        <v>2054</v>
      </c>
      <c r="H16" s="28" t="s">
        <v>2055</v>
      </c>
      <c r="I16" s="28" t="str">
        <f t="shared" si="2"/>
        <v>18837901312</v>
      </c>
    </row>
    <row r="17">
      <c r="A17" s="24" t="s">
        <v>118</v>
      </c>
      <c r="B17" s="28" t="s">
        <v>2056</v>
      </c>
      <c r="C17" s="28" t="s">
        <v>2057</v>
      </c>
      <c r="D17" s="28" t="s">
        <v>1259</v>
      </c>
      <c r="E17" s="28" t="str">
        <f t="shared" si="1"/>
        <v>15261696</v>
      </c>
      <c r="F17" s="28" t="s">
        <v>2058</v>
      </c>
      <c r="G17" s="28" t="s">
        <v>1672</v>
      </c>
      <c r="H17" s="28" t="s">
        <v>2059</v>
      </c>
      <c r="I17" s="28" t="str">
        <f t="shared" si="2"/>
        <v>15228928</v>
      </c>
    </row>
    <row r="18">
      <c r="A18" s="24" t="s">
        <v>124</v>
      </c>
      <c r="B18" s="28" t="s">
        <v>2060</v>
      </c>
      <c r="C18" s="28" t="s">
        <v>2061</v>
      </c>
      <c r="D18" s="28" t="s">
        <v>2062</v>
      </c>
      <c r="E18" s="28" t="str">
        <f t="shared" si="1"/>
        <v>18835103744</v>
      </c>
      <c r="F18" s="28" t="s">
        <v>2063</v>
      </c>
      <c r="G18" s="28" t="s">
        <v>2064</v>
      </c>
      <c r="H18" s="28" t="s">
        <v>2065</v>
      </c>
      <c r="I18" s="28" t="str">
        <f t="shared" si="2"/>
        <v>17624154112</v>
      </c>
    </row>
    <row r="19">
      <c r="A19" s="24" t="s">
        <v>131</v>
      </c>
      <c r="B19" s="28" t="s">
        <v>1967</v>
      </c>
      <c r="C19" s="28" t="s">
        <v>1673</v>
      </c>
      <c r="D19" s="28" t="s">
        <v>1259</v>
      </c>
      <c r="E19" s="28" t="str">
        <f t="shared" si="1"/>
        <v>15040512</v>
      </c>
      <c r="F19" s="28" t="s">
        <v>1966</v>
      </c>
      <c r="G19" s="28" t="s">
        <v>2066</v>
      </c>
      <c r="H19" s="28" t="s">
        <v>1479</v>
      </c>
      <c r="I19" s="28" t="str">
        <f t="shared" si="2"/>
        <v>15089664</v>
      </c>
    </row>
    <row r="20">
      <c r="A20" s="24" t="s">
        <v>135</v>
      </c>
      <c r="B20" s="28" t="s">
        <v>2067</v>
      </c>
      <c r="C20" s="28" t="s">
        <v>2068</v>
      </c>
      <c r="D20" s="28" t="s">
        <v>2069</v>
      </c>
      <c r="E20" s="28" t="str">
        <f t="shared" si="1"/>
        <v>13739989</v>
      </c>
      <c r="F20" s="28" t="s">
        <v>2070</v>
      </c>
      <c r="G20" s="28" t="s">
        <v>2071</v>
      </c>
      <c r="H20" s="28" t="s">
        <v>2072</v>
      </c>
      <c r="I20" s="28" t="str">
        <f t="shared" si="2"/>
        <v>157479049</v>
      </c>
    </row>
    <row r="21" ht="15.75" customHeight="1">
      <c r="A21" s="24" t="s">
        <v>142</v>
      </c>
      <c r="B21" s="28" t="s">
        <v>2073</v>
      </c>
      <c r="C21" s="28" t="s">
        <v>2074</v>
      </c>
      <c r="D21" s="28" t="s">
        <v>2075</v>
      </c>
      <c r="E21" s="28" t="str">
        <f t="shared" si="1"/>
        <v>9487814</v>
      </c>
      <c r="F21" s="28" t="s">
        <v>2076</v>
      </c>
      <c r="G21" s="28" t="s">
        <v>2077</v>
      </c>
      <c r="H21" s="28" t="s">
        <v>2078</v>
      </c>
      <c r="I21" s="28" t="str">
        <f t="shared" si="2"/>
        <v>155874218</v>
      </c>
    </row>
    <row r="22" ht="15.75" customHeight="1">
      <c r="A22" s="24" t="s">
        <v>149</v>
      </c>
      <c r="B22" s="28" t="s">
        <v>2079</v>
      </c>
      <c r="C22" s="28" t="s">
        <v>2080</v>
      </c>
      <c r="D22" s="28" t="s">
        <v>2081</v>
      </c>
      <c r="E22" s="28" t="str">
        <f t="shared" si="1"/>
        <v>19355098413</v>
      </c>
      <c r="F22" s="28" t="s">
        <v>2082</v>
      </c>
      <c r="G22" s="28" t="s">
        <v>2083</v>
      </c>
      <c r="H22" s="28" t="s">
        <v>2084</v>
      </c>
      <c r="I22" s="28" t="str">
        <f t="shared" si="2"/>
        <v>18460694487</v>
      </c>
    </row>
    <row r="23" ht="15.75" customHeight="1">
      <c r="A23" s="24" t="s">
        <v>156</v>
      </c>
      <c r="B23" s="28" t="s">
        <v>2085</v>
      </c>
      <c r="C23" s="28" t="s">
        <v>2086</v>
      </c>
      <c r="D23" s="28" t="s">
        <v>2087</v>
      </c>
      <c r="E23" s="28" t="str">
        <f t="shared" si="1"/>
        <v>26308608</v>
      </c>
      <c r="F23" s="28" t="s">
        <v>2088</v>
      </c>
      <c r="G23" s="28" t="s">
        <v>2086</v>
      </c>
      <c r="H23" s="28" t="s">
        <v>2089</v>
      </c>
      <c r="I23" s="28" t="str">
        <f t="shared" si="2"/>
        <v>26308608</v>
      </c>
    </row>
    <row r="24" ht="15.75" customHeight="1">
      <c r="A24" s="24" t="s">
        <v>162</v>
      </c>
      <c r="B24" s="28" t="s">
        <v>236</v>
      </c>
      <c r="C24" s="28" t="s">
        <v>42</v>
      </c>
      <c r="D24" s="28" t="s">
        <v>90</v>
      </c>
      <c r="E24" s="28" t="str">
        <f t="shared" si="1"/>
        <v>12</v>
      </c>
      <c r="F24" s="28" t="s">
        <v>42</v>
      </c>
      <c r="G24" s="28" t="s">
        <v>42</v>
      </c>
      <c r="H24" s="28" t="s">
        <v>85</v>
      </c>
      <c r="I24" s="28" t="str">
        <f t="shared" si="2"/>
        <v>0</v>
      </c>
    </row>
    <row r="25" ht="15.75" customHeight="1">
      <c r="A25" s="24" t="s">
        <v>166</v>
      </c>
      <c r="B25" s="28" t="s">
        <v>87</v>
      </c>
      <c r="C25" s="28" t="s">
        <v>86</v>
      </c>
      <c r="D25" s="28" t="s">
        <v>238</v>
      </c>
      <c r="E25" s="28" t="str">
        <f t="shared" si="1"/>
        <v>6</v>
      </c>
      <c r="F25" s="28" t="s">
        <v>234</v>
      </c>
      <c r="G25" s="28" t="s">
        <v>460</v>
      </c>
      <c r="H25" s="28" t="s">
        <v>617</v>
      </c>
      <c r="I25" s="28" t="str">
        <f t="shared" si="2"/>
        <v>19</v>
      </c>
    </row>
    <row r="26" ht="15.75" customHeight="1">
      <c r="A26" s="24" t="s">
        <v>169</v>
      </c>
      <c r="B26" s="28" t="s">
        <v>92</v>
      </c>
      <c r="C26" s="28" t="s">
        <v>92</v>
      </c>
      <c r="D26" s="28" t="s">
        <v>240</v>
      </c>
      <c r="E26" s="28" t="str">
        <f t="shared" si="1"/>
        <v>143</v>
      </c>
      <c r="F26" s="28" t="s">
        <v>1453</v>
      </c>
      <c r="G26" s="28" t="s">
        <v>1782</v>
      </c>
      <c r="H26" s="28" t="s">
        <v>2090</v>
      </c>
      <c r="I26" s="28" t="str">
        <f t="shared" si="2"/>
        <v>406</v>
      </c>
    </row>
    <row r="27" ht="15.75" customHeight="1">
      <c r="A27" s="24" t="s">
        <v>173</v>
      </c>
      <c r="B27" s="28" t="s">
        <v>164</v>
      </c>
      <c r="C27" s="28" t="s">
        <v>928</v>
      </c>
      <c r="D27" s="28" t="s">
        <v>175</v>
      </c>
      <c r="E27" s="28" t="str">
        <f t="shared" si="1"/>
        <v>39</v>
      </c>
      <c r="F27" s="28" t="s">
        <v>559</v>
      </c>
      <c r="G27" s="28" t="s">
        <v>92</v>
      </c>
      <c r="H27" s="28" t="s">
        <v>1507</v>
      </c>
      <c r="I27" s="28" t="str">
        <f t="shared" si="2"/>
        <v>152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2091</v>
      </c>
      <c r="C29" s="28" t="s">
        <v>2092</v>
      </c>
      <c r="D29" s="28" t="s">
        <v>2093</v>
      </c>
      <c r="E29" s="28" t="str">
        <f t="shared" si="1"/>
        <v>216600576</v>
      </c>
      <c r="F29" s="28" t="s">
        <v>2094</v>
      </c>
      <c r="G29" s="28" t="s">
        <v>2095</v>
      </c>
      <c r="H29" s="28" t="s">
        <v>2096</v>
      </c>
      <c r="I29" s="28" t="str">
        <f t="shared" si="2"/>
        <v>1605632</v>
      </c>
    </row>
    <row r="30" ht="15.75" customHeight="1">
      <c r="A30" s="24" t="s">
        <v>187</v>
      </c>
      <c r="B30" s="28" t="s">
        <v>2097</v>
      </c>
      <c r="C30" s="28" t="s">
        <v>2098</v>
      </c>
      <c r="D30" s="28" t="s">
        <v>2099</v>
      </c>
      <c r="E30" s="28" t="str">
        <f t="shared" si="1"/>
        <v>19965181952</v>
      </c>
      <c r="F30" s="28" t="s">
        <v>2100</v>
      </c>
      <c r="G30" s="28" t="s">
        <v>2101</v>
      </c>
      <c r="H30" s="28" t="s">
        <v>2102</v>
      </c>
      <c r="I30" s="28" t="str">
        <f t="shared" si="2"/>
        <v>20062371840</v>
      </c>
    </row>
    <row r="31" ht="15.75" customHeight="1">
      <c r="A31" s="24" t="s">
        <v>194</v>
      </c>
      <c r="B31" s="28" t="s">
        <v>2103</v>
      </c>
      <c r="C31" s="28" t="s">
        <v>2086</v>
      </c>
      <c r="D31" s="28" t="s">
        <v>2104</v>
      </c>
      <c r="E31" s="28" t="str">
        <f t="shared" si="1"/>
        <v>26308608</v>
      </c>
      <c r="F31" s="28" t="s">
        <v>2105</v>
      </c>
      <c r="G31" s="28" t="s">
        <v>2086</v>
      </c>
      <c r="H31" s="28" t="s">
        <v>2106</v>
      </c>
      <c r="I31" s="28" t="str">
        <f t="shared" si="2"/>
        <v>26312704</v>
      </c>
    </row>
    <row r="32" ht="15.75" customHeight="1">
      <c r="A32" s="24" t="s">
        <v>197</v>
      </c>
      <c r="B32" s="28" t="s">
        <v>2107</v>
      </c>
      <c r="C32" s="28" t="s">
        <v>2108</v>
      </c>
      <c r="D32" s="28" t="s">
        <v>2109</v>
      </c>
      <c r="E32" s="28" t="str">
        <f t="shared" si="1"/>
        <v>18985271296</v>
      </c>
      <c r="F32" s="28" t="s">
        <v>2110</v>
      </c>
      <c r="G32" s="28" t="s">
        <v>2111</v>
      </c>
      <c r="H32" s="28" t="s">
        <v>2112</v>
      </c>
      <c r="I32" s="28" t="str">
        <f t="shared" si="2"/>
        <v>17987715072</v>
      </c>
    </row>
    <row r="33" ht="15.75" customHeight="1">
      <c r="A33" s="24" t="s">
        <v>204</v>
      </c>
      <c r="B33" s="28" t="s">
        <v>2086</v>
      </c>
      <c r="C33" s="28" t="s">
        <v>2086</v>
      </c>
      <c r="D33" s="28" t="s">
        <v>2113</v>
      </c>
      <c r="E33" s="28" t="str">
        <f t="shared" si="1"/>
        <v>26308608</v>
      </c>
      <c r="F33" s="28" t="s">
        <v>2103</v>
      </c>
      <c r="G33" s="28" t="s">
        <v>2086</v>
      </c>
      <c r="H33" s="28" t="s">
        <v>2104</v>
      </c>
      <c r="I33" s="28" t="str">
        <f t="shared" si="2"/>
        <v>26308608</v>
      </c>
    </row>
    <row r="34" ht="15.75" customHeight="1">
      <c r="A34" s="24" t="s">
        <v>205</v>
      </c>
      <c r="B34" s="28" t="s">
        <v>2114</v>
      </c>
      <c r="C34" s="28" t="s">
        <v>2115</v>
      </c>
      <c r="D34" s="28" t="s">
        <v>2116</v>
      </c>
      <c r="E34" s="28" t="str">
        <f t="shared" si="1"/>
        <v>5207856</v>
      </c>
      <c r="F34" s="28" t="s">
        <v>2117</v>
      </c>
      <c r="G34" s="28" t="s">
        <v>2118</v>
      </c>
      <c r="H34" s="28" t="s">
        <v>2119</v>
      </c>
      <c r="I34" s="28" t="str">
        <f t="shared" si="2"/>
        <v>157149537</v>
      </c>
    </row>
    <row r="35" ht="15.75" customHeight="1">
      <c r="A35" s="24" t="s">
        <v>212</v>
      </c>
      <c r="B35" s="28" t="s">
        <v>2120</v>
      </c>
      <c r="C35" s="28" t="s">
        <v>2121</v>
      </c>
      <c r="D35" s="28" t="s">
        <v>2122</v>
      </c>
      <c r="E35" s="28" t="str">
        <f t="shared" si="1"/>
        <v>13049626</v>
      </c>
      <c r="F35" s="28" t="s">
        <v>2123</v>
      </c>
      <c r="G35" s="28" t="s">
        <v>2124</v>
      </c>
      <c r="H35" s="28" t="s">
        <v>2125</v>
      </c>
      <c r="I35" s="28" t="str">
        <f t="shared" si="2"/>
        <v>21844281</v>
      </c>
    </row>
    <row r="36" ht="15.75" customHeight="1">
      <c r="A36" s="24" t="s">
        <v>219</v>
      </c>
      <c r="B36" s="28" t="s">
        <v>2126</v>
      </c>
      <c r="C36" s="28" t="s">
        <v>2127</v>
      </c>
      <c r="D36" s="28" t="s">
        <v>2128</v>
      </c>
      <c r="E36" s="28" t="str">
        <f t="shared" si="1"/>
        <v>19801688974</v>
      </c>
      <c r="F36" s="28" t="s">
        <v>2129</v>
      </c>
      <c r="G36" s="28" t="s">
        <v>2130</v>
      </c>
      <c r="H36" s="28" t="s">
        <v>2131</v>
      </c>
      <c r="I36" s="28" t="str">
        <f t="shared" si="2"/>
        <v>18526830376</v>
      </c>
    </row>
    <row r="37" ht="15.75" customHeight="1">
      <c r="A37" s="24" t="s">
        <v>226</v>
      </c>
      <c r="B37" s="28" t="s">
        <v>2132</v>
      </c>
      <c r="C37" s="28" t="s">
        <v>2133</v>
      </c>
      <c r="D37" s="28" t="s">
        <v>2134</v>
      </c>
      <c r="E37" s="28" t="str">
        <f t="shared" si="1"/>
        <v>15111830</v>
      </c>
      <c r="F37" s="28" t="s">
        <v>2135</v>
      </c>
      <c r="G37" s="28" t="s">
        <v>2136</v>
      </c>
      <c r="H37" s="28" t="s">
        <v>1470</v>
      </c>
      <c r="I37" s="28" t="str">
        <f t="shared" si="2"/>
        <v>15052318</v>
      </c>
    </row>
    <row r="38" ht="15.75" customHeight="1">
      <c r="A38" s="24" t="s">
        <v>233</v>
      </c>
      <c r="B38" s="28" t="s">
        <v>926</v>
      </c>
      <c r="C38" s="28" t="s">
        <v>42</v>
      </c>
      <c r="D38" s="28" t="s">
        <v>80</v>
      </c>
      <c r="E38" s="28" t="str">
        <f t="shared" si="1"/>
        <v>1</v>
      </c>
      <c r="F38" s="28" t="s">
        <v>168</v>
      </c>
      <c r="G38" s="28" t="s">
        <v>87</v>
      </c>
      <c r="H38" s="28" t="s">
        <v>515</v>
      </c>
      <c r="I38" s="28" t="str">
        <f t="shared" si="2"/>
        <v>7</v>
      </c>
    </row>
    <row r="39" ht="15.75" customHeight="1">
      <c r="A39" s="24" t="s">
        <v>237</v>
      </c>
      <c r="B39" s="28" t="s">
        <v>87</v>
      </c>
      <c r="C39" s="28" t="s">
        <v>86</v>
      </c>
      <c r="D39" s="28" t="s">
        <v>86</v>
      </c>
      <c r="E39" s="28" t="str">
        <f t="shared" si="1"/>
        <v>3</v>
      </c>
      <c r="F39" s="28" t="s">
        <v>167</v>
      </c>
      <c r="G39" s="28" t="s">
        <v>167</v>
      </c>
      <c r="H39" s="28" t="s">
        <v>460</v>
      </c>
      <c r="I39" s="28" t="str">
        <f t="shared" si="2"/>
        <v>22</v>
      </c>
    </row>
    <row r="40" ht="15.75" customHeight="1">
      <c r="A40" s="24" t="s">
        <v>239</v>
      </c>
      <c r="B40" s="28" t="s">
        <v>92</v>
      </c>
      <c r="C40" s="28" t="s">
        <v>92</v>
      </c>
      <c r="D40" s="28" t="s">
        <v>240</v>
      </c>
      <c r="E40" s="28" t="str">
        <f t="shared" si="1"/>
        <v>143</v>
      </c>
      <c r="F40" s="28" t="s">
        <v>1783</v>
      </c>
      <c r="G40" s="28" t="s">
        <v>1452</v>
      </c>
      <c r="H40" s="28" t="s">
        <v>2043</v>
      </c>
      <c r="I40" s="28" t="str">
        <f t="shared" si="2"/>
        <v>398</v>
      </c>
    </row>
    <row r="41" ht="15.75" customHeight="1">
      <c r="A41" s="24" t="s">
        <v>243</v>
      </c>
      <c r="B41" s="28" t="s">
        <v>175</v>
      </c>
      <c r="C41" s="28" t="s">
        <v>1454</v>
      </c>
      <c r="D41" s="28" t="s">
        <v>1454</v>
      </c>
      <c r="E41" s="28" t="str">
        <f t="shared" si="1"/>
        <v>36</v>
      </c>
      <c r="F41" s="28" t="s">
        <v>727</v>
      </c>
      <c r="G41" s="28" t="s">
        <v>176</v>
      </c>
      <c r="H41" s="28" t="s">
        <v>2137</v>
      </c>
      <c r="I41" s="28" t="str">
        <f t="shared" si="2"/>
        <v>160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2138</v>
      </c>
      <c r="C43" s="28" t="s">
        <v>2139</v>
      </c>
      <c r="D43" s="28" t="s">
        <v>1705</v>
      </c>
      <c r="E43" s="28" t="str">
        <f t="shared" si="1"/>
        <v>217088</v>
      </c>
      <c r="F43" s="28" t="s">
        <v>2140</v>
      </c>
      <c r="G43" s="28" t="s">
        <v>2141</v>
      </c>
      <c r="H43" s="28" t="s">
        <v>2142</v>
      </c>
      <c r="I43" s="28" t="str">
        <f t="shared" si="2"/>
        <v>154001408</v>
      </c>
    </row>
    <row r="44" ht="15.75" customHeight="1">
      <c r="A44" s="24" t="s">
        <v>257</v>
      </c>
      <c r="B44" s="28" t="s">
        <v>2143</v>
      </c>
      <c r="C44" s="28" t="s">
        <v>2144</v>
      </c>
      <c r="D44" s="28" t="s">
        <v>2145</v>
      </c>
      <c r="E44" s="28" t="str">
        <f t="shared" si="1"/>
        <v>20092637184</v>
      </c>
      <c r="F44" s="28" t="s">
        <v>2146</v>
      </c>
      <c r="G44" s="28" t="s">
        <v>2147</v>
      </c>
      <c r="H44" s="28" t="s">
        <v>2148</v>
      </c>
      <c r="I44" s="28" t="str">
        <f t="shared" si="2"/>
        <v>19816960000</v>
      </c>
    </row>
    <row r="45" ht="15.75" customHeight="1">
      <c r="A45" s="24" t="s">
        <v>264</v>
      </c>
      <c r="B45" s="28" t="s">
        <v>2149</v>
      </c>
      <c r="C45" s="28" t="s">
        <v>2150</v>
      </c>
      <c r="D45" s="28" t="s">
        <v>2151</v>
      </c>
      <c r="E45" s="28" t="str">
        <f t="shared" si="1"/>
        <v>15138816</v>
      </c>
      <c r="F45" s="28" t="s">
        <v>2152</v>
      </c>
      <c r="G45" s="28" t="s">
        <v>1151</v>
      </c>
      <c r="H45" s="28" t="s">
        <v>1470</v>
      </c>
      <c r="I45" s="28" t="str">
        <f t="shared" si="2"/>
        <v>15060992</v>
      </c>
    </row>
    <row r="46" ht="15.75" customHeight="1">
      <c r="A46" s="24" t="s">
        <v>270</v>
      </c>
      <c r="B46" s="28" t="s">
        <v>2153</v>
      </c>
      <c r="C46" s="28" t="s">
        <v>2154</v>
      </c>
      <c r="D46" s="28" t="s">
        <v>2155</v>
      </c>
      <c r="E46" s="28" t="str">
        <f t="shared" si="1"/>
        <v>19476627456</v>
      </c>
      <c r="F46" s="28" t="s">
        <v>2156</v>
      </c>
      <c r="G46" s="28" t="s">
        <v>2157</v>
      </c>
      <c r="H46" s="28" t="s">
        <v>2158</v>
      </c>
      <c r="I46" s="28" t="str">
        <f t="shared" si="2"/>
        <v>17838649344</v>
      </c>
    </row>
    <row r="47" ht="15.75" customHeight="1">
      <c r="A47" s="24" t="s">
        <v>277</v>
      </c>
      <c r="B47" s="28" t="s">
        <v>1480</v>
      </c>
      <c r="C47" s="28" t="s">
        <v>2159</v>
      </c>
      <c r="D47" s="28" t="s">
        <v>2058</v>
      </c>
      <c r="E47" s="28" t="str">
        <f t="shared" si="1"/>
        <v>15065088</v>
      </c>
      <c r="F47" s="28" t="s">
        <v>2159</v>
      </c>
      <c r="G47" s="28" t="s">
        <v>1480</v>
      </c>
      <c r="H47" s="28" t="s">
        <v>1470</v>
      </c>
      <c r="I47" s="28" t="str">
        <f t="shared" si="2"/>
        <v>15044608</v>
      </c>
    </row>
    <row r="48" ht="15.75" customHeight="1">
      <c r="A48" s="24" t="s">
        <v>283</v>
      </c>
      <c r="B48" s="28" t="s">
        <v>2160</v>
      </c>
      <c r="C48" s="28" t="s">
        <v>2161</v>
      </c>
      <c r="D48" s="28" t="s">
        <v>2162</v>
      </c>
      <c r="E48" s="28" t="str">
        <f t="shared" si="1"/>
        <v>12326588</v>
      </c>
      <c r="F48" s="28" t="s">
        <v>2163</v>
      </c>
      <c r="G48" s="28" t="s">
        <v>2164</v>
      </c>
      <c r="H48" s="28" t="s">
        <v>2165</v>
      </c>
      <c r="I48" s="28" t="str">
        <f t="shared" si="2"/>
        <v>156602714</v>
      </c>
    </row>
    <row r="49" ht="15.75" customHeight="1">
      <c r="A49" s="24" t="s">
        <v>290</v>
      </c>
      <c r="B49" s="28" t="s">
        <v>2166</v>
      </c>
      <c r="C49" s="28" t="s">
        <v>2167</v>
      </c>
      <c r="D49" s="28" t="s">
        <v>2168</v>
      </c>
      <c r="E49" s="28" t="str">
        <f t="shared" si="1"/>
        <v>13536643</v>
      </c>
      <c r="F49" s="28" t="s">
        <v>2169</v>
      </c>
      <c r="G49" s="28" t="s">
        <v>2170</v>
      </c>
      <c r="H49" s="28" t="s">
        <v>2171</v>
      </c>
      <c r="I49" s="28" t="str">
        <f t="shared" si="2"/>
        <v>139924931</v>
      </c>
    </row>
    <row r="50" ht="15.75" customHeight="1">
      <c r="A50" s="24" t="s">
        <v>297</v>
      </c>
      <c r="B50" s="28" t="s">
        <v>2172</v>
      </c>
      <c r="C50" s="28" t="s">
        <v>2173</v>
      </c>
      <c r="D50" s="28" t="s">
        <v>2174</v>
      </c>
      <c r="E50" s="28" t="str">
        <f t="shared" si="1"/>
        <v>5610716220</v>
      </c>
      <c r="F50" s="28" t="s">
        <v>2175</v>
      </c>
      <c r="G50" s="28" t="s">
        <v>2176</v>
      </c>
      <c r="H50" s="28" t="s">
        <v>2177</v>
      </c>
      <c r="I50" s="28" t="str">
        <f t="shared" si="2"/>
        <v>6534931797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80</v>
      </c>
      <c r="G52" s="28" t="s">
        <v>42</v>
      </c>
      <c r="H52" s="28" t="s">
        <v>80</v>
      </c>
      <c r="I52" s="28" t="str">
        <f t="shared" si="2"/>
        <v>1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80</v>
      </c>
      <c r="E53" s="28" t="str">
        <f t="shared" si="1"/>
        <v>1</v>
      </c>
      <c r="F53" s="28" t="s">
        <v>307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399</v>
      </c>
      <c r="C54" s="28" t="s">
        <v>516</v>
      </c>
      <c r="D54" s="28" t="s">
        <v>1502</v>
      </c>
      <c r="E54" s="28" t="str">
        <f t="shared" si="1"/>
        <v>144</v>
      </c>
      <c r="F54" s="28" t="s">
        <v>1783</v>
      </c>
      <c r="G54" s="28" t="s">
        <v>1783</v>
      </c>
      <c r="H54" s="28" t="s">
        <v>2043</v>
      </c>
      <c r="I54" s="28" t="str">
        <f t="shared" si="2"/>
        <v>398</v>
      </c>
    </row>
    <row r="55" ht="15.75" customHeight="1">
      <c r="A55" s="24" t="s">
        <v>312</v>
      </c>
      <c r="B55" s="28" t="s">
        <v>85</v>
      </c>
      <c r="C55" s="28" t="s">
        <v>85</v>
      </c>
      <c r="D55" s="28" t="s">
        <v>85</v>
      </c>
      <c r="E55" s="28" t="str">
        <f t="shared" si="1"/>
        <v>2</v>
      </c>
      <c r="F55" s="28" t="s">
        <v>236</v>
      </c>
      <c r="G55" s="28" t="s">
        <v>163</v>
      </c>
      <c r="H55" s="28" t="s">
        <v>236</v>
      </c>
      <c r="I55" s="28" t="str">
        <f t="shared" si="2"/>
        <v>16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2178</v>
      </c>
      <c r="C58" s="28" t="s">
        <v>2179</v>
      </c>
      <c r="D58" s="28" t="s">
        <v>2180</v>
      </c>
      <c r="E58" s="28" t="str">
        <f t="shared" si="1"/>
        <v>5611065344</v>
      </c>
      <c r="F58" s="28" t="s">
        <v>2181</v>
      </c>
      <c r="G58" s="28" t="s">
        <v>2182</v>
      </c>
      <c r="H58" s="28" t="s">
        <v>2183</v>
      </c>
      <c r="I58" s="28" t="str">
        <f t="shared" si="2"/>
        <v>6545825792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2184</v>
      </c>
      <c r="C60" s="28" t="s">
        <v>2185</v>
      </c>
      <c r="D60" s="28" t="s">
        <v>2186</v>
      </c>
      <c r="E60" s="28" t="str">
        <f t="shared" si="1"/>
        <v>5610242048</v>
      </c>
      <c r="F60" s="28" t="s">
        <v>2187</v>
      </c>
      <c r="G60" s="28" t="s">
        <v>2188</v>
      </c>
      <c r="H60" s="28" t="s">
        <v>2189</v>
      </c>
      <c r="I60" s="28" t="str">
        <f t="shared" si="2"/>
        <v>6495715328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2190</v>
      </c>
      <c r="C62" s="28" t="s">
        <v>2191</v>
      </c>
      <c r="D62" s="28" t="s">
        <v>2192</v>
      </c>
      <c r="E62" s="28" t="str">
        <f t="shared" si="1"/>
        <v>1184476</v>
      </c>
      <c r="F62" s="28" t="s">
        <v>2193</v>
      </c>
      <c r="G62" s="28" t="s">
        <v>2194</v>
      </c>
      <c r="H62" s="28" t="s">
        <v>2195</v>
      </c>
      <c r="I62" s="28" t="str">
        <f t="shared" si="2"/>
        <v>5073565</v>
      </c>
    </row>
    <row r="63" ht="15.75" customHeight="1">
      <c r="A63" s="24" t="s">
        <v>339</v>
      </c>
      <c r="B63" s="28" t="s">
        <v>2196</v>
      </c>
      <c r="C63" s="28" t="s">
        <v>2197</v>
      </c>
      <c r="D63" s="28" t="s">
        <v>2198</v>
      </c>
      <c r="E63" s="28" t="str">
        <f t="shared" si="1"/>
        <v>323504</v>
      </c>
      <c r="F63" s="28" t="s">
        <v>2199</v>
      </c>
      <c r="G63" s="28" t="s">
        <v>2200</v>
      </c>
      <c r="H63" s="28" t="s">
        <v>2201</v>
      </c>
      <c r="I63" s="28" t="str">
        <f t="shared" si="2"/>
        <v>154589206</v>
      </c>
    </row>
    <row r="64" ht="15.75" customHeight="1">
      <c r="A64" s="30" t="s">
        <v>14</v>
      </c>
      <c r="B64" s="31">
        <f t="shared" ref="B64:I64" si="3">AVERAGE(VALUE(B8),VALUE(B22),VALUE(B36))*2^(-30)</f>
        <v>18.0311468</v>
      </c>
      <c r="C64" s="31">
        <f t="shared" si="3"/>
        <v>18.09602179</v>
      </c>
      <c r="D64" s="31">
        <f t="shared" si="3"/>
        <v>18.10300939</v>
      </c>
      <c r="E64" s="31">
        <f t="shared" si="3"/>
        <v>18.13118644</v>
      </c>
      <c r="F64" s="31">
        <f t="shared" si="3"/>
        <v>17.03804586</v>
      </c>
      <c r="G64" s="31">
        <f t="shared" si="3"/>
        <v>17.05692299</v>
      </c>
      <c r="H64" s="31">
        <f t="shared" si="3"/>
        <v>17.27354734</v>
      </c>
      <c r="I64" s="31">
        <f t="shared" si="3"/>
        <v>17.08392107</v>
      </c>
    </row>
    <row r="65" ht="15.75" customHeight="1">
      <c r="A65" s="32" t="s">
        <v>346</v>
      </c>
      <c r="B65" s="31">
        <f t="shared" ref="B65:I65" si="4">AVERAGE(VALUE(B8),VALUE(B22),VALUE(B36),VALUE(B50))*2^(-30)</f>
        <v>14.85491813</v>
      </c>
      <c r="C65" s="31">
        <f t="shared" si="4"/>
        <v>14.87731467</v>
      </c>
      <c r="D65" s="31">
        <f t="shared" si="4"/>
        <v>14.88360371</v>
      </c>
      <c r="E65" s="31">
        <f t="shared" si="4"/>
        <v>14.9047365</v>
      </c>
      <c r="F65" s="31">
        <f t="shared" si="4"/>
        <v>14.30077368</v>
      </c>
      <c r="G65" s="31">
        <f t="shared" si="4"/>
        <v>14.31422462</v>
      </c>
      <c r="H65" s="31">
        <f t="shared" si="4"/>
        <v>14.46978728</v>
      </c>
      <c r="I65" s="31">
        <f t="shared" si="4"/>
        <v>14.33447318</v>
      </c>
    </row>
    <row r="66" ht="15.75" customHeight="1">
      <c r="A66" s="32" t="s">
        <v>347</v>
      </c>
      <c r="B66" s="31">
        <f t="shared" ref="B66:I66" si="5">MIN(VALUE(B18),VALUE(B32),VALUE(B46))*2^(-30)</f>
        <v>17.42506409</v>
      </c>
      <c r="C66" s="31">
        <f t="shared" si="5"/>
        <v>17.54155731</v>
      </c>
      <c r="D66" s="31">
        <f t="shared" si="5"/>
        <v>17.5235939</v>
      </c>
      <c r="E66" s="31">
        <f t="shared" si="5"/>
        <v>17.54155731</v>
      </c>
      <c r="F66" s="31">
        <f t="shared" si="5"/>
        <v>16.41096878</v>
      </c>
      <c r="G66" s="31">
        <f t="shared" si="5"/>
        <v>16.41377258</v>
      </c>
      <c r="H66" s="31">
        <f t="shared" si="5"/>
        <v>16.61353683</v>
      </c>
      <c r="I66" s="31">
        <f t="shared" si="5"/>
        <v>16.41377258</v>
      </c>
    </row>
    <row r="67" ht="15.75" customHeight="1">
      <c r="A67" s="32" t="s">
        <v>348</v>
      </c>
      <c r="B67" s="31">
        <f t="shared" ref="B67:I67" si="6">MIN(VALUE(B16),VALUE(B30),VALUE(B44))*2^(-30)</f>
        <v>18.45840836</v>
      </c>
      <c r="C67" s="31">
        <f t="shared" si="6"/>
        <v>18.41611099</v>
      </c>
      <c r="D67" s="31">
        <f t="shared" si="6"/>
        <v>18.33538437</v>
      </c>
      <c r="E67" s="31">
        <f t="shared" si="6"/>
        <v>18.53614044</v>
      </c>
      <c r="F67" s="31">
        <f t="shared" si="6"/>
        <v>17.54416275</v>
      </c>
      <c r="G67" s="31">
        <f t="shared" si="6"/>
        <v>17.50173187</v>
      </c>
      <c r="H67" s="31">
        <f t="shared" si="6"/>
        <v>18.09570313</v>
      </c>
      <c r="I67" s="31">
        <f t="shared" si="6"/>
        <v>17.54416275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562.46875</v>
      </c>
      <c r="C69" s="31">
        <f t="shared" si="8"/>
        <v>330.4101563</v>
      </c>
      <c r="D69" s="31">
        <f t="shared" si="8"/>
        <v>426.5742188</v>
      </c>
      <c r="E69" s="31">
        <f t="shared" si="8"/>
        <v>426.5742188</v>
      </c>
      <c r="F69" s="31">
        <f t="shared" si="8"/>
        <v>293.1875</v>
      </c>
      <c r="G69" s="31">
        <f t="shared" si="8"/>
        <v>294.9804688</v>
      </c>
      <c r="H69" s="31">
        <f t="shared" si="8"/>
        <v>439.8515625</v>
      </c>
      <c r="I69" s="31">
        <f t="shared" si="8"/>
        <v>294.6757813</v>
      </c>
    </row>
    <row r="70" ht="15.75" customHeight="1">
      <c r="A70" s="32" t="s">
        <v>17</v>
      </c>
      <c r="B70" s="31">
        <f t="shared" ref="B70:I70" si="9">AVERAGE(VALUE(B9),VALUE(B23),VALUE(B37))*2^(-20)</f>
        <v>18.00438531</v>
      </c>
      <c r="C70" s="31">
        <f t="shared" si="9"/>
        <v>18.00289313</v>
      </c>
      <c r="D70" s="31">
        <f t="shared" si="9"/>
        <v>17.90770499</v>
      </c>
      <c r="E70" s="31">
        <f t="shared" si="9"/>
        <v>17.97257519</v>
      </c>
      <c r="F70" s="31">
        <f t="shared" si="9"/>
        <v>17.98262978</v>
      </c>
      <c r="G70" s="31">
        <f t="shared" si="9"/>
        <v>17.98659611</v>
      </c>
      <c r="H70" s="31">
        <f t="shared" si="9"/>
        <v>17.95785332</v>
      </c>
      <c r="I70" s="31">
        <f t="shared" si="9"/>
        <v>17.96512445</v>
      </c>
    </row>
    <row r="71" ht="15.75" customHeight="1">
      <c r="A71" s="32" t="s">
        <v>349</v>
      </c>
      <c r="B71" s="33">
        <f t="shared" ref="B71:I71" si="10">MIN(VALUE(B19),VALUE(B33),VALUE(B47))*2^(-20)</f>
        <v>14.33984375</v>
      </c>
      <c r="C71" s="33">
        <f t="shared" si="10"/>
        <v>14.3671875</v>
      </c>
      <c r="D71" s="33">
        <f t="shared" si="10"/>
        <v>14.25</v>
      </c>
      <c r="E71" s="33">
        <f t="shared" si="10"/>
        <v>14.34375</v>
      </c>
      <c r="F71" s="33">
        <f t="shared" si="10"/>
        <v>14.3671875</v>
      </c>
      <c r="G71" s="33">
        <f t="shared" si="10"/>
        <v>14.33984375</v>
      </c>
      <c r="H71" s="33">
        <f t="shared" si="10"/>
        <v>14.2734375</v>
      </c>
      <c r="I71" s="33">
        <f t="shared" si="10"/>
        <v>14.34765625</v>
      </c>
    </row>
    <row r="72" ht="15.75" customHeight="1">
      <c r="A72" s="32" t="s">
        <v>350</v>
      </c>
      <c r="B72" s="33">
        <f t="shared" ref="B72:I72" si="11">MAX(VALUE(B17),VALUE(B31),VALUE(B45))*2^(-20)</f>
        <v>25.16015625</v>
      </c>
      <c r="C72" s="33">
        <f t="shared" si="11"/>
        <v>25.08984375</v>
      </c>
      <c r="D72" s="33">
        <f t="shared" si="11"/>
        <v>25.0625</v>
      </c>
      <c r="E72" s="33">
        <f t="shared" si="11"/>
        <v>25.08984375</v>
      </c>
      <c r="F72" s="33">
        <f t="shared" si="11"/>
        <v>25.1640625</v>
      </c>
      <c r="G72" s="33">
        <f t="shared" si="11"/>
        <v>25.08984375</v>
      </c>
      <c r="H72" s="33">
        <f t="shared" si="11"/>
        <v>25.09375</v>
      </c>
      <c r="I72" s="33">
        <f t="shared" si="11"/>
        <v>25.09375</v>
      </c>
    </row>
    <row r="73" ht="15.75" customHeight="1">
      <c r="A73" s="32" t="s">
        <v>1</v>
      </c>
      <c r="B73" s="31">
        <f t="shared" ref="B73:I73" si="12">VALUE(B7)*10^(-9)</f>
        <v>18.07751948</v>
      </c>
      <c r="C73" s="31">
        <f t="shared" si="12"/>
        <v>17.59144717</v>
      </c>
      <c r="D73" s="31">
        <f t="shared" si="12"/>
        <v>16.73454519</v>
      </c>
      <c r="E73" s="31">
        <f t="shared" si="12"/>
        <v>17.59144717</v>
      </c>
      <c r="F73" s="31">
        <f t="shared" si="12"/>
        <v>49.33402506</v>
      </c>
      <c r="G73" s="31">
        <f t="shared" si="12"/>
        <v>50.28660232</v>
      </c>
      <c r="H73" s="31">
        <f t="shared" si="12"/>
        <v>55.78969334</v>
      </c>
      <c r="I73" s="31">
        <f t="shared" si="12"/>
        <v>50.28660232</v>
      </c>
    </row>
    <row r="74" ht="15.75" customHeight="1">
      <c r="A74" s="34" t="s">
        <v>18</v>
      </c>
      <c r="B74" s="31">
        <f t="shared" ref="B74:I74" si="13">SUM(VALUE(B20),VALUE(B34),VALUE(B48))*2^(-30)</f>
        <v>0.03703747969</v>
      </c>
      <c r="C74" s="31">
        <f t="shared" si="13"/>
        <v>0.02060709335</v>
      </c>
      <c r="D74" s="31">
        <f t="shared" si="13"/>
        <v>0.03645583242</v>
      </c>
      <c r="E74" s="31">
        <f t="shared" si="13"/>
        <v>0.02912658546</v>
      </c>
      <c r="F74" s="31">
        <f t="shared" si="13"/>
        <v>0.4355348572</v>
      </c>
      <c r="G74" s="31">
        <f t="shared" si="13"/>
        <v>0.4388683476</v>
      </c>
      <c r="H74" s="31">
        <f t="shared" si="13"/>
        <v>0.4427230237</v>
      </c>
      <c r="I74" s="31">
        <f t="shared" si="13"/>
        <v>0.4388683476</v>
      </c>
    </row>
    <row r="75" ht="15.75" customHeight="1">
      <c r="A75" s="34" t="s">
        <v>19</v>
      </c>
      <c r="B75" s="31">
        <f t="shared" ref="B75:I75" si="14">SUM(VALUE(B21),VALUE(B35),VALUE(B49))*2^(-30)</f>
        <v>0.03605896235</v>
      </c>
      <c r="C75" s="31">
        <f t="shared" si="14"/>
        <v>0.0181006426</v>
      </c>
      <c r="D75" s="31">
        <f t="shared" si="14"/>
        <v>0.0353976069</v>
      </c>
      <c r="E75" s="31">
        <f t="shared" si="14"/>
        <v>0.03359660786</v>
      </c>
      <c r="F75" s="31">
        <f t="shared" si="14"/>
        <v>0.2935363567</v>
      </c>
      <c r="G75" s="31">
        <f t="shared" si="14"/>
        <v>0.2956949417</v>
      </c>
      <c r="H75" s="31">
        <f t="shared" si="14"/>
        <v>0.2961646263</v>
      </c>
      <c r="I75" s="31">
        <f t="shared" si="14"/>
        <v>0.295828497</v>
      </c>
    </row>
    <row r="76" ht="15.75" customHeight="1">
      <c r="A76" s="32" t="s">
        <v>20</v>
      </c>
      <c r="B76" s="35">
        <f t="shared" ref="B76:I76" si="15">SUM(VALUE(B12),VALUE(B26),VALUE(B40))</f>
        <v>429</v>
      </c>
      <c r="C76" s="35">
        <f t="shared" si="15"/>
        <v>429</v>
      </c>
      <c r="D76" s="35">
        <f t="shared" si="15"/>
        <v>405</v>
      </c>
      <c r="E76" s="35">
        <f t="shared" si="15"/>
        <v>429</v>
      </c>
      <c r="F76" s="35">
        <f t="shared" si="15"/>
        <v>1179</v>
      </c>
      <c r="G76" s="35">
        <f t="shared" si="15"/>
        <v>1209</v>
      </c>
      <c r="H76" s="35">
        <f t="shared" si="15"/>
        <v>1337</v>
      </c>
      <c r="I76" s="35">
        <f t="shared" si="15"/>
        <v>1210</v>
      </c>
    </row>
    <row r="77" ht="15.75" customHeight="1">
      <c r="A77" s="32" t="s">
        <v>21</v>
      </c>
      <c r="B77" s="35">
        <f t="shared" ref="B77:I77" si="16">SUM(VALUE(B11),VALUE(B25),VALUE(B39))</f>
        <v>18</v>
      </c>
      <c r="C77" s="35">
        <f t="shared" si="16"/>
        <v>13</v>
      </c>
      <c r="D77" s="35">
        <f t="shared" si="16"/>
        <v>16</v>
      </c>
      <c r="E77" s="35">
        <f t="shared" si="16"/>
        <v>16</v>
      </c>
      <c r="F77" s="35">
        <f t="shared" si="16"/>
        <v>58</v>
      </c>
      <c r="G77" s="35">
        <f t="shared" si="16"/>
        <v>60</v>
      </c>
      <c r="H77" s="35">
        <f t="shared" si="16"/>
        <v>65</v>
      </c>
      <c r="I77" s="35">
        <f t="shared" si="16"/>
        <v>60</v>
      </c>
    </row>
    <row r="78" ht="15.75" customHeight="1">
      <c r="A78" s="32" t="s">
        <v>22</v>
      </c>
      <c r="B78" s="35">
        <f t="shared" ref="B78:I78" si="17">SUM(VALUE(B13),VALUE(B27),VALUE(B41))</f>
        <v>119</v>
      </c>
      <c r="C78" s="35">
        <f t="shared" si="17"/>
        <v>122</v>
      </c>
      <c r="D78" s="35">
        <f t="shared" si="17"/>
        <v>119</v>
      </c>
      <c r="E78" s="35">
        <f t="shared" si="17"/>
        <v>120</v>
      </c>
      <c r="F78" s="35">
        <f t="shared" si="17"/>
        <v>483</v>
      </c>
      <c r="G78" s="35">
        <f t="shared" si="17"/>
        <v>429</v>
      </c>
      <c r="H78" s="35">
        <f t="shared" si="17"/>
        <v>478</v>
      </c>
      <c r="I78" s="35">
        <f t="shared" si="17"/>
        <v>456</v>
      </c>
    </row>
    <row r="79" ht="15.75" customHeight="1">
      <c r="A79" s="32" t="s">
        <v>23</v>
      </c>
      <c r="B79" s="35">
        <f t="shared" ref="B79:I79" si="18">SUM(VALUE(B10),VALUE(B24),VALUE(B38))</f>
        <v>45</v>
      </c>
      <c r="C79" s="35">
        <f t="shared" si="18"/>
        <v>21</v>
      </c>
      <c r="D79" s="35">
        <f t="shared" si="18"/>
        <v>31</v>
      </c>
      <c r="E79" s="35">
        <f t="shared" si="18"/>
        <v>31</v>
      </c>
      <c r="F79" s="35">
        <f t="shared" si="18"/>
        <v>12</v>
      </c>
      <c r="G79" s="35">
        <f t="shared" si="18"/>
        <v>10</v>
      </c>
      <c r="H79" s="35">
        <f t="shared" si="18"/>
        <v>8</v>
      </c>
      <c r="I79" s="35">
        <f t="shared" si="18"/>
        <v>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1618</v>
      </c>
      <c r="E2" s="28" t="s">
        <v>358</v>
      </c>
      <c r="F2" s="28" t="s">
        <v>1619</v>
      </c>
    </row>
    <row r="3">
      <c r="A3" s="28" t="s">
        <v>85</v>
      </c>
      <c r="B3" s="28" t="s">
        <v>361</v>
      </c>
      <c r="C3" s="28" t="s">
        <v>1620</v>
      </c>
      <c r="D3" s="28" t="s">
        <v>1618</v>
      </c>
      <c r="E3" s="28" t="s">
        <v>1621</v>
      </c>
      <c r="F3" s="28" t="s">
        <v>2202</v>
      </c>
    </row>
    <row r="4">
      <c r="A4" s="28" t="s">
        <v>86</v>
      </c>
      <c r="B4" s="28" t="s">
        <v>365</v>
      </c>
      <c r="C4" s="28" t="s">
        <v>1620</v>
      </c>
      <c r="D4" s="28" t="s">
        <v>42</v>
      </c>
      <c r="E4" s="28" t="s">
        <v>2203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2204</v>
      </c>
      <c r="C5" s="28" t="s">
        <v>2205</v>
      </c>
      <c r="D5" s="28" t="s">
        <v>2206</v>
      </c>
      <c r="E5" s="28" t="str">
        <f t="shared" si="1"/>
        <v>-</v>
      </c>
      <c r="F5" s="28" t="s">
        <v>2207</v>
      </c>
      <c r="G5" s="28" t="s">
        <v>2208</v>
      </c>
      <c r="H5" s="28" t="s">
        <v>2209</v>
      </c>
      <c r="I5" s="28" t="str">
        <f t="shared" si="2"/>
        <v>-</v>
      </c>
    </row>
    <row r="6">
      <c r="A6" s="24" t="s">
        <v>51</v>
      </c>
      <c r="B6" s="28" t="s">
        <v>2210</v>
      </c>
      <c r="C6" s="28" t="s">
        <v>2211</v>
      </c>
      <c r="D6" s="28" t="s">
        <v>2212</v>
      </c>
      <c r="E6" s="28" t="str">
        <f t="shared" si="1"/>
        <v>-</v>
      </c>
      <c r="F6" s="28" t="s">
        <v>2213</v>
      </c>
      <c r="G6" s="28" t="s">
        <v>2214</v>
      </c>
      <c r="H6" s="28" t="s">
        <v>2215</v>
      </c>
      <c r="I6" s="28" t="str">
        <f t="shared" si="2"/>
        <v>-</v>
      </c>
    </row>
    <row r="7">
      <c r="A7" s="24" t="s">
        <v>58</v>
      </c>
      <c r="B7" s="28" t="s">
        <v>2216</v>
      </c>
      <c r="C7" s="28" t="s">
        <v>2217</v>
      </c>
      <c r="D7" s="28" t="s">
        <v>2218</v>
      </c>
      <c r="E7" s="28" t="str">
        <f t="shared" si="1"/>
        <v>18389030754</v>
      </c>
      <c r="F7" s="28" t="s">
        <v>2219</v>
      </c>
      <c r="G7" s="28" t="s">
        <v>2220</v>
      </c>
      <c r="H7" s="28" t="s">
        <v>2221</v>
      </c>
      <c r="I7" s="28" t="str">
        <f t="shared" si="2"/>
        <v>49716487932</v>
      </c>
    </row>
    <row r="8">
      <c r="A8" s="24" t="s">
        <v>65</v>
      </c>
      <c r="B8" s="28" t="s">
        <v>2222</v>
      </c>
      <c r="C8" s="28" t="s">
        <v>2223</v>
      </c>
      <c r="D8" s="28" t="s">
        <v>2224</v>
      </c>
      <c r="E8" s="28" t="str">
        <f t="shared" si="1"/>
        <v>19374845305</v>
      </c>
      <c r="F8" s="28" t="s">
        <v>2225</v>
      </c>
      <c r="G8" s="28" t="s">
        <v>2226</v>
      </c>
      <c r="H8" s="28" t="s">
        <v>2227</v>
      </c>
      <c r="I8" s="28" t="str">
        <f t="shared" si="2"/>
        <v>18486092124</v>
      </c>
    </row>
    <row r="9">
      <c r="A9" s="24" t="s">
        <v>72</v>
      </c>
      <c r="B9" s="28" t="s">
        <v>2228</v>
      </c>
      <c r="C9" s="28" t="s">
        <v>2229</v>
      </c>
      <c r="D9" s="28" t="s">
        <v>2230</v>
      </c>
      <c r="E9" s="28" t="str">
        <f t="shared" si="1"/>
        <v>15014642</v>
      </c>
      <c r="F9" s="28" t="s">
        <v>2231</v>
      </c>
      <c r="G9" s="28" t="s">
        <v>2232</v>
      </c>
      <c r="H9" s="28" t="s">
        <v>2233</v>
      </c>
      <c r="I9" s="28" t="str">
        <f t="shared" si="2"/>
        <v>15241296</v>
      </c>
    </row>
    <row r="10">
      <c r="A10" s="24" t="s">
        <v>79</v>
      </c>
      <c r="B10" s="28" t="s">
        <v>460</v>
      </c>
      <c r="C10" s="28" t="s">
        <v>165</v>
      </c>
      <c r="D10" s="28" t="s">
        <v>167</v>
      </c>
      <c r="E10" s="28" t="str">
        <f t="shared" si="1"/>
        <v>19</v>
      </c>
      <c r="F10" s="28" t="s">
        <v>85</v>
      </c>
      <c r="G10" s="28" t="s">
        <v>307</v>
      </c>
      <c r="H10" s="28" t="s">
        <v>42</v>
      </c>
      <c r="I10" s="28" t="str">
        <f t="shared" si="2"/>
        <v>2</v>
      </c>
    </row>
    <row r="11">
      <c r="A11" s="24" t="s">
        <v>84</v>
      </c>
      <c r="B11" s="28" t="s">
        <v>513</v>
      </c>
      <c r="C11" s="28" t="s">
        <v>238</v>
      </c>
      <c r="D11" s="28" t="s">
        <v>165</v>
      </c>
      <c r="E11" s="28" t="str">
        <f t="shared" si="1"/>
        <v>8</v>
      </c>
      <c r="F11" s="28" t="s">
        <v>460</v>
      </c>
      <c r="G11" s="28" t="s">
        <v>234</v>
      </c>
      <c r="H11" s="28" t="s">
        <v>81</v>
      </c>
      <c r="I11" s="28" t="str">
        <f t="shared" si="2"/>
        <v>19</v>
      </c>
    </row>
    <row r="12">
      <c r="A12" s="24" t="s">
        <v>91</v>
      </c>
      <c r="B12" s="28" t="s">
        <v>92</v>
      </c>
      <c r="C12" s="28" t="s">
        <v>399</v>
      </c>
      <c r="D12" s="28" t="s">
        <v>92</v>
      </c>
      <c r="E12" s="28" t="str">
        <f t="shared" si="1"/>
        <v>143</v>
      </c>
      <c r="F12" s="28" t="s">
        <v>2234</v>
      </c>
      <c r="G12" s="28" t="s">
        <v>1452</v>
      </c>
      <c r="H12" s="28" t="s">
        <v>2235</v>
      </c>
      <c r="I12" s="28" t="str">
        <f t="shared" si="2"/>
        <v>397</v>
      </c>
    </row>
    <row r="13">
      <c r="A13" s="24" t="s">
        <v>97</v>
      </c>
      <c r="B13" s="28" t="s">
        <v>2236</v>
      </c>
      <c r="C13" s="28" t="s">
        <v>2237</v>
      </c>
      <c r="D13" s="28" t="s">
        <v>99</v>
      </c>
      <c r="E13" s="28" t="str">
        <f t="shared" si="1"/>
        <v>48</v>
      </c>
      <c r="F13" s="28" t="s">
        <v>2238</v>
      </c>
      <c r="G13" s="28" t="s">
        <v>1552</v>
      </c>
      <c r="H13" s="28" t="s">
        <v>1843</v>
      </c>
      <c r="I13" s="28" t="str">
        <f t="shared" si="2"/>
        <v>134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249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2239</v>
      </c>
      <c r="C15" s="28" t="s">
        <v>2240</v>
      </c>
      <c r="D15" s="28" t="s">
        <v>2241</v>
      </c>
      <c r="E15" s="28" t="str">
        <f t="shared" si="1"/>
        <v>220385280</v>
      </c>
      <c r="F15" s="28" t="s">
        <v>1708</v>
      </c>
      <c r="G15" s="28" t="s">
        <v>2242</v>
      </c>
      <c r="H15" s="28" t="s">
        <v>1849</v>
      </c>
      <c r="I15" s="28" t="str">
        <f t="shared" si="2"/>
        <v>153272320</v>
      </c>
    </row>
    <row r="16">
      <c r="A16" s="24" t="s">
        <v>111</v>
      </c>
      <c r="B16" s="28" t="s">
        <v>2243</v>
      </c>
      <c r="C16" s="28" t="s">
        <v>2244</v>
      </c>
      <c r="D16" s="28" t="s">
        <v>2245</v>
      </c>
      <c r="E16" s="28" t="str">
        <f t="shared" si="1"/>
        <v>20215209984</v>
      </c>
      <c r="F16" s="28" t="s">
        <v>2246</v>
      </c>
      <c r="G16" s="28" t="s">
        <v>2247</v>
      </c>
      <c r="H16" s="28" t="s">
        <v>2248</v>
      </c>
      <c r="I16" s="28" t="str">
        <f t="shared" si="2"/>
        <v>20197347328</v>
      </c>
    </row>
    <row r="17">
      <c r="A17" s="24" t="s">
        <v>118</v>
      </c>
      <c r="B17" s="28" t="s">
        <v>2249</v>
      </c>
      <c r="C17" s="28" t="s">
        <v>1861</v>
      </c>
      <c r="D17" s="28" t="s">
        <v>534</v>
      </c>
      <c r="E17" s="28" t="str">
        <f t="shared" si="1"/>
        <v>15290368</v>
      </c>
      <c r="F17" s="28" t="s">
        <v>533</v>
      </c>
      <c r="G17" s="28" t="s">
        <v>2250</v>
      </c>
      <c r="H17" s="28" t="s">
        <v>2251</v>
      </c>
      <c r="I17" s="28" t="str">
        <f t="shared" si="2"/>
        <v>15286272</v>
      </c>
    </row>
    <row r="18">
      <c r="A18" s="24" t="s">
        <v>124</v>
      </c>
      <c r="B18" s="28" t="s">
        <v>2252</v>
      </c>
      <c r="C18" s="28" t="s">
        <v>2253</v>
      </c>
      <c r="D18" s="28" t="s">
        <v>2254</v>
      </c>
      <c r="E18" s="28" t="str">
        <f t="shared" si="1"/>
        <v>18906447872</v>
      </c>
      <c r="F18" s="28" t="s">
        <v>2255</v>
      </c>
      <c r="G18" s="28" t="s">
        <v>2256</v>
      </c>
      <c r="H18" s="28" t="s">
        <v>2257</v>
      </c>
      <c r="I18" s="28" t="str">
        <f t="shared" si="2"/>
        <v>17962639360</v>
      </c>
    </row>
    <row r="19">
      <c r="A19" s="24" t="s">
        <v>131</v>
      </c>
      <c r="B19" s="28" t="s">
        <v>742</v>
      </c>
      <c r="C19" s="28" t="s">
        <v>2250</v>
      </c>
      <c r="D19" s="28" t="s">
        <v>1469</v>
      </c>
      <c r="E19" s="28" t="str">
        <f t="shared" si="1"/>
        <v>14995456</v>
      </c>
      <c r="F19" s="28" t="s">
        <v>2258</v>
      </c>
      <c r="G19" s="28" t="s">
        <v>2056</v>
      </c>
      <c r="H19" s="28" t="s">
        <v>1477</v>
      </c>
      <c r="I19" s="28" t="str">
        <f t="shared" si="2"/>
        <v>15011840</v>
      </c>
    </row>
    <row r="20">
      <c r="A20" s="24" t="s">
        <v>135</v>
      </c>
      <c r="B20" s="28" t="s">
        <v>2259</v>
      </c>
      <c r="C20" s="28" t="s">
        <v>2260</v>
      </c>
      <c r="D20" s="28" t="s">
        <v>2261</v>
      </c>
      <c r="E20" s="28" t="str">
        <f t="shared" si="1"/>
        <v>22097915</v>
      </c>
      <c r="F20" s="28" t="s">
        <v>2262</v>
      </c>
      <c r="G20" s="28" t="s">
        <v>2263</v>
      </c>
      <c r="H20" s="28" t="s">
        <v>2264</v>
      </c>
      <c r="I20" s="28" t="str">
        <f t="shared" si="2"/>
        <v>156879796</v>
      </c>
    </row>
    <row r="21" ht="15.75" customHeight="1">
      <c r="A21" s="24" t="s">
        <v>142</v>
      </c>
      <c r="B21" s="28" t="s">
        <v>2265</v>
      </c>
      <c r="C21" s="28" t="s">
        <v>2266</v>
      </c>
      <c r="D21" s="28" t="s">
        <v>2267</v>
      </c>
      <c r="E21" s="28" t="str">
        <f t="shared" si="1"/>
        <v>22800414</v>
      </c>
      <c r="F21" s="28" t="s">
        <v>2268</v>
      </c>
      <c r="G21" s="28" t="s">
        <v>2269</v>
      </c>
      <c r="H21" s="28" t="s">
        <v>2270</v>
      </c>
      <c r="I21" s="28" t="str">
        <f t="shared" si="2"/>
        <v>273598526</v>
      </c>
    </row>
    <row r="22" ht="15.75" customHeight="1">
      <c r="A22" s="24" t="s">
        <v>149</v>
      </c>
      <c r="B22" s="28" t="s">
        <v>2271</v>
      </c>
      <c r="C22" s="28" t="s">
        <v>2272</v>
      </c>
      <c r="D22" s="28" t="s">
        <v>2273</v>
      </c>
      <c r="E22" s="28" t="str">
        <f t="shared" si="1"/>
        <v>19626986010</v>
      </c>
      <c r="F22" s="28" t="s">
        <v>2274</v>
      </c>
      <c r="G22" s="28" t="s">
        <v>2275</v>
      </c>
      <c r="H22" s="28" t="s">
        <v>2276</v>
      </c>
      <c r="I22" s="28" t="str">
        <f t="shared" si="2"/>
        <v>18468774846</v>
      </c>
    </row>
    <row r="23" ht="15.75" customHeight="1">
      <c r="A23" s="24" t="s">
        <v>156</v>
      </c>
      <c r="B23" s="28" t="s">
        <v>2277</v>
      </c>
      <c r="C23" s="28" t="s">
        <v>2278</v>
      </c>
      <c r="D23" s="28" t="s">
        <v>2279</v>
      </c>
      <c r="E23" s="28" t="str">
        <f t="shared" si="1"/>
        <v>26160289</v>
      </c>
      <c r="F23" s="28" t="s">
        <v>2280</v>
      </c>
      <c r="G23" s="28" t="s">
        <v>2281</v>
      </c>
      <c r="H23" s="28" t="s">
        <v>2282</v>
      </c>
      <c r="I23" s="28" t="str">
        <f t="shared" si="2"/>
        <v>26167050</v>
      </c>
    </row>
    <row r="24" ht="15.75" customHeight="1">
      <c r="A24" s="24" t="s">
        <v>162</v>
      </c>
      <c r="B24" s="28" t="s">
        <v>83</v>
      </c>
      <c r="C24" s="28" t="s">
        <v>80</v>
      </c>
      <c r="D24" s="28" t="s">
        <v>89</v>
      </c>
      <c r="E24" s="28" t="str">
        <f t="shared" si="1"/>
        <v>15</v>
      </c>
      <c r="F24" s="28" t="s">
        <v>42</v>
      </c>
      <c r="G24" s="28" t="s">
        <v>80</v>
      </c>
      <c r="H24" s="28" t="s">
        <v>80</v>
      </c>
      <c r="I24" s="28" t="str">
        <f t="shared" si="2"/>
        <v>1</v>
      </c>
    </row>
    <row r="25" ht="15.75" customHeight="1">
      <c r="A25" s="24" t="s">
        <v>166</v>
      </c>
      <c r="B25" s="28" t="s">
        <v>513</v>
      </c>
      <c r="C25" s="28" t="s">
        <v>307</v>
      </c>
      <c r="D25" s="28" t="s">
        <v>87</v>
      </c>
      <c r="E25" s="28" t="str">
        <f t="shared" si="1"/>
        <v>7</v>
      </c>
      <c r="F25" s="28" t="s">
        <v>234</v>
      </c>
      <c r="G25" s="28" t="s">
        <v>167</v>
      </c>
      <c r="H25" s="28" t="s">
        <v>236</v>
      </c>
      <c r="I25" s="28" t="str">
        <f t="shared" si="2"/>
        <v>18</v>
      </c>
    </row>
    <row r="26" ht="15.75" customHeight="1">
      <c r="A26" s="24" t="s">
        <v>169</v>
      </c>
      <c r="B26" s="28" t="s">
        <v>92</v>
      </c>
      <c r="C26" s="28" t="s">
        <v>399</v>
      </c>
      <c r="D26" s="28" t="s">
        <v>92</v>
      </c>
      <c r="E26" s="28" t="str">
        <f t="shared" si="1"/>
        <v>143</v>
      </c>
      <c r="F26" s="28" t="s">
        <v>2234</v>
      </c>
      <c r="G26" s="28" t="s">
        <v>1783</v>
      </c>
      <c r="H26" s="28" t="s">
        <v>1452</v>
      </c>
      <c r="I26" s="28" t="str">
        <f t="shared" si="2"/>
        <v>397</v>
      </c>
    </row>
    <row r="27" ht="15.75" customHeight="1">
      <c r="A27" s="24" t="s">
        <v>173</v>
      </c>
      <c r="B27" s="28" t="s">
        <v>928</v>
      </c>
      <c r="C27" s="28" t="s">
        <v>519</v>
      </c>
      <c r="D27" s="28" t="s">
        <v>174</v>
      </c>
      <c r="E27" s="28" t="str">
        <f t="shared" si="1"/>
        <v>41</v>
      </c>
      <c r="F27" s="28" t="s">
        <v>1456</v>
      </c>
      <c r="G27" s="28" t="s">
        <v>1507</v>
      </c>
      <c r="H27" s="28" t="s">
        <v>2283</v>
      </c>
      <c r="I27" s="28" t="str">
        <f t="shared" si="2"/>
        <v>131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2284</v>
      </c>
      <c r="C29" s="28" t="s">
        <v>1705</v>
      </c>
      <c r="D29" s="28" t="s">
        <v>2285</v>
      </c>
      <c r="E29" s="28" t="str">
        <f t="shared" si="1"/>
        <v>258297856</v>
      </c>
      <c r="F29" s="28" t="s">
        <v>2286</v>
      </c>
      <c r="G29" s="28" t="s">
        <v>2287</v>
      </c>
      <c r="H29" s="28" t="s">
        <v>2288</v>
      </c>
      <c r="I29" s="28" t="str">
        <f t="shared" si="2"/>
        <v>153231360</v>
      </c>
    </row>
    <row r="30" ht="15.75" customHeight="1">
      <c r="A30" s="24" t="s">
        <v>187</v>
      </c>
      <c r="B30" s="28" t="s">
        <v>2289</v>
      </c>
      <c r="C30" s="28" t="s">
        <v>2290</v>
      </c>
      <c r="D30" s="28" t="s">
        <v>2291</v>
      </c>
      <c r="E30" s="28" t="str">
        <f t="shared" si="1"/>
        <v>20193308672</v>
      </c>
      <c r="F30" s="28" t="s">
        <v>2292</v>
      </c>
      <c r="G30" s="28" t="s">
        <v>2293</v>
      </c>
      <c r="H30" s="28" t="s">
        <v>2294</v>
      </c>
      <c r="I30" s="28" t="str">
        <f t="shared" si="2"/>
        <v>19423965184</v>
      </c>
    </row>
    <row r="31" ht="15.75" customHeight="1">
      <c r="A31" s="24" t="s">
        <v>194</v>
      </c>
      <c r="B31" s="28" t="s">
        <v>2280</v>
      </c>
      <c r="C31" s="28" t="s">
        <v>2295</v>
      </c>
      <c r="D31" s="28" t="s">
        <v>2282</v>
      </c>
      <c r="E31" s="28" t="str">
        <f t="shared" si="1"/>
        <v>26169344</v>
      </c>
      <c r="F31" s="28" t="s">
        <v>2280</v>
      </c>
      <c r="G31" s="28" t="s">
        <v>2295</v>
      </c>
      <c r="H31" s="28" t="s">
        <v>2282</v>
      </c>
      <c r="I31" s="28" t="str">
        <f t="shared" si="2"/>
        <v>26169344</v>
      </c>
    </row>
    <row r="32" ht="15.75" customHeight="1">
      <c r="A32" s="24" t="s">
        <v>197</v>
      </c>
      <c r="B32" s="28" t="s">
        <v>2296</v>
      </c>
      <c r="C32" s="28" t="s">
        <v>2297</v>
      </c>
      <c r="D32" s="28" t="s">
        <v>2298</v>
      </c>
      <c r="E32" s="28" t="str">
        <f t="shared" si="1"/>
        <v>19108212736</v>
      </c>
      <c r="F32" s="28" t="s">
        <v>2299</v>
      </c>
      <c r="G32" s="28" t="s">
        <v>2300</v>
      </c>
      <c r="H32" s="28" t="s">
        <v>2301</v>
      </c>
      <c r="I32" s="28" t="str">
        <f t="shared" si="2"/>
        <v>17978028032</v>
      </c>
    </row>
    <row r="33" ht="15.75" customHeight="1">
      <c r="A33" s="24" t="s">
        <v>204</v>
      </c>
      <c r="B33" s="28" t="s">
        <v>2302</v>
      </c>
      <c r="C33" s="28" t="s">
        <v>2303</v>
      </c>
      <c r="D33" s="28" t="s">
        <v>2304</v>
      </c>
      <c r="E33" s="28" t="str">
        <f t="shared" si="1"/>
        <v>26087424</v>
      </c>
      <c r="F33" s="28" t="s">
        <v>2280</v>
      </c>
      <c r="G33" s="28" t="s">
        <v>2302</v>
      </c>
      <c r="H33" s="28" t="s">
        <v>2282</v>
      </c>
      <c r="I33" s="28" t="str">
        <f t="shared" si="2"/>
        <v>26165248</v>
      </c>
    </row>
    <row r="34" ht="15.75" customHeight="1">
      <c r="A34" s="24" t="s">
        <v>205</v>
      </c>
      <c r="B34" s="28" t="s">
        <v>2305</v>
      </c>
      <c r="C34" s="28" t="s">
        <v>2306</v>
      </c>
      <c r="D34" s="28" t="s">
        <v>2307</v>
      </c>
      <c r="E34" s="28" t="str">
        <f t="shared" si="1"/>
        <v>17728868</v>
      </c>
      <c r="F34" s="28" t="s">
        <v>2308</v>
      </c>
      <c r="G34" s="28" t="s">
        <v>2309</v>
      </c>
      <c r="H34" s="28" t="s">
        <v>2310</v>
      </c>
      <c r="I34" s="28" t="str">
        <f t="shared" si="2"/>
        <v>156016019</v>
      </c>
    </row>
    <row r="35" ht="15.75" customHeight="1">
      <c r="A35" s="24" t="s">
        <v>212</v>
      </c>
      <c r="B35" s="28" t="s">
        <v>2311</v>
      </c>
      <c r="C35" s="28" t="s">
        <v>2312</v>
      </c>
      <c r="D35" s="28" t="s">
        <v>2313</v>
      </c>
      <c r="E35" s="28" t="str">
        <f t="shared" si="1"/>
        <v>23788410</v>
      </c>
      <c r="F35" s="28" t="s">
        <v>2314</v>
      </c>
      <c r="G35" s="28" t="s">
        <v>2315</v>
      </c>
      <c r="H35" s="28" t="s">
        <v>2316</v>
      </c>
      <c r="I35" s="28" t="str">
        <f t="shared" si="2"/>
        <v>20645961</v>
      </c>
    </row>
    <row r="36" ht="15.75" customHeight="1">
      <c r="A36" s="24" t="s">
        <v>219</v>
      </c>
      <c r="B36" s="28" t="s">
        <v>2317</v>
      </c>
      <c r="C36" s="28" t="s">
        <v>2318</v>
      </c>
      <c r="D36" s="28" t="s">
        <v>2319</v>
      </c>
      <c r="E36" s="28" t="str">
        <f t="shared" si="1"/>
        <v>19751480697</v>
      </c>
      <c r="F36" s="28" t="s">
        <v>2320</v>
      </c>
      <c r="G36" s="28" t="s">
        <v>2321</v>
      </c>
      <c r="H36" s="28" t="s">
        <v>2322</v>
      </c>
      <c r="I36" s="28" t="str">
        <f t="shared" si="2"/>
        <v>18442564949</v>
      </c>
    </row>
    <row r="37" ht="15.75" customHeight="1">
      <c r="A37" s="24" t="s">
        <v>226</v>
      </c>
      <c r="B37" s="28" t="s">
        <v>2323</v>
      </c>
      <c r="C37" s="28" t="s">
        <v>2324</v>
      </c>
      <c r="D37" s="28" t="s">
        <v>1271</v>
      </c>
      <c r="E37" s="28" t="str">
        <f t="shared" si="1"/>
        <v>14993515</v>
      </c>
      <c r="F37" s="28" t="s">
        <v>2325</v>
      </c>
      <c r="G37" s="28" t="s">
        <v>2326</v>
      </c>
      <c r="H37" s="28" t="s">
        <v>2327</v>
      </c>
      <c r="I37" s="28" t="str">
        <f t="shared" si="2"/>
        <v>14990556</v>
      </c>
    </row>
    <row r="38" ht="15.75" customHeight="1">
      <c r="A38" s="24" t="s">
        <v>233</v>
      </c>
      <c r="B38" s="28" t="s">
        <v>85</v>
      </c>
      <c r="C38" s="28" t="s">
        <v>167</v>
      </c>
      <c r="D38" s="28" t="s">
        <v>42</v>
      </c>
      <c r="E38" s="28" t="str">
        <f t="shared" si="1"/>
        <v>2</v>
      </c>
      <c r="F38" s="28" t="s">
        <v>165</v>
      </c>
      <c r="G38" s="28" t="s">
        <v>42</v>
      </c>
      <c r="H38" s="28" t="s">
        <v>165</v>
      </c>
      <c r="I38" s="28" t="str">
        <f t="shared" si="2"/>
        <v>9</v>
      </c>
    </row>
    <row r="39" ht="15.75" customHeight="1">
      <c r="A39" s="24" t="s">
        <v>237</v>
      </c>
      <c r="B39" s="28" t="s">
        <v>307</v>
      </c>
      <c r="C39" s="28" t="s">
        <v>513</v>
      </c>
      <c r="D39" s="28" t="s">
        <v>307</v>
      </c>
      <c r="E39" s="28" t="str">
        <f t="shared" si="1"/>
        <v>4</v>
      </c>
      <c r="F39" s="28" t="s">
        <v>89</v>
      </c>
      <c r="G39" s="28" t="s">
        <v>460</v>
      </c>
      <c r="H39" s="28" t="s">
        <v>89</v>
      </c>
      <c r="I39" s="28" t="str">
        <f t="shared" si="2"/>
        <v>21</v>
      </c>
    </row>
    <row r="40" ht="15.75" customHeight="1">
      <c r="A40" s="24" t="s">
        <v>239</v>
      </c>
      <c r="B40" s="28" t="s">
        <v>92</v>
      </c>
      <c r="C40" s="28" t="s">
        <v>399</v>
      </c>
      <c r="D40" s="28" t="s">
        <v>516</v>
      </c>
      <c r="E40" s="28" t="str">
        <f t="shared" si="1"/>
        <v>144</v>
      </c>
      <c r="F40" s="28" t="s">
        <v>2328</v>
      </c>
      <c r="G40" s="28" t="s">
        <v>1783</v>
      </c>
      <c r="H40" s="28" t="s">
        <v>1783</v>
      </c>
      <c r="I40" s="28" t="str">
        <f t="shared" si="2"/>
        <v>398</v>
      </c>
    </row>
    <row r="41" ht="15.75" customHeight="1">
      <c r="A41" s="24" t="s">
        <v>243</v>
      </c>
      <c r="B41" s="28" t="s">
        <v>164</v>
      </c>
      <c r="C41" s="28" t="s">
        <v>2329</v>
      </c>
      <c r="D41" s="28" t="s">
        <v>519</v>
      </c>
      <c r="E41" s="28" t="str">
        <f t="shared" si="1"/>
        <v>40</v>
      </c>
      <c r="F41" s="28" t="s">
        <v>2330</v>
      </c>
      <c r="G41" s="28" t="s">
        <v>461</v>
      </c>
      <c r="H41" s="28" t="s">
        <v>1745</v>
      </c>
      <c r="I41" s="28" t="str">
        <f t="shared" si="2"/>
        <v>153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2331</v>
      </c>
      <c r="C43" s="28" t="s">
        <v>2332</v>
      </c>
      <c r="D43" s="28" t="s">
        <v>2333</v>
      </c>
      <c r="E43" s="28" t="str">
        <f t="shared" si="1"/>
        <v>425984</v>
      </c>
      <c r="F43" s="28" t="s">
        <v>2334</v>
      </c>
      <c r="G43" s="28" t="s">
        <v>2335</v>
      </c>
      <c r="H43" s="28" t="s">
        <v>2336</v>
      </c>
      <c r="I43" s="28" t="str">
        <f t="shared" si="2"/>
        <v>153378816</v>
      </c>
    </row>
    <row r="44" ht="15.75" customHeight="1">
      <c r="A44" s="24" t="s">
        <v>257</v>
      </c>
      <c r="B44" s="28" t="s">
        <v>2337</v>
      </c>
      <c r="C44" s="28" t="s">
        <v>2338</v>
      </c>
      <c r="D44" s="28" t="s">
        <v>2339</v>
      </c>
      <c r="E44" s="28" t="str">
        <f t="shared" si="1"/>
        <v>20119080960</v>
      </c>
      <c r="F44" s="28" t="s">
        <v>2340</v>
      </c>
      <c r="G44" s="28" t="s">
        <v>2341</v>
      </c>
      <c r="H44" s="28" t="s">
        <v>2342</v>
      </c>
      <c r="I44" s="28" t="str">
        <f t="shared" si="2"/>
        <v>20068982784</v>
      </c>
    </row>
    <row r="45" ht="15.75" customHeight="1">
      <c r="A45" s="24" t="s">
        <v>264</v>
      </c>
      <c r="B45" s="28" t="s">
        <v>1969</v>
      </c>
      <c r="C45" s="28" t="s">
        <v>2324</v>
      </c>
      <c r="D45" s="28" t="s">
        <v>267</v>
      </c>
      <c r="E45" s="28" t="str">
        <f t="shared" si="1"/>
        <v>14999552</v>
      </c>
      <c r="F45" s="28" t="s">
        <v>2343</v>
      </c>
      <c r="G45" s="28" t="s">
        <v>1469</v>
      </c>
      <c r="H45" s="28" t="s">
        <v>1969</v>
      </c>
      <c r="I45" s="28" t="str">
        <f t="shared" si="2"/>
        <v>15032320</v>
      </c>
    </row>
    <row r="46" ht="15.75" customHeight="1">
      <c r="A46" s="24" t="s">
        <v>270</v>
      </c>
      <c r="B46" s="28" t="s">
        <v>2344</v>
      </c>
      <c r="C46" s="28" t="s">
        <v>2345</v>
      </c>
      <c r="D46" s="28" t="s">
        <v>2346</v>
      </c>
      <c r="E46" s="28" t="str">
        <f t="shared" si="1"/>
        <v>19402100736</v>
      </c>
      <c r="F46" s="28" t="s">
        <v>2347</v>
      </c>
      <c r="G46" s="28" t="s">
        <v>2348</v>
      </c>
      <c r="H46" s="28" t="s">
        <v>2349</v>
      </c>
      <c r="I46" s="28" t="str">
        <f t="shared" si="2"/>
        <v>17847709696</v>
      </c>
    </row>
    <row r="47" ht="15.75" customHeight="1">
      <c r="A47" s="24" t="s">
        <v>277</v>
      </c>
      <c r="B47" s="28" t="s">
        <v>2350</v>
      </c>
      <c r="C47" s="28" t="s">
        <v>2324</v>
      </c>
      <c r="D47" s="28" t="s">
        <v>2351</v>
      </c>
      <c r="E47" s="28" t="str">
        <f t="shared" si="1"/>
        <v>14983168</v>
      </c>
      <c r="F47" s="28" t="s">
        <v>721</v>
      </c>
      <c r="G47" s="28" t="s">
        <v>721</v>
      </c>
      <c r="H47" s="28" t="s">
        <v>1259</v>
      </c>
      <c r="I47" s="28" t="str">
        <f t="shared" si="2"/>
        <v>14970880</v>
      </c>
    </row>
    <row r="48" ht="15.75" customHeight="1">
      <c r="A48" s="24" t="s">
        <v>283</v>
      </c>
      <c r="B48" s="28" t="s">
        <v>2352</v>
      </c>
      <c r="C48" s="28" t="s">
        <v>2353</v>
      </c>
      <c r="D48" s="28" t="s">
        <v>2354</v>
      </c>
      <c r="E48" s="28" t="str">
        <f t="shared" si="1"/>
        <v>24450907</v>
      </c>
      <c r="F48" s="28" t="s">
        <v>2355</v>
      </c>
      <c r="G48" s="28" t="s">
        <v>2356</v>
      </c>
      <c r="H48" s="28" t="s">
        <v>2357</v>
      </c>
      <c r="I48" s="28" t="str">
        <f t="shared" si="2"/>
        <v>155785518</v>
      </c>
    </row>
    <row r="49" ht="15.75" customHeight="1">
      <c r="A49" s="24" t="s">
        <v>290</v>
      </c>
      <c r="B49" s="28" t="s">
        <v>2358</v>
      </c>
      <c r="C49" s="28" t="s">
        <v>2359</v>
      </c>
      <c r="D49" s="28" t="s">
        <v>2360</v>
      </c>
      <c r="E49" s="28" t="str">
        <f t="shared" si="1"/>
        <v>18935123</v>
      </c>
      <c r="F49" s="28" t="s">
        <v>2361</v>
      </c>
      <c r="G49" s="28" t="s">
        <v>2362</v>
      </c>
      <c r="H49" s="28" t="s">
        <v>2363</v>
      </c>
      <c r="I49" s="28" t="str">
        <f t="shared" si="2"/>
        <v>138973666</v>
      </c>
    </row>
    <row r="50" ht="15.75" customHeight="1">
      <c r="A50" s="24" t="s">
        <v>297</v>
      </c>
      <c r="B50" s="28" t="s">
        <v>2364</v>
      </c>
      <c r="C50" s="28" t="s">
        <v>2365</v>
      </c>
      <c r="D50" s="28" t="s">
        <v>2366</v>
      </c>
      <c r="E50" s="28" t="str">
        <f t="shared" si="1"/>
        <v>5623044634</v>
      </c>
      <c r="F50" s="28" t="s">
        <v>2367</v>
      </c>
      <c r="G50" s="28" t="s">
        <v>2368</v>
      </c>
      <c r="H50" s="28" t="s">
        <v>2369</v>
      </c>
      <c r="I50" s="28" t="str">
        <f t="shared" si="2"/>
        <v>6533514902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42</v>
      </c>
      <c r="H52" s="28" t="s">
        <v>80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80</v>
      </c>
      <c r="E53" s="28" t="str">
        <f t="shared" si="1"/>
        <v>1</v>
      </c>
      <c r="F53" s="28" t="s">
        <v>86</v>
      </c>
      <c r="G53" s="28" t="s">
        <v>307</v>
      </c>
      <c r="H53" s="28" t="s">
        <v>86</v>
      </c>
      <c r="I53" s="28" t="str">
        <f t="shared" si="2"/>
        <v>3</v>
      </c>
    </row>
    <row r="54" ht="15.75" customHeight="1">
      <c r="A54" s="24" t="s">
        <v>308</v>
      </c>
      <c r="B54" s="28" t="s">
        <v>399</v>
      </c>
      <c r="C54" s="28" t="s">
        <v>559</v>
      </c>
      <c r="D54" s="28" t="s">
        <v>92</v>
      </c>
      <c r="E54" s="28" t="str">
        <f t="shared" si="1"/>
        <v>151</v>
      </c>
      <c r="F54" s="28" t="s">
        <v>2370</v>
      </c>
      <c r="G54" s="28" t="s">
        <v>1452</v>
      </c>
      <c r="H54" s="28" t="s">
        <v>1783</v>
      </c>
      <c r="I54" s="28" t="str">
        <f t="shared" si="2"/>
        <v>397</v>
      </c>
    </row>
    <row r="55" ht="15.75" customHeight="1">
      <c r="A55" s="24" t="s">
        <v>312</v>
      </c>
      <c r="B55" s="28" t="s">
        <v>86</v>
      </c>
      <c r="C55" s="28" t="s">
        <v>85</v>
      </c>
      <c r="D55" s="28" t="s">
        <v>85</v>
      </c>
      <c r="E55" s="28" t="str">
        <f t="shared" si="1"/>
        <v>2</v>
      </c>
      <c r="F55" s="28" t="s">
        <v>163</v>
      </c>
      <c r="G55" s="28" t="s">
        <v>163</v>
      </c>
      <c r="H55" s="28" t="s">
        <v>83</v>
      </c>
      <c r="I55" s="28" t="str">
        <f t="shared" si="2"/>
        <v>14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2371</v>
      </c>
      <c r="C58" s="28" t="s">
        <v>2372</v>
      </c>
      <c r="D58" s="28" t="s">
        <v>2373</v>
      </c>
      <c r="E58" s="28" t="str">
        <f t="shared" si="1"/>
        <v>5629452288</v>
      </c>
      <c r="F58" s="28" t="s">
        <v>2374</v>
      </c>
      <c r="G58" s="28" t="s">
        <v>2375</v>
      </c>
      <c r="H58" s="28" t="s">
        <v>2376</v>
      </c>
      <c r="I58" s="28" t="str">
        <f t="shared" si="2"/>
        <v>6538235904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2377</v>
      </c>
      <c r="C60" s="28" t="s">
        <v>2378</v>
      </c>
      <c r="D60" s="28" t="s">
        <v>2379</v>
      </c>
      <c r="E60" s="28" t="str">
        <f t="shared" si="1"/>
        <v>5617537024</v>
      </c>
      <c r="F60" s="28" t="s">
        <v>2380</v>
      </c>
      <c r="G60" s="28" t="s">
        <v>2381</v>
      </c>
      <c r="H60" s="28" t="s">
        <v>2382</v>
      </c>
      <c r="I60" s="28" t="str">
        <f t="shared" si="2"/>
        <v>6489141248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2383</v>
      </c>
      <c r="C62" s="28" t="s">
        <v>2384</v>
      </c>
      <c r="D62" s="28" t="s">
        <v>2385</v>
      </c>
      <c r="E62" s="28" t="str">
        <f t="shared" si="1"/>
        <v>1231372</v>
      </c>
      <c r="F62" s="28" t="s">
        <v>2386</v>
      </c>
      <c r="G62" s="28" t="s">
        <v>2387</v>
      </c>
      <c r="H62" s="28" t="s">
        <v>2388</v>
      </c>
      <c r="I62" s="28" t="str">
        <f t="shared" si="2"/>
        <v>3929370</v>
      </c>
    </row>
    <row r="63" ht="15.75" customHeight="1">
      <c r="A63" s="24" t="s">
        <v>339</v>
      </c>
      <c r="B63" s="28" t="s">
        <v>2389</v>
      </c>
      <c r="C63" s="28" t="s">
        <v>2390</v>
      </c>
      <c r="D63" s="28" t="s">
        <v>2391</v>
      </c>
      <c r="E63" s="28" t="str">
        <f t="shared" si="1"/>
        <v>324824</v>
      </c>
      <c r="F63" s="28" t="s">
        <v>2392</v>
      </c>
      <c r="G63" s="28" t="s">
        <v>2393</v>
      </c>
      <c r="H63" s="28" t="s">
        <v>2394</v>
      </c>
      <c r="I63" s="28" t="str">
        <f t="shared" si="2"/>
        <v>154473503</v>
      </c>
    </row>
    <row r="64" ht="15.75" customHeight="1">
      <c r="A64" s="30" t="s">
        <v>14</v>
      </c>
      <c r="B64" s="31">
        <f t="shared" ref="B64:I64" si="3">AVERAGE(VALUE(B8),VALUE(B22),VALUE(B36))*2^(-30)</f>
        <v>18.21016071</v>
      </c>
      <c r="C64" s="31">
        <f t="shared" si="3"/>
        <v>18.12244596</v>
      </c>
      <c r="D64" s="31">
        <f t="shared" si="3"/>
        <v>18.19093637</v>
      </c>
      <c r="E64" s="31">
        <f t="shared" si="3"/>
        <v>18.2394286</v>
      </c>
      <c r="F64" s="31">
        <f t="shared" si="3"/>
        <v>17.27687633</v>
      </c>
      <c r="G64" s="31">
        <f t="shared" si="3"/>
        <v>17.0365921</v>
      </c>
      <c r="H64" s="31">
        <f t="shared" si="3"/>
        <v>17.17826557</v>
      </c>
      <c r="I64" s="31">
        <f t="shared" si="3"/>
        <v>17.19762631</v>
      </c>
    </row>
    <row r="65" ht="15.75" customHeight="1">
      <c r="A65" s="32" t="s">
        <v>346</v>
      </c>
      <c r="B65" s="31">
        <f t="shared" ref="B65:I65" si="4">AVERAGE(VALUE(B8),VALUE(B22),VALUE(B36),VALUE(B50))*2^(-30)</f>
        <v>14.95688504</v>
      </c>
      <c r="C65" s="31">
        <f t="shared" si="4"/>
        <v>14.92949707</v>
      </c>
      <c r="D65" s="31">
        <f t="shared" si="4"/>
        <v>14.95241938</v>
      </c>
      <c r="E65" s="31">
        <f t="shared" si="4"/>
        <v>14.98878855</v>
      </c>
      <c r="F65" s="31">
        <f t="shared" si="4"/>
        <v>14.49597535</v>
      </c>
      <c r="G65" s="31">
        <f t="shared" si="4"/>
        <v>14.29655865</v>
      </c>
      <c r="H65" s="31">
        <f t="shared" si="4"/>
        <v>14.40490165</v>
      </c>
      <c r="I65" s="31">
        <f t="shared" si="4"/>
        <v>14.41942221</v>
      </c>
    </row>
    <row r="66" ht="15.75" customHeight="1">
      <c r="A66" s="32" t="s">
        <v>347</v>
      </c>
      <c r="B66" s="31">
        <f t="shared" ref="B66:I66" si="5">MIN(VALUE(B18),VALUE(B32),VALUE(B46))*2^(-30)</f>
        <v>17.60800171</v>
      </c>
      <c r="C66" s="31">
        <f t="shared" si="5"/>
        <v>17.28281021</v>
      </c>
      <c r="D66" s="31">
        <f t="shared" si="5"/>
        <v>17.61447144</v>
      </c>
      <c r="E66" s="31">
        <f t="shared" si="5"/>
        <v>17.60800171</v>
      </c>
      <c r="F66" s="31">
        <f t="shared" si="5"/>
        <v>16.72901154</v>
      </c>
      <c r="G66" s="31">
        <f t="shared" si="5"/>
        <v>16.45303345</v>
      </c>
      <c r="H66" s="31">
        <f t="shared" si="5"/>
        <v>16.62197495</v>
      </c>
      <c r="I66" s="31">
        <f t="shared" si="5"/>
        <v>16.62197495</v>
      </c>
    </row>
    <row r="67" ht="15.75" customHeight="1">
      <c r="A67" s="32" t="s">
        <v>348</v>
      </c>
      <c r="B67" s="31">
        <f t="shared" ref="B67:I67" si="6">MIN(VALUE(B16),VALUE(B30),VALUE(B44))*2^(-30)</f>
        <v>18.60150528</v>
      </c>
      <c r="C67" s="31">
        <f t="shared" si="6"/>
        <v>18.74158478</v>
      </c>
      <c r="D67" s="31">
        <f t="shared" si="6"/>
        <v>18.73735428</v>
      </c>
      <c r="E67" s="31">
        <f t="shared" si="6"/>
        <v>18.73735428</v>
      </c>
      <c r="F67" s="31">
        <f t="shared" si="6"/>
        <v>18.08997726</v>
      </c>
      <c r="G67" s="31">
        <f t="shared" si="6"/>
        <v>17.46513367</v>
      </c>
      <c r="H67" s="31">
        <f t="shared" si="6"/>
        <v>17.7864418</v>
      </c>
      <c r="I67" s="31">
        <f t="shared" si="6"/>
        <v>18.08997726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0.0078125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514.1953125</v>
      </c>
      <c r="C69" s="31">
        <f t="shared" si="8"/>
        <v>561.6015625</v>
      </c>
      <c r="D69" s="31">
        <f t="shared" si="8"/>
        <v>596.7578125</v>
      </c>
      <c r="E69" s="31">
        <f t="shared" si="8"/>
        <v>456.9140625</v>
      </c>
      <c r="F69" s="31">
        <f t="shared" si="8"/>
        <v>438.4609375</v>
      </c>
      <c r="G69" s="31">
        <f t="shared" si="8"/>
        <v>438.6835938</v>
      </c>
      <c r="H69" s="31">
        <f t="shared" si="8"/>
        <v>438.7265625</v>
      </c>
      <c r="I69" s="31">
        <f t="shared" si="8"/>
        <v>438.578125</v>
      </c>
    </row>
    <row r="70" ht="15.75" customHeight="1">
      <c r="A70" s="32" t="s">
        <v>17</v>
      </c>
      <c r="B70" s="31">
        <f t="shared" ref="B70:I70" si="9">AVERAGE(VALUE(B9),VALUE(B23),VALUE(B37))*2^(-20)</f>
        <v>17.8698597</v>
      </c>
      <c r="C70" s="31">
        <f t="shared" si="9"/>
        <v>17.9444898</v>
      </c>
      <c r="D70" s="31">
        <f t="shared" si="9"/>
        <v>17.81722832</v>
      </c>
      <c r="E70" s="31">
        <f t="shared" si="9"/>
        <v>17.85546811</v>
      </c>
      <c r="F70" s="31">
        <f t="shared" si="9"/>
        <v>17.86727015</v>
      </c>
      <c r="G70" s="31">
        <f t="shared" si="9"/>
        <v>17.93796857</v>
      </c>
      <c r="H70" s="31">
        <f t="shared" si="9"/>
        <v>17.91383235</v>
      </c>
      <c r="I70" s="31">
        <f t="shared" si="9"/>
        <v>17.9287281</v>
      </c>
    </row>
    <row r="71" ht="15.75" customHeight="1">
      <c r="A71" s="32" t="s">
        <v>349</v>
      </c>
      <c r="B71" s="33">
        <f t="shared" ref="B71:I71" si="10">MIN(VALUE(B19),VALUE(B33),VALUE(B47))*2^(-20)</f>
        <v>14.28125</v>
      </c>
      <c r="C71" s="33">
        <f t="shared" si="10"/>
        <v>14.3046875</v>
      </c>
      <c r="D71" s="33">
        <f t="shared" si="10"/>
        <v>14.171875</v>
      </c>
      <c r="E71" s="33">
        <f t="shared" si="10"/>
        <v>14.2890625</v>
      </c>
      <c r="F71" s="33">
        <f t="shared" si="10"/>
        <v>14.2421875</v>
      </c>
      <c r="G71" s="33">
        <f t="shared" si="10"/>
        <v>14.27734375</v>
      </c>
      <c r="H71" s="33">
        <f t="shared" si="10"/>
        <v>14.25</v>
      </c>
      <c r="I71" s="33">
        <f t="shared" si="10"/>
        <v>14.27734375</v>
      </c>
    </row>
    <row r="72" ht="15.75" customHeight="1">
      <c r="A72" s="32" t="s">
        <v>350</v>
      </c>
      <c r="B72" s="33">
        <f t="shared" ref="B72:I72" si="11">MAX(VALUE(B17),VALUE(B31),VALUE(B45))*2^(-20)</f>
        <v>25</v>
      </c>
      <c r="C72" s="33">
        <f t="shared" si="11"/>
        <v>24.95703125</v>
      </c>
      <c r="D72" s="33">
        <f t="shared" si="11"/>
        <v>24.91015625</v>
      </c>
      <c r="E72" s="33">
        <f t="shared" si="11"/>
        <v>24.95703125</v>
      </c>
      <c r="F72" s="33">
        <f t="shared" si="11"/>
        <v>25</v>
      </c>
      <c r="G72" s="33">
        <f t="shared" si="11"/>
        <v>24.95703125</v>
      </c>
      <c r="H72" s="33">
        <f t="shared" si="11"/>
        <v>24.91015625</v>
      </c>
      <c r="I72" s="33">
        <f t="shared" si="11"/>
        <v>24.95703125</v>
      </c>
    </row>
    <row r="73" ht="15.75" customHeight="1">
      <c r="A73" s="32" t="s">
        <v>1</v>
      </c>
      <c r="B73" s="31">
        <f t="shared" ref="B73:I73" si="12">VALUE(B7)*10^(-9)</f>
        <v>18.38903075</v>
      </c>
      <c r="C73" s="31">
        <f t="shared" si="12"/>
        <v>18.42456702</v>
      </c>
      <c r="D73" s="31">
        <f t="shared" si="12"/>
        <v>17.86294362</v>
      </c>
      <c r="E73" s="31">
        <f t="shared" si="12"/>
        <v>18.38903075</v>
      </c>
      <c r="F73" s="31">
        <f t="shared" si="12"/>
        <v>45.98036412</v>
      </c>
      <c r="G73" s="31">
        <f t="shared" si="12"/>
        <v>49.71648793</v>
      </c>
      <c r="H73" s="31">
        <f t="shared" si="12"/>
        <v>49.95678236</v>
      </c>
      <c r="I73" s="31">
        <f t="shared" si="12"/>
        <v>49.71648793</v>
      </c>
    </row>
    <row r="74" ht="15.75" customHeight="1">
      <c r="A74" s="34" t="s">
        <v>18</v>
      </c>
      <c r="B74" s="31">
        <f t="shared" ref="B74:I74" si="13">SUM(VALUE(B20),VALUE(B34),VALUE(B48))*2^(-30)</f>
        <v>0.05877505522</v>
      </c>
      <c r="C74" s="31">
        <f t="shared" si="13"/>
        <v>0.07056022808</v>
      </c>
      <c r="D74" s="31">
        <f t="shared" si="13"/>
        <v>0.06357505731</v>
      </c>
      <c r="E74" s="31">
        <f t="shared" si="13"/>
        <v>0.05986326374</v>
      </c>
      <c r="F74" s="31">
        <f t="shared" si="13"/>
        <v>0.4355268972</v>
      </c>
      <c r="G74" s="31">
        <f t="shared" si="13"/>
        <v>0.5637980718</v>
      </c>
      <c r="H74" s="31">
        <f t="shared" si="13"/>
        <v>0.4364935057</v>
      </c>
      <c r="I74" s="31">
        <f t="shared" si="13"/>
        <v>0.4364935057</v>
      </c>
    </row>
    <row r="75" ht="15.75" customHeight="1">
      <c r="A75" s="34" t="s">
        <v>19</v>
      </c>
      <c r="B75" s="31">
        <f t="shared" ref="B75:I75" si="14">SUM(VALUE(B21),VALUE(B35),VALUE(B49))*2^(-30)</f>
        <v>0.06704240758</v>
      </c>
      <c r="C75" s="31">
        <f t="shared" si="14"/>
        <v>0.07195425872</v>
      </c>
      <c r="D75" s="31">
        <f t="shared" si="14"/>
        <v>0.05930277146</v>
      </c>
      <c r="E75" s="31">
        <f t="shared" si="14"/>
        <v>0.06102393102</v>
      </c>
      <c r="F75" s="31">
        <f t="shared" si="14"/>
        <v>0.2934748419</v>
      </c>
      <c r="G75" s="31">
        <f t="shared" si="14"/>
        <v>0.4210283002</v>
      </c>
      <c r="H75" s="31">
        <f t="shared" si="14"/>
        <v>0.2934539337</v>
      </c>
      <c r="I75" s="31">
        <f t="shared" si="14"/>
        <v>0.4034658456</v>
      </c>
    </row>
    <row r="76" ht="15.75" customHeight="1">
      <c r="A76" s="32" t="s">
        <v>20</v>
      </c>
      <c r="B76" s="35">
        <f t="shared" ref="B76:I76" si="15">SUM(VALUE(B12),VALUE(B26),VALUE(B40))</f>
        <v>429</v>
      </c>
      <c r="C76" s="35">
        <f t="shared" si="15"/>
        <v>453</v>
      </c>
      <c r="D76" s="35">
        <f t="shared" si="15"/>
        <v>430</v>
      </c>
      <c r="E76" s="35">
        <f t="shared" si="15"/>
        <v>430</v>
      </c>
      <c r="F76" s="35">
        <f t="shared" si="15"/>
        <v>1123</v>
      </c>
      <c r="G76" s="35">
        <f t="shared" si="15"/>
        <v>1193</v>
      </c>
      <c r="H76" s="35">
        <f t="shared" si="15"/>
        <v>1194</v>
      </c>
      <c r="I76" s="35">
        <f t="shared" si="15"/>
        <v>1192</v>
      </c>
    </row>
    <row r="77" ht="15.75" customHeight="1">
      <c r="A77" s="32" t="s">
        <v>21</v>
      </c>
      <c r="B77" s="35">
        <f t="shared" ref="B77:I77" si="16">SUM(VALUE(B11),VALUE(B25),VALUE(B39))</f>
        <v>20</v>
      </c>
      <c r="C77" s="35">
        <f t="shared" si="16"/>
        <v>18</v>
      </c>
      <c r="D77" s="35">
        <f t="shared" si="16"/>
        <v>20</v>
      </c>
      <c r="E77" s="35">
        <f t="shared" si="16"/>
        <v>19</v>
      </c>
      <c r="F77" s="35">
        <f t="shared" si="16"/>
        <v>58</v>
      </c>
      <c r="G77" s="35">
        <f t="shared" si="16"/>
        <v>59</v>
      </c>
      <c r="H77" s="35">
        <f t="shared" si="16"/>
        <v>57</v>
      </c>
      <c r="I77" s="35">
        <f t="shared" si="16"/>
        <v>58</v>
      </c>
    </row>
    <row r="78" ht="15.75" customHeight="1">
      <c r="A78" s="32" t="s">
        <v>22</v>
      </c>
      <c r="B78" s="35">
        <f t="shared" ref="B78:I78" si="17">SUM(VALUE(B13),VALUE(B27),VALUE(B41))</f>
        <v>133</v>
      </c>
      <c r="C78" s="35">
        <f t="shared" si="17"/>
        <v>132</v>
      </c>
      <c r="D78" s="35">
        <f t="shared" si="17"/>
        <v>128</v>
      </c>
      <c r="E78" s="35">
        <f t="shared" si="17"/>
        <v>129</v>
      </c>
      <c r="F78" s="35">
        <f t="shared" si="17"/>
        <v>417</v>
      </c>
      <c r="G78" s="35">
        <f t="shared" si="17"/>
        <v>458</v>
      </c>
      <c r="H78" s="35">
        <f t="shared" si="17"/>
        <v>433</v>
      </c>
      <c r="I78" s="35">
        <f t="shared" si="17"/>
        <v>418</v>
      </c>
    </row>
    <row r="79" ht="15.75" customHeight="1">
      <c r="A79" s="32" t="s">
        <v>23</v>
      </c>
      <c r="B79" s="35">
        <f t="shared" ref="B79:I79" si="18">SUM(VALUE(B10),VALUE(B24),VALUE(B38))</f>
        <v>36</v>
      </c>
      <c r="C79" s="35">
        <f t="shared" si="18"/>
        <v>32</v>
      </c>
      <c r="D79" s="35">
        <f t="shared" si="18"/>
        <v>43</v>
      </c>
      <c r="E79" s="35">
        <f t="shared" si="18"/>
        <v>36</v>
      </c>
      <c r="F79" s="35">
        <f t="shared" si="18"/>
        <v>11</v>
      </c>
      <c r="G79" s="35">
        <f t="shared" si="18"/>
        <v>5</v>
      </c>
      <c r="H79" s="35">
        <f t="shared" si="18"/>
        <v>10</v>
      </c>
      <c r="I79" s="35">
        <f t="shared" si="18"/>
        <v>12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1618</v>
      </c>
      <c r="E2" s="28" t="s">
        <v>358</v>
      </c>
      <c r="F2" s="28" t="s">
        <v>1619</v>
      </c>
    </row>
    <row r="3">
      <c r="A3" s="28" t="s">
        <v>85</v>
      </c>
      <c r="B3" s="28" t="s">
        <v>361</v>
      </c>
      <c r="C3" s="28" t="s">
        <v>1620</v>
      </c>
      <c r="D3" s="28" t="s">
        <v>1618</v>
      </c>
      <c r="E3" s="28" t="s">
        <v>1621</v>
      </c>
      <c r="F3" s="28" t="s">
        <v>2395</v>
      </c>
    </row>
    <row r="4">
      <c r="A4" s="28" t="s">
        <v>86</v>
      </c>
      <c r="B4" s="28" t="s">
        <v>365</v>
      </c>
      <c r="C4" s="28" t="s">
        <v>1620</v>
      </c>
      <c r="D4" s="28" t="s">
        <v>42</v>
      </c>
      <c r="E4" s="28" t="s">
        <v>2396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2397</v>
      </c>
      <c r="C5" s="28" t="s">
        <v>2398</v>
      </c>
      <c r="D5" s="28" t="s">
        <v>2399</v>
      </c>
      <c r="E5" s="28" t="str">
        <f t="shared" si="1"/>
        <v>-</v>
      </c>
      <c r="F5" s="28" t="s">
        <v>2400</v>
      </c>
      <c r="G5" s="28" t="s">
        <v>2401</v>
      </c>
      <c r="H5" s="28" t="s">
        <v>2402</v>
      </c>
      <c r="I5" s="28" t="str">
        <f t="shared" si="2"/>
        <v>-</v>
      </c>
    </row>
    <row r="6">
      <c r="A6" s="24" t="s">
        <v>51</v>
      </c>
      <c r="B6" s="28" t="s">
        <v>2403</v>
      </c>
      <c r="C6" s="28" t="s">
        <v>2404</v>
      </c>
      <c r="D6" s="28" t="s">
        <v>2405</v>
      </c>
      <c r="E6" s="28" t="str">
        <f t="shared" si="1"/>
        <v>-</v>
      </c>
      <c r="F6" s="28" t="s">
        <v>2406</v>
      </c>
      <c r="G6" s="28" t="s">
        <v>2407</v>
      </c>
      <c r="H6" s="28" t="s">
        <v>2408</v>
      </c>
      <c r="I6" s="28" t="str">
        <f t="shared" si="2"/>
        <v>-</v>
      </c>
    </row>
    <row r="7">
      <c r="A7" s="24" t="s">
        <v>58</v>
      </c>
      <c r="B7" s="28" t="s">
        <v>2409</v>
      </c>
      <c r="C7" s="28" t="s">
        <v>2410</v>
      </c>
      <c r="D7" s="28" t="s">
        <v>2411</v>
      </c>
      <c r="E7" s="28" t="str">
        <f t="shared" si="1"/>
        <v>22448751344</v>
      </c>
      <c r="F7" s="28" t="s">
        <v>2412</v>
      </c>
      <c r="G7" s="28" t="s">
        <v>2413</v>
      </c>
      <c r="H7" s="28" t="s">
        <v>2414</v>
      </c>
      <c r="I7" s="28" t="str">
        <f t="shared" si="2"/>
        <v>57163712615</v>
      </c>
    </row>
    <row r="8">
      <c r="A8" s="24" t="s">
        <v>65</v>
      </c>
      <c r="B8" s="28" t="s">
        <v>2415</v>
      </c>
      <c r="C8" s="28" t="s">
        <v>2416</v>
      </c>
      <c r="D8" s="28" t="s">
        <v>2417</v>
      </c>
      <c r="E8" s="28" t="str">
        <f t="shared" si="1"/>
        <v>19152062054</v>
      </c>
      <c r="F8" s="28" t="s">
        <v>2418</v>
      </c>
      <c r="G8" s="28" t="s">
        <v>2419</v>
      </c>
      <c r="H8" s="28" t="s">
        <v>2420</v>
      </c>
      <c r="I8" s="28" t="str">
        <f t="shared" si="2"/>
        <v>17935585865</v>
      </c>
    </row>
    <row r="9">
      <c r="A9" s="24" t="s">
        <v>72</v>
      </c>
      <c r="B9" s="28" t="s">
        <v>2421</v>
      </c>
      <c r="C9" s="28" t="s">
        <v>2422</v>
      </c>
      <c r="D9" s="28" t="s">
        <v>2423</v>
      </c>
      <c r="E9" s="28" t="str">
        <f t="shared" si="1"/>
        <v>14960729</v>
      </c>
      <c r="F9" s="28" t="s">
        <v>2424</v>
      </c>
      <c r="G9" s="28" t="s">
        <v>2425</v>
      </c>
      <c r="H9" s="28" t="s">
        <v>2426</v>
      </c>
      <c r="I9" s="28" t="str">
        <f t="shared" si="2"/>
        <v>14932093</v>
      </c>
    </row>
    <row r="10">
      <c r="A10" s="24" t="s">
        <v>79</v>
      </c>
      <c r="B10" s="28" t="s">
        <v>236</v>
      </c>
      <c r="C10" s="28" t="s">
        <v>313</v>
      </c>
      <c r="D10" s="28" t="s">
        <v>234</v>
      </c>
      <c r="E10" s="28" t="str">
        <f t="shared" si="1"/>
        <v>16</v>
      </c>
      <c r="F10" s="28" t="s">
        <v>80</v>
      </c>
      <c r="G10" s="28" t="s">
        <v>85</v>
      </c>
      <c r="H10" s="28" t="s">
        <v>42</v>
      </c>
      <c r="I10" s="28" t="str">
        <f t="shared" si="2"/>
        <v>1</v>
      </c>
    </row>
    <row r="11">
      <c r="A11" s="24" t="s">
        <v>84</v>
      </c>
      <c r="B11" s="28" t="s">
        <v>165</v>
      </c>
      <c r="C11" s="28" t="s">
        <v>513</v>
      </c>
      <c r="D11" s="28" t="s">
        <v>513</v>
      </c>
      <c r="E11" s="28" t="str">
        <f t="shared" si="1"/>
        <v>8</v>
      </c>
      <c r="F11" s="28" t="s">
        <v>460</v>
      </c>
      <c r="G11" s="28" t="s">
        <v>617</v>
      </c>
      <c r="H11" s="28" t="s">
        <v>89</v>
      </c>
      <c r="I11" s="28" t="str">
        <f t="shared" si="2"/>
        <v>21</v>
      </c>
    </row>
    <row r="12">
      <c r="A12" s="24" t="s">
        <v>91</v>
      </c>
      <c r="B12" s="28" t="s">
        <v>771</v>
      </c>
      <c r="C12" s="28" t="s">
        <v>771</v>
      </c>
      <c r="D12" s="28" t="s">
        <v>399</v>
      </c>
      <c r="E12" s="28" t="str">
        <f t="shared" si="1"/>
        <v>183</v>
      </c>
      <c r="F12" s="28" t="s">
        <v>1655</v>
      </c>
      <c r="G12" s="28" t="s">
        <v>726</v>
      </c>
      <c r="H12" s="28" t="s">
        <v>726</v>
      </c>
      <c r="I12" s="28" t="str">
        <f t="shared" si="2"/>
        <v>454</v>
      </c>
    </row>
    <row r="13">
      <c r="A13" s="24" t="s">
        <v>97</v>
      </c>
      <c r="B13" s="28" t="s">
        <v>831</v>
      </c>
      <c r="C13" s="28" t="s">
        <v>2427</v>
      </c>
      <c r="D13" s="28" t="s">
        <v>177</v>
      </c>
      <c r="E13" s="28" t="str">
        <f t="shared" si="1"/>
        <v>61</v>
      </c>
      <c r="F13" s="28" t="s">
        <v>1456</v>
      </c>
      <c r="G13" s="28" t="s">
        <v>2428</v>
      </c>
      <c r="H13" s="28" t="s">
        <v>398</v>
      </c>
      <c r="I13" s="28" t="str">
        <f t="shared" si="2"/>
        <v>167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1901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2429</v>
      </c>
      <c r="C15" s="28" t="s">
        <v>2430</v>
      </c>
      <c r="D15" s="28" t="s">
        <v>2431</v>
      </c>
      <c r="E15" s="28" t="str">
        <f t="shared" si="1"/>
        <v>311791616</v>
      </c>
      <c r="F15" s="28" t="s">
        <v>2432</v>
      </c>
      <c r="G15" s="28" t="s">
        <v>2433</v>
      </c>
      <c r="H15" s="28" t="s">
        <v>2434</v>
      </c>
      <c r="I15" s="28" t="str">
        <f t="shared" si="2"/>
        <v>153739264</v>
      </c>
    </row>
    <row r="16">
      <c r="A16" s="24" t="s">
        <v>111</v>
      </c>
      <c r="B16" s="28" t="s">
        <v>2435</v>
      </c>
      <c r="C16" s="28" t="s">
        <v>2436</v>
      </c>
      <c r="D16" s="28" t="s">
        <v>2437</v>
      </c>
      <c r="E16" s="28" t="str">
        <f t="shared" si="1"/>
        <v>20356440064</v>
      </c>
      <c r="F16" s="28" t="s">
        <v>2438</v>
      </c>
      <c r="G16" s="28" t="s">
        <v>2439</v>
      </c>
      <c r="H16" s="28" t="s">
        <v>2440</v>
      </c>
      <c r="I16" s="28" t="str">
        <f t="shared" si="2"/>
        <v>19669188608</v>
      </c>
    </row>
    <row r="17">
      <c r="A17" s="24" t="s">
        <v>118</v>
      </c>
      <c r="B17" s="28" t="s">
        <v>2441</v>
      </c>
      <c r="C17" s="28" t="s">
        <v>534</v>
      </c>
      <c r="D17" s="28" t="s">
        <v>2250</v>
      </c>
      <c r="E17" s="28" t="str">
        <f t="shared" si="1"/>
        <v>15007744</v>
      </c>
      <c r="F17" s="28" t="s">
        <v>2442</v>
      </c>
      <c r="G17" s="28" t="s">
        <v>2443</v>
      </c>
      <c r="H17" s="28" t="s">
        <v>2057</v>
      </c>
      <c r="I17" s="28" t="str">
        <f t="shared" si="2"/>
        <v>14938112</v>
      </c>
    </row>
    <row r="18">
      <c r="A18" s="24" t="s">
        <v>124</v>
      </c>
      <c r="B18" s="28" t="s">
        <v>2444</v>
      </c>
      <c r="C18" s="28" t="s">
        <v>2445</v>
      </c>
      <c r="D18" s="28" t="s">
        <v>2446</v>
      </c>
      <c r="E18" s="28" t="str">
        <f t="shared" si="1"/>
        <v>18620227584</v>
      </c>
      <c r="F18" s="28" t="s">
        <v>2447</v>
      </c>
      <c r="G18" s="28" t="s">
        <v>2448</v>
      </c>
      <c r="H18" s="28" t="s">
        <v>2449</v>
      </c>
      <c r="I18" s="28" t="str">
        <f t="shared" si="2"/>
        <v>17466470400</v>
      </c>
    </row>
    <row r="19">
      <c r="A19" s="24" t="s">
        <v>131</v>
      </c>
      <c r="B19" s="28" t="s">
        <v>2450</v>
      </c>
      <c r="C19" s="28" t="s">
        <v>749</v>
      </c>
      <c r="D19" s="28" t="s">
        <v>2059</v>
      </c>
      <c r="E19" s="28" t="str">
        <f t="shared" si="1"/>
        <v>14954496</v>
      </c>
      <c r="F19" s="28" t="s">
        <v>2451</v>
      </c>
      <c r="G19" s="28" t="s">
        <v>2452</v>
      </c>
      <c r="H19" s="28" t="s">
        <v>2453</v>
      </c>
      <c r="I19" s="28" t="str">
        <f t="shared" si="2"/>
        <v>14925824</v>
      </c>
    </row>
    <row r="20">
      <c r="A20" s="24" t="s">
        <v>135</v>
      </c>
      <c r="B20" s="28" t="s">
        <v>2454</v>
      </c>
      <c r="C20" s="28" t="s">
        <v>2455</v>
      </c>
      <c r="D20" s="28" t="s">
        <v>2456</v>
      </c>
      <c r="E20" s="28" t="str">
        <f t="shared" si="1"/>
        <v>58383025</v>
      </c>
      <c r="F20" s="28" t="s">
        <v>2457</v>
      </c>
      <c r="G20" s="28" t="s">
        <v>2458</v>
      </c>
      <c r="H20" s="28" t="s">
        <v>2459</v>
      </c>
      <c r="I20" s="28" t="str">
        <f t="shared" si="2"/>
        <v>157077375</v>
      </c>
    </row>
    <row r="21" ht="15.75" customHeight="1">
      <c r="A21" s="24" t="s">
        <v>142</v>
      </c>
      <c r="B21" s="28" t="s">
        <v>2460</v>
      </c>
      <c r="C21" s="28" t="s">
        <v>2461</v>
      </c>
      <c r="D21" s="28" t="s">
        <v>2462</v>
      </c>
      <c r="E21" s="28" t="str">
        <f t="shared" si="1"/>
        <v>57463109</v>
      </c>
      <c r="F21" s="28" t="s">
        <v>2463</v>
      </c>
      <c r="G21" s="28" t="s">
        <v>2464</v>
      </c>
      <c r="H21" s="28" t="s">
        <v>2465</v>
      </c>
      <c r="I21" s="28" t="str">
        <f t="shared" si="2"/>
        <v>155623090</v>
      </c>
    </row>
    <row r="22" ht="15.75" customHeight="1">
      <c r="A22" s="24" t="s">
        <v>149</v>
      </c>
      <c r="B22" s="28" t="s">
        <v>2466</v>
      </c>
      <c r="C22" s="28" t="s">
        <v>2467</v>
      </c>
      <c r="D22" s="28" t="s">
        <v>2468</v>
      </c>
      <c r="E22" s="28" t="str">
        <f t="shared" si="1"/>
        <v>19231723163</v>
      </c>
      <c r="F22" s="28" t="s">
        <v>2469</v>
      </c>
      <c r="G22" s="28" t="s">
        <v>2470</v>
      </c>
      <c r="H22" s="28" t="s">
        <v>2471</v>
      </c>
      <c r="I22" s="28" t="str">
        <f t="shared" si="2"/>
        <v>18108199476</v>
      </c>
    </row>
    <row r="23" ht="15.75" customHeight="1">
      <c r="A23" s="24" t="s">
        <v>156</v>
      </c>
      <c r="B23" s="28" t="s">
        <v>2472</v>
      </c>
      <c r="C23" s="28" t="s">
        <v>2473</v>
      </c>
      <c r="D23" s="28" t="s">
        <v>2474</v>
      </c>
      <c r="E23" s="28" t="str">
        <f t="shared" si="1"/>
        <v>25965612</v>
      </c>
      <c r="F23" s="28" t="s">
        <v>2475</v>
      </c>
      <c r="G23" s="28" t="s">
        <v>2476</v>
      </c>
      <c r="H23" s="28" t="s">
        <v>2477</v>
      </c>
      <c r="I23" s="28" t="str">
        <f t="shared" si="2"/>
        <v>26038272</v>
      </c>
    </row>
    <row r="24" ht="15.75" customHeight="1">
      <c r="A24" s="24" t="s">
        <v>162</v>
      </c>
      <c r="B24" s="28" t="s">
        <v>236</v>
      </c>
      <c r="C24" s="28" t="s">
        <v>42</v>
      </c>
      <c r="D24" s="28" t="s">
        <v>313</v>
      </c>
      <c r="E24" s="28" t="str">
        <f t="shared" si="1"/>
        <v>13</v>
      </c>
      <c r="F24" s="28" t="s">
        <v>80</v>
      </c>
      <c r="G24" s="28" t="s">
        <v>80</v>
      </c>
      <c r="H24" s="28" t="s">
        <v>238</v>
      </c>
      <c r="I24" s="28" t="str">
        <f t="shared" si="2"/>
        <v>1</v>
      </c>
    </row>
    <row r="25" ht="15.75" customHeight="1">
      <c r="A25" s="24" t="s">
        <v>166</v>
      </c>
      <c r="B25" s="28" t="s">
        <v>168</v>
      </c>
      <c r="C25" s="28" t="s">
        <v>515</v>
      </c>
      <c r="D25" s="28" t="s">
        <v>513</v>
      </c>
      <c r="E25" s="28" t="str">
        <f t="shared" si="1"/>
        <v>8</v>
      </c>
      <c r="F25" s="28" t="s">
        <v>829</v>
      </c>
      <c r="G25" s="28" t="s">
        <v>88</v>
      </c>
      <c r="H25" s="28" t="s">
        <v>81</v>
      </c>
      <c r="I25" s="28" t="str">
        <f t="shared" si="2"/>
        <v>20</v>
      </c>
    </row>
    <row r="26" ht="15.75" customHeight="1">
      <c r="A26" s="24" t="s">
        <v>169</v>
      </c>
      <c r="B26" s="28" t="s">
        <v>2478</v>
      </c>
      <c r="C26" s="28" t="s">
        <v>771</v>
      </c>
      <c r="D26" s="28" t="s">
        <v>399</v>
      </c>
      <c r="E26" s="28" t="str">
        <f t="shared" si="1"/>
        <v>182</v>
      </c>
      <c r="F26" s="28" t="s">
        <v>1504</v>
      </c>
      <c r="G26" s="28" t="s">
        <v>674</v>
      </c>
      <c r="H26" s="28" t="s">
        <v>2479</v>
      </c>
      <c r="I26" s="28" t="str">
        <f t="shared" si="2"/>
        <v>452</v>
      </c>
    </row>
    <row r="27" ht="15.75" customHeight="1">
      <c r="A27" s="24" t="s">
        <v>173</v>
      </c>
      <c r="B27" s="28" t="s">
        <v>622</v>
      </c>
      <c r="C27" s="28" t="s">
        <v>2236</v>
      </c>
      <c r="D27" s="28" t="s">
        <v>1031</v>
      </c>
      <c r="E27" s="28" t="str">
        <f t="shared" si="1"/>
        <v>58</v>
      </c>
      <c r="F27" s="28" t="s">
        <v>2283</v>
      </c>
      <c r="G27" s="28" t="s">
        <v>100</v>
      </c>
      <c r="H27" s="28" t="s">
        <v>516</v>
      </c>
      <c r="I27" s="28" t="str">
        <f t="shared" si="2"/>
        <v>144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2480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2481</v>
      </c>
      <c r="C29" s="28" t="s">
        <v>2482</v>
      </c>
      <c r="D29" s="28" t="s">
        <v>2483</v>
      </c>
      <c r="E29" s="28" t="str">
        <f t="shared" si="1"/>
        <v>235032576</v>
      </c>
      <c r="F29" s="28" t="s">
        <v>2484</v>
      </c>
      <c r="G29" s="28" t="s">
        <v>1750</v>
      </c>
      <c r="H29" s="28" t="s">
        <v>2485</v>
      </c>
      <c r="I29" s="28" t="str">
        <f t="shared" si="2"/>
        <v>153726976</v>
      </c>
    </row>
    <row r="30" ht="15.75" customHeight="1">
      <c r="A30" s="24" t="s">
        <v>187</v>
      </c>
      <c r="B30" s="28" t="s">
        <v>2486</v>
      </c>
      <c r="C30" s="28" t="s">
        <v>2487</v>
      </c>
      <c r="D30" s="28" t="s">
        <v>2488</v>
      </c>
      <c r="E30" s="28" t="str">
        <f t="shared" si="1"/>
        <v>20323045376</v>
      </c>
      <c r="F30" s="28" t="s">
        <v>2489</v>
      </c>
      <c r="G30" s="28" t="s">
        <v>2490</v>
      </c>
      <c r="H30" s="28" t="s">
        <v>2491</v>
      </c>
      <c r="I30" s="28" t="str">
        <f t="shared" si="2"/>
        <v>19017019392</v>
      </c>
    </row>
    <row r="31" ht="15.75" customHeight="1">
      <c r="A31" s="24" t="s">
        <v>194</v>
      </c>
      <c r="B31" s="28" t="s">
        <v>2492</v>
      </c>
      <c r="C31" s="28" t="s">
        <v>2493</v>
      </c>
      <c r="D31" s="28" t="s">
        <v>2477</v>
      </c>
      <c r="E31" s="28" t="str">
        <f t="shared" si="1"/>
        <v>25993216</v>
      </c>
      <c r="F31" s="28" t="s">
        <v>2475</v>
      </c>
      <c r="G31" s="28" t="s">
        <v>2492</v>
      </c>
      <c r="H31" s="28" t="s">
        <v>2477</v>
      </c>
      <c r="I31" s="28" t="str">
        <f t="shared" si="2"/>
        <v>26038272</v>
      </c>
    </row>
    <row r="32" ht="15.75" customHeight="1">
      <c r="A32" s="24" t="s">
        <v>197</v>
      </c>
      <c r="B32" s="28" t="s">
        <v>2494</v>
      </c>
      <c r="C32" s="28" t="s">
        <v>2495</v>
      </c>
      <c r="D32" s="28" t="s">
        <v>2496</v>
      </c>
      <c r="E32" s="28" t="str">
        <f t="shared" si="1"/>
        <v>18716291072</v>
      </c>
      <c r="F32" s="28" t="s">
        <v>2497</v>
      </c>
      <c r="G32" s="28" t="s">
        <v>2498</v>
      </c>
      <c r="H32" s="28" t="s">
        <v>2499</v>
      </c>
      <c r="I32" s="28" t="str">
        <f t="shared" si="2"/>
        <v>17627750400</v>
      </c>
    </row>
    <row r="33" ht="15.75" customHeight="1">
      <c r="A33" s="24" t="s">
        <v>204</v>
      </c>
      <c r="B33" s="28" t="s">
        <v>2500</v>
      </c>
      <c r="C33" s="28" t="s">
        <v>2501</v>
      </c>
      <c r="D33" s="28" t="s">
        <v>2502</v>
      </c>
      <c r="E33" s="28" t="str">
        <f t="shared" si="1"/>
        <v>25829376</v>
      </c>
      <c r="F33" s="28" t="s">
        <v>2475</v>
      </c>
      <c r="G33" s="28" t="s">
        <v>2493</v>
      </c>
      <c r="H33" s="28" t="s">
        <v>2477</v>
      </c>
      <c r="I33" s="28" t="str">
        <f t="shared" si="2"/>
        <v>25993216</v>
      </c>
    </row>
    <row r="34" ht="15.75" customHeight="1">
      <c r="A34" s="24" t="s">
        <v>205</v>
      </c>
      <c r="B34" s="28" t="s">
        <v>2503</v>
      </c>
      <c r="C34" s="28" t="s">
        <v>2504</v>
      </c>
      <c r="D34" s="28" t="s">
        <v>2505</v>
      </c>
      <c r="E34" s="28" t="str">
        <f t="shared" si="1"/>
        <v>68449301</v>
      </c>
      <c r="F34" s="28" t="s">
        <v>2506</v>
      </c>
      <c r="G34" s="28" t="s">
        <v>2507</v>
      </c>
      <c r="H34" s="28" t="s">
        <v>2508</v>
      </c>
      <c r="I34" s="28" t="str">
        <f t="shared" si="2"/>
        <v>156494933</v>
      </c>
    </row>
    <row r="35" ht="15.75" customHeight="1">
      <c r="A35" s="24" t="s">
        <v>212</v>
      </c>
      <c r="B35" s="28" t="s">
        <v>2509</v>
      </c>
      <c r="C35" s="28" t="s">
        <v>2510</v>
      </c>
      <c r="D35" s="28" t="s">
        <v>2511</v>
      </c>
      <c r="E35" s="28" t="str">
        <f t="shared" si="1"/>
        <v>75858130</v>
      </c>
      <c r="F35" s="28" t="s">
        <v>2512</v>
      </c>
      <c r="G35" s="28" t="s">
        <v>2513</v>
      </c>
      <c r="H35" s="28" t="s">
        <v>2514</v>
      </c>
      <c r="I35" s="28" t="str">
        <f t="shared" si="2"/>
        <v>155588351</v>
      </c>
    </row>
    <row r="36" ht="15.75" customHeight="1">
      <c r="A36" s="24" t="s">
        <v>219</v>
      </c>
      <c r="B36" s="28" t="s">
        <v>2515</v>
      </c>
      <c r="C36" s="28" t="s">
        <v>2516</v>
      </c>
      <c r="D36" s="28" t="s">
        <v>2517</v>
      </c>
      <c r="E36" s="28" t="str">
        <f t="shared" si="1"/>
        <v>19752101273</v>
      </c>
      <c r="F36" s="28" t="s">
        <v>2518</v>
      </c>
      <c r="G36" s="28" t="s">
        <v>2519</v>
      </c>
      <c r="H36" s="28" t="s">
        <v>2520</v>
      </c>
      <c r="I36" s="28" t="str">
        <f t="shared" si="2"/>
        <v>18391530934</v>
      </c>
    </row>
    <row r="37" ht="15.75" customHeight="1">
      <c r="A37" s="24" t="s">
        <v>226</v>
      </c>
      <c r="B37" s="28" t="s">
        <v>2521</v>
      </c>
      <c r="C37" s="28" t="s">
        <v>2522</v>
      </c>
      <c r="D37" s="28" t="s">
        <v>2523</v>
      </c>
      <c r="E37" s="28" t="str">
        <f t="shared" si="1"/>
        <v>14878720</v>
      </c>
      <c r="F37" s="28" t="s">
        <v>2524</v>
      </c>
      <c r="G37" s="28" t="s">
        <v>2525</v>
      </c>
      <c r="H37" s="28" t="s">
        <v>2526</v>
      </c>
      <c r="I37" s="28" t="str">
        <f t="shared" si="2"/>
        <v>14865090</v>
      </c>
    </row>
    <row r="38" ht="15.75" customHeight="1">
      <c r="A38" s="24" t="s">
        <v>233</v>
      </c>
      <c r="B38" s="28" t="s">
        <v>42</v>
      </c>
      <c r="C38" s="28" t="s">
        <v>88</v>
      </c>
      <c r="D38" s="28" t="s">
        <v>42</v>
      </c>
      <c r="E38" s="28" t="str">
        <f t="shared" si="1"/>
        <v>0</v>
      </c>
      <c r="F38" s="28" t="s">
        <v>514</v>
      </c>
      <c r="G38" s="28" t="s">
        <v>87</v>
      </c>
      <c r="H38" s="28" t="s">
        <v>80</v>
      </c>
      <c r="I38" s="28" t="str">
        <f t="shared" si="2"/>
        <v>7</v>
      </c>
    </row>
    <row r="39" ht="15.75" customHeight="1">
      <c r="A39" s="24" t="s">
        <v>237</v>
      </c>
      <c r="B39" s="28" t="s">
        <v>515</v>
      </c>
      <c r="C39" s="28" t="s">
        <v>168</v>
      </c>
      <c r="D39" s="28" t="s">
        <v>307</v>
      </c>
      <c r="E39" s="28" t="str">
        <f t="shared" si="1"/>
        <v>5</v>
      </c>
      <c r="F39" s="28" t="s">
        <v>167</v>
      </c>
      <c r="G39" s="28" t="s">
        <v>460</v>
      </c>
      <c r="H39" s="28" t="s">
        <v>397</v>
      </c>
      <c r="I39" s="28" t="str">
        <f t="shared" si="2"/>
        <v>22</v>
      </c>
    </row>
    <row r="40" ht="15.75" customHeight="1">
      <c r="A40" s="24" t="s">
        <v>239</v>
      </c>
      <c r="B40" s="28" t="s">
        <v>771</v>
      </c>
      <c r="C40" s="28" t="s">
        <v>771</v>
      </c>
      <c r="D40" s="28" t="s">
        <v>461</v>
      </c>
      <c r="E40" s="28" t="str">
        <f t="shared" si="1"/>
        <v>183</v>
      </c>
      <c r="F40" s="28" t="s">
        <v>1593</v>
      </c>
      <c r="G40" s="28" t="s">
        <v>772</v>
      </c>
      <c r="H40" s="28" t="s">
        <v>463</v>
      </c>
      <c r="I40" s="28" t="str">
        <f t="shared" si="2"/>
        <v>461</v>
      </c>
    </row>
    <row r="41" ht="15.75" customHeight="1">
      <c r="A41" s="24" t="s">
        <v>243</v>
      </c>
      <c r="B41" s="28" t="s">
        <v>676</v>
      </c>
      <c r="C41" s="28" t="s">
        <v>2527</v>
      </c>
      <c r="D41" s="28" t="s">
        <v>402</v>
      </c>
      <c r="E41" s="28" t="str">
        <f t="shared" si="1"/>
        <v>49</v>
      </c>
      <c r="F41" s="28" t="s">
        <v>619</v>
      </c>
      <c r="G41" s="28" t="s">
        <v>2528</v>
      </c>
      <c r="H41" s="28" t="s">
        <v>2529</v>
      </c>
      <c r="I41" s="28" t="str">
        <f t="shared" si="2"/>
        <v>159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1458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2530</v>
      </c>
      <c r="C43" s="28" t="s">
        <v>2531</v>
      </c>
      <c r="D43" s="28" t="s">
        <v>1901</v>
      </c>
      <c r="E43" s="28" t="str">
        <f t="shared" si="1"/>
        <v>942080</v>
      </c>
      <c r="F43" s="28" t="s">
        <v>2532</v>
      </c>
      <c r="G43" s="28" t="s">
        <v>2533</v>
      </c>
      <c r="H43" s="28" t="s">
        <v>2534</v>
      </c>
      <c r="I43" s="28" t="str">
        <f t="shared" si="2"/>
        <v>154198016</v>
      </c>
    </row>
    <row r="44" ht="15.75" customHeight="1">
      <c r="A44" s="24" t="s">
        <v>257</v>
      </c>
      <c r="B44" s="28" t="s">
        <v>2535</v>
      </c>
      <c r="C44" s="28" t="s">
        <v>2536</v>
      </c>
      <c r="D44" s="28" t="s">
        <v>2537</v>
      </c>
      <c r="E44" s="28" t="str">
        <f t="shared" si="1"/>
        <v>20210937856</v>
      </c>
      <c r="F44" s="28" t="s">
        <v>2538</v>
      </c>
      <c r="G44" s="28" t="s">
        <v>2539</v>
      </c>
      <c r="H44" s="28" t="s">
        <v>2540</v>
      </c>
      <c r="I44" s="28" t="str">
        <f t="shared" si="2"/>
        <v>19864887296</v>
      </c>
    </row>
    <row r="45" ht="15.75" customHeight="1">
      <c r="A45" s="24" t="s">
        <v>264</v>
      </c>
      <c r="B45" s="28" t="s">
        <v>2541</v>
      </c>
      <c r="C45" s="28" t="s">
        <v>2258</v>
      </c>
      <c r="D45" s="28" t="s">
        <v>2542</v>
      </c>
      <c r="E45" s="28" t="str">
        <f t="shared" si="1"/>
        <v>14884864</v>
      </c>
      <c r="F45" s="28" t="s">
        <v>2543</v>
      </c>
      <c r="G45" s="28" t="s">
        <v>508</v>
      </c>
      <c r="H45" s="28" t="s">
        <v>2544</v>
      </c>
      <c r="I45" s="28" t="str">
        <f t="shared" si="2"/>
        <v>14876672</v>
      </c>
    </row>
    <row r="46" ht="15.75" customHeight="1">
      <c r="A46" s="24" t="s">
        <v>270</v>
      </c>
      <c r="B46" s="28" t="s">
        <v>2545</v>
      </c>
      <c r="C46" s="28" t="s">
        <v>2546</v>
      </c>
      <c r="D46" s="28" t="s">
        <v>2547</v>
      </c>
      <c r="E46" s="28" t="str">
        <f t="shared" si="1"/>
        <v>19199852544</v>
      </c>
      <c r="F46" s="28" t="s">
        <v>2548</v>
      </c>
      <c r="G46" s="28" t="s">
        <v>2549</v>
      </c>
      <c r="H46" s="28" t="s">
        <v>2550</v>
      </c>
      <c r="I46" s="28" t="str">
        <f t="shared" si="2"/>
        <v>17637859328</v>
      </c>
    </row>
    <row r="47" ht="15.75" customHeight="1">
      <c r="A47" s="24" t="s">
        <v>277</v>
      </c>
      <c r="B47" s="28" t="s">
        <v>2551</v>
      </c>
      <c r="C47" s="28" t="s">
        <v>2552</v>
      </c>
      <c r="D47" s="28" t="s">
        <v>2553</v>
      </c>
      <c r="E47" s="28" t="str">
        <f t="shared" si="1"/>
        <v>14815232</v>
      </c>
      <c r="F47" s="28" t="s">
        <v>2554</v>
      </c>
      <c r="G47" s="28" t="s">
        <v>2555</v>
      </c>
      <c r="H47" s="28" t="s">
        <v>2351</v>
      </c>
      <c r="I47" s="28" t="str">
        <f t="shared" si="2"/>
        <v>14860288</v>
      </c>
    </row>
    <row r="48" ht="15.75" customHeight="1">
      <c r="A48" s="24" t="s">
        <v>283</v>
      </c>
      <c r="B48" s="28" t="s">
        <v>2556</v>
      </c>
      <c r="C48" s="28" t="s">
        <v>2557</v>
      </c>
      <c r="D48" s="28" t="s">
        <v>2558</v>
      </c>
      <c r="E48" s="28" t="str">
        <f t="shared" si="1"/>
        <v>82436891</v>
      </c>
      <c r="F48" s="28" t="s">
        <v>2559</v>
      </c>
      <c r="G48" s="28" t="s">
        <v>2560</v>
      </c>
      <c r="H48" s="28" t="s">
        <v>2561</v>
      </c>
      <c r="I48" s="28" t="str">
        <f t="shared" si="2"/>
        <v>157400643</v>
      </c>
    </row>
    <row r="49" ht="15.75" customHeight="1">
      <c r="A49" s="24" t="s">
        <v>290</v>
      </c>
      <c r="B49" s="28" t="s">
        <v>2562</v>
      </c>
      <c r="C49" s="28" t="s">
        <v>2563</v>
      </c>
      <c r="D49" s="28" t="s">
        <v>2564</v>
      </c>
      <c r="E49" s="28" t="str">
        <f t="shared" si="1"/>
        <v>61714943</v>
      </c>
      <c r="F49" s="28" t="s">
        <v>2565</v>
      </c>
      <c r="G49" s="28" t="s">
        <v>2566</v>
      </c>
      <c r="H49" s="28" t="s">
        <v>2567</v>
      </c>
      <c r="I49" s="28" t="str">
        <f t="shared" si="2"/>
        <v>157210983</v>
      </c>
    </row>
    <row r="50" ht="15.75" customHeight="1">
      <c r="A50" s="24" t="s">
        <v>297</v>
      </c>
      <c r="B50" s="28" t="s">
        <v>2568</v>
      </c>
      <c r="C50" s="28" t="s">
        <v>2569</v>
      </c>
      <c r="D50" s="28" t="s">
        <v>2570</v>
      </c>
      <c r="E50" s="28" t="str">
        <f t="shared" si="1"/>
        <v>5682877849</v>
      </c>
      <c r="F50" s="28" t="s">
        <v>2571</v>
      </c>
      <c r="G50" s="28" t="s">
        <v>2572</v>
      </c>
      <c r="H50" s="28" t="s">
        <v>2573</v>
      </c>
      <c r="I50" s="28" t="str">
        <f t="shared" si="2"/>
        <v>6550294245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42</v>
      </c>
      <c r="H52" s="28" t="s">
        <v>42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42</v>
      </c>
      <c r="D53" s="28" t="s">
        <v>42</v>
      </c>
      <c r="E53" s="28" t="str">
        <f t="shared" si="1"/>
        <v>0</v>
      </c>
      <c r="F53" s="28" t="s">
        <v>86</v>
      </c>
      <c r="G53" s="28" t="s">
        <v>86</v>
      </c>
      <c r="H53" s="28" t="s">
        <v>86</v>
      </c>
      <c r="I53" s="28" t="str">
        <f t="shared" si="2"/>
        <v>3</v>
      </c>
    </row>
    <row r="54" ht="15.75" customHeight="1">
      <c r="A54" s="24" t="s">
        <v>308</v>
      </c>
      <c r="B54" s="28" t="s">
        <v>462</v>
      </c>
      <c r="C54" s="28" t="s">
        <v>462</v>
      </c>
      <c r="D54" s="28" t="s">
        <v>559</v>
      </c>
      <c r="E54" s="28" t="str">
        <f t="shared" si="1"/>
        <v>175</v>
      </c>
      <c r="F54" s="28" t="s">
        <v>2574</v>
      </c>
      <c r="G54" s="28" t="s">
        <v>463</v>
      </c>
      <c r="H54" s="28" t="s">
        <v>772</v>
      </c>
      <c r="I54" s="28" t="str">
        <f t="shared" si="2"/>
        <v>461</v>
      </c>
    </row>
    <row r="55" ht="15.75" customHeight="1">
      <c r="A55" s="24" t="s">
        <v>312</v>
      </c>
      <c r="B55" s="28" t="s">
        <v>85</v>
      </c>
      <c r="C55" s="28" t="s">
        <v>85</v>
      </c>
      <c r="D55" s="28" t="s">
        <v>85</v>
      </c>
      <c r="E55" s="28" t="str">
        <f t="shared" si="1"/>
        <v>2</v>
      </c>
      <c r="F55" s="28" t="s">
        <v>163</v>
      </c>
      <c r="G55" s="28" t="s">
        <v>163</v>
      </c>
      <c r="H55" s="28" t="s">
        <v>83</v>
      </c>
      <c r="I55" s="28" t="str">
        <f t="shared" si="2"/>
        <v>14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2575</v>
      </c>
      <c r="C58" s="28" t="s">
        <v>2576</v>
      </c>
      <c r="D58" s="28" t="s">
        <v>2577</v>
      </c>
      <c r="E58" s="28" t="str">
        <f t="shared" si="1"/>
        <v>5683826688</v>
      </c>
      <c r="F58" s="28" t="s">
        <v>2578</v>
      </c>
      <c r="G58" s="28" t="s">
        <v>2579</v>
      </c>
      <c r="H58" s="28" t="s">
        <v>2580</v>
      </c>
      <c r="I58" s="28" t="str">
        <f t="shared" si="2"/>
        <v>6561918976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2581</v>
      </c>
      <c r="C60" s="28" t="s">
        <v>2582</v>
      </c>
      <c r="D60" s="28" t="s">
        <v>2583</v>
      </c>
      <c r="E60" s="28" t="str">
        <f t="shared" si="1"/>
        <v>5681340416</v>
      </c>
      <c r="F60" s="28" t="s">
        <v>2584</v>
      </c>
      <c r="G60" s="28" t="s">
        <v>2585</v>
      </c>
      <c r="H60" s="28" t="s">
        <v>2586</v>
      </c>
      <c r="I60" s="28" t="str">
        <f t="shared" si="2"/>
        <v>6517469184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2587</v>
      </c>
      <c r="C62" s="28" t="s">
        <v>2588</v>
      </c>
      <c r="D62" s="28" t="s">
        <v>2589</v>
      </c>
      <c r="E62" s="28" t="str">
        <f t="shared" si="1"/>
        <v>1352694</v>
      </c>
      <c r="F62" s="28" t="s">
        <v>2590</v>
      </c>
      <c r="G62" s="28" t="s">
        <v>2591</v>
      </c>
      <c r="H62" s="28" t="s">
        <v>2592</v>
      </c>
      <c r="I62" s="28" t="str">
        <f t="shared" si="2"/>
        <v>4599406</v>
      </c>
    </row>
    <row r="63" ht="15.75" customHeight="1">
      <c r="A63" s="24" t="s">
        <v>339</v>
      </c>
      <c r="B63" s="28" t="s">
        <v>2593</v>
      </c>
      <c r="C63" s="28" t="s">
        <v>2594</v>
      </c>
      <c r="D63" s="28" t="s">
        <v>2595</v>
      </c>
      <c r="E63" s="28" t="str">
        <f t="shared" si="1"/>
        <v>304918</v>
      </c>
      <c r="F63" s="28" t="s">
        <v>2596</v>
      </c>
      <c r="G63" s="28" t="s">
        <v>2597</v>
      </c>
      <c r="H63" s="28" t="s">
        <v>2598</v>
      </c>
      <c r="I63" s="28" t="str">
        <f t="shared" si="2"/>
        <v>154629934</v>
      </c>
    </row>
    <row r="64" ht="15.75" customHeight="1">
      <c r="A64" s="30" t="s">
        <v>14</v>
      </c>
      <c r="B64" s="31">
        <f t="shared" ref="B64:I64" si="3">AVERAGE(VALUE(B8),VALUE(B22),VALUE(B36))*2^(-30)</f>
        <v>18.06906299</v>
      </c>
      <c r="C64" s="31">
        <f t="shared" si="3"/>
        <v>18.1163172</v>
      </c>
      <c r="D64" s="31">
        <f t="shared" si="3"/>
        <v>18.02890441</v>
      </c>
      <c r="E64" s="31">
        <f t="shared" si="3"/>
        <v>18.04775449</v>
      </c>
      <c r="F64" s="31">
        <f t="shared" si="3"/>
        <v>16.87356194</v>
      </c>
      <c r="G64" s="31">
        <f t="shared" si="3"/>
        <v>16.98366623</v>
      </c>
      <c r="H64" s="31">
        <f t="shared" si="3"/>
        <v>16.77072722</v>
      </c>
      <c r="I64" s="31">
        <f t="shared" si="3"/>
        <v>16.8989463</v>
      </c>
    </row>
    <row r="65" ht="15.75" customHeight="1">
      <c r="A65" s="32" t="s">
        <v>346</v>
      </c>
      <c r="B65" s="31">
        <f t="shared" ref="B65:I65" si="4">AVERAGE(VALUE(B8),VALUE(B22),VALUE(B36),VALUE(B50))*2^(-30)</f>
        <v>14.89735844</v>
      </c>
      <c r="C65" s="31">
        <f t="shared" si="4"/>
        <v>14.90711701</v>
      </c>
      <c r="D65" s="31">
        <f t="shared" si="4"/>
        <v>14.84482641</v>
      </c>
      <c r="E65" s="31">
        <f t="shared" si="4"/>
        <v>14.85896398</v>
      </c>
      <c r="F65" s="31">
        <f t="shared" si="4"/>
        <v>14.18493467</v>
      </c>
      <c r="G65" s="31">
        <f t="shared" si="4"/>
        <v>14.2628589</v>
      </c>
      <c r="H65" s="31">
        <f t="shared" si="4"/>
        <v>14.0989374</v>
      </c>
      <c r="I65" s="31">
        <f t="shared" si="4"/>
        <v>14.19931895</v>
      </c>
    </row>
    <row r="66" ht="15.75" customHeight="1">
      <c r="A66" s="32" t="s">
        <v>347</v>
      </c>
      <c r="B66" s="31">
        <f t="shared" ref="B66:I66" si="5">MIN(VALUE(B18),VALUE(B32),VALUE(B46))*2^(-30)</f>
        <v>17.29854202</v>
      </c>
      <c r="C66" s="31">
        <f t="shared" si="5"/>
        <v>17.41174698</v>
      </c>
      <c r="D66" s="31">
        <f t="shared" si="5"/>
        <v>17.27020264</v>
      </c>
      <c r="E66" s="31">
        <f t="shared" si="5"/>
        <v>17.34143829</v>
      </c>
      <c r="F66" s="31">
        <f t="shared" si="5"/>
        <v>16.26691818</v>
      </c>
      <c r="G66" s="31">
        <f t="shared" si="5"/>
        <v>16.280056</v>
      </c>
      <c r="H66" s="31">
        <f t="shared" si="5"/>
        <v>16.17157745</v>
      </c>
      <c r="I66" s="31">
        <f t="shared" si="5"/>
        <v>16.26691818</v>
      </c>
    </row>
    <row r="67" ht="15.75" customHeight="1">
      <c r="A67" s="32" t="s">
        <v>348</v>
      </c>
      <c r="B67" s="31">
        <f t="shared" ref="B67:I67" si="6">MIN(VALUE(B16),VALUE(B30),VALUE(B44))*2^(-30)</f>
        <v>18.82290268</v>
      </c>
      <c r="C67" s="31">
        <f t="shared" si="6"/>
        <v>18.68222809</v>
      </c>
      <c r="D67" s="31">
        <f t="shared" si="6"/>
        <v>18.8239212</v>
      </c>
      <c r="E67" s="31">
        <f t="shared" si="6"/>
        <v>18.82290268</v>
      </c>
      <c r="F67" s="31">
        <f t="shared" si="6"/>
        <v>17.71097946</v>
      </c>
      <c r="G67" s="31">
        <f t="shared" si="6"/>
        <v>18.02953339</v>
      </c>
      <c r="H67" s="31">
        <f t="shared" si="6"/>
        <v>17.61391068</v>
      </c>
      <c r="I67" s="31">
        <f t="shared" si="6"/>
        <v>17.71097946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0.12890625</v>
      </c>
      <c r="G68" s="31">
        <f t="shared" si="7"/>
        <v>0.16015625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604.0078125</v>
      </c>
      <c r="C69" s="31">
        <f t="shared" si="8"/>
        <v>483.7070313</v>
      </c>
      <c r="D69" s="31">
        <f t="shared" si="8"/>
        <v>530.203125</v>
      </c>
      <c r="E69" s="31">
        <f t="shared" si="8"/>
        <v>522.390625</v>
      </c>
      <c r="F69" s="31">
        <f t="shared" si="8"/>
        <v>440.4804688</v>
      </c>
      <c r="G69" s="31">
        <f t="shared" si="8"/>
        <v>440.578125</v>
      </c>
      <c r="H69" s="31">
        <f t="shared" si="8"/>
        <v>439.8085938</v>
      </c>
      <c r="I69" s="31">
        <f t="shared" si="8"/>
        <v>440.2773438</v>
      </c>
    </row>
    <row r="70" ht="15.75" customHeight="1">
      <c r="A70" s="32" t="s">
        <v>17</v>
      </c>
      <c r="B70" s="31">
        <f t="shared" ref="B70:I70" si="9">AVERAGE(VALUE(B9),VALUE(B23),VALUE(B37))*2^(-20)</f>
        <v>17.7215236</v>
      </c>
      <c r="C70" s="31">
        <f t="shared" si="9"/>
        <v>17.74886735</v>
      </c>
      <c r="D70" s="31">
        <f t="shared" si="9"/>
        <v>17.78255208</v>
      </c>
      <c r="E70" s="31">
        <f t="shared" si="9"/>
        <v>17.73995113</v>
      </c>
      <c r="F70" s="31">
        <f t="shared" si="9"/>
        <v>17.73397605</v>
      </c>
      <c r="G70" s="31">
        <f t="shared" si="9"/>
        <v>17.7546463</v>
      </c>
      <c r="H70" s="31">
        <f t="shared" si="9"/>
        <v>17.76912689</v>
      </c>
      <c r="I70" s="31">
        <f t="shared" si="9"/>
        <v>17.74961313</v>
      </c>
    </row>
    <row r="71" ht="15.75" customHeight="1">
      <c r="A71" s="32" t="s">
        <v>349</v>
      </c>
      <c r="B71" s="33">
        <f t="shared" ref="B71:I71" si="10">MIN(VALUE(B19),VALUE(B33),VALUE(B47))*2^(-20)</f>
        <v>14.1015625</v>
      </c>
      <c r="C71" s="33">
        <f t="shared" si="10"/>
        <v>14.12890625</v>
      </c>
      <c r="D71" s="33">
        <f t="shared" si="10"/>
        <v>14.17578125</v>
      </c>
      <c r="E71" s="33">
        <f t="shared" si="10"/>
        <v>14.12890625</v>
      </c>
      <c r="F71" s="33">
        <f t="shared" si="10"/>
        <v>14.125</v>
      </c>
      <c r="G71" s="33">
        <f t="shared" si="10"/>
        <v>14.19140625</v>
      </c>
      <c r="H71" s="33">
        <f t="shared" si="10"/>
        <v>14.171875</v>
      </c>
      <c r="I71" s="33">
        <f t="shared" si="10"/>
        <v>14.171875</v>
      </c>
    </row>
    <row r="72" ht="15.75" customHeight="1">
      <c r="A72" s="32" t="s">
        <v>350</v>
      </c>
      <c r="B72" s="33">
        <f t="shared" ref="B72:I72" si="11">MAX(VALUE(B17),VALUE(B31),VALUE(B45))*2^(-20)</f>
        <v>24.890625</v>
      </c>
      <c r="C72" s="33">
        <f t="shared" si="11"/>
        <v>24.7890625</v>
      </c>
      <c r="D72" s="33">
        <f t="shared" si="11"/>
        <v>24.5859375</v>
      </c>
      <c r="E72" s="33">
        <f t="shared" si="11"/>
        <v>24.7890625</v>
      </c>
      <c r="F72" s="33">
        <f t="shared" si="11"/>
        <v>24.83203125</v>
      </c>
      <c r="G72" s="33">
        <f t="shared" si="11"/>
        <v>24.890625</v>
      </c>
      <c r="H72" s="33">
        <f t="shared" si="11"/>
        <v>24.5859375</v>
      </c>
      <c r="I72" s="33">
        <f t="shared" si="11"/>
        <v>24.83203125</v>
      </c>
    </row>
    <row r="73" ht="15.75" customHeight="1">
      <c r="A73" s="32" t="s">
        <v>1</v>
      </c>
      <c r="B73" s="31">
        <f t="shared" ref="B73:I73" si="12">VALUE(B7)*10^(-9)</f>
        <v>22.44875134</v>
      </c>
      <c r="C73" s="31">
        <f t="shared" si="12"/>
        <v>22.57438626</v>
      </c>
      <c r="D73" s="31">
        <f t="shared" si="12"/>
        <v>18.84452529</v>
      </c>
      <c r="E73" s="31">
        <f t="shared" si="12"/>
        <v>22.44875134</v>
      </c>
      <c r="F73" s="31">
        <f t="shared" si="12"/>
        <v>48.29574733</v>
      </c>
      <c r="G73" s="31">
        <f t="shared" si="12"/>
        <v>57.16371262</v>
      </c>
      <c r="H73" s="31">
        <f t="shared" si="12"/>
        <v>57.47690069</v>
      </c>
      <c r="I73" s="31">
        <f t="shared" si="12"/>
        <v>57.16371262</v>
      </c>
    </row>
    <row r="74" ht="15.75" customHeight="1">
      <c r="A74" s="34" t="s">
        <v>18</v>
      </c>
      <c r="B74" s="31">
        <f t="shared" ref="B74:I74" si="13">SUM(VALUE(B20),VALUE(B34),VALUE(B48))*2^(-30)</f>
        <v>0.1949119139</v>
      </c>
      <c r="C74" s="31">
        <f t="shared" si="13"/>
        <v>0.2043895777</v>
      </c>
      <c r="D74" s="31">
        <f t="shared" si="13"/>
        <v>0.1901746057</v>
      </c>
      <c r="E74" s="31">
        <f t="shared" si="13"/>
        <v>0.194897146</v>
      </c>
      <c r="F74" s="31">
        <f t="shared" si="13"/>
        <v>0.4351981645</v>
      </c>
      <c r="G74" s="31">
        <f t="shared" si="13"/>
        <v>0.5635765577</v>
      </c>
      <c r="H74" s="31">
        <f t="shared" si="13"/>
        <v>0.439060268</v>
      </c>
      <c r="I74" s="31">
        <f t="shared" si="13"/>
        <v>0.4386277413</v>
      </c>
    </row>
    <row r="75" ht="15.75" customHeight="1">
      <c r="A75" s="34" t="s">
        <v>19</v>
      </c>
      <c r="B75" s="31">
        <f t="shared" ref="B75:I75" si="14">SUM(VALUE(B21),VALUE(B35),VALUE(B49))*2^(-30)</f>
        <v>0.1948155388</v>
      </c>
      <c r="C75" s="31">
        <f t="shared" si="14"/>
        <v>0.2011893112</v>
      </c>
      <c r="D75" s="31">
        <f t="shared" si="14"/>
        <v>0.1763748825</v>
      </c>
      <c r="E75" s="31">
        <f t="shared" si="14"/>
        <v>0.1816415992</v>
      </c>
      <c r="F75" s="31">
        <f t="shared" si="14"/>
        <v>0.2936884984</v>
      </c>
      <c r="G75" s="31">
        <f t="shared" si="14"/>
        <v>0.4208910502</v>
      </c>
      <c r="H75" s="31">
        <f t="shared" si="14"/>
        <v>0.2960135452</v>
      </c>
      <c r="I75" s="31">
        <f t="shared" si="14"/>
        <v>0.4362523779</v>
      </c>
    </row>
    <row r="76" ht="15.75" customHeight="1">
      <c r="A76" s="32" t="s">
        <v>20</v>
      </c>
      <c r="B76" s="35">
        <f t="shared" ref="B76:I76" si="15">SUM(VALUE(B12),VALUE(B26),VALUE(B40))</f>
        <v>548</v>
      </c>
      <c r="C76" s="35">
        <f t="shared" si="15"/>
        <v>549</v>
      </c>
      <c r="D76" s="35">
        <f t="shared" si="15"/>
        <v>452</v>
      </c>
      <c r="E76" s="35">
        <f t="shared" si="15"/>
        <v>548</v>
      </c>
      <c r="F76" s="35">
        <f t="shared" si="15"/>
        <v>1162</v>
      </c>
      <c r="G76" s="35">
        <f t="shared" si="15"/>
        <v>1368</v>
      </c>
      <c r="H76" s="35">
        <f t="shared" si="15"/>
        <v>1368</v>
      </c>
      <c r="I76" s="35">
        <f t="shared" si="15"/>
        <v>1367</v>
      </c>
    </row>
    <row r="77" ht="15.75" customHeight="1">
      <c r="A77" s="32" t="s">
        <v>21</v>
      </c>
      <c r="B77" s="35">
        <f t="shared" ref="B77:I77" si="16">SUM(VALUE(B11),VALUE(B25),VALUE(B39))</f>
        <v>24</v>
      </c>
      <c r="C77" s="35">
        <f t="shared" si="16"/>
        <v>23</v>
      </c>
      <c r="D77" s="35">
        <f t="shared" si="16"/>
        <v>20</v>
      </c>
      <c r="E77" s="35">
        <f t="shared" si="16"/>
        <v>21</v>
      </c>
      <c r="F77" s="35">
        <f t="shared" si="16"/>
        <v>58</v>
      </c>
      <c r="G77" s="35">
        <f t="shared" si="16"/>
        <v>66</v>
      </c>
      <c r="H77" s="35">
        <f t="shared" si="16"/>
        <v>66</v>
      </c>
      <c r="I77" s="35">
        <f t="shared" si="16"/>
        <v>63</v>
      </c>
    </row>
    <row r="78" ht="15.75" customHeight="1">
      <c r="A78" s="32" t="s">
        <v>22</v>
      </c>
      <c r="B78" s="35">
        <f t="shared" ref="B78:I78" si="17">SUM(VALUE(B13),VALUE(B27),VALUE(B41))</f>
        <v>171</v>
      </c>
      <c r="C78" s="35">
        <f t="shared" si="17"/>
        <v>174</v>
      </c>
      <c r="D78" s="35">
        <f t="shared" si="17"/>
        <v>167</v>
      </c>
      <c r="E78" s="35">
        <f t="shared" si="17"/>
        <v>168</v>
      </c>
      <c r="F78" s="35">
        <f t="shared" si="17"/>
        <v>405</v>
      </c>
      <c r="G78" s="35">
        <f t="shared" si="17"/>
        <v>529</v>
      </c>
      <c r="H78" s="35">
        <f t="shared" si="17"/>
        <v>509</v>
      </c>
      <c r="I78" s="35">
        <f t="shared" si="17"/>
        <v>470</v>
      </c>
    </row>
    <row r="79" ht="15.75" customHeight="1">
      <c r="A79" s="32" t="s">
        <v>23</v>
      </c>
      <c r="B79" s="35">
        <f t="shared" ref="B79:I79" si="18">SUM(VALUE(B10),VALUE(B24),VALUE(B38))</f>
        <v>32</v>
      </c>
      <c r="C79" s="35">
        <f t="shared" si="18"/>
        <v>37</v>
      </c>
      <c r="D79" s="35">
        <f t="shared" si="18"/>
        <v>31</v>
      </c>
      <c r="E79" s="35">
        <f t="shared" si="18"/>
        <v>29</v>
      </c>
      <c r="F79" s="35">
        <f t="shared" si="18"/>
        <v>13</v>
      </c>
      <c r="G79" s="35">
        <f t="shared" si="18"/>
        <v>10</v>
      </c>
      <c r="H79" s="35">
        <f t="shared" si="18"/>
        <v>7</v>
      </c>
      <c r="I79" s="35">
        <f t="shared" si="18"/>
        <v>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1618</v>
      </c>
      <c r="E2" s="28" t="s">
        <v>358</v>
      </c>
      <c r="F2" s="28" t="s">
        <v>1619</v>
      </c>
    </row>
    <row r="3">
      <c r="A3" s="28" t="s">
        <v>85</v>
      </c>
      <c r="B3" s="28" t="s">
        <v>361</v>
      </c>
      <c r="C3" s="28" t="s">
        <v>1620</v>
      </c>
      <c r="D3" s="28" t="s">
        <v>1618</v>
      </c>
      <c r="E3" s="28" t="s">
        <v>1621</v>
      </c>
      <c r="F3" s="28" t="s">
        <v>2599</v>
      </c>
    </row>
    <row r="4">
      <c r="A4" s="28" t="s">
        <v>86</v>
      </c>
      <c r="B4" s="28" t="s">
        <v>365</v>
      </c>
      <c r="C4" s="28" t="s">
        <v>1620</v>
      </c>
      <c r="D4" s="28" t="s">
        <v>42</v>
      </c>
      <c r="E4" s="28" t="s">
        <v>2600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2601</v>
      </c>
      <c r="C5" s="28" t="s">
        <v>2602</v>
      </c>
      <c r="D5" s="28" t="s">
        <v>2603</v>
      </c>
      <c r="E5" s="28" t="str">
        <f t="shared" si="1"/>
        <v>-</v>
      </c>
      <c r="F5" s="28" t="s">
        <v>2604</v>
      </c>
      <c r="G5" s="28" t="s">
        <v>2605</v>
      </c>
      <c r="H5" s="28" t="s">
        <v>2606</v>
      </c>
      <c r="I5" s="28" t="str">
        <f t="shared" si="2"/>
        <v>-</v>
      </c>
    </row>
    <row r="6">
      <c r="A6" s="24" t="s">
        <v>51</v>
      </c>
      <c r="B6" s="28" t="s">
        <v>2607</v>
      </c>
      <c r="C6" s="28" t="s">
        <v>2608</v>
      </c>
      <c r="D6" s="28" t="s">
        <v>2609</v>
      </c>
      <c r="E6" s="28" t="str">
        <f t="shared" si="1"/>
        <v>-</v>
      </c>
      <c r="F6" s="28" t="s">
        <v>2610</v>
      </c>
      <c r="G6" s="28" t="s">
        <v>2611</v>
      </c>
      <c r="H6" s="28" t="s">
        <v>2612</v>
      </c>
      <c r="I6" s="28" t="str">
        <f t="shared" si="2"/>
        <v>-</v>
      </c>
    </row>
    <row r="7">
      <c r="A7" s="24" t="s">
        <v>58</v>
      </c>
      <c r="B7" s="28" t="s">
        <v>2613</v>
      </c>
      <c r="C7" s="28" t="s">
        <v>2614</v>
      </c>
      <c r="D7" s="28" t="s">
        <v>2615</v>
      </c>
      <c r="E7" s="28" t="str">
        <f t="shared" si="1"/>
        <v>21587663166</v>
      </c>
      <c r="F7" s="28" t="s">
        <v>2616</v>
      </c>
      <c r="G7" s="28" t="s">
        <v>2617</v>
      </c>
      <c r="H7" s="28" t="s">
        <v>2618</v>
      </c>
      <c r="I7" s="28" t="str">
        <f t="shared" si="2"/>
        <v>47452353445</v>
      </c>
    </row>
    <row r="8">
      <c r="A8" s="24" t="s">
        <v>65</v>
      </c>
      <c r="B8" s="28" t="s">
        <v>2619</v>
      </c>
      <c r="C8" s="28" t="s">
        <v>2620</v>
      </c>
      <c r="D8" s="28" t="s">
        <v>2621</v>
      </c>
      <c r="E8" s="28" t="str">
        <f t="shared" si="1"/>
        <v>18878744088</v>
      </c>
      <c r="F8" s="28" t="s">
        <v>2622</v>
      </c>
      <c r="G8" s="28" t="s">
        <v>2623</v>
      </c>
      <c r="H8" s="28" t="s">
        <v>2624</v>
      </c>
      <c r="I8" s="28" t="str">
        <f t="shared" si="2"/>
        <v>17709419690</v>
      </c>
    </row>
    <row r="9">
      <c r="A9" s="24" t="s">
        <v>72</v>
      </c>
      <c r="B9" s="28" t="s">
        <v>2625</v>
      </c>
      <c r="C9" s="28" t="s">
        <v>2626</v>
      </c>
      <c r="D9" s="28" t="s">
        <v>2627</v>
      </c>
      <c r="E9" s="28" t="str">
        <f t="shared" si="1"/>
        <v>15616558</v>
      </c>
      <c r="F9" s="28" t="s">
        <v>2628</v>
      </c>
      <c r="G9" s="28" t="s">
        <v>2629</v>
      </c>
      <c r="H9" s="28" t="s">
        <v>2630</v>
      </c>
      <c r="I9" s="28" t="str">
        <f t="shared" si="2"/>
        <v>15291392</v>
      </c>
    </row>
    <row r="10">
      <c r="A10" s="24" t="s">
        <v>79</v>
      </c>
      <c r="B10" s="28" t="s">
        <v>83</v>
      </c>
      <c r="C10" s="28" t="s">
        <v>42</v>
      </c>
      <c r="D10" s="28" t="s">
        <v>85</v>
      </c>
      <c r="E10" s="28" t="str">
        <f t="shared" si="1"/>
        <v>2</v>
      </c>
      <c r="F10" s="28" t="s">
        <v>80</v>
      </c>
      <c r="G10" s="28" t="s">
        <v>42</v>
      </c>
      <c r="H10" s="28" t="s">
        <v>42</v>
      </c>
      <c r="I10" s="28" t="str">
        <f t="shared" si="2"/>
        <v>0</v>
      </c>
    </row>
    <row r="11">
      <c r="A11" s="24" t="s">
        <v>84</v>
      </c>
      <c r="B11" s="28" t="s">
        <v>513</v>
      </c>
      <c r="C11" s="28" t="s">
        <v>238</v>
      </c>
      <c r="D11" s="28" t="s">
        <v>513</v>
      </c>
      <c r="E11" s="28" t="str">
        <f t="shared" si="1"/>
        <v>8</v>
      </c>
      <c r="F11" s="28" t="s">
        <v>234</v>
      </c>
      <c r="G11" s="28" t="s">
        <v>234</v>
      </c>
      <c r="H11" s="28" t="s">
        <v>81</v>
      </c>
      <c r="I11" s="28" t="str">
        <f t="shared" si="2"/>
        <v>18</v>
      </c>
    </row>
    <row r="12">
      <c r="A12" s="24" t="s">
        <v>91</v>
      </c>
      <c r="B12" s="28" t="s">
        <v>462</v>
      </c>
      <c r="C12" s="28" t="s">
        <v>398</v>
      </c>
      <c r="D12" s="28" t="s">
        <v>1506</v>
      </c>
      <c r="E12" s="28" t="str">
        <f t="shared" si="1"/>
        <v>175</v>
      </c>
      <c r="F12" s="28" t="s">
        <v>2234</v>
      </c>
      <c r="G12" s="28" t="s">
        <v>2631</v>
      </c>
      <c r="H12" s="28" t="s">
        <v>1655</v>
      </c>
      <c r="I12" s="28" t="str">
        <f t="shared" si="2"/>
        <v>383</v>
      </c>
    </row>
    <row r="13">
      <c r="A13" s="24" t="s">
        <v>97</v>
      </c>
      <c r="B13" s="28" t="s">
        <v>2632</v>
      </c>
      <c r="C13" s="28" t="s">
        <v>2632</v>
      </c>
      <c r="D13" s="28" t="s">
        <v>2633</v>
      </c>
      <c r="E13" s="28" t="str">
        <f t="shared" si="1"/>
        <v>66</v>
      </c>
      <c r="F13" s="28" t="s">
        <v>2634</v>
      </c>
      <c r="G13" s="28" t="s">
        <v>93</v>
      </c>
      <c r="H13" s="28" t="s">
        <v>399</v>
      </c>
      <c r="I13" s="28" t="str">
        <f t="shared" si="2"/>
        <v>139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2635</v>
      </c>
      <c r="C15" s="28" t="s">
        <v>2636</v>
      </c>
      <c r="D15" s="28" t="s">
        <v>2637</v>
      </c>
      <c r="E15" s="28" t="str">
        <f t="shared" si="1"/>
        <v>176009216</v>
      </c>
      <c r="F15" s="28" t="s">
        <v>2638</v>
      </c>
      <c r="G15" s="28" t="s">
        <v>2639</v>
      </c>
      <c r="H15" s="28" t="s">
        <v>2640</v>
      </c>
      <c r="I15" s="28" t="str">
        <f t="shared" si="2"/>
        <v>1220608</v>
      </c>
    </row>
    <row r="16">
      <c r="A16" s="24" t="s">
        <v>111</v>
      </c>
      <c r="B16" s="28" t="s">
        <v>2641</v>
      </c>
      <c r="C16" s="28" t="s">
        <v>2642</v>
      </c>
      <c r="D16" s="28" t="s">
        <v>2643</v>
      </c>
      <c r="E16" s="28" t="str">
        <f t="shared" si="1"/>
        <v>20151115776</v>
      </c>
      <c r="F16" s="28" t="s">
        <v>2644</v>
      </c>
      <c r="G16" s="28" t="s">
        <v>2645</v>
      </c>
      <c r="H16" s="28" t="s">
        <v>2646</v>
      </c>
      <c r="I16" s="28" t="str">
        <f t="shared" si="2"/>
        <v>19500314624</v>
      </c>
    </row>
    <row r="17">
      <c r="A17" s="24" t="s">
        <v>118</v>
      </c>
      <c r="B17" s="28" t="s">
        <v>2423</v>
      </c>
      <c r="C17" s="28" t="s">
        <v>2647</v>
      </c>
      <c r="D17" s="28" t="s">
        <v>2648</v>
      </c>
      <c r="E17" s="28" t="str">
        <f t="shared" si="1"/>
        <v>15687680</v>
      </c>
      <c r="F17" s="28" t="s">
        <v>2056</v>
      </c>
      <c r="G17" s="28" t="s">
        <v>2649</v>
      </c>
      <c r="H17" s="28" t="s">
        <v>2650</v>
      </c>
      <c r="I17" s="28" t="str">
        <f t="shared" si="2"/>
        <v>15294464</v>
      </c>
    </row>
    <row r="18">
      <c r="A18" s="24" t="s">
        <v>124</v>
      </c>
      <c r="B18" s="28" t="s">
        <v>2651</v>
      </c>
      <c r="C18" s="28" t="s">
        <v>2652</v>
      </c>
      <c r="D18" s="28" t="s">
        <v>2653</v>
      </c>
      <c r="E18" s="28" t="str">
        <f t="shared" si="1"/>
        <v>18353524736</v>
      </c>
      <c r="F18" s="28" t="s">
        <v>2654</v>
      </c>
      <c r="G18" s="28" t="s">
        <v>2655</v>
      </c>
      <c r="H18" s="28" t="s">
        <v>2656</v>
      </c>
      <c r="I18" s="28" t="str">
        <f t="shared" si="2"/>
        <v>17270116352</v>
      </c>
    </row>
    <row r="19">
      <c r="A19" s="24" t="s">
        <v>131</v>
      </c>
      <c r="B19" s="28" t="s">
        <v>2657</v>
      </c>
      <c r="C19" s="28" t="s">
        <v>2658</v>
      </c>
      <c r="D19" s="28" t="s">
        <v>2659</v>
      </c>
      <c r="E19" s="28" t="str">
        <f t="shared" si="1"/>
        <v>15593472</v>
      </c>
      <c r="F19" s="28" t="s">
        <v>2660</v>
      </c>
      <c r="G19" s="28" t="s">
        <v>2250</v>
      </c>
      <c r="H19" s="28" t="s">
        <v>2659</v>
      </c>
      <c r="I19" s="28" t="str">
        <f t="shared" si="2"/>
        <v>15286272</v>
      </c>
    </row>
    <row r="20">
      <c r="A20" s="24" t="s">
        <v>135</v>
      </c>
      <c r="B20" s="28" t="s">
        <v>2661</v>
      </c>
      <c r="C20" s="28" t="s">
        <v>2662</v>
      </c>
      <c r="D20" s="28" t="s">
        <v>2663</v>
      </c>
      <c r="E20" s="28" t="str">
        <f t="shared" si="1"/>
        <v>56992237</v>
      </c>
      <c r="F20" s="28" t="s">
        <v>2664</v>
      </c>
      <c r="G20" s="28" t="s">
        <v>2665</v>
      </c>
      <c r="H20" s="28" t="s">
        <v>2666</v>
      </c>
      <c r="I20" s="28" t="str">
        <f t="shared" si="2"/>
        <v>156682373</v>
      </c>
    </row>
    <row r="21" ht="15.75" customHeight="1">
      <c r="A21" s="24" t="s">
        <v>142</v>
      </c>
      <c r="B21" s="28" t="s">
        <v>2667</v>
      </c>
      <c r="C21" s="28" t="s">
        <v>2668</v>
      </c>
      <c r="D21" s="28" t="s">
        <v>2669</v>
      </c>
      <c r="E21" s="28" t="str">
        <f t="shared" si="1"/>
        <v>70776064</v>
      </c>
      <c r="F21" s="28" t="s">
        <v>2670</v>
      </c>
      <c r="G21" s="28" t="s">
        <v>2671</v>
      </c>
      <c r="H21" s="28" t="s">
        <v>2672</v>
      </c>
      <c r="I21" s="28" t="str">
        <f t="shared" si="2"/>
        <v>138156330</v>
      </c>
    </row>
    <row r="22" ht="15.75" customHeight="1">
      <c r="A22" s="24" t="s">
        <v>149</v>
      </c>
      <c r="B22" s="28" t="s">
        <v>2673</v>
      </c>
      <c r="C22" s="28" t="s">
        <v>2674</v>
      </c>
      <c r="D22" s="28" t="s">
        <v>2675</v>
      </c>
      <c r="E22" s="28" t="str">
        <f t="shared" si="1"/>
        <v>19367677952</v>
      </c>
      <c r="F22" s="28" t="s">
        <v>2676</v>
      </c>
      <c r="G22" s="28" t="s">
        <v>2677</v>
      </c>
      <c r="H22" s="28" t="s">
        <v>2678</v>
      </c>
      <c r="I22" s="28" t="str">
        <f t="shared" si="2"/>
        <v>17985983744</v>
      </c>
    </row>
    <row r="23" ht="15.75" customHeight="1">
      <c r="A23" s="24" t="s">
        <v>156</v>
      </c>
      <c r="B23" s="28" t="s">
        <v>2679</v>
      </c>
      <c r="C23" s="28" t="s">
        <v>2680</v>
      </c>
      <c r="D23" s="28" t="s">
        <v>2681</v>
      </c>
      <c r="E23" s="28" t="str">
        <f t="shared" si="1"/>
        <v>25655588</v>
      </c>
      <c r="F23" s="28" t="s">
        <v>2682</v>
      </c>
      <c r="G23" s="28" t="s">
        <v>2683</v>
      </c>
      <c r="H23" s="28" t="s">
        <v>2681</v>
      </c>
      <c r="I23" s="28" t="str">
        <f t="shared" si="2"/>
        <v>25661440</v>
      </c>
    </row>
    <row r="24" ht="15.75" customHeight="1">
      <c r="A24" s="24" t="s">
        <v>162</v>
      </c>
      <c r="B24" s="28" t="s">
        <v>168</v>
      </c>
      <c r="C24" s="28" t="s">
        <v>236</v>
      </c>
      <c r="D24" s="28" t="s">
        <v>163</v>
      </c>
      <c r="E24" s="28" t="str">
        <f t="shared" si="1"/>
        <v>14</v>
      </c>
      <c r="F24" s="28" t="s">
        <v>80</v>
      </c>
      <c r="G24" s="28" t="s">
        <v>80</v>
      </c>
      <c r="H24" s="28" t="s">
        <v>515</v>
      </c>
      <c r="I24" s="28" t="str">
        <f t="shared" si="2"/>
        <v>1</v>
      </c>
    </row>
    <row r="25" ht="15.75" customHeight="1">
      <c r="A25" s="24" t="s">
        <v>166</v>
      </c>
      <c r="B25" s="28" t="s">
        <v>513</v>
      </c>
      <c r="C25" s="28" t="s">
        <v>165</v>
      </c>
      <c r="D25" s="28" t="s">
        <v>513</v>
      </c>
      <c r="E25" s="28" t="str">
        <f t="shared" si="1"/>
        <v>8</v>
      </c>
      <c r="F25" s="28" t="s">
        <v>829</v>
      </c>
      <c r="G25" s="28" t="s">
        <v>829</v>
      </c>
      <c r="H25" s="28" t="s">
        <v>167</v>
      </c>
      <c r="I25" s="28" t="str">
        <f t="shared" si="2"/>
        <v>17</v>
      </c>
    </row>
    <row r="26" ht="15.75" customHeight="1">
      <c r="A26" s="24" t="s">
        <v>169</v>
      </c>
      <c r="B26" s="28" t="s">
        <v>771</v>
      </c>
      <c r="C26" s="28" t="s">
        <v>1842</v>
      </c>
      <c r="D26" s="28" t="s">
        <v>462</v>
      </c>
      <c r="E26" s="28" t="str">
        <f t="shared" si="1"/>
        <v>175</v>
      </c>
      <c r="F26" s="28" t="s">
        <v>2574</v>
      </c>
      <c r="G26" s="28" t="s">
        <v>2684</v>
      </c>
      <c r="H26" s="28" t="s">
        <v>1452</v>
      </c>
      <c r="I26" s="28" t="str">
        <f t="shared" si="2"/>
        <v>381</v>
      </c>
    </row>
    <row r="27" ht="15.75" customHeight="1">
      <c r="A27" s="24" t="s">
        <v>173</v>
      </c>
      <c r="B27" s="28" t="s">
        <v>403</v>
      </c>
      <c r="C27" s="28" t="s">
        <v>2633</v>
      </c>
      <c r="D27" s="28" t="s">
        <v>2685</v>
      </c>
      <c r="E27" s="28" t="str">
        <f t="shared" si="1"/>
        <v>70</v>
      </c>
      <c r="F27" s="28" t="s">
        <v>2686</v>
      </c>
      <c r="G27" s="28" t="s">
        <v>1451</v>
      </c>
      <c r="H27" s="28" t="s">
        <v>2478</v>
      </c>
      <c r="I27" s="28" t="str">
        <f t="shared" si="2"/>
        <v>123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2687</v>
      </c>
      <c r="C29" s="28" t="s">
        <v>2688</v>
      </c>
      <c r="D29" s="28" t="s">
        <v>2689</v>
      </c>
      <c r="E29" s="28" t="str">
        <f t="shared" si="1"/>
        <v>299802624</v>
      </c>
      <c r="F29" s="28" t="s">
        <v>732</v>
      </c>
      <c r="G29" s="28" t="s">
        <v>2690</v>
      </c>
      <c r="H29" s="28" t="s">
        <v>2691</v>
      </c>
      <c r="I29" s="28" t="str">
        <f t="shared" si="2"/>
        <v>153055232</v>
      </c>
    </row>
    <row r="30" ht="15.75" customHeight="1">
      <c r="A30" s="24" t="s">
        <v>187</v>
      </c>
      <c r="B30" s="28" t="s">
        <v>2692</v>
      </c>
      <c r="C30" s="28" t="s">
        <v>2693</v>
      </c>
      <c r="D30" s="28" t="s">
        <v>2694</v>
      </c>
      <c r="E30" s="28" t="str">
        <f t="shared" si="1"/>
        <v>20394057728</v>
      </c>
      <c r="F30" s="28" t="s">
        <v>2695</v>
      </c>
      <c r="G30" s="28" t="s">
        <v>2696</v>
      </c>
      <c r="H30" s="28" t="s">
        <v>2697</v>
      </c>
      <c r="I30" s="28" t="str">
        <f t="shared" si="2"/>
        <v>18829881344</v>
      </c>
    </row>
    <row r="31" ht="15.75" customHeight="1">
      <c r="A31" s="24" t="s">
        <v>194</v>
      </c>
      <c r="B31" s="28" t="s">
        <v>2682</v>
      </c>
      <c r="C31" s="28" t="s">
        <v>2698</v>
      </c>
      <c r="D31" s="28" t="s">
        <v>2681</v>
      </c>
      <c r="E31" s="28" t="str">
        <f t="shared" si="1"/>
        <v>25669632</v>
      </c>
      <c r="F31" s="28" t="s">
        <v>2682</v>
      </c>
      <c r="G31" s="28" t="s">
        <v>2683</v>
      </c>
      <c r="H31" s="28" t="s">
        <v>2681</v>
      </c>
      <c r="I31" s="28" t="str">
        <f t="shared" si="2"/>
        <v>25661440</v>
      </c>
    </row>
    <row r="32" ht="15.75" customHeight="1">
      <c r="A32" s="24" t="s">
        <v>197</v>
      </c>
      <c r="B32" s="28" t="s">
        <v>2699</v>
      </c>
      <c r="C32" s="28" t="s">
        <v>2700</v>
      </c>
      <c r="D32" s="28" t="s">
        <v>2701</v>
      </c>
      <c r="E32" s="28" t="str">
        <f t="shared" si="1"/>
        <v>18820911104</v>
      </c>
      <c r="F32" s="28" t="s">
        <v>2702</v>
      </c>
      <c r="G32" s="28" t="s">
        <v>2703</v>
      </c>
      <c r="H32" s="28" t="s">
        <v>2704</v>
      </c>
      <c r="I32" s="28" t="str">
        <f t="shared" si="2"/>
        <v>17673342976</v>
      </c>
    </row>
    <row r="33" ht="15.75" customHeight="1">
      <c r="A33" s="24" t="s">
        <v>204</v>
      </c>
      <c r="B33" s="28" t="s">
        <v>2705</v>
      </c>
      <c r="C33" s="28" t="s">
        <v>2681</v>
      </c>
      <c r="D33" s="28" t="s">
        <v>2681</v>
      </c>
      <c r="E33" s="28" t="str">
        <f t="shared" si="1"/>
        <v>25505792</v>
      </c>
      <c r="F33" s="28" t="s">
        <v>2682</v>
      </c>
      <c r="G33" s="28" t="s">
        <v>2683</v>
      </c>
      <c r="H33" s="28" t="s">
        <v>2681</v>
      </c>
      <c r="I33" s="28" t="str">
        <f t="shared" si="2"/>
        <v>25661440</v>
      </c>
    </row>
    <row r="34" ht="15.75" customHeight="1">
      <c r="A34" s="24" t="s">
        <v>205</v>
      </c>
      <c r="B34" s="28" t="s">
        <v>2706</v>
      </c>
      <c r="C34" s="28" t="s">
        <v>2707</v>
      </c>
      <c r="D34" s="28" t="s">
        <v>2708</v>
      </c>
      <c r="E34" s="28" t="str">
        <f t="shared" si="1"/>
        <v>67113725</v>
      </c>
      <c r="F34" s="28" t="s">
        <v>2709</v>
      </c>
      <c r="G34" s="28" t="s">
        <v>2710</v>
      </c>
      <c r="H34" s="28" t="s">
        <v>2711</v>
      </c>
      <c r="I34" s="28" t="str">
        <f t="shared" si="2"/>
        <v>156083171</v>
      </c>
    </row>
    <row r="35" ht="15.75" customHeight="1">
      <c r="A35" s="24" t="s">
        <v>212</v>
      </c>
      <c r="B35" s="28" t="s">
        <v>2712</v>
      </c>
      <c r="C35" s="28" t="s">
        <v>2713</v>
      </c>
      <c r="D35" s="28" t="s">
        <v>2714</v>
      </c>
      <c r="E35" s="28" t="str">
        <f t="shared" si="1"/>
        <v>78298866</v>
      </c>
      <c r="F35" s="28" t="s">
        <v>2715</v>
      </c>
      <c r="G35" s="28" t="s">
        <v>2716</v>
      </c>
      <c r="H35" s="28" t="s">
        <v>2717</v>
      </c>
      <c r="I35" s="28" t="str">
        <f t="shared" si="2"/>
        <v>20849276</v>
      </c>
    </row>
    <row r="36" ht="15.75" customHeight="1">
      <c r="A36" s="24" t="s">
        <v>219</v>
      </c>
      <c r="B36" s="28" t="s">
        <v>2718</v>
      </c>
      <c r="C36" s="28" t="s">
        <v>2719</v>
      </c>
      <c r="D36" s="28" t="s">
        <v>2720</v>
      </c>
      <c r="E36" s="28" t="str">
        <f t="shared" si="1"/>
        <v>19589067532</v>
      </c>
      <c r="F36" s="28" t="s">
        <v>2721</v>
      </c>
      <c r="G36" s="28" t="s">
        <v>2722</v>
      </c>
      <c r="H36" s="28" t="s">
        <v>2723</v>
      </c>
      <c r="I36" s="28" t="str">
        <f t="shared" si="2"/>
        <v>17914243925</v>
      </c>
    </row>
    <row r="37" ht="15.75" customHeight="1">
      <c r="A37" s="24" t="s">
        <v>226</v>
      </c>
      <c r="B37" s="28" t="s">
        <v>2724</v>
      </c>
      <c r="C37" s="28" t="s">
        <v>2725</v>
      </c>
      <c r="D37" s="28" t="s">
        <v>2726</v>
      </c>
      <c r="E37" s="28" t="str">
        <f t="shared" si="1"/>
        <v>14797677</v>
      </c>
      <c r="F37" s="28" t="s">
        <v>2727</v>
      </c>
      <c r="G37" s="28" t="s">
        <v>2551</v>
      </c>
      <c r="H37" s="28" t="s">
        <v>2728</v>
      </c>
      <c r="I37" s="28" t="str">
        <f t="shared" si="2"/>
        <v>14786560</v>
      </c>
    </row>
    <row r="38" ht="15.75" customHeight="1">
      <c r="A38" s="24" t="s">
        <v>233</v>
      </c>
      <c r="B38" s="28" t="s">
        <v>83</v>
      </c>
      <c r="C38" s="28" t="s">
        <v>42</v>
      </c>
      <c r="D38" s="28" t="s">
        <v>42</v>
      </c>
      <c r="E38" s="28" t="str">
        <f t="shared" si="1"/>
        <v>0</v>
      </c>
      <c r="F38" s="28" t="s">
        <v>87</v>
      </c>
      <c r="G38" s="28" t="s">
        <v>513</v>
      </c>
      <c r="H38" s="28" t="s">
        <v>80</v>
      </c>
      <c r="I38" s="28" t="str">
        <f t="shared" si="2"/>
        <v>7</v>
      </c>
    </row>
    <row r="39" ht="15.75" customHeight="1">
      <c r="A39" s="24" t="s">
        <v>237</v>
      </c>
      <c r="B39" s="28" t="s">
        <v>238</v>
      </c>
      <c r="C39" s="28" t="s">
        <v>86</v>
      </c>
      <c r="D39" s="28" t="s">
        <v>515</v>
      </c>
      <c r="E39" s="28" t="str">
        <f t="shared" si="1"/>
        <v>5</v>
      </c>
      <c r="F39" s="28" t="s">
        <v>460</v>
      </c>
      <c r="G39" s="28" t="s">
        <v>89</v>
      </c>
      <c r="H39" s="28" t="s">
        <v>460</v>
      </c>
      <c r="I39" s="28" t="str">
        <f t="shared" si="2"/>
        <v>19</v>
      </c>
    </row>
    <row r="40" ht="15.75" customHeight="1">
      <c r="A40" s="24" t="s">
        <v>239</v>
      </c>
      <c r="B40" s="28" t="s">
        <v>462</v>
      </c>
      <c r="C40" s="28" t="s">
        <v>398</v>
      </c>
      <c r="D40" s="28" t="s">
        <v>462</v>
      </c>
      <c r="E40" s="28" t="str">
        <f t="shared" si="1"/>
        <v>175</v>
      </c>
      <c r="F40" s="28" t="s">
        <v>1593</v>
      </c>
      <c r="G40" s="28" t="s">
        <v>2684</v>
      </c>
      <c r="H40" s="28" t="s">
        <v>1453</v>
      </c>
      <c r="I40" s="28" t="str">
        <f t="shared" si="2"/>
        <v>382</v>
      </c>
    </row>
    <row r="41" ht="15.75" customHeight="1">
      <c r="A41" s="24" t="s">
        <v>243</v>
      </c>
      <c r="B41" s="28" t="s">
        <v>1086</v>
      </c>
      <c r="C41" s="28" t="s">
        <v>676</v>
      </c>
      <c r="D41" s="28" t="s">
        <v>245</v>
      </c>
      <c r="E41" s="28" t="str">
        <f t="shared" si="1"/>
        <v>52</v>
      </c>
      <c r="F41" s="28" t="s">
        <v>559</v>
      </c>
      <c r="G41" s="28" t="s">
        <v>398</v>
      </c>
      <c r="H41" s="28" t="s">
        <v>1456</v>
      </c>
      <c r="I41" s="28" t="str">
        <f t="shared" si="2"/>
        <v>152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2729</v>
      </c>
      <c r="C43" s="28" t="s">
        <v>2730</v>
      </c>
      <c r="D43" s="28" t="s">
        <v>1947</v>
      </c>
      <c r="E43" s="28" t="str">
        <f t="shared" si="1"/>
        <v>389120</v>
      </c>
      <c r="F43" s="28" t="s">
        <v>2731</v>
      </c>
      <c r="G43" s="28" t="s">
        <v>2732</v>
      </c>
      <c r="H43" s="28" t="s">
        <v>2733</v>
      </c>
      <c r="I43" s="28" t="str">
        <f t="shared" si="2"/>
        <v>153387008</v>
      </c>
    </row>
    <row r="44" ht="15.75" customHeight="1">
      <c r="A44" s="24" t="s">
        <v>257</v>
      </c>
      <c r="B44" s="28" t="s">
        <v>2734</v>
      </c>
      <c r="C44" s="28" t="s">
        <v>2735</v>
      </c>
      <c r="D44" s="28" t="s">
        <v>2736</v>
      </c>
      <c r="E44" s="28" t="str">
        <f t="shared" si="1"/>
        <v>20210733056</v>
      </c>
      <c r="F44" s="28" t="s">
        <v>2737</v>
      </c>
      <c r="G44" s="28" t="s">
        <v>2738</v>
      </c>
      <c r="H44" s="28" t="s">
        <v>2739</v>
      </c>
      <c r="I44" s="28" t="str">
        <f t="shared" si="2"/>
        <v>19515613184</v>
      </c>
    </row>
    <row r="45" ht="15.75" customHeight="1">
      <c r="A45" s="24" t="s">
        <v>264</v>
      </c>
      <c r="B45" s="28" t="s">
        <v>2740</v>
      </c>
      <c r="C45" s="28" t="s">
        <v>2741</v>
      </c>
      <c r="D45" s="28" t="s">
        <v>2541</v>
      </c>
      <c r="E45" s="28" t="str">
        <f t="shared" si="1"/>
        <v>14807040</v>
      </c>
      <c r="F45" s="28" t="s">
        <v>2551</v>
      </c>
      <c r="G45" s="28" t="s">
        <v>2742</v>
      </c>
      <c r="H45" s="28" t="s">
        <v>2743</v>
      </c>
      <c r="I45" s="28" t="str">
        <f t="shared" si="2"/>
        <v>14790656</v>
      </c>
    </row>
    <row r="46" ht="15.75" customHeight="1">
      <c r="A46" s="24" t="s">
        <v>270</v>
      </c>
      <c r="B46" s="28" t="s">
        <v>2744</v>
      </c>
      <c r="C46" s="28" t="s">
        <v>2745</v>
      </c>
      <c r="D46" s="28" t="s">
        <v>2746</v>
      </c>
      <c r="E46" s="28" t="str">
        <f t="shared" si="1"/>
        <v>19171475456</v>
      </c>
      <c r="F46" s="28" t="s">
        <v>2747</v>
      </c>
      <c r="G46" s="28" t="s">
        <v>2748</v>
      </c>
      <c r="H46" s="28" t="s">
        <v>2749</v>
      </c>
      <c r="I46" s="28" t="str">
        <f t="shared" si="2"/>
        <v>17337987072</v>
      </c>
    </row>
    <row r="47" ht="15.75" customHeight="1">
      <c r="A47" s="24" t="s">
        <v>277</v>
      </c>
      <c r="B47" s="28" t="s">
        <v>2750</v>
      </c>
      <c r="C47" s="28" t="s">
        <v>2751</v>
      </c>
      <c r="D47" s="28" t="s">
        <v>2741</v>
      </c>
      <c r="E47" s="28" t="str">
        <f t="shared" si="1"/>
        <v>14782464</v>
      </c>
      <c r="F47" s="28" t="s">
        <v>2740</v>
      </c>
      <c r="G47" s="28" t="s">
        <v>2751</v>
      </c>
      <c r="H47" s="28" t="s">
        <v>2752</v>
      </c>
      <c r="I47" s="28" t="str">
        <f t="shared" si="2"/>
        <v>14782464</v>
      </c>
    </row>
    <row r="48" ht="15.75" customHeight="1">
      <c r="A48" s="24" t="s">
        <v>283</v>
      </c>
      <c r="B48" s="28" t="s">
        <v>2753</v>
      </c>
      <c r="C48" s="28" t="s">
        <v>2754</v>
      </c>
      <c r="D48" s="28" t="s">
        <v>2755</v>
      </c>
      <c r="E48" s="28" t="str">
        <f t="shared" si="1"/>
        <v>94366462</v>
      </c>
      <c r="F48" s="28" t="s">
        <v>2756</v>
      </c>
      <c r="G48" s="28" t="s">
        <v>2757</v>
      </c>
      <c r="H48" s="28" t="s">
        <v>2758</v>
      </c>
      <c r="I48" s="28" t="str">
        <f t="shared" si="2"/>
        <v>156342603</v>
      </c>
    </row>
    <row r="49" ht="15.75" customHeight="1">
      <c r="A49" s="24" t="s">
        <v>290</v>
      </c>
      <c r="B49" s="28" t="s">
        <v>2759</v>
      </c>
      <c r="C49" s="28" t="s">
        <v>2760</v>
      </c>
      <c r="D49" s="28" t="s">
        <v>2761</v>
      </c>
      <c r="E49" s="28" t="str">
        <f t="shared" si="1"/>
        <v>38469141</v>
      </c>
      <c r="F49" s="28" t="s">
        <v>2762</v>
      </c>
      <c r="G49" s="28" t="s">
        <v>2763</v>
      </c>
      <c r="H49" s="28" t="s">
        <v>2764</v>
      </c>
      <c r="I49" s="28" t="str">
        <f t="shared" si="2"/>
        <v>139268138</v>
      </c>
    </row>
    <row r="50" ht="15.75" customHeight="1">
      <c r="A50" s="24" t="s">
        <v>297</v>
      </c>
      <c r="B50" s="28" t="s">
        <v>2765</v>
      </c>
      <c r="C50" s="28" t="s">
        <v>2766</v>
      </c>
      <c r="D50" s="28" t="s">
        <v>2767</v>
      </c>
      <c r="E50" s="28" t="str">
        <f t="shared" si="1"/>
        <v>5744017594</v>
      </c>
      <c r="F50" s="28" t="s">
        <v>2768</v>
      </c>
      <c r="G50" s="28" t="s">
        <v>2769</v>
      </c>
      <c r="H50" s="28" t="s">
        <v>2770</v>
      </c>
      <c r="I50" s="28" t="str">
        <f t="shared" si="2"/>
        <v>6543964928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80</v>
      </c>
      <c r="G52" s="28" t="s">
        <v>42</v>
      </c>
      <c r="H52" s="28" t="s">
        <v>42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42</v>
      </c>
      <c r="D53" s="28" t="s">
        <v>80</v>
      </c>
      <c r="E53" s="28" t="str">
        <f t="shared" si="1"/>
        <v>1</v>
      </c>
      <c r="F53" s="28" t="s">
        <v>86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462</v>
      </c>
      <c r="C54" s="28" t="s">
        <v>398</v>
      </c>
      <c r="D54" s="28" t="s">
        <v>398</v>
      </c>
      <c r="E54" s="28" t="str">
        <f t="shared" si="1"/>
        <v>167</v>
      </c>
      <c r="F54" s="28" t="s">
        <v>2328</v>
      </c>
      <c r="G54" s="28" t="s">
        <v>1593</v>
      </c>
      <c r="H54" s="28" t="s">
        <v>1504</v>
      </c>
      <c r="I54" s="28" t="str">
        <f t="shared" si="2"/>
        <v>382</v>
      </c>
    </row>
    <row r="55" ht="15.75" customHeight="1">
      <c r="A55" s="24" t="s">
        <v>312</v>
      </c>
      <c r="B55" s="28" t="s">
        <v>85</v>
      </c>
      <c r="C55" s="28" t="s">
        <v>85</v>
      </c>
      <c r="D55" s="28" t="s">
        <v>80</v>
      </c>
      <c r="E55" s="28" t="str">
        <f t="shared" si="1"/>
        <v>2</v>
      </c>
      <c r="F55" s="28" t="s">
        <v>163</v>
      </c>
      <c r="G55" s="28" t="s">
        <v>236</v>
      </c>
      <c r="H55" s="28" t="s">
        <v>163</v>
      </c>
      <c r="I55" s="28" t="str">
        <f t="shared" si="2"/>
        <v>14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2771</v>
      </c>
      <c r="C58" s="28" t="s">
        <v>2772</v>
      </c>
      <c r="D58" s="28" t="s">
        <v>2773</v>
      </c>
      <c r="E58" s="28" t="str">
        <f t="shared" si="1"/>
        <v>5745590272</v>
      </c>
      <c r="F58" s="28" t="s">
        <v>2774</v>
      </c>
      <c r="G58" s="28" t="s">
        <v>2775</v>
      </c>
      <c r="H58" s="28" t="s">
        <v>2776</v>
      </c>
      <c r="I58" s="28" t="str">
        <f t="shared" si="2"/>
        <v>6557716480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2777</v>
      </c>
      <c r="C60" s="28" t="s">
        <v>2778</v>
      </c>
      <c r="D60" s="28" t="s">
        <v>2779</v>
      </c>
      <c r="E60" s="28" t="str">
        <f t="shared" si="1"/>
        <v>5739487232</v>
      </c>
      <c r="F60" s="28" t="s">
        <v>2780</v>
      </c>
      <c r="G60" s="28" t="s">
        <v>2781</v>
      </c>
      <c r="H60" s="28" t="s">
        <v>2782</v>
      </c>
      <c r="I60" s="28" t="str">
        <f t="shared" si="2"/>
        <v>6520143872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2783</v>
      </c>
      <c r="C62" s="28" t="s">
        <v>2784</v>
      </c>
      <c r="D62" s="28" t="s">
        <v>2785</v>
      </c>
      <c r="E62" s="28" t="str">
        <f t="shared" si="1"/>
        <v>1358631</v>
      </c>
      <c r="F62" s="28" t="s">
        <v>2786</v>
      </c>
      <c r="G62" s="28" t="s">
        <v>2787</v>
      </c>
      <c r="H62" s="28" t="s">
        <v>2788</v>
      </c>
      <c r="I62" s="28" t="str">
        <f t="shared" si="2"/>
        <v>3921198</v>
      </c>
    </row>
    <row r="63" ht="15.75" customHeight="1">
      <c r="A63" s="24" t="s">
        <v>339</v>
      </c>
      <c r="B63" s="28" t="s">
        <v>2789</v>
      </c>
      <c r="C63" s="28" t="s">
        <v>2790</v>
      </c>
      <c r="D63" s="28" t="s">
        <v>2791</v>
      </c>
      <c r="E63" s="28" t="str">
        <f t="shared" si="1"/>
        <v>323934</v>
      </c>
      <c r="F63" s="28" t="s">
        <v>2792</v>
      </c>
      <c r="G63" s="28" t="s">
        <v>2793</v>
      </c>
      <c r="H63" s="28" t="s">
        <v>2794</v>
      </c>
      <c r="I63" s="28" t="str">
        <f t="shared" si="2"/>
        <v>154634061</v>
      </c>
    </row>
    <row r="64" ht="15.75" customHeight="1">
      <c r="A64" s="30" t="s">
        <v>14</v>
      </c>
      <c r="B64" s="31">
        <f t="shared" ref="B64:I64" si="3">AVERAGE(VALUE(B8),VALUE(B22),VALUE(B36))*2^(-30)</f>
        <v>17.85711205</v>
      </c>
      <c r="C64" s="31">
        <f t="shared" si="3"/>
        <v>17.95449902</v>
      </c>
      <c r="D64" s="31">
        <f t="shared" si="3"/>
        <v>17.96298738</v>
      </c>
      <c r="E64" s="31">
        <f t="shared" si="3"/>
        <v>17.95449902</v>
      </c>
      <c r="F64" s="31">
        <f t="shared" si="3"/>
        <v>16.55806486</v>
      </c>
      <c r="G64" s="31">
        <f t="shared" si="3"/>
        <v>16.72847909</v>
      </c>
      <c r="H64" s="31">
        <f t="shared" si="3"/>
        <v>16.61555186</v>
      </c>
      <c r="I64" s="31">
        <f t="shared" si="3"/>
        <v>16.64262493</v>
      </c>
    </row>
    <row r="65" ht="15.75" customHeight="1">
      <c r="A65" s="32" t="s">
        <v>346</v>
      </c>
      <c r="B65" s="31">
        <f t="shared" ref="B65:I65" si="4">AVERAGE(VALUE(B8),VALUE(B22),VALUE(B36),VALUE(B50))*2^(-30)</f>
        <v>14.73704744</v>
      </c>
      <c r="C65" s="31">
        <f t="shared" si="4"/>
        <v>14.7980304</v>
      </c>
      <c r="D65" s="31">
        <f t="shared" si="4"/>
        <v>14.80962385</v>
      </c>
      <c r="E65" s="31">
        <f t="shared" si="4"/>
        <v>14.80325758</v>
      </c>
      <c r="F65" s="31">
        <f t="shared" si="4"/>
        <v>13.94218421</v>
      </c>
      <c r="G65" s="31">
        <f t="shared" si="4"/>
        <v>14.0694056</v>
      </c>
      <c r="H65" s="31">
        <f t="shared" si="4"/>
        <v>13.99813591</v>
      </c>
      <c r="I65" s="31">
        <f t="shared" si="4"/>
        <v>14.00560427</v>
      </c>
    </row>
    <row r="66" ht="15.75" customHeight="1">
      <c r="A66" s="32" t="s">
        <v>347</v>
      </c>
      <c r="B66" s="31">
        <f t="shared" ref="B66:I66" si="5">MIN(VALUE(B18),VALUE(B32),VALUE(B46))*2^(-30)</f>
        <v>16.86329651</v>
      </c>
      <c r="C66" s="31">
        <f t="shared" si="5"/>
        <v>17.09305191</v>
      </c>
      <c r="D66" s="31">
        <f t="shared" si="5"/>
        <v>17.11592484</v>
      </c>
      <c r="E66" s="31">
        <f t="shared" si="5"/>
        <v>17.09305191</v>
      </c>
      <c r="F66" s="31">
        <f t="shared" si="5"/>
        <v>15.81956863</v>
      </c>
      <c r="G66" s="31">
        <f t="shared" si="5"/>
        <v>16.08404922</v>
      </c>
      <c r="H66" s="31">
        <f t="shared" si="5"/>
        <v>16.00819397</v>
      </c>
      <c r="I66" s="31">
        <f t="shared" si="5"/>
        <v>16.08404922</v>
      </c>
    </row>
    <row r="67" ht="15.75" customHeight="1">
      <c r="A67" s="32" t="s">
        <v>348</v>
      </c>
      <c r="B67" s="31">
        <f t="shared" ref="B67:I67" si="6">MIN(VALUE(B16),VALUE(B30),VALUE(B44))*2^(-30)</f>
        <v>18.76718903</v>
      </c>
      <c r="C67" s="31">
        <f t="shared" si="6"/>
        <v>18.56993866</v>
      </c>
      <c r="D67" s="31">
        <f t="shared" si="6"/>
        <v>18.8385849</v>
      </c>
      <c r="E67" s="31">
        <f t="shared" si="6"/>
        <v>18.76718903</v>
      </c>
      <c r="F67" s="31">
        <f t="shared" si="6"/>
        <v>17.35335541</v>
      </c>
      <c r="G67" s="31">
        <f t="shared" si="6"/>
        <v>17.53669357</v>
      </c>
      <c r="H67" s="31">
        <f t="shared" si="6"/>
        <v>17.29902267</v>
      </c>
      <c r="I67" s="31">
        <f t="shared" si="6"/>
        <v>17.53669357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690.5625</v>
      </c>
      <c r="C69" s="31">
        <f t="shared" si="8"/>
        <v>310.5117188</v>
      </c>
      <c r="D69" s="31">
        <f t="shared" si="8"/>
        <v>454.3476563</v>
      </c>
      <c r="E69" s="31">
        <f t="shared" si="8"/>
        <v>454.140625</v>
      </c>
      <c r="F69" s="31">
        <f t="shared" si="8"/>
        <v>438.3476563</v>
      </c>
      <c r="G69" s="31">
        <f t="shared" si="8"/>
        <v>293.1015625</v>
      </c>
      <c r="H69" s="31">
        <f t="shared" si="8"/>
        <v>294.765625</v>
      </c>
      <c r="I69" s="31">
        <f t="shared" si="8"/>
        <v>293.4101563</v>
      </c>
    </row>
    <row r="70" ht="15.75" customHeight="1">
      <c r="A70" s="32" t="s">
        <v>17</v>
      </c>
      <c r="B70" s="31">
        <f t="shared" ref="B70:I70" si="9">AVERAGE(VALUE(B9),VALUE(B23),VALUE(B37))*2^(-20)</f>
        <v>17.73516687</v>
      </c>
      <c r="C70" s="31">
        <f t="shared" si="9"/>
        <v>17.83364264</v>
      </c>
      <c r="D70" s="31">
        <f t="shared" si="9"/>
        <v>17.78480085</v>
      </c>
      <c r="E70" s="31">
        <f t="shared" si="9"/>
        <v>17.82411671</v>
      </c>
      <c r="F70" s="31">
        <f t="shared" si="9"/>
        <v>17.73204168</v>
      </c>
      <c r="G70" s="31">
        <f t="shared" si="9"/>
        <v>17.71907552</v>
      </c>
      <c r="H70" s="31">
        <f t="shared" si="9"/>
        <v>17.7709891</v>
      </c>
      <c r="I70" s="31">
        <f t="shared" si="9"/>
        <v>17.71907552</v>
      </c>
    </row>
    <row r="71" ht="15.75" customHeight="1">
      <c r="A71" s="32" t="s">
        <v>349</v>
      </c>
      <c r="B71" s="33">
        <f t="shared" ref="B71:I71" si="10">MIN(VALUE(B19),VALUE(B33),VALUE(B47))*2^(-20)</f>
        <v>14.08203125</v>
      </c>
      <c r="C71" s="33">
        <f t="shared" si="10"/>
        <v>14.09765625</v>
      </c>
      <c r="D71" s="33">
        <f t="shared" si="10"/>
        <v>14.12109375</v>
      </c>
      <c r="E71" s="33">
        <f t="shared" si="10"/>
        <v>14.09765625</v>
      </c>
      <c r="F71" s="33">
        <f t="shared" si="10"/>
        <v>14.09375</v>
      </c>
      <c r="G71" s="33">
        <f t="shared" si="10"/>
        <v>14.09765625</v>
      </c>
      <c r="H71" s="33">
        <f t="shared" si="10"/>
        <v>14.11328125</v>
      </c>
      <c r="I71" s="33">
        <f t="shared" si="10"/>
        <v>14.09765625</v>
      </c>
    </row>
    <row r="72" ht="15.75" customHeight="1">
      <c r="A72" s="32" t="s">
        <v>350</v>
      </c>
      <c r="B72" s="33">
        <f t="shared" ref="B72:I72" si="11">MAX(VALUE(B17),VALUE(B31),VALUE(B45))*2^(-20)</f>
        <v>24.546875</v>
      </c>
      <c r="C72" s="33">
        <f t="shared" si="11"/>
        <v>24.48046875</v>
      </c>
      <c r="D72" s="33">
        <f t="shared" si="11"/>
        <v>24.32421875</v>
      </c>
      <c r="E72" s="33">
        <f t="shared" si="11"/>
        <v>24.48046875</v>
      </c>
      <c r="F72" s="33">
        <f t="shared" si="11"/>
        <v>24.546875</v>
      </c>
      <c r="G72" s="33">
        <f t="shared" si="11"/>
        <v>24.47265625</v>
      </c>
      <c r="H72" s="33">
        <f t="shared" si="11"/>
        <v>24.32421875</v>
      </c>
      <c r="I72" s="33">
        <f t="shared" si="11"/>
        <v>24.47265625</v>
      </c>
    </row>
    <row r="73" ht="15.75" customHeight="1">
      <c r="A73" s="32" t="s">
        <v>1</v>
      </c>
      <c r="B73" s="31">
        <f t="shared" ref="B73:I73" si="12">VALUE(B7)*10^(-9)</f>
        <v>22.03451176</v>
      </c>
      <c r="C73" s="31">
        <f t="shared" si="12"/>
        <v>20.54993565</v>
      </c>
      <c r="D73" s="31">
        <f t="shared" si="12"/>
        <v>21.58766317</v>
      </c>
      <c r="E73" s="31">
        <f t="shared" si="12"/>
        <v>21.58766317</v>
      </c>
      <c r="F73" s="31">
        <f t="shared" si="12"/>
        <v>47.15422288</v>
      </c>
      <c r="G73" s="31">
        <f t="shared" si="12"/>
        <v>47.45235345</v>
      </c>
      <c r="H73" s="31">
        <f t="shared" si="12"/>
        <v>49.12257713</v>
      </c>
      <c r="I73" s="31">
        <f t="shared" si="12"/>
        <v>47.45235345</v>
      </c>
    </row>
    <row r="74" ht="15.75" customHeight="1">
      <c r="A74" s="34" t="s">
        <v>18</v>
      </c>
      <c r="B74" s="31">
        <f t="shared" ref="B74:I74" si="13">SUM(VALUE(B20),VALUE(B34),VALUE(B48))*2^(-30)</f>
        <v>0.2103516553</v>
      </c>
      <c r="C74" s="31">
        <f t="shared" si="13"/>
        <v>0.189974118</v>
      </c>
      <c r="D74" s="31">
        <f t="shared" si="13"/>
        <v>0.1712704133</v>
      </c>
      <c r="E74" s="31">
        <f t="shared" si="13"/>
        <v>0.2034683004</v>
      </c>
      <c r="F74" s="31">
        <f t="shared" si="13"/>
        <v>0.4371126583</v>
      </c>
      <c r="G74" s="31">
        <f t="shared" si="13"/>
        <v>0.4360248465</v>
      </c>
      <c r="H74" s="31">
        <f t="shared" si="13"/>
        <v>0.4356737426</v>
      </c>
      <c r="I74" s="31">
        <f t="shared" si="13"/>
        <v>0.4368910072</v>
      </c>
    </row>
    <row r="75" ht="15.75" customHeight="1">
      <c r="A75" s="34" t="s">
        <v>19</v>
      </c>
      <c r="B75" s="31">
        <f t="shared" ref="B75:I75" si="14">SUM(VALUE(B21),VALUE(B35),VALUE(B49))*2^(-30)</f>
        <v>0.1823453838</v>
      </c>
      <c r="C75" s="31">
        <f t="shared" si="14"/>
        <v>0.1880347701</v>
      </c>
      <c r="D75" s="31">
        <f t="shared" si="14"/>
        <v>0.1664653467</v>
      </c>
      <c r="E75" s="31">
        <f t="shared" si="14"/>
        <v>0.1746640271</v>
      </c>
      <c r="F75" s="31">
        <f t="shared" si="14"/>
        <v>0.2938507041</v>
      </c>
      <c r="G75" s="31">
        <f t="shared" si="14"/>
        <v>0.2940732501</v>
      </c>
      <c r="H75" s="31">
        <f t="shared" si="14"/>
        <v>0.2936572302</v>
      </c>
      <c r="I75" s="31">
        <f t="shared" si="14"/>
        <v>0.2777890712</v>
      </c>
    </row>
    <row r="76" ht="15.75" customHeight="1">
      <c r="A76" s="32" t="s">
        <v>20</v>
      </c>
      <c r="B76" s="35">
        <f t="shared" ref="B76:I76" si="15">SUM(VALUE(B12),VALUE(B26),VALUE(B40))</f>
        <v>533</v>
      </c>
      <c r="C76" s="35">
        <f t="shared" si="15"/>
        <v>500</v>
      </c>
      <c r="D76" s="35">
        <f t="shared" si="15"/>
        <v>526</v>
      </c>
      <c r="E76" s="35">
        <f t="shared" si="15"/>
        <v>525</v>
      </c>
      <c r="F76" s="35">
        <f t="shared" si="15"/>
        <v>1138</v>
      </c>
      <c r="G76" s="35">
        <f t="shared" si="15"/>
        <v>1131</v>
      </c>
      <c r="H76" s="35">
        <f t="shared" si="15"/>
        <v>1178</v>
      </c>
      <c r="I76" s="35">
        <f t="shared" si="15"/>
        <v>1146</v>
      </c>
    </row>
    <row r="77" ht="15.75" customHeight="1">
      <c r="A77" s="32" t="s">
        <v>21</v>
      </c>
      <c r="B77" s="35">
        <f t="shared" ref="B77:I77" si="16">SUM(VALUE(B11),VALUE(B25),VALUE(B39))</f>
        <v>22</v>
      </c>
      <c r="C77" s="35">
        <f t="shared" si="16"/>
        <v>18</v>
      </c>
      <c r="D77" s="35">
        <f t="shared" si="16"/>
        <v>21</v>
      </c>
      <c r="E77" s="35">
        <f t="shared" si="16"/>
        <v>21</v>
      </c>
      <c r="F77" s="35">
        <f t="shared" si="16"/>
        <v>54</v>
      </c>
      <c r="G77" s="35">
        <f t="shared" si="16"/>
        <v>56</v>
      </c>
      <c r="H77" s="35">
        <f t="shared" si="16"/>
        <v>61</v>
      </c>
      <c r="I77" s="35">
        <f t="shared" si="16"/>
        <v>54</v>
      </c>
    </row>
    <row r="78" ht="15.75" customHeight="1">
      <c r="A78" s="32" t="s">
        <v>22</v>
      </c>
      <c r="B78" s="35">
        <f t="shared" ref="B78:I78" si="17">SUM(VALUE(B13),VALUE(B27),VALUE(B41))</f>
        <v>184</v>
      </c>
      <c r="C78" s="35">
        <f t="shared" si="17"/>
        <v>183</v>
      </c>
      <c r="D78" s="35">
        <f t="shared" si="17"/>
        <v>194</v>
      </c>
      <c r="E78" s="35">
        <f t="shared" si="17"/>
        <v>188</v>
      </c>
      <c r="F78" s="35">
        <f t="shared" si="17"/>
        <v>414</v>
      </c>
      <c r="G78" s="35">
        <f t="shared" si="17"/>
        <v>423</v>
      </c>
      <c r="H78" s="35">
        <f t="shared" si="17"/>
        <v>464</v>
      </c>
      <c r="I78" s="35">
        <f t="shared" si="17"/>
        <v>414</v>
      </c>
    </row>
    <row r="79" ht="15.75" customHeight="1">
      <c r="A79" s="32" t="s">
        <v>23</v>
      </c>
      <c r="B79" s="35">
        <f t="shared" ref="B79:I79" si="18">SUM(VALUE(B10),VALUE(B24),VALUE(B38))</f>
        <v>40</v>
      </c>
      <c r="C79" s="35">
        <f t="shared" si="18"/>
        <v>16</v>
      </c>
      <c r="D79" s="35">
        <f t="shared" si="18"/>
        <v>16</v>
      </c>
      <c r="E79" s="35">
        <f t="shared" si="18"/>
        <v>16</v>
      </c>
      <c r="F79" s="35">
        <f t="shared" si="18"/>
        <v>9</v>
      </c>
      <c r="G79" s="35">
        <f t="shared" si="18"/>
        <v>9</v>
      </c>
      <c r="H79" s="35">
        <f t="shared" si="18"/>
        <v>6</v>
      </c>
      <c r="I79" s="35">
        <f t="shared" si="18"/>
        <v>8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1618</v>
      </c>
      <c r="E2" s="28" t="s">
        <v>358</v>
      </c>
      <c r="F2" s="28" t="s">
        <v>1619</v>
      </c>
    </row>
    <row r="3">
      <c r="A3" s="28" t="s">
        <v>85</v>
      </c>
      <c r="B3" s="28" t="s">
        <v>361</v>
      </c>
      <c r="C3" s="28" t="s">
        <v>1620</v>
      </c>
      <c r="D3" s="28" t="s">
        <v>1618</v>
      </c>
      <c r="E3" s="28" t="s">
        <v>1621</v>
      </c>
      <c r="F3" s="28" t="s">
        <v>2795</v>
      </c>
    </row>
    <row r="4">
      <c r="A4" s="28" t="s">
        <v>86</v>
      </c>
      <c r="B4" s="28" t="s">
        <v>365</v>
      </c>
      <c r="C4" s="28" t="s">
        <v>1620</v>
      </c>
      <c r="D4" s="28" t="s">
        <v>42</v>
      </c>
      <c r="E4" s="28" t="s">
        <v>2796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2797</v>
      </c>
      <c r="C5" s="28" t="s">
        <v>2798</v>
      </c>
      <c r="D5" s="28" t="s">
        <v>2799</v>
      </c>
      <c r="E5" s="28" t="str">
        <f t="shared" si="1"/>
        <v>-</v>
      </c>
      <c r="F5" s="28" t="s">
        <v>2800</v>
      </c>
      <c r="G5" s="28" t="s">
        <v>2801</v>
      </c>
      <c r="H5" s="28" t="s">
        <v>2802</v>
      </c>
      <c r="I5" s="28" t="str">
        <f t="shared" si="2"/>
        <v>-</v>
      </c>
    </row>
    <row r="6">
      <c r="A6" s="24" t="s">
        <v>51</v>
      </c>
      <c r="B6" s="28" t="s">
        <v>2803</v>
      </c>
      <c r="C6" s="28" t="s">
        <v>2804</v>
      </c>
      <c r="D6" s="28" t="s">
        <v>2805</v>
      </c>
      <c r="E6" s="28" t="str">
        <f t="shared" si="1"/>
        <v>-</v>
      </c>
      <c r="F6" s="28" t="s">
        <v>2806</v>
      </c>
      <c r="G6" s="28" t="s">
        <v>2807</v>
      </c>
      <c r="H6" s="28" t="s">
        <v>2808</v>
      </c>
      <c r="I6" s="28" t="str">
        <f t="shared" si="2"/>
        <v>-</v>
      </c>
    </row>
    <row r="7">
      <c r="A7" s="24" t="s">
        <v>58</v>
      </c>
      <c r="B7" s="28" t="s">
        <v>2809</v>
      </c>
      <c r="C7" s="28" t="s">
        <v>2810</v>
      </c>
      <c r="D7" s="28" t="s">
        <v>2811</v>
      </c>
      <c r="E7" s="28" t="str">
        <f t="shared" si="1"/>
        <v>23251921326</v>
      </c>
      <c r="F7" s="28" t="s">
        <v>2812</v>
      </c>
      <c r="G7" s="28" t="s">
        <v>2813</v>
      </c>
      <c r="H7" s="28" t="s">
        <v>2814</v>
      </c>
      <c r="I7" s="28" t="str">
        <f t="shared" si="2"/>
        <v>53466488025</v>
      </c>
    </row>
    <row r="8">
      <c r="A8" s="24" t="s">
        <v>65</v>
      </c>
      <c r="B8" s="28" t="s">
        <v>2815</v>
      </c>
      <c r="C8" s="28" t="s">
        <v>2816</v>
      </c>
      <c r="D8" s="28" t="s">
        <v>2817</v>
      </c>
      <c r="E8" s="28" t="str">
        <f t="shared" si="1"/>
        <v>18954881024</v>
      </c>
      <c r="F8" s="28" t="s">
        <v>2818</v>
      </c>
      <c r="G8" s="28" t="s">
        <v>2819</v>
      </c>
      <c r="H8" s="28" t="s">
        <v>2820</v>
      </c>
      <c r="I8" s="28" t="str">
        <f t="shared" si="2"/>
        <v>17797154389</v>
      </c>
    </row>
    <row r="9">
      <c r="A9" s="24" t="s">
        <v>72</v>
      </c>
      <c r="B9" s="28" t="s">
        <v>2821</v>
      </c>
      <c r="C9" s="28" t="s">
        <v>2822</v>
      </c>
      <c r="D9" s="28" t="s">
        <v>2823</v>
      </c>
      <c r="E9" s="28" t="str">
        <f t="shared" si="1"/>
        <v>15764309</v>
      </c>
      <c r="F9" s="28" t="s">
        <v>2824</v>
      </c>
      <c r="G9" s="28" t="s">
        <v>2825</v>
      </c>
      <c r="H9" s="28" t="s">
        <v>2826</v>
      </c>
      <c r="I9" s="28" t="str">
        <f t="shared" si="2"/>
        <v>15720704</v>
      </c>
    </row>
    <row r="10">
      <c r="A10" s="24" t="s">
        <v>79</v>
      </c>
      <c r="B10" s="28" t="s">
        <v>42</v>
      </c>
      <c r="C10" s="28" t="s">
        <v>42</v>
      </c>
      <c r="D10" s="28" t="s">
        <v>829</v>
      </c>
      <c r="E10" s="28" t="str">
        <f t="shared" si="1"/>
        <v>0</v>
      </c>
      <c r="F10" s="28" t="s">
        <v>80</v>
      </c>
      <c r="G10" s="28" t="s">
        <v>86</v>
      </c>
      <c r="H10" s="28" t="s">
        <v>238</v>
      </c>
      <c r="I10" s="28" t="str">
        <f t="shared" si="2"/>
        <v>3</v>
      </c>
    </row>
    <row r="11">
      <c r="A11" s="24" t="s">
        <v>84</v>
      </c>
      <c r="B11" s="28" t="s">
        <v>238</v>
      </c>
      <c r="C11" s="28" t="s">
        <v>87</v>
      </c>
      <c r="D11" s="28" t="s">
        <v>168</v>
      </c>
      <c r="E11" s="28" t="str">
        <f t="shared" si="1"/>
        <v>7</v>
      </c>
      <c r="F11" s="28" t="s">
        <v>89</v>
      </c>
      <c r="G11" s="28" t="s">
        <v>617</v>
      </c>
      <c r="H11" s="28" t="s">
        <v>89</v>
      </c>
      <c r="I11" s="28" t="str">
        <f t="shared" si="2"/>
        <v>21</v>
      </c>
    </row>
    <row r="12">
      <c r="A12" s="24" t="s">
        <v>91</v>
      </c>
      <c r="B12" s="28" t="s">
        <v>625</v>
      </c>
      <c r="C12" s="28" t="s">
        <v>771</v>
      </c>
      <c r="D12" s="28" t="s">
        <v>771</v>
      </c>
      <c r="E12" s="28" t="str">
        <f t="shared" si="1"/>
        <v>183</v>
      </c>
      <c r="F12" s="28" t="s">
        <v>560</v>
      </c>
      <c r="G12" s="28" t="s">
        <v>463</v>
      </c>
      <c r="H12" s="28" t="s">
        <v>2684</v>
      </c>
      <c r="I12" s="28" t="str">
        <f t="shared" si="2"/>
        <v>438</v>
      </c>
    </row>
    <row r="13">
      <c r="A13" s="24" t="s">
        <v>97</v>
      </c>
      <c r="B13" s="28" t="s">
        <v>679</v>
      </c>
      <c r="C13" s="28" t="s">
        <v>1348</v>
      </c>
      <c r="D13" s="28" t="s">
        <v>931</v>
      </c>
      <c r="E13" s="28" t="str">
        <f t="shared" si="1"/>
        <v>78</v>
      </c>
      <c r="F13" s="28" t="s">
        <v>2827</v>
      </c>
      <c r="G13" s="28" t="s">
        <v>771</v>
      </c>
      <c r="H13" s="28" t="s">
        <v>1842</v>
      </c>
      <c r="I13" s="28" t="str">
        <f t="shared" si="2"/>
        <v>168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2828</v>
      </c>
      <c r="C15" s="28" t="s">
        <v>2829</v>
      </c>
      <c r="D15" s="28" t="s">
        <v>2830</v>
      </c>
      <c r="E15" s="28" t="str">
        <f t="shared" si="1"/>
        <v>49131520</v>
      </c>
      <c r="F15" s="28" t="s">
        <v>2732</v>
      </c>
      <c r="G15" s="28" t="s">
        <v>2831</v>
      </c>
      <c r="H15" s="28" t="s">
        <v>2832</v>
      </c>
      <c r="I15" s="28" t="str">
        <f t="shared" si="2"/>
        <v>153423872</v>
      </c>
    </row>
    <row r="16">
      <c r="A16" s="24" t="s">
        <v>111</v>
      </c>
      <c r="B16" s="28" t="s">
        <v>2833</v>
      </c>
      <c r="C16" s="28" t="s">
        <v>2834</v>
      </c>
      <c r="D16" s="28" t="s">
        <v>2835</v>
      </c>
      <c r="E16" s="28" t="str">
        <f t="shared" si="1"/>
        <v>20267216896</v>
      </c>
      <c r="F16" s="28" t="s">
        <v>2836</v>
      </c>
      <c r="G16" s="28" t="s">
        <v>2837</v>
      </c>
      <c r="H16" s="28" t="s">
        <v>2838</v>
      </c>
      <c r="I16" s="28" t="str">
        <f t="shared" si="2"/>
        <v>19268739072</v>
      </c>
    </row>
    <row r="17">
      <c r="A17" s="24" t="s">
        <v>118</v>
      </c>
      <c r="B17" s="28" t="s">
        <v>2839</v>
      </c>
      <c r="C17" s="28" t="s">
        <v>2840</v>
      </c>
      <c r="D17" s="28" t="s">
        <v>2841</v>
      </c>
      <c r="E17" s="28" t="str">
        <f t="shared" si="1"/>
        <v>15802368</v>
      </c>
      <c r="F17" s="28" t="s">
        <v>2842</v>
      </c>
      <c r="G17" s="28" t="s">
        <v>2843</v>
      </c>
      <c r="H17" s="28" t="s">
        <v>2844</v>
      </c>
      <c r="I17" s="28" t="str">
        <f t="shared" si="2"/>
        <v>15736832</v>
      </c>
    </row>
    <row r="18">
      <c r="A18" s="24" t="s">
        <v>124</v>
      </c>
      <c r="B18" s="28" t="s">
        <v>2845</v>
      </c>
      <c r="C18" s="28" t="s">
        <v>2846</v>
      </c>
      <c r="D18" s="28" t="s">
        <v>2847</v>
      </c>
      <c r="E18" s="28" t="str">
        <f t="shared" si="1"/>
        <v>18116382720</v>
      </c>
      <c r="F18" s="28" t="s">
        <v>2848</v>
      </c>
      <c r="G18" s="28" t="s">
        <v>2849</v>
      </c>
      <c r="H18" s="28" t="s">
        <v>2850</v>
      </c>
      <c r="I18" s="28" t="str">
        <f t="shared" si="2"/>
        <v>17027813376</v>
      </c>
    </row>
    <row r="19">
      <c r="A19" s="24" t="s">
        <v>131</v>
      </c>
      <c r="B19" s="28" t="s">
        <v>2851</v>
      </c>
      <c r="C19" s="28" t="s">
        <v>2852</v>
      </c>
      <c r="D19" s="28" t="s">
        <v>2852</v>
      </c>
      <c r="E19" s="28" t="str">
        <f t="shared" si="1"/>
        <v>15712256</v>
      </c>
      <c r="F19" s="28" t="s">
        <v>2853</v>
      </c>
      <c r="G19" s="28" t="s">
        <v>2854</v>
      </c>
      <c r="H19" s="28" t="s">
        <v>2855</v>
      </c>
      <c r="I19" s="28" t="str">
        <f t="shared" si="2"/>
        <v>15708160</v>
      </c>
    </row>
    <row r="20">
      <c r="A20" s="24" t="s">
        <v>135</v>
      </c>
      <c r="B20" s="28" t="s">
        <v>2856</v>
      </c>
      <c r="C20" s="28" t="s">
        <v>2857</v>
      </c>
      <c r="D20" s="28" t="s">
        <v>2858</v>
      </c>
      <c r="E20" s="28" t="str">
        <f t="shared" si="1"/>
        <v>94499586</v>
      </c>
      <c r="F20" s="28" t="s">
        <v>2859</v>
      </c>
      <c r="G20" s="28" t="s">
        <v>2860</v>
      </c>
      <c r="H20" s="28" t="s">
        <v>2861</v>
      </c>
      <c r="I20" s="28" t="str">
        <f t="shared" si="2"/>
        <v>155590606</v>
      </c>
    </row>
    <row r="21" ht="15.75" customHeight="1">
      <c r="A21" s="24" t="s">
        <v>142</v>
      </c>
      <c r="B21" s="28" t="s">
        <v>2862</v>
      </c>
      <c r="C21" s="28" t="s">
        <v>2863</v>
      </c>
      <c r="D21" s="28" t="s">
        <v>2864</v>
      </c>
      <c r="E21" s="28" t="str">
        <f t="shared" si="1"/>
        <v>101806429</v>
      </c>
      <c r="F21" s="28" t="s">
        <v>2865</v>
      </c>
      <c r="G21" s="28" t="s">
        <v>2866</v>
      </c>
      <c r="H21" s="28" t="s">
        <v>2867</v>
      </c>
      <c r="I21" s="28" t="str">
        <f t="shared" si="2"/>
        <v>21132963</v>
      </c>
    </row>
    <row r="22" ht="15.75" customHeight="1">
      <c r="A22" s="24" t="s">
        <v>149</v>
      </c>
      <c r="B22" s="28" t="s">
        <v>2868</v>
      </c>
      <c r="C22" s="28" t="s">
        <v>2869</v>
      </c>
      <c r="D22" s="28" t="s">
        <v>2870</v>
      </c>
      <c r="E22" s="28" t="str">
        <f t="shared" si="1"/>
        <v>19334583125</v>
      </c>
      <c r="F22" s="28" t="s">
        <v>2871</v>
      </c>
      <c r="G22" s="28" t="s">
        <v>2872</v>
      </c>
      <c r="H22" s="28" t="s">
        <v>2873</v>
      </c>
      <c r="I22" s="28" t="str">
        <f t="shared" si="2"/>
        <v>17225603328</v>
      </c>
    </row>
    <row r="23" ht="15.75" customHeight="1">
      <c r="A23" s="24" t="s">
        <v>156</v>
      </c>
      <c r="B23" s="28" t="s">
        <v>2874</v>
      </c>
      <c r="C23" s="28" t="s">
        <v>2875</v>
      </c>
      <c r="D23" s="28" t="s">
        <v>2876</v>
      </c>
      <c r="E23" s="28" t="str">
        <f t="shared" si="1"/>
        <v>25288704</v>
      </c>
      <c r="F23" s="28" t="s">
        <v>2877</v>
      </c>
      <c r="G23" s="28" t="s">
        <v>2875</v>
      </c>
      <c r="H23" s="28" t="s">
        <v>2878</v>
      </c>
      <c r="I23" s="28" t="str">
        <f t="shared" si="2"/>
        <v>25290154</v>
      </c>
    </row>
    <row r="24" ht="15.75" customHeight="1">
      <c r="A24" s="24" t="s">
        <v>162</v>
      </c>
      <c r="B24" s="28" t="s">
        <v>86</v>
      </c>
      <c r="C24" s="28" t="s">
        <v>238</v>
      </c>
      <c r="D24" s="28" t="s">
        <v>165</v>
      </c>
      <c r="E24" s="28" t="str">
        <f t="shared" si="1"/>
        <v>6</v>
      </c>
      <c r="F24" s="28" t="s">
        <v>86</v>
      </c>
      <c r="G24" s="28" t="s">
        <v>238</v>
      </c>
      <c r="H24" s="28" t="s">
        <v>42</v>
      </c>
      <c r="I24" s="28" t="str">
        <f t="shared" si="2"/>
        <v>3</v>
      </c>
    </row>
    <row r="25" ht="15.75" customHeight="1">
      <c r="A25" s="24" t="s">
        <v>166</v>
      </c>
      <c r="B25" s="28" t="s">
        <v>87</v>
      </c>
      <c r="C25" s="28" t="s">
        <v>165</v>
      </c>
      <c r="D25" s="28" t="s">
        <v>87</v>
      </c>
      <c r="E25" s="28" t="str">
        <f t="shared" si="1"/>
        <v>7</v>
      </c>
      <c r="F25" s="28" t="s">
        <v>829</v>
      </c>
      <c r="G25" s="28" t="s">
        <v>617</v>
      </c>
      <c r="H25" s="28" t="s">
        <v>163</v>
      </c>
      <c r="I25" s="28" t="str">
        <f t="shared" si="2"/>
        <v>17</v>
      </c>
    </row>
    <row r="26" ht="15.75" customHeight="1">
      <c r="A26" s="24" t="s">
        <v>169</v>
      </c>
      <c r="B26" s="28" t="s">
        <v>1028</v>
      </c>
      <c r="C26" s="28" t="s">
        <v>771</v>
      </c>
      <c r="D26" s="28" t="s">
        <v>771</v>
      </c>
      <c r="E26" s="28" t="str">
        <f t="shared" si="1"/>
        <v>183</v>
      </c>
      <c r="F26" s="28" t="s">
        <v>560</v>
      </c>
      <c r="G26" s="28" t="s">
        <v>772</v>
      </c>
      <c r="H26" s="28" t="s">
        <v>2328</v>
      </c>
      <c r="I26" s="28" t="str">
        <f t="shared" si="2"/>
        <v>438</v>
      </c>
    </row>
    <row r="27" ht="15.75" customHeight="1">
      <c r="A27" s="24" t="s">
        <v>173</v>
      </c>
      <c r="B27" s="28" t="s">
        <v>177</v>
      </c>
      <c r="C27" s="28" t="s">
        <v>406</v>
      </c>
      <c r="D27" s="28" t="s">
        <v>1032</v>
      </c>
      <c r="E27" s="28" t="str">
        <f t="shared" si="1"/>
        <v>62</v>
      </c>
      <c r="F27" s="28" t="s">
        <v>2044</v>
      </c>
      <c r="G27" s="28" t="s">
        <v>1842</v>
      </c>
      <c r="H27" s="28" t="s">
        <v>2879</v>
      </c>
      <c r="I27" s="28" t="str">
        <f t="shared" si="2"/>
        <v>126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249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2880</v>
      </c>
      <c r="C29" s="28" t="s">
        <v>2881</v>
      </c>
      <c r="D29" s="28" t="s">
        <v>2882</v>
      </c>
      <c r="E29" s="28" t="str">
        <f t="shared" si="1"/>
        <v>383221760</v>
      </c>
      <c r="F29" s="28" t="s">
        <v>2638</v>
      </c>
      <c r="G29" s="28" t="s">
        <v>890</v>
      </c>
      <c r="H29" s="28" t="s">
        <v>2883</v>
      </c>
      <c r="I29" s="28" t="str">
        <f t="shared" si="2"/>
        <v>153243648</v>
      </c>
    </row>
    <row r="30" ht="15.75" customHeight="1">
      <c r="A30" s="24" t="s">
        <v>187</v>
      </c>
      <c r="B30" s="28" t="s">
        <v>2884</v>
      </c>
      <c r="C30" s="28" t="s">
        <v>2885</v>
      </c>
      <c r="D30" s="28" t="s">
        <v>2886</v>
      </c>
      <c r="E30" s="28" t="str">
        <f t="shared" si="1"/>
        <v>20295581696</v>
      </c>
      <c r="F30" s="28" t="s">
        <v>2887</v>
      </c>
      <c r="G30" s="28" t="s">
        <v>2888</v>
      </c>
      <c r="H30" s="28" t="s">
        <v>2889</v>
      </c>
      <c r="I30" s="28" t="str">
        <f t="shared" si="2"/>
        <v>18740457472</v>
      </c>
    </row>
    <row r="31" ht="15.75" customHeight="1">
      <c r="A31" s="24" t="s">
        <v>194</v>
      </c>
      <c r="B31" s="28" t="s">
        <v>2877</v>
      </c>
      <c r="C31" s="28" t="s">
        <v>2875</v>
      </c>
      <c r="D31" s="28" t="s">
        <v>2890</v>
      </c>
      <c r="E31" s="28" t="str">
        <f t="shared" si="1"/>
        <v>25292800</v>
      </c>
      <c r="F31" s="28" t="s">
        <v>2877</v>
      </c>
      <c r="G31" s="28" t="s">
        <v>2875</v>
      </c>
      <c r="H31" s="28" t="s">
        <v>2890</v>
      </c>
      <c r="I31" s="28" t="str">
        <f t="shared" si="2"/>
        <v>25292800</v>
      </c>
    </row>
    <row r="32" ht="15.75" customHeight="1">
      <c r="A32" s="24" t="s">
        <v>197</v>
      </c>
      <c r="B32" s="28" t="s">
        <v>2891</v>
      </c>
      <c r="C32" s="28" t="s">
        <v>2892</v>
      </c>
      <c r="D32" s="28" t="s">
        <v>2893</v>
      </c>
      <c r="E32" s="28" t="str">
        <f t="shared" si="1"/>
        <v>18628194304</v>
      </c>
      <c r="F32" s="28" t="s">
        <v>2894</v>
      </c>
      <c r="G32" s="28" t="s">
        <v>2895</v>
      </c>
      <c r="H32" s="28" t="s">
        <v>2896</v>
      </c>
      <c r="I32" s="28" t="str">
        <f t="shared" si="2"/>
        <v>17016098816</v>
      </c>
    </row>
    <row r="33" ht="15.75" customHeight="1">
      <c r="A33" s="24" t="s">
        <v>204</v>
      </c>
      <c r="B33" s="28" t="s">
        <v>2875</v>
      </c>
      <c r="C33" s="28" t="s">
        <v>2875</v>
      </c>
      <c r="D33" s="28" t="s">
        <v>2897</v>
      </c>
      <c r="E33" s="28" t="str">
        <f t="shared" si="1"/>
        <v>25288704</v>
      </c>
      <c r="F33" s="28" t="s">
        <v>2877</v>
      </c>
      <c r="G33" s="28" t="s">
        <v>2875</v>
      </c>
      <c r="H33" s="28" t="s">
        <v>2875</v>
      </c>
      <c r="I33" s="28" t="str">
        <f t="shared" si="2"/>
        <v>25288704</v>
      </c>
    </row>
    <row r="34" ht="15.75" customHeight="1">
      <c r="A34" s="24" t="s">
        <v>205</v>
      </c>
      <c r="B34" s="28" t="s">
        <v>2898</v>
      </c>
      <c r="C34" s="28" t="s">
        <v>2899</v>
      </c>
      <c r="D34" s="28" t="s">
        <v>2900</v>
      </c>
      <c r="E34" s="28" t="str">
        <f t="shared" si="1"/>
        <v>112121494</v>
      </c>
      <c r="F34" s="28" t="s">
        <v>2901</v>
      </c>
      <c r="G34" s="28" t="s">
        <v>2902</v>
      </c>
      <c r="H34" s="28" t="s">
        <v>2903</v>
      </c>
      <c r="I34" s="28" t="str">
        <f t="shared" si="2"/>
        <v>155584062</v>
      </c>
    </row>
    <row r="35" ht="15.75" customHeight="1">
      <c r="A35" s="24" t="s">
        <v>212</v>
      </c>
      <c r="B35" s="28" t="s">
        <v>2904</v>
      </c>
      <c r="C35" s="28" t="s">
        <v>2905</v>
      </c>
      <c r="D35" s="28" t="s">
        <v>2906</v>
      </c>
      <c r="E35" s="28" t="str">
        <f t="shared" si="1"/>
        <v>96045440</v>
      </c>
      <c r="F35" s="28" t="s">
        <v>2907</v>
      </c>
      <c r="G35" s="28" t="s">
        <v>2908</v>
      </c>
      <c r="H35" s="28" t="s">
        <v>2909</v>
      </c>
      <c r="I35" s="28" t="str">
        <f t="shared" si="2"/>
        <v>20763994</v>
      </c>
    </row>
    <row r="36" ht="15.75" customHeight="1">
      <c r="A36" s="24" t="s">
        <v>219</v>
      </c>
      <c r="B36" s="28" t="s">
        <v>2910</v>
      </c>
      <c r="C36" s="28" t="s">
        <v>2911</v>
      </c>
      <c r="D36" s="28" t="s">
        <v>2912</v>
      </c>
      <c r="E36" s="28" t="str">
        <f t="shared" si="1"/>
        <v>18992875252</v>
      </c>
      <c r="F36" s="28" t="s">
        <v>2913</v>
      </c>
      <c r="G36" s="28" t="s">
        <v>2914</v>
      </c>
      <c r="H36" s="28" t="s">
        <v>2915</v>
      </c>
      <c r="I36" s="28" t="str">
        <f t="shared" si="2"/>
        <v>17850859450</v>
      </c>
    </row>
    <row r="37" ht="15.75" customHeight="1">
      <c r="A37" s="24" t="s">
        <v>226</v>
      </c>
      <c r="B37" s="28" t="s">
        <v>2916</v>
      </c>
      <c r="C37" s="28" t="s">
        <v>2917</v>
      </c>
      <c r="D37" s="28" t="s">
        <v>2918</v>
      </c>
      <c r="E37" s="28" t="str">
        <f t="shared" si="1"/>
        <v>14955349</v>
      </c>
      <c r="F37" s="28" t="s">
        <v>2919</v>
      </c>
      <c r="G37" s="28" t="s">
        <v>267</v>
      </c>
      <c r="H37" s="28" t="s">
        <v>2920</v>
      </c>
      <c r="I37" s="28" t="str">
        <f t="shared" si="2"/>
        <v>14950400</v>
      </c>
    </row>
    <row r="38" ht="15.75" customHeight="1">
      <c r="A38" s="24" t="s">
        <v>233</v>
      </c>
      <c r="B38" s="28" t="s">
        <v>163</v>
      </c>
      <c r="C38" s="28" t="s">
        <v>163</v>
      </c>
      <c r="D38" s="28" t="s">
        <v>81</v>
      </c>
      <c r="E38" s="28" t="str">
        <f t="shared" si="1"/>
        <v>14</v>
      </c>
      <c r="F38" s="28" t="s">
        <v>80</v>
      </c>
      <c r="G38" s="28" t="s">
        <v>513</v>
      </c>
      <c r="H38" s="28" t="s">
        <v>80</v>
      </c>
      <c r="I38" s="28" t="str">
        <f t="shared" si="2"/>
        <v>1</v>
      </c>
    </row>
    <row r="39" ht="15.75" customHeight="1">
      <c r="A39" s="24" t="s">
        <v>237</v>
      </c>
      <c r="B39" s="28" t="s">
        <v>165</v>
      </c>
      <c r="C39" s="28" t="s">
        <v>168</v>
      </c>
      <c r="D39" s="28" t="s">
        <v>165</v>
      </c>
      <c r="E39" s="28" t="str">
        <f t="shared" si="1"/>
        <v>9</v>
      </c>
      <c r="F39" s="28" t="s">
        <v>88</v>
      </c>
      <c r="G39" s="28" t="s">
        <v>81</v>
      </c>
      <c r="H39" s="28" t="s">
        <v>234</v>
      </c>
      <c r="I39" s="28" t="str">
        <f t="shared" si="2"/>
        <v>20</v>
      </c>
    </row>
    <row r="40" ht="15.75" customHeight="1">
      <c r="A40" s="24" t="s">
        <v>239</v>
      </c>
      <c r="B40" s="28" t="s">
        <v>1028</v>
      </c>
      <c r="C40" s="28" t="s">
        <v>771</v>
      </c>
      <c r="D40" s="28" t="s">
        <v>771</v>
      </c>
      <c r="E40" s="28" t="str">
        <f t="shared" si="1"/>
        <v>183</v>
      </c>
      <c r="F40" s="28" t="s">
        <v>400</v>
      </c>
      <c r="G40" s="28" t="s">
        <v>309</v>
      </c>
      <c r="H40" s="28" t="s">
        <v>1593</v>
      </c>
      <c r="I40" s="28" t="str">
        <f t="shared" si="2"/>
        <v>430</v>
      </c>
    </row>
    <row r="41" ht="15.75" customHeight="1">
      <c r="A41" s="24" t="s">
        <v>243</v>
      </c>
      <c r="B41" s="28" t="s">
        <v>2921</v>
      </c>
      <c r="C41" s="28" t="s">
        <v>1242</v>
      </c>
      <c r="D41" s="28" t="s">
        <v>680</v>
      </c>
      <c r="E41" s="28" t="str">
        <f t="shared" si="1"/>
        <v>76</v>
      </c>
      <c r="F41" s="28" t="s">
        <v>100</v>
      </c>
      <c r="G41" s="28" t="s">
        <v>240</v>
      </c>
      <c r="H41" s="28" t="s">
        <v>2137</v>
      </c>
      <c r="I41" s="28" t="str">
        <f t="shared" si="2"/>
        <v>135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2922</v>
      </c>
      <c r="C43" s="28" t="s">
        <v>2923</v>
      </c>
      <c r="D43" s="28" t="s">
        <v>2924</v>
      </c>
      <c r="E43" s="28" t="str">
        <f t="shared" si="1"/>
        <v>283348992</v>
      </c>
      <c r="F43" s="28" t="s">
        <v>2925</v>
      </c>
      <c r="G43" s="28" t="s">
        <v>2926</v>
      </c>
      <c r="H43" s="28" t="s">
        <v>1513</v>
      </c>
      <c r="I43" s="28" t="str">
        <f t="shared" si="2"/>
        <v>153563136</v>
      </c>
    </row>
    <row r="44" ht="15.75" customHeight="1">
      <c r="A44" s="24" t="s">
        <v>257</v>
      </c>
      <c r="B44" s="28" t="s">
        <v>2927</v>
      </c>
      <c r="C44" s="28" t="s">
        <v>2928</v>
      </c>
      <c r="D44" s="28" t="s">
        <v>2929</v>
      </c>
      <c r="E44" s="28" t="str">
        <f t="shared" si="1"/>
        <v>20169220096</v>
      </c>
      <c r="F44" s="28" t="s">
        <v>2930</v>
      </c>
      <c r="G44" s="28" t="s">
        <v>2931</v>
      </c>
      <c r="H44" s="28" t="s">
        <v>2932</v>
      </c>
      <c r="I44" s="28" t="str">
        <f t="shared" si="2"/>
        <v>19386908672</v>
      </c>
    </row>
    <row r="45" ht="15.75" customHeight="1">
      <c r="A45" s="24" t="s">
        <v>264</v>
      </c>
      <c r="B45" s="28" t="s">
        <v>2350</v>
      </c>
      <c r="C45" s="28" t="s">
        <v>1479</v>
      </c>
      <c r="D45" s="28" t="s">
        <v>2933</v>
      </c>
      <c r="E45" s="28" t="str">
        <f t="shared" si="1"/>
        <v>14983168</v>
      </c>
      <c r="F45" s="28" t="s">
        <v>2554</v>
      </c>
      <c r="G45" s="28" t="s">
        <v>533</v>
      </c>
      <c r="H45" s="28" t="s">
        <v>752</v>
      </c>
      <c r="I45" s="28" t="str">
        <f t="shared" si="2"/>
        <v>14958592</v>
      </c>
    </row>
    <row r="46" ht="15.75" customHeight="1">
      <c r="A46" s="24" t="s">
        <v>270</v>
      </c>
      <c r="B46" s="28" t="s">
        <v>2934</v>
      </c>
      <c r="C46" s="28" t="s">
        <v>2935</v>
      </c>
      <c r="D46" s="28" t="s">
        <v>2936</v>
      </c>
      <c r="E46" s="28" t="str">
        <f t="shared" si="1"/>
        <v>18290962432</v>
      </c>
      <c r="F46" s="28" t="s">
        <v>2937</v>
      </c>
      <c r="G46" s="28" t="s">
        <v>2938</v>
      </c>
      <c r="H46" s="28" t="s">
        <v>2939</v>
      </c>
      <c r="I46" s="28" t="str">
        <f t="shared" si="2"/>
        <v>17130508288</v>
      </c>
    </row>
    <row r="47" ht="15.75" customHeight="1">
      <c r="A47" s="24" t="s">
        <v>277</v>
      </c>
      <c r="B47" s="28" t="s">
        <v>2940</v>
      </c>
      <c r="C47" s="28" t="s">
        <v>2941</v>
      </c>
      <c r="D47" s="28" t="s">
        <v>1271</v>
      </c>
      <c r="E47" s="28" t="str">
        <f t="shared" si="1"/>
        <v>14917632</v>
      </c>
      <c r="F47" s="28" t="s">
        <v>2942</v>
      </c>
      <c r="G47" s="28" t="s">
        <v>2943</v>
      </c>
      <c r="H47" s="28" t="s">
        <v>2943</v>
      </c>
      <c r="I47" s="28" t="str">
        <f t="shared" si="2"/>
        <v>14946304</v>
      </c>
    </row>
    <row r="48" ht="15.75" customHeight="1">
      <c r="A48" s="24" t="s">
        <v>283</v>
      </c>
      <c r="B48" s="28" t="s">
        <v>2944</v>
      </c>
      <c r="C48" s="28" t="s">
        <v>2945</v>
      </c>
      <c r="D48" s="28" t="s">
        <v>2946</v>
      </c>
      <c r="E48" s="28" t="str">
        <f t="shared" si="1"/>
        <v>83493662</v>
      </c>
      <c r="F48" s="28" t="s">
        <v>2947</v>
      </c>
      <c r="G48" s="28" t="s">
        <v>2948</v>
      </c>
      <c r="H48" s="28" t="s">
        <v>2949</v>
      </c>
      <c r="I48" s="28" t="str">
        <f t="shared" si="2"/>
        <v>156818037</v>
      </c>
    </row>
    <row r="49" ht="15.75" customHeight="1">
      <c r="A49" s="24" t="s">
        <v>290</v>
      </c>
      <c r="B49" s="28" t="s">
        <v>2950</v>
      </c>
      <c r="C49" s="28" t="s">
        <v>2951</v>
      </c>
      <c r="D49" s="28" t="s">
        <v>2952</v>
      </c>
      <c r="E49" s="28" t="str">
        <f t="shared" si="1"/>
        <v>88956840</v>
      </c>
      <c r="F49" s="28" t="s">
        <v>2953</v>
      </c>
      <c r="G49" s="28" t="s">
        <v>2954</v>
      </c>
      <c r="H49" s="28" t="s">
        <v>2955</v>
      </c>
      <c r="I49" s="28" t="str">
        <f t="shared" si="2"/>
        <v>156691654</v>
      </c>
    </row>
    <row r="50" ht="15.75" customHeight="1">
      <c r="A50" s="24" t="s">
        <v>297</v>
      </c>
      <c r="B50" s="28" t="s">
        <v>2956</v>
      </c>
      <c r="C50" s="28" t="s">
        <v>2957</v>
      </c>
      <c r="D50" s="28" t="s">
        <v>2958</v>
      </c>
      <c r="E50" s="28" t="str">
        <f t="shared" si="1"/>
        <v>5738371072</v>
      </c>
      <c r="F50" s="28" t="s">
        <v>2959</v>
      </c>
      <c r="G50" s="28" t="s">
        <v>2960</v>
      </c>
      <c r="H50" s="28" t="s">
        <v>2961</v>
      </c>
      <c r="I50" s="28" t="str">
        <f t="shared" si="2"/>
        <v>6555721301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80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42</v>
      </c>
      <c r="H52" s="28" t="s">
        <v>42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80</v>
      </c>
      <c r="E53" s="28" t="str">
        <f t="shared" si="1"/>
        <v>1</v>
      </c>
      <c r="F53" s="28" t="s">
        <v>86</v>
      </c>
      <c r="G53" s="28" t="s">
        <v>307</v>
      </c>
      <c r="H53" s="28" t="s">
        <v>86</v>
      </c>
      <c r="I53" s="28" t="str">
        <f t="shared" si="2"/>
        <v>3</v>
      </c>
    </row>
    <row r="54" ht="15.75" customHeight="1">
      <c r="A54" s="24" t="s">
        <v>308</v>
      </c>
      <c r="B54" s="28" t="s">
        <v>1028</v>
      </c>
      <c r="C54" s="28" t="s">
        <v>771</v>
      </c>
      <c r="D54" s="28" t="s">
        <v>618</v>
      </c>
      <c r="E54" s="28" t="str">
        <f t="shared" si="1"/>
        <v>191</v>
      </c>
      <c r="F54" s="28" t="s">
        <v>311</v>
      </c>
      <c r="G54" s="28" t="s">
        <v>309</v>
      </c>
      <c r="H54" s="28" t="s">
        <v>1593</v>
      </c>
      <c r="I54" s="28" t="str">
        <f t="shared" si="2"/>
        <v>429</v>
      </c>
    </row>
    <row r="55" ht="15.75" customHeight="1">
      <c r="A55" s="24" t="s">
        <v>312</v>
      </c>
      <c r="B55" s="28" t="s">
        <v>86</v>
      </c>
      <c r="C55" s="28" t="s">
        <v>85</v>
      </c>
      <c r="D55" s="28" t="s">
        <v>85</v>
      </c>
      <c r="E55" s="28" t="str">
        <f t="shared" si="1"/>
        <v>2</v>
      </c>
      <c r="F55" s="28" t="s">
        <v>236</v>
      </c>
      <c r="G55" s="28" t="s">
        <v>829</v>
      </c>
      <c r="H55" s="28" t="s">
        <v>313</v>
      </c>
      <c r="I55" s="28" t="str">
        <f t="shared" si="2"/>
        <v>16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2962</v>
      </c>
      <c r="C58" s="28" t="s">
        <v>2963</v>
      </c>
      <c r="D58" s="28" t="s">
        <v>2964</v>
      </c>
      <c r="E58" s="28" t="str">
        <f t="shared" si="1"/>
        <v>5739417600</v>
      </c>
      <c r="F58" s="28" t="s">
        <v>2965</v>
      </c>
      <c r="G58" s="28" t="s">
        <v>2966</v>
      </c>
      <c r="H58" s="28" t="s">
        <v>2967</v>
      </c>
      <c r="I58" s="28" t="str">
        <f t="shared" si="2"/>
        <v>6560370688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2968</v>
      </c>
      <c r="C60" s="28" t="s">
        <v>2969</v>
      </c>
      <c r="D60" s="28" t="s">
        <v>2970</v>
      </c>
      <c r="E60" s="28" t="str">
        <f t="shared" si="1"/>
        <v>5736259584</v>
      </c>
      <c r="F60" s="28" t="s">
        <v>2971</v>
      </c>
      <c r="G60" s="28" t="s">
        <v>2972</v>
      </c>
      <c r="H60" s="28" t="s">
        <v>2973</v>
      </c>
      <c r="I60" s="28" t="str">
        <f t="shared" si="2"/>
        <v>6524043264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2974</v>
      </c>
      <c r="C62" s="28" t="s">
        <v>2975</v>
      </c>
      <c r="D62" s="28" t="s">
        <v>2976</v>
      </c>
      <c r="E62" s="28" t="str">
        <f t="shared" si="1"/>
        <v>1490469</v>
      </c>
      <c r="F62" s="28" t="s">
        <v>2977</v>
      </c>
      <c r="G62" s="28" t="s">
        <v>2978</v>
      </c>
      <c r="H62" s="28" t="s">
        <v>2979</v>
      </c>
      <c r="I62" s="28" t="str">
        <f t="shared" si="2"/>
        <v>4293687</v>
      </c>
    </row>
    <row r="63" ht="15.75" customHeight="1">
      <c r="A63" s="24" t="s">
        <v>339</v>
      </c>
      <c r="B63" s="28" t="s">
        <v>2980</v>
      </c>
      <c r="C63" s="28" t="s">
        <v>2981</v>
      </c>
      <c r="D63" s="28" t="s">
        <v>2982</v>
      </c>
      <c r="E63" s="28" t="str">
        <f t="shared" si="1"/>
        <v>357577</v>
      </c>
      <c r="F63" s="28" t="s">
        <v>2983</v>
      </c>
      <c r="G63" s="28" t="s">
        <v>2984</v>
      </c>
      <c r="H63" s="28" t="s">
        <v>2985</v>
      </c>
      <c r="I63" s="28" t="str">
        <f t="shared" si="2"/>
        <v>154546047</v>
      </c>
    </row>
    <row r="64" ht="15.75" customHeight="1">
      <c r="A64" s="30" t="s">
        <v>14</v>
      </c>
      <c r="B64" s="31">
        <f t="shared" ref="B64:I64" si="3">AVERAGE(VALUE(B8),VALUE(B22),VALUE(B36))*2^(-30)</f>
        <v>17.74309613</v>
      </c>
      <c r="C64" s="31">
        <f t="shared" si="3"/>
        <v>17.71637604</v>
      </c>
      <c r="D64" s="31">
        <f t="shared" si="3"/>
        <v>17.73872752</v>
      </c>
      <c r="E64" s="31">
        <f t="shared" si="3"/>
        <v>17.7827786</v>
      </c>
      <c r="F64" s="31">
        <f t="shared" si="3"/>
        <v>16.48850192</v>
      </c>
      <c r="G64" s="31">
        <f t="shared" si="3"/>
        <v>16.42517189</v>
      </c>
      <c r="H64" s="31">
        <f t="shared" si="3"/>
        <v>16.21961392</v>
      </c>
      <c r="I64" s="31">
        <f t="shared" si="3"/>
        <v>16.41413109</v>
      </c>
    </row>
    <row r="65" ht="15.75" customHeight="1">
      <c r="A65" s="32" t="s">
        <v>346</v>
      </c>
      <c r="B65" s="31">
        <f t="shared" ref="B65:I65" si="4">AVERAGE(VALUE(B8),VALUE(B22),VALUE(B36),VALUE(B50))*2^(-30)</f>
        <v>14.68181852</v>
      </c>
      <c r="C65" s="31">
        <f t="shared" si="4"/>
        <v>14.59644716</v>
      </c>
      <c r="D65" s="31">
        <f t="shared" si="4"/>
        <v>14.64011427</v>
      </c>
      <c r="E65" s="31">
        <f t="shared" si="4"/>
        <v>14.67315258</v>
      </c>
      <c r="F65" s="31">
        <f t="shared" si="4"/>
        <v>13.89306741</v>
      </c>
      <c r="G65" s="31">
        <f t="shared" si="4"/>
        <v>13.84308948</v>
      </c>
      <c r="H65" s="31">
        <f t="shared" si="4"/>
        <v>13.69108325</v>
      </c>
      <c r="I65" s="31">
        <f t="shared" si="4"/>
        <v>13.83697113</v>
      </c>
    </row>
    <row r="66" ht="15.75" customHeight="1">
      <c r="A66" s="32" t="s">
        <v>347</v>
      </c>
      <c r="B66" s="31">
        <f t="shared" ref="B66:I66" si="5">MIN(VALUE(B18),VALUE(B32),VALUE(B46))*2^(-30)</f>
        <v>16.83568573</v>
      </c>
      <c r="C66" s="31">
        <f t="shared" si="5"/>
        <v>17.03478622</v>
      </c>
      <c r="D66" s="31">
        <f t="shared" si="5"/>
        <v>16.67559814</v>
      </c>
      <c r="E66" s="31">
        <f t="shared" si="5"/>
        <v>16.8721962</v>
      </c>
      <c r="F66" s="31">
        <f t="shared" si="5"/>
        <v>15.85838699</v>
      </c>
      <c r="G66" s="31">
        <f t="shared" si="5"/>
        <v>15.49551773</v>
      </c>
      <c r="H66" s="31">
        <f t="shared" si="5"/>
        <v>15.50209427</v>
      </c>
      <c r="I66" s="31">
        <f t="shared" si="5"/>
        <v>15.84747696</v>
      </c>
    </row>
    <row r="67" ht="15.75" customHeight="1">
      <c r="A67" s="32" t="s">
        <v>348</v>
      </c>
      <c r="B67" s="31">
        <f t="shared" ref="B67:I67" si="6">MIN(VALUE(B16),VALUE(B30),VALUE(B44))*2^(-30)</f>
        <v>18.64865494</v>
      </c>
      <c r="C67" s="31">
        <f t="shared" si="6"/>
        <v>18.26467133</v>
      </c>
      <c r="D67" s="31">
        <f t="shared" si="6"/>
        <v>18.78404999</v>
      </c>
      <c r="E67" s="31">
        <f t="shared" si="6"/>
        <v>18.78404999</v>
      </c>
      <c r="F67" s="31">
        <f t="shared" si="6"/>
        <v>17.4534111</v>
      </c>
      <c r="G67" s="31">
        <f t="shared" si="6"/>
        <v>17.46815872</v>
      </c>
      <c r="H67" s="31">
        <f t="shared" si="6"/>
        <v>16.78039932</v>
      </c>
      <c r="I67" s="31">
        <f t="shared" si="6"/>
        <v>17.4534111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0.0078125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256.8164063</v>
      </c>
      <c r="C69" s="31">
        <f t="shared" si="8"/>
        <v>680.8476563</v>
      </c>
      <c r="D69" s="31">
        <f t="shared" si="8"/>
        <v>859.2929688</v>
      </c>
      <c r="E69" s="31">
        <f t="shared" si="8"/>
        <v>682.546875</v>
      </c>
      <c r="F69" s="31">
        <f t="shared" si="8"/>
        <v>438.875</v>
      </c>
      <c r="G69" s="31">
        <f t="shared" si="8"/>
        <v>439.796875</v>
      </c>
      <c r="H69" s="31">
        <f t="shared" si="8"/>
        <v>293.2773438</v>
      </c>
      <c r="I69" s="31">
        <f t="shared" si="8"/>
        <v>438.9101563</v>
      </c>
    </row>
    <row r="70" ht="15.75" customHeight="1">
      <c r="A70" s="32" t="s">
        <v>17</v>
      </c>
      <c r="B70" s="31">
        <f t="shared" ref="B70:I70" si="9">AVERAGE(VALUE(B9),VALUE(B23),VALUE(B37))*2^(-20)</f>
        <v>17.80839284</v>
      </c>
      <c r="C70" s="31">
        <f t="shared" si="9"/>
        <v>17.79736296</v>
      </c>
      <c r="D70" s="31">
        <f t="shared" si="9"/>
        <v>17.85270151</v>
      </c>
      <c r="E70" s="31">
        <f t="shared" si="9"/>
        <v>17.80457878</v>
      </c>
      <c r="F70" s="31">
        <f t="shared" si="9"/>
        <v>17.79251862</v>
      </c>
      <c r="G70" s="31">
        <f t="shared" si="9"/>
        <v>17.78592841</v>
      </c>
      <c r="H70" s="31">
        <f t="shared" si="9"/>
        <v>17.79139519</v>
      </c>
      <c r="I70" s="31">
        <f t="shared" si="9"/>
        <v>17.78960482</v>
      </c>
    </row>
    <row r="71" ht="15.75" customHeight="1">
      <c r="A71" s="32" t="s">
        <v>349</v>
      </c>
      <c r="B71" s="33">
        <f t="shared" ref="B71:I71" si="10">MIN(VALUE(B19),VALUE(B33),VALUE(B47))*2^(-20)</f>
        <v>14.109375</v>
      </c>
      <c r="C71" s="33">
        <f t="shared" si="10"/>
        <v>14.2265625</v>
      </c>
      <c r="D71" s="33">
        <f t="shared" si="10"/>
        <v>14.23828125</v>
      </c>
      <c r="E71" s="33">
        <f t="shared" si="10"/>
        <v>14.2265625</v>
      </c>
      <c r="F71" s="33">
        <f t="shared" si="10"/>
        <v>14.078125</v>
      </c>
      <c r="G71" s="33">
        <f t="shared" si="10"/>
        <v>14.25390625</v>
      </c>
      <c r="H71" s="33">
        <f t="shared" si="10"/>
        <v>14.25390625</v>
      </c>
      <c r="I71" s="33">
        <f t="shared" si="10"/>
        <v>14.25390625</v>
      </c>
    </row>
    <row r="72" ht="15.75" customHeight="1">
      <c r="A72" s="32" t="s">
        <v>350</v>
      </c>
      <c r="B72" s="33">
        <f t="shared" ref="B72:I72" si="11">MAX(VALUE(B17),VALUE(B31),VALUE(B45))*2^(-20)</f>
        <v>24.23828125</v>
      </c>
      <c r="C72" s="33">
        <f t="shared" si="11"/>
        <v>24.1171875</v>
      </c>
      <c r="D72" s="33">
        <f t="shared" si="11"/>
        <v>24.12109375</v>
      </c>
      <c r="E72" s="33">
        <f t="shared" si="11"/>
        <v>24.12109375</v>
      </c>
      <c r="F72" s="33">
        <f t="shared" si="11"/>
        <v>24.23828125</v>
      </c>
      <c r="G72" s="33">
        <f t="shared" si="11"/>
        <v>24.1171875</v>
      </c>
      <c r="H72" s="33">
        <f t="shared" si="11"/>
        <v>24.12109375</v>
      </c>
      <c r="I72" s="33">
        <f t="shared" si="11"/>
        <v>24.12109375</v>
      </c>
    </row>
    <row r="73" ht="15.75" customHeight="1">
      <c r="A73" s="32" t="s">
        <v>1</v>
      </c>
      <c r="B73" s="31">
        <f t="shared" ref="B73:I73" si="12">VALUE(B7)*10^(-9)</f>
        <v>25.21547958</v>
      </c>
      <c r="C73" s="31">
        <f t="shared" si="12"/>
        <v>22.7567781</v>
      </c>
      <c r="D73" s="31">
        <f t="shared" si="12"/>
        <v>23.25192133</v>
      </c>
      <c r="E73" s="31">
        <f t="shared" si="12"/>
        <v>23.25192133</v>
      </c>
      <c r="F73" s="31">
        <f t="shared" si="12"/>
        <v>53.46648803</v>
      </c>
      <c r="G73" s="31">
        <f t="shared" si="12"/>
        <v>58.12908161</v>
      </c>
      <c r="H73" s="31">
        <f t="shared" si="12"/>
        <v>47.25445056</v>
      </c>
      <c r="I73" s="31">
        <f t="shared" si="12"/>
        <v>53.46648803</v>
      </c>
    </row>
    <row r="74" ht="15.75" customHeight="1">
      <c r="A74" s="34" t="s">
        <v>18</v>
      </c>
      <c r="B74" s="31">
        <f t="shared" ref="B74:I74" si="13">SUM(VALUE(B20),VALUE(B34),VALUE(B48))*2^(-30)</f>
        <v>0.2703434592</v>
      </c>
      <c r="C74" s="31">
        <f t="shared" si="13"/>
        <v>0.2786391508</v>
      </c>
      <c r="D74" s="31">
        <f t="shared" si="13"/>
        <v>0.2387151187</v>
      </c>
      <c r="E74" s="31">
        <f t="shared" si="13"/>
        <v>0.2701904085</v>
      </c>
      <c r="F74" s="31">
        <f t="shared" si="13"/>
        <v>0.4358029934</v>
      </c>
      <c r="G74" s="31">
        <f t="shared" si="13"/>
        <v>0.4357532542</v>
      </c>
      <c r="H74" s="31">
        <f t="shared" si="13"/>
        <v>0.4359836476</v>
      </c>
      <c r="I74" s="31">
        <f t="shared" si="13"/>
        <v>0.4358521709</v>
      </c>
    </row>
    <row r="75" ht="15.75" customHeight="1">
      <c r="A75" s="34" t="s">
        <v>19</v>
      </c>
      <c r="B75" s="31">
        <f t="shared" ref="B75:I75" si="14">SUM(VALUE(B21),VALUE(B35),VALUE(B49))*2^(-30)</f>
        <v>0.2656405149</v>
      </c>
      <c r="C75" s="31">
        <f t="shared" si="14"/>
        <v>0.2671114253</v>
      </c>
      <c r="D75" s="31">
        <f t="shared" si="14"/>
        <v>0.2579028308</v>
      </c>
      <c r="E75" s="31">
        <f t="shared" si="14"/>
        <v>0.2671114253</v>
      </c>
      <c r="F75" s="31">
        <f t="shared" si="14"/>
        <v>0.2947926726</v>
      </c>
      <c r="G75" s="31">
        <f t="shared" si="14"/>
        <v>0.2940675924</v>
      </c>
      <c r="H75" s="31">
        <f t="shared" si="14"/>
        <v>0.2936296491</v>
      </c>
      <c r="I75" s="31">
        <f t="shared" si="14"/>
        <v>0.1849500565</v>
      </c>
    </row>
    <row r="76" ht="15.75" customHeight="1">
      <c r="A76" s="32" t="s">
        <v>20</v>
      </c>
      <c r="B76" s="35">
        <f t="shared" ref="B76:I76" si="15">SUM(VALUE(B12),VALUE(B26),VALUE(B40))</f>
        <v>605</v>
      </c>
      <c r="C76" s="35">
        <f t="shared" si="15"/>
        <v>549</v>
      </c>
      <c r="D76" s="35">
        <f t="shared" si="15"/>
        <v>549</v>
      </c>
      <c r="E76" s="35">
        <f t="shared" si="15"/>
        <v>549</v>
      </c>
      <c r="F76" s="35">
        <f t="shared" si="15"/>
        <v>1306</v>
      </c>
      <c r="G76" s="35">
        <f t="shared" si="15"/>
        <v>1392</v>
      </c>
      <c r="H76" s="35">
        <f t="shared" si="15"/>
        <v>1129</v>
      </c>
      <c r="I76" s="35">
        <f t="shared" si="15"/>
        <v>1306</v>
      </c>
    </row>
    <row r="77" ht="15.75" customHeight="1">
      <c r="A77" s="32" t="s">
        <v>21</v>
      </c>
      <c r="B77" s="35">
        <f t="shared" ref="B77:I77" si="16">SUM(VALUE(B11),VALUE(B25),VALUE(B39))</f>
        <v>22</v>
      </c>
      <c r="C77" s="35">
        <f t="shared" si="16"/>
        <v>26</v>
      </c>
      <c r="D77" s="35">
        <f t="shared" si="16"/>
        <v>26</v>
      </c>
      <c r="E77" s="35">
        <f t="shared" si="16"/>
        <v>23</v>
      </c>
      <c r="F77" s="35">
        <f t="shared" si="16"/>
        <v>62</v>
      </c>
      <c r="G77" s="35">
        <f t="shared" si="16"/>
        <v>66</v>
      </c>
      <c r="H77" s="35">
        <f t="shared" si="16"/>
        <v>53</v>
      </c>
      <c r="I77" s="35">
        <f t="shared" si="16"/>
        <v>58</v>
      </c>
    </row>
    <row r="78" ht="15.75" customHeight="1">
      <c r="A78" s="32" t="s">
        <v>22</v>
      </c>
      <c r="B78" s="35">
        <f t="shared" ref="B78:I78" si="17">SUM(VALUE(B13),VALUE(B27),VALUE(B41))</f>
        <v>214</v>
      </c>
      <c r="C78" s="35">
        <f t="shared" si="17"/>
        <v>221</v>
      </c>
      <c r="D78" s="35">
        <f t="shared" si="17"/>
        <v>220</v>
      </c>
      <c r="E78" s="35">
        <f t="shared" si="17"/>
        <v>216</v>
      </c>
      <c r="F78" s="35">
        <f t="shared" si="17"/>
        <v>484</v>
      </c>
      <c r="G78" s="35">
        <f t="shared" si="17"/>
        <v>484</v>
      </c>
      <c r="H78" s="35">
        <f t="shared" si="17"/>
        <v>421</v>
      </c>
      <c r="I78" s="35">
        <f t="shared" si="17"/>
        <v>429</v>
      </c>
    </row>
    <row r="79" ht="15.75" customHeight="1">
      <c r="A79" s="32" t="s">
        <v>23</v>
      </c>
      <c r="B79" s="35">
        <f t="shared" ref="B79:I79" si="18">SUM(VALUE(B10),VALUE(B24),VALUE(B38))</f>
        <v>17</v>
      </c>
      <c r="C79" s="35">
        <f t="shared" si="18"/>
        <v>20</v>
      </c>
      <c r="D79" s="35">
        <f t="shared" si="18"/>
        <v>46</v>
      </c>
      <c r="E79" s="35">
        <f t="shared" si="18"/>
        <v>20</v>
      </c>
      <c r="F79" s="35">
        <f t="shared" si="18"/>
        <v>5</v>
      </c>
      <c r="G79" s="35">
        <f t="shared" si="18"/>
        <v>17</v>
      </c>
      <c r="H79" s="35">
        <f t="shared" si="18"/>
        <v>7</v>
      </c>
      <c r="I79" s="35">
        <f t="shared" si="18"/>
        <v>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45</v>
      </c>
      <c r="C5" s="28" t="s">
        <v>46</v>
      </c>
      <c r="D5" s="28" t="s">
        <v>47</v>
      </c>
      <c r="E5" s="28" t="str">
        <f t="shared" si="1"/>
        <v>-</v>
      </c>
      <c r="F5" s="28" t="s">
        <v>48</v>
      </c>
      <c r="G5" s="28" t="s">
        <v>49</v>
      </c>
      <c r="H5" s="28" t="s">
        <v>50</v>
      </c>
      <c r="I5" s="28" t="str">
        <f t="shared" si="2"/>
        <v>-</v>
      </c>
    </row>
    <row r="6">
      <c r="A6" s="24" t="s">
        <v>51</v>
      </c>
      <c r="B6" s="28" t="s">
        <v>52</v>
      </c>
      <c r="C6" s="28" t="s">
        <v>53</v>
      </c>
      <c r="D6" s="28" t="s">
        <v>54</v>
      </c>
      <c r="E6" s="28" t="str">
        <f t="shared" si="1"/>
        <v>-</v>
      </c>
      <c r="F6" s="28" t="s">
        <v>55</v>
      </c>
      <c r="G6" s="28" t="s">
        <v>56</v>
      </c>
      <c r="H6" s="28" t="s">
        <v>57</v>
      </c>
      <c r="I6" s="28" t="str">
        <f t="shared" si="2"/>
        <v>-</v>
      </c>
    </row>
    <row r="7">
      <c r="A7" s="24" t="s">
        <v>58</v>
      </c>
      <c r="B7" s="28" t="s">
        <v>59</v>
      </c>
      <c r="C7" s="28" t="s">
        <v>60</v>
      </c>
      <c r="D7" s="28" t="s">
        <v>61</v>
      </c>
      <c r="E7" s="28" t="str">
        <f t="shared" si="1"/>
        <v>17422416860</v>
      </c>
      <c r="F7" s="28" t="s">
        <v>62</v>
      </c>
      <c r="G7" s="28" t="s">
        <v>63</v>
      </c>
      <c r="H7" s="28" t="s">
        <v>64</v>
      </c>
      <c r="I7" s="28" t="str">
        <f t="shared" si="2"/>
        <v>53419629339</v>
      </c>
    </row>
    <row r="8">
      <c r="A8" s="24" t="s">
        <v>65</v>
      </c>
      <c r="B8" s="28" t="s">
        <v>66</v>
      </c>
      <c r="C8" s="28" t="s">
        <v>67</v>
      </c>
      <c r="D8" s="28" t="s">
        <v>68</v>
      </c>
      <c r="E8" s="28" t="str">
        <f t="shared" si="1"/>
        <v>16065006478</v>
      </c>
      <c r="F8" s="28" t="s">
        <v>69</v>
      </c>
      <c r="G8" s="28" t="s">
        <v>70</v>
      </c>
      <c r="H8" s="28" t="s">
        <v>71</v>
      </c>
      <c r="I8" s="28" t="str">
        <f t="shared" si="2"/>
        <v>16852233080</v>
      </c>
    </row>
    <row r="9">
      <c r="A9" s="24" t="s">
        <v>72</v>
      </c>
      <c r="B9" s="28" t="s">
        <v>73</v>
      </c>
      <c r="C9" s="28" t="s">
        <v>74</v>
      </c>
      <c r="D9" s="28" t="s">
        <v>75</v>
      </c>
      <c r="E9" s="28" t="str">
        <f t="shared" si="1"/>
        <v>19214336</v>
      </c>
      <c r="F9" s="28" t="s">
        <v>76</v>
      </c>
      <c r="G9" s="28" t="s">
        <v>77</v>
      </c>
      <c r="H9" s="28" t="s">
        <v>78</v>
      </c>
      <c r="I9" s="28" t="str">
        <f t="shared" si="2"/>
        <v>18924270</v>
      </c>
    </row>
    <row r="10">
      <c r="A10" s="24" t="s">
        <v>79</v>
      </c>
      <c r="B10" s="28" t="s">
        <v>80</v>
      </c>
      <c r="C10" s="28" t="s">
        <v>42</v>
      </c>
      <c r="D10" s="28" t="s">
        <v>81</v>
      </c>
      <c r="E10" s="28" t="str">
        <f t="shared" si="1"/>
        <v>1</v>
      </c>
      <c r="F10" s="28" t="s">
        <v>82</v>
      </c>
      <c r="G10" s="28" t="s">
        <v>80</v>
      </c>
      <c r="H10" s="28" t="s">
        <v>83</v>
      </c>
      <c r="I10" s="28" t="str">
        <f t="shared" si="2"/>
        <v>15</v>
      </c>
    </row>
    <row r="11">
      <c r="A11" s="24" t="s">
        <v>84</v>
      </c>
      <c r="B11" s="28" t="s">
        <v>85</v>
      </c>
      <c r="C11" s="28" t="s">
        <v>86</v>
      </c>
      <c r="D11" s="28" t="s">
        <v>87</v>
      </c>
      <c r="E11" s="28" t="str">
        <f t="shared" si="1"/>
        <v>3</v>
      </c>
      <c r="F11" s="28" t="s">
        <v>88</v>
      </c>
      <c r="G11" s="28" t="s">
        <v>89</v>
      </c>
      <c r="H11" s="28" t="s">
        <v>90</v>
      </c>
      <c r="I11" s="28" t="str">
        <f t="shared" si="2"/>
        <v>21</v>
      </c>
    </row>
    <row r="12">
      <c r="A12" s="24" t="s">
        <v>91</v>
      </c>
      <c r="B12" s="28" t="s">
        <v>92</v>
      </c>
      <c r="C12" s="28" t="s">
        <v>93</v>
      </c>
      <c r="D12" s="28" t="s">
        <v>93</v>
      </c>
      <c r="E12" s="28" t="str">
        <f t="shared" si="1"/>
        <v>136</v>
      </c>
      <c r="F12" s="28" t="s">
        <v>94</v>
      </c>
      <c r="G12" s="28" t="s">
        <v>95</v>
      </c>
      <c r="H12" s="28" t="s">
        <v>96</v>
      </c>
      <c r="I12" s="28" t="str">
        <f t="shared" si="2"/>
        <v>423</v>
      </c>
    </row>
    <row r="13">
      <c r="A13" s="24" t="s">
        <v>97</v>
      </c>
      <c r="B13" s="28" t="s">
        <v>98</v>
      </c>
      <c r="C13" s="28" t="s">
        <v>98</v>
      </c>
      <c r="D13" s="28" t="s">
        <v>99</v>
      </c>
      <c r="E13" s="28" t="str">
        <f t="shared" si="1"/>
        <v>43</v>
      </c>
      <c r="F13" s="28" t="s">
        <v>100</v>
      </c>
      <c r="G13" s="28" t="s">
        <v>101</v>
      </c>
      <c r="H13" s="28" t="s">
        <v>102</v>
      </c>
      <c r="I13" s="28" t="str">
        <f t="shared" si="2"/>
        <v>181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105</v>
      </c>
      <c r="C15" s="28" t="s">
        <v>106</v>
      </c>
      <c r="D15" s="28" t="s">
        <v>107</v>
      </c>
      <c r="E15" s="28" t="str">
        <f t="shared" si="1"/>
        <v>155648</v>
      </c>
      <c r="F15" s="28" t="s">
        <v>108</v>
      </c>
      <c r="G15" s="28" t="s">
        <v>109</v>
      </c>
      <c r="H15" s="28" t="s">
        <v>110</v>
      </c>
      <c r="I15" s="28" t="str">
        <f t="shared" si="2"/>
        <v>152920064</v>
      </c>
    </row>
    <row r="16">
      <c r="A16" s="24" t="s">
        <v>111</v>
      </c>
      <c r="B16" s="28" t="s">
        <v>112</v>
      </c>
      <c r="C16" s="28" t="s">
        <v>113</v>
      </c>
      <c r="D16" s="28" t="s">
        <v>114</v>
      </c>
      <c r="E16" s="28" t="str">
        <f t="shared" si="1"/>
        <v>16924381184</v>
      </c>
      <c r="F16" s="28" t="s">
        <v>115</v>
      </c>
      <c r="G16" s="28" t="s">
        <v>116</v>
      </c>
      <c r="H16" s="28" t="s">
        <v>117</v>
      </c>
      <c r="I16" s="28" t="str">
        <f t="shared" si="2"/>
        <v>20551385088</v>
      </c>
    </row>
    <row r="17">
      <c r="A17" s="24" t="s">
        <v>118</v>
      </c>
      <c r="B17" s="28" t="s">
        <v>119</v>
      </c>
      <c r="C17" s="28" t="s">
        <v>74</v>
      </c>
      <c r="D17" s="28" t="s">
        <v>120</v>
      </c>
      <c r="E17" s="28" t="str">
        <f t="shared" si="1"/>
        <v>19214336</v>
      </c>
      <c r="F17" s="28" t="s">
        <v>121</v>
      </c>
      <c r="G17" s="28" t="s">
        <v>122</v>
      </c>
      <c r="H17" s="28" t="s">
        <v>123</v>
      </c>
      <c r="I17" s="28" t="str">
        <f t="shared" si="2"/>
        <v>19202048</v>
      </c>
    </row>
    <row r="18">
      <c r="A18" s="24" t="s">
        <v>124</v>
      </c>
      <c r="B18" s="28" t="s">
        <v>125</v>
      </c>
      <c r="C18" s="28" t="s">
        <v>126</v>
      </c>
      <c r="D18" s="28" t="s">
        <v>127</v>
      </c>
      <c r="E18" s="28" t="str">
        <f t="shared" si="1"/>
        <v>15831519232</v>
      </c>
      <c r="F18" s="28" t="s">
        <v>128</v>
      </c>
      <c r="G18" s="28" t="s">
        <v>129</v>
      </c>
      <c r="H18" s="28" t="s">
        <v>130</v>
      </c>
      <c r="I18" s="28" t="str">
        <f t="shared" si="2"/>
        <v>14322515968</v>
      </c>
    </row>
    <row r="19">
      <c r="A19" s="24" t="s">
        <v>131</v>
      </c>
      <c r="B19" s="28" t="s">
        <v>132</v>
      </c>
      <c r="C19" s="28" t="s">
        <v>74</v>
      </c>
      <c r="D19" s="28" t="s">
        <v>123</v>
      </c>
      <c r="E19" s="28" t="str">
        <f t="shared" si="1"/>
        <v>19214336</v>
      </c>
      <c r="F19" s="28" t="s">
        <v>133</v>
      </c>
      <c r="G19" s="28" t="s">
        <v>134</v>
      </c>
      <c r="H19" s="28" t="s">
        <v>74</v>
      </c>
      <c r="I19" s="28" t="str">
        <f t="shared" si="2"/>
        <v>18804736</v>
      </c>
    </row>
    <row r="20">
      <c r="A20" s="24" t="s">
        <v>135</v>
      </c>
      <c r="B20" s="28" t="s">
        <v>136</v>
      </c>
      <c r="C20" s="28" t="s">
        <v>137</v>
      </c>
      <c r="D20" s="28" t="s">
        <v>138</v>
      </c>
      <c r="E20" s="28" t="str">
        <f t="shared" si="1"/>
        <v>10691584</v>
      </c>
      <c r="F20" s="28" t="s">
        <v>139</v>
      </c>
      <c r="G20" s="28" t="s">
        <v>140</v>
      </c>
      <c r="H20" s="28" t="s">
        <v>141</v>
      </c>
      <c r="I20" s="28" t="str">
        <f t="shared" si="2"/>
        <v>161885562</v>
      </c>
    </row>
    <row r="21" ht="15.75" customHeight="1">
      <c r="A21" s="24" t="s">
        <v>142</v>
      </c>
      <c r="B21" s="28" t="s">
        <v>143</v>
      </c>
      <c r="C21" s="28" t="s">
        <v>144</v>
      </c>
      <c r="D21" s="28" t="s">
        <v>145</v>
      </c>
      <c r="E21" s="28" t="str">
        <f t="shared" si="1"/>
        <v>11416709</v>
      </c>
      <c r="F21" s="28" t="s">
        <v>146</v>
      </c>
      <c r="G21" s="28" t="s">
        <v>147</v>
      </c>
      <c r="H21" s="28" t="s">
        <v>148</v>
      </c>
      <c r="I21" s="28" t="str">
        <f t="shared" si="2"/>
        <v>161270728</v>
      </c>
    </row>
    <row r="22" ht="15.75" customHeight="1">
      <c r="A22" s="24" t="s">
        <v>149</v>
      </c>
      <c r="B22" s="28" t="s">
        <v>150</v>
      </c>
      <c r="C22" s="28" t="s">
        <v>151</v>
      </c>
      <c r="D22" s="28" t="s">
        <v>152</v>
      </c>
      <c r="E22" s="28" t="str">
        <f t="shared" si="1"/>
        <v>17204871395</v>
      </c>
      <c r="F22" s="28" t="s">
        <v>153</v>
      </c>
      <c r="G22" s="28" t="s">
        <v>154</v>
      </c>
      <c r="H22" s="28" t="s">
        <v>155</v>
      </c>
      <c r="I22" s="28" t="str">
        <f t="shared" si="2"/>
        <v>17680161723</v>
      </c>
    </row>
    <row r="23" ht="15.75" customHeight="1">
      <c r="A23" s="24" t="s">
        <v>156</v>
      </c>
      <c r="B23" s="28" t="s">
        <v>157</v>
      </c>
      <c r="C23" s="28" t="s">
        <v>158</v>
      </c>
      <c r="D23" s="28" t="s">
        <v>159</v>
      </c>
      <c r="E23" s="28" t="str">
        <f t="shared" si="1"/>
        <v>29016064</v>
      </c>
      <c r="F23" s="28" t="s">
        <v>160</v>
      </c>
      <c r="G23" s="28" t="s">
        <v>158</v>
      </c>
      <c r="H23" s="28" t="s">
        <v>161</v>
      </c>
      <c r="I23" s="28" t="str">
        <f t="shared" si="2"/>
        <v>29016064</v>
      </c>
    </row>
    <row r="24" ht="15.75" customHeight="1">
      <c r="A24" s="24" t="s">
        <v>162</v>
      </c>
      <c r="B24" s="28" t="s">
        <v>163</v>
      </c>
      <c r="C24" s="28" t="s">
        <v>88</v>
      </c>
      <c r="D24" s="28" t="s">
        <v>42</v>
      </c>
      <c r="E24" s="28" t="str">
        <f t="shared" si="1"/>
        <v>14</v>
      </c>
      <c r="F24" s="28" t="s">
        <v>164</v>
      </c>
      <c r="G24" s="28" t="s">
        <v>165</v>
      </c>
      <c r="H24" s="28" t="s">
        <v>42</v>
      </c>
      <c r="I24" s="28" t="str">
        <f t="shared" si="2"/>
        <v>9</v>
      </c>
    </row>
    <row r="25" ht="15.75" customHeight="1">
      <c r="A25" s="24" t="s">
        <v>166</v>
      </c>
      <c r="B25" s="28" t="s">
        <v>87</v>
      </c>
      <c r="C25" s="28" t="s">
        <v>87</v>
      </c>
      <c r="D25" s="28" t="s">
        <v>86</v>
      </c>
      <c r="E25" s="28" t="str">
        <f t="shared" si="1"/>
        <v>7</v>
      </c>
      <c r="F25" s="28" t="s">
        <v>167</v>
      </c>
      <c r="G25" s="28" t="s">
        <v>168</v>
      </c>
      <c r="H25" s="28" t="s">
        <v>89</v>
      </c>
      <c r="I25" s="28" t="str">
        <f t="shared" si="2"/>
        <v>21</v>
      </c>
    </row>
    <row r="26" ht="15.75" customHeight="1">
      <c r="A26" s="24" t="s">
        <v>169</v>
      </c>
      <c r="B26" s="28" t="s">
        <v>92</v>
      </c>
      <c r="C26" s="28" t="s">
        <v>92</v>
      </c>
      <c r="D26" s="28" t="s">
        <v>93</v>
      </c>
      <c r="E26" s="28" t="str">
        <f t="shared" si="1"/>
        <v>143</v>
      </c>
      <c r="F26" s="28" t="s">
        <v>170</v>
      </c>
      <c r="G26" s="28" t="s">
        <v>171</v>
      </c>
      <c r="H26" s="28" t="s">
        <v>172</v>
      </c>
      <c r="I26" s="28" t="str">
        <f t="shared" si="2"/>
        <v>422</v>
      </c>
    </row>
    <row r="27" ht="15.75" customHeight="1">
      <c r="A27" s="24" t="s">
        <v>173</v>
      </c>
      <c r="B27" s="28" t="s">
        <v>164</v>
      </c>
      <c r="C27" s="28" t="s">
        <v>174</v>
      </c>
      <c r="D27" s="28" t="s">
        <v>175</v>
      </c>
      <c r="E27" s="28" t="str">
        <f t="shared" si="1"/>
        <v>39</v>
      </c>
      <c r="F27" s="28" t="s">
        <v>176</v>
      </c>
      <c r="G27" s="28" t="s">
        <v>177</v>
      </c>
      <c r="H27" s="28" t="s">
        <v>178</v>
      </c>
      <c r="I27" s="28" t="str">
        <f t="shared" si="2"/>
        <v>160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181</v>
      </c>
      <c r="C29" s="28" t="s">
        <v>182</v>
      </c>
      <c r="D29" s="28" t="s">
        <v>183</v>
      </c>
      <c r="E29" s="28" t="str">
        <f t="shared" si="1"/>
        <v>281882624</v>
      </c>
      <c r="F29" s="28" t="s">
        <v>184</v>
      </c>
      <c r="G29" s="28" t="s">
        <v>185</v>
      </c>
      <c r="H29" s="28" t="s">
        <v>186</v>
      </c>
      <c r="I29" s="28" t="str">
        <f t="shared" si="2"/>
        <v>152915968</v>
      </c>
    </row>
    <row r="30" ht="15.75" customHeight="1">
      <c r="A30" s="24" t="s">
        <v>187</v>
      </c>
      <c r="B30" s="28" t="s">
        <v>188</v>
      </c>
      <c r="C30" s="28" t="s">
        <v>189</v>
      </c>
      <c r="D30" s="28" t="s">
        <v>190</v>
      </c>
      <c r="E30" s="28" t="str">
        <f t="shared" si="1"/>
        <v>18301493248</v>
      </c>
      <c r="F30" s="28" t="s">
        <v>191</v>
      </c>
      <c r="G30" s="28" t="s">
        <v>192</v>
      </c>
      <c r="H30" s="28" t="s">
        <v>193</v>
      </c>
      <c r="I30" s="28" t="str">
        <f t="shared" si="2"/>
        <v>20294647808</v>
      </c>
    </row>
    <row r="31" ht="15.75" customHeight="1">
      <c r="A31" s="24" t="s">
        <v>194</v>
      </c>
      <c r="B31" s="28" t="s">
        <v>157</v>
      </c>
      <c r="C31" s="28" t="s">
        <v>158</v>
      </c>
      <c r="D31" s="28" t="s">
        <v>159</v>
      </c>
      <c r="E31" s="28" t="str">
        <f t="shared" si="1"/>
        <v>29016064</v>
      </c>
      <c r="F31" s="28" t="s">
        <v>195</v>
      </c>
      <c r="G31" s="28" t="s">
        <v>158</v>
      </c>
      <c r="H31" s="28" t="s">
        <v>196</v>
      </c>
      <c r="I31" s="28" t="str">
        <f t="shared" si="2"/>
        <v>29171712</v>
      </c>
    </row>
    <row r="32" ht="15.75" customHeight="1">
      <c r="A32" s="24" t="s">
        <v>197</v>
      </c>
      <c r="B32" s="28" t="s">
        <v>198</v>
      </c>
      <c r="C32" s="28" t="s">
        <v>199</v>
      </c>
      <c r="D32" s="28" t="s">
        <v>200</v>
      </c>
      <c r="E32" s="28" t="str">
        <f t="shared" si="1"/>
        <v>16710979584</v>
      </c>
      <c r="F32" s="28" t="s">
        <v>201</v>
      </c>
      <c r="G32" s="28" t="s">
        <v>202</v>
      </c>
      <c r="H32" s="28" t="s">
        <v>203</v>
      </c>
      <c r="I32" s="28" t="str">
        <f t="shared" si="2"/>
        <v>16074604544</v>
      </c>
    </row>
    <row r="33" ht="15.75" customHeight="1">
      <c r="A33" s="24" t="s">
        <v>204</v>
      </c>
      <c r="B33" s="28" t="s">
        <v>157</v>
      </c>
      <c r="C33" s="28" t="s">
        <v>158</v>
      </c>
      <c r="D33" s="28" t="s">
        <v>159</v>
      </c>
      <c r="E33" s="28" t="str">
        <f t="shared" si="1"/>
        <v>29016064</v>
      </c>
      <c r="F33" s="28" t="s">
        <v>157</v>
      </c>
      <c r="G33" s="28" t="s">
        <v>158</v>
      </c>
      <c r="H33" s="28" t="s">
        <v>159</v>
      </c>
      <c r="I33" s="28" t="str">
        <f t="shared" si="2"/>
        <v>29016064</v>
      </c>
    </row>
    <row r="34" ht="15.75" customHeight="1">
      <c r="A34" s="24" t="s">
        <v>205</v>
      </c>
      <c r="B34" s="28" t="s">
        <v>206</v>
      </c>
      <c r="C34" s="28" t="s">
        <v>207</v>
      </c>
      <c r="D34" s="28" t="s">
        <v>208</v>
      </c>
      <c r="E34" s="28" t="str">
        <f t="shared" si="1"/>
        <v>8949123</v>
      </c>
      <c r="F34" s="28" t="s">
        <v>209</v>
      </c>
      <c r="G34" s="28" t="s">
        <v>210</v>
      </c>
      <c r="H34" s="28" t="s">
        <v>211</v>
      </c>
      <c r="I34" s="28" t="str">
        <f t="shared" si="2"/>
        <v>169098107</v>
      </c>
    </row>
    <row r="35" ht="15.75" customHeight="1">
      <c r="A35" s="24" t="s">
        <v>212</v>
      </c>
      <c r="B35" s="28" t="s">
        <v>213</v>
      </c>
      <c r="C35" s="28" t="s">
        <v>214</v>
      </c>
      <c r="D35" s="28" t="s">
        <v>215</v>
      </c>
      <c r="E35" s="28" t="str">
        <f t="shared" si="1"/>
        <v>8576666</v>
      </c>
      <c r="F35" s="28" t="s">
        <v>216</v>
      </c>
      <c r="G35" s="28" t="s">
        <v>217</v>
      </c>
      <c r="H35" s="28" t="s">
        <v>218</v>
      </c>
      <c r="I35" s="28" t="str">
        <f t="shared" si="2"/>
        <v>144108437</v>
      </c>
    </row>
    <row r="36" ht="15.75" customHeight="1">
      <c r="A36" s="24" t="s">
        <v>219</v>
      </c>
      <c r="B36" s="28" t="s">
        <v>220</v>
      </c>
      <c r="C36" s="28" t="s">
        <v>221</v>
      </c>
      <c r="D36" s="28" t="s">
        <v>222</v>
      </c>
      <c r="E36" s="28" t="str">
        <f t="shared" si="1"/>
        <v>17395487857</v>
      </c>
      <c r="F36" s="28" t="s">
        <v>223</v>
      </c>
      <c r="G36" s="28" t="s">
        <v>224</v>
      </c>
      <c r="H36" s="28" t="s">
        <v>225</v>
      </c>
      <c r="I36" s="28" t="str">
        <f t="shared" si="2"/>
        <v>17569051610</v>
      </c>
    </row>
    <row r="37" ht="15.75" customHeight="1">
      <c r="A37" s="24" t="s">
        <v>226</v>
      </c>
      <c r="B37" s="28" t="s">
        <v>227</v>
      </c>
      <c r="C37" s="28" t="s">
        <v>228</v>
      </c>
      <c r="D37" s="28" t="s">
        <v>229</v>
      </c>
      <c r="E37" s="28" t="str">
        <f t="shared" si="1"/>
        <v>13789411</v>
      </c>
      <c r="F37" s="28" t="s">
        <v>230</v>
      </c>
      <c r="G37" s="28" t="s">
        <v>231</v>
      </c>
      <c r="H37" s="28" t="s">
        <v>232</v>
      </c>
      <c r="I37" s="28" t="str">
        <f t="shared" si="2"/>
        <v>13749731</v>
      </c>
    </row>
    <row r="38" ht="15.75" customHeight="1">
      <c r="A38" s="24" t="s">
        <v>233</v>
      </c>
      <c r="B38" s="28" t="s">
        <v>81</v>
      </c>
      <c r="C38" s="28" t="s">
        <v>82</v>
      </c>
      <c r="D38" s="28" t="s">
        <v>234</v>
      </c>
      <c r="E38" s="28" t="str">
        <f t="shared" si="1"/>
        <v>20</v>
      </c>
      <c r="F38" s="28" t="s">
        <v>83</v>
      </c>
      <c r="G38" s="28" t="s">
        <v>235</v>
      </c>
      <c r="H38" s="28" t="s">
        <v>236</v>
      </c>
      <c r="I38" s="28" t="str">
        <f t="shared" si="2"/>
        <v>16</v>
      </c>
    </row>
    <row r="39" ht="15.75" customHeight="1">
      <c r="A39" s="24" t="s">
        <v>237</v>
      </c>
      <c r="B39" s="28" t="s">
        <v>238</v>
      </c>
      <c r="C39" s="28" t="s">
        <v>87</v>
      </c>
      <c r="D39" s="28" t="s">
        <v>238</v>
      </c>
      <c r="E39" s="28" t="str">
        <f t="shared" si="1"/>
        <v>6</v>
      </c>
      <c r="F39" s="28" t="s">
        <v>168</v>
      </c>
      <c r="G39" s="28" t="s">
        <v>81</v>
      </c>
      <c r="H39" s="28" t="s">
        <v>81</v>
      </c>
      <c r="I39" s="28" t="str">
        <f t="shared" si="2"/>
        <v>20</v>
      </c>
    </row>
    <row r="40" ht="15.75" customHeight="1">
      <c r="A40" s="24" t="s">
        <v>239</v>
      </c>
      <c r="B40" s="28" t="s">
        <v>240</v>
      </c>
      <c r="C40" s="28" t="s">
        <v>92</v>
      </c>
      <c r="D40" s="28" t="s">
        <v>240</v>
      </c>
      <c r="E40" s="28" t="str">
        <f t="shared" si="1"/>
        <v>135</v>
      </c>
      <c r="F40" s="28" t="s">
        <v>241</v>
      </c>
      <c r="G40" s="28" t="s">
        <v>242</v>
      </c>
      <c r="H40" s="28" t="s">
        <v>171</v>
      </c>
      <c r="I40" s="28" t="str">
        <f t="shared" si="2"/>
        <v>421</v>
      </c>
    </row>
    <row r="41" ht="15.75" customHeight="1">
      <c r="A41" s="24" t="s">
        <v>243</v>
      </c>
      <c r="B41" s="28" t="s">
        <v>175</v>
      </c>
      <c r="C41" s="28" t="s">
        <v>175</v>
      </c>
      <c r="D41" s="28" t="s">
        <v>244</v>
      </c>
      <c r="E41" s="28" t="str">
        <f t="shared" si="1"/>
        <v>38</v>
      </c>
      <c r="F41" s="28" t="s">
        <v>245</v>
      </c>
      <c r="G41" s="28" t="s">
        <v>246</v>
      </c>
      <c r="H41" s="28" t="s">
        <v>247</v>
      </c>
      <c r="I41" s="28" t="str">
        <f t="shared" si="2"/>
        <v>161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249</v>
      </c>
      <c r="I42" s="28" t="str">
        <f t="shared" si="2"/>
        <v>0</v>
      </c>
    </row>
    <row r="43" ht="15.75" customHeight="1">
      <c r="A43" s="24" t="s">
        <v>250</v>
      </c>
      <c r="B43" s="28" t="s">
        <v>251</v>
      </c>
      <c r="C43" s="28" t="s">
        <v>252</v>
      </c>
      <c r="D43" s="28" t="s">
        <v>253</v>
      </c>
      <c r="E43" s="28" t="str">
        <f t="shared" si="1"/>
        <v>229666816</v>
      </c>
      <c r="F43" s="28" t="s">
        <v>254</v>
      </c>
      <c r="G43" s="28" t="s">
        <v>255</v>
      </c>
      <c r="H43" s="28" t="s">
        <v>256</v>
      </c>
      <c r="I43" s="28" t="str">
        <f t="shared" si="2"/>
        <v>153190400</v>
      </c>
    </row>
    <row r="44" ht="15.75" customHeight="1">
      <c r="A44" s="24" t="s">
        <v>257</v>
      </c>
      <c r="B44" s="28" t="s">
        <v>258</v>
      </c>
      <c r="C44" s="28" t="s">
        <v>259</v>
      </c>
      <c r="D44" s="28" t="s">
        <v>260</v>
      </c>
      <c r="E44" s="28" t="str">
        <f t="shared" si="1"/>
        <v>18372218880</v>
      </c>
      <c r="F44" s="28" t="s">
        <v>261</v>
      </c>
      <c r="G44" s="28" t="s">
        <v>262</v>
      </c>
      <c r="H44" s="28" t="s">
        <v>263</v>
      </c>
      <c r="I44" s="28" t="str">
        <f t="shared" si="2"/>
        <v>20287963136</v>
      </c>
    </row>
    <row r="45" ht="15.75" customHeight="1">
      <c r="A45" s="24" t="s">
        <v>264</v>
      </c>
      <c r="B45" s="28" t="s">
        <v>265</v>
      </c>
      <c r="C45" s="28" t="s">
        <v>266</v>
      </c>
      <c r="D45" s="28" t="s">
        <v>267</v>
      </c>
      <c r="E45" s="28" t="str">
        <f t="shared" si="1"/>
        <v>13791232</v>
      </c>
      <c r="F45" s="28" t="s">
        <v>268</v>
      </c>
      <c r="G45" s="28" t="s">
        <v>265</v>
      </c>
      <c r="H45" s="28" t="s">
        <v>269</v>
      </c>
      <c r="I45" s="28" t="str">
        <f t="shared" si="2"/>
        <v>13791232</v>
      </c>
    </row>
    <row r="46" ht="15.75" customHeight="1">
      <c r="A46" s="24" t="s">
        <v>270</v>
      </c>
      <c r="B46" s="28" t="s">
        <v>271</v>
      </c>
      <c r="C46" s="28" t="s">
        <v>272</v>
      </c>
      <c r="D46" s="28" t="s">
        <v>273</v>
      </c>
      <c r="E46" s="28" t="str">
        <f t="shared" si="1"/>
        <v>17024593920</v>
      </c>
      <c r="F46" s="28" t="s">
        <v>274</v>
      </c>
      <c r="G46" s="28" t="s">
        <v>275</v>
      </c>
      <c r="H46" s="28" t="s">
        <v>276</v>
      </c>
      <c r="I46" s="28" t="str">
        <f t="shared" si="2"/>
        <v>16631881728</v>
      </c>
    </row>
    <row r="47" ht="15.75" customHeight="1">
      <c r="A47" s="24" t="s">
        <v>277</v>
      </c>
      <c r="B47" s="28" t="s">
        <v>278</v>
      </c>
      <c r="C47" s="28" t="s">
        <v>268</v>
      </c>
      <c r="D47" s="28" t="s">
        <v>279</v>
      </c>
      <c r="E47" s="28" t="str">
        <f t="shared" si="1"/>
        <v>13783040</v>
      </c>
      <c r="F47" s="28" t="s">
        <v>280</v>
      </c>
      <c r="G47" s="28" t="s">
        <v>281</v>
      </c>
      <c r="H47" s="28" t="s">
        <v>282</v>
      </c>
      <c r="I47" s="28" t="str">
        <f t="shared" si="2"/>
        <v>13701120</v>
      </c>
    </row>
    <row r="48" ht="15.75" customHeight="1">
      <c r="A48" s="24" t="s">
        <v>283</v>
      </c>
      <c r="B48" s="28" t="s">
        <v>284</v>
      </c>
      <c r="C48" s="28" t="s">
        <v>285</v>
      </c>
      <c r="D48" s="28" t="s">
        <v>286</v>
      </c>
      <c r="E48" s="28" t="str">
        <f t="shared" si="1"/>
        <v>8961807</v>
      </c>
      <c r="F48" s="28" t="s">
        <v>287</v>
      </c>
      <c r="G48" s="28" t="s">
        <v>288</v>
      </c>
      <c r="H48" s="28" t="s">
        <v>289</v>
      </c>
      <c r="I48" s="28" t="str">
        <f t="shared" si="2"/>
        <v>165840365</v>
      </c>
    </row>
    <row r="49" ht="15.75" customHeight="1">
      <c r="A49" s="24" t="s">
        <v>290</v>
      </c>
      <c r="B49" s="28" t="s">
        <v>291</v>
      </c>
      <c r="C49" s="28" t="s">
        <v>292</v>
      </c>
      <c r="D49" s="28" t="s">
        <v>293</v>
      </c>
      <c r="E49" s="28" t="str">
        <f t="shared" si="1"/>
        <v>9707695</v>
      </c>
      <c r="F49" s="28" t="s">
        <v>294</v>
      </c>
      <c r="G49" s="28" t="s">
        <v>295</v>
      </c>
      <c r="H49" s="28" t="s">
        <v>296</v>
      </c>
      <c r="I49" s="28" t="str">
        <f t="shared" si="2"/>
        <v>150052803</v>
      </c>
    </row>
    <row r="50" ht="15.75" customHeight="1">
      <c r="A50" s="24" t="s">
        <v>297</v>
      </c>
      <c r="B50" s="28" t="s">
        <v>298</v>
      </c>
      <c r="C50" s="28" t="s">
        <v>299</v>
      </c>
      <c r="D50" s="28" t="s">
        <v>300</v>
      </c>
      <c r="E50" s="28" t="str">
        <f t="shared" si="1"/>
        <v>5557457351</v>
      </c>
      <c r="F50" s="28" t="s">
        <v>301</v>
      </c>
      <c r="G50" s="28" t="s">
        <v>302</v>
      </c>
      <c r="H50" s="28" t="s">
        <v>303</v>
      </c>
      <c r="I50" s="28" t="str">
        <f t="shared" si="2"/>
        <v>6430358262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42</v>
      </c>
      <c r="H52" s="28" t="s">
        <v>42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80</v>
      </c>
      <c r="E53" s="28" t="str">
        <f t="shared" si="1"/>
        <v>1</v>
      </c>
      <c r="F53" s="28" t="s">
        <v>307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240</v>
      </c>
      <c r="C54" s="28" t="s">
        <v>92</v>
      </c>
      <c r="D54" s="28" t="s">
        <v>240</v>
      </c>
      <c r="E54" s="28" t="str">
        <f t="shared" si="1"/>
        <v>135</v>
      </c>
      <c r="F54" s="28" t="s">
        <v>309</v>
      </c>
      <c r="G54" s="28" t="s">
        <v>310</v>
      </c>
      <c r="H54" s="28" t="s">
        <v>311</v>
      </c>
      <c r="I54" s="28" t="str">
        <f t="shared" si="2"/>
        <v>429</v>
      </c>
    </row>
    <row r="55" ht="15.75" customHeight="1">
      <c r="A55" s="24" t="s">
        <v>312</v>
      </c>
      <c r="B55" s="28" t="s">
        <v>80</v>
      </c>
      <c r="C55" s="28" t="s">
        <v>80</v>
      </c>
      <c r="D55" s="28" t="s">
        <v>85</v>
      </c>
      <c r="E55" s="28" t="str">
        <f t="shared" si="1"/>
        <v>1</v>
      </c>
      <c r="F55" s="28" t="s">
        <v>83</v>
      </c>
      <c r="G55" s="28" t="s">
        <v>313</v>
      </c>
      <c r="H55" s="28" t="s">
        <v>83</v>
      </c>
      <c r="I55" s="28" t="str">
        <f t="shared" si="2"/>
        <v>15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317</v>
      </c>
      <c r="C58" s="28" t="s">
        <v>318</v>
      </c>
      <c r="D58" s="28" t="s">
        <v>319</v>
      </c>
      <c r="E58" s="28" t="str">
        <f t="shared" si="1"/>
        <v>5564805120</v>
      </c>
      <c r="F58" s="28" t="s">
        <v>320</v>
      </c>
      <c r="G58" s="28" t="s">
        <v>321</v>
      </c>
      <c r="H58" s="28" t="s">
        <v>322</v>
      </c>
      <c r="I58" s="28" t="str">
        <f t="shared" si="2"/>
        <v>6450876416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325</v>
      </c>
      <c r="C60" s="28" t="s">
        <v>326</v>
      </c>
      <c r="D60" s="28" t="s">
        <v>327</v>
      </c>
      <c r="E60" s="28" t="str">
        <f t="shared" si="1"/>
        <v>5553827840</v>
      </c>
      <c r="F60" s="28" t="s">
        <v>328</v>
      </c>
      <c r="G60" s="28" t="s">
        <v>329</v>
      </c>
      <c r="H60" s="28" t="s">
        <v>330</v>
      </c>
      <c r="I60" s="28" t="str">
        <f t="shared" si="2"/>
        <v>6399680512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333</v>
      </c>
      <c r="C62" s="28" t="s">
        <v>334</v>
      </c>
      <c r="D62" s="28" t="s">
        <v>335</v>
      </c>
      <c r="E62" s="28" t="str">
        <f t="shared" si="1"/>
        <v>1123158</v>
      </c>
      <c r="F62" s="28" t="s">
        <v>336</v>
      </c>
      <c r="G62" s="28" t="s">
        <v>337</v>
      </c>
      <c r="H62" s="28" t="s">
        <v>338</v>
      </c>
      <c r="I62" s="28" t="str">
        <f t="shared" si="2"/>
        <v>5153102</v>
      </c>
    </row>
    <row r="63" ht="15.75" customHeight="1">
      <c r="A63" s="29" t="s">
        <v>339</v>
      </c>
      <c r="B63" s="28" t="s">
        <v>340</v>
      </c>
      <c r="C63" s="28" t="s">
        <v>341</v>
      </c>
      <c r="D63" s="28" t="s">
        <v>342</v>
      </c>
      <c r="E63" s="28" t="str">
        <f t="shared" si="1"/>
        <v>359312</v>
      </c>
      <c r="F63" s="28" t="s">
        <v>343</v>
      </c>
      <c r="G63" s="28" t="s">
        <v>344</v>
      </c>
      <c r="H63" s="28" t="s">
        <v>345</v>
      </c>
      <c r="I63" s="28" t="str">
        <f t="shared" si="2"/>
        <v>154354513</v>
      </c>
    </row>
    <row r="64" ht="15.75" customHeight="1">
      <c r="A64" s="30" t="s">
        <v>14</v>
      </c>
      <c r="B64" s="31">
        <f t="shared" ref="B64:I64" si="3">AVERAGE(VALUE(B8),VALUE(B22),VALUE(B36))*2^(-30)</f>
        <v>16.34360603</v>
      </c>
      <c r="C64" s="31">
        <f t="shared" si="3"/>
        <v>15.88206998</v>
      </c>
      <c r="D64" s="31">
        <f t="shared" si="3"/>
        <v>15.45512447</v>
      </c>
      <c r="E64" s="31">
        <f t="shared" si="3"/>
        <v>15.72859962</v>
      </c>
      <c r="F64" s="31">
        <f t="shared" si="3"/>
        <v>16.12394702</v>
      </c>
      <c r="G64" s="31">
        <f t="shared" si="3"/>
        <v>16.06415937</v>
      </c>
      <c r="H64" s="31">
        <f t="shared" si="3"/>
        <v>15.55461662</v>
      </c>
      <c r="I64" s="31">
        <f t="shared" si="3"/>
        <v>16.17441774</v>
      </c>
    </row>
    <row r="65" ht="15.75" customHeight="1">
      <c r="A65" s="32" t="s">
        <v>346</v>
      </c>
      <c r="B65" s="31">
        <f t="shared" ref="B65:I65" si="4">AVERAGE(VALUE(B8),VALUE(B22),VALUE(B36),VALUE(B50))*2^(-30)</f>
        <v>13.57289065</v>
      </c>
      <c r="C65" s="31">
        <f t="shared" si="4"/>
        <v>13.20549885</v>
      </c>
      <c r="D65" s="31">
        <f t="shared" si="4"/>
        <v>12.87261772</v>
      </c>
      <c r="E65" s="31">
        <f t="shared" si="4"/>
        <v>13.09039609</v>
      </c>
      <c r="F65" s="31">
        <f t="shared" si="4"/>
        <v>13.61093429</v>
      </c>
      <c r="G65" s="31">
        <f t="shared" si="4"/>
        <v>13.54398511</v>
      </c>
      <c r="H65" s="31">
        <f t="shared" si="4"/>
        <v>13.16314692</v>
      </c>
      <c r="I65" s="31">
        <f t="shared" si="4"/>
        <v>13.62799776</v>
      </c>
    </row>
    <row r="66" ht="15.75" customHeight="1">
      <c r="A66" s="32" t="s">
        <v>347</v>
      </c>
      <c r="B66" s="31">
        <f t="shared" ref="B66:I66" si="5">MIN(VALUE(B18),VALUE(B32),VALUE(B46))*2^(-30)</f>
        <v>15.56331253</v>
      </c>
      <c r="C66" s="31">
        <f t="shared" si="5"/>
        <v>14.74425125</v>
      </c>
      <c r="D66" s="31">
        <f t="shared" si="5"/>
        <v>14.47031784</v>
      </c>
      <c r="E66" s="31">
        <f t="shared" si="5"/>
        <v>14.74425125</v>
      </c>
      <c r="F66" s="31">
        <f t="shared" si="5"/>
        <v>14.14900589</v>
      </c>
      <c r="G66" s="31">
        <f t="shared" si="5"/>
        <v>13.28128052</v>
      </c>
      <c r="H66" s="31">
        <f t="shared" si="5"/>
        <v>13.33888245</v>
      </c>
      <c r="I66" s="31">
        <f t="shared" si="5"/>
        <v>13.33888245</v>
      </c>
    </row>
    <row r="67" ht="15.75" customHeight="1">
      <c r="A67" s="32" t="s">
        <v>348</v>
      </c>
      <c r="B67" s="31">
        <f t="shared" ref="B67:I67" si="6">MIN(VALUE(B16),VALUE(B30),VALUE(B44))*2^(-30)</f>
        <v>16.37456894</v>
      </c>
      <c r="C67" s="31">
        <f t="shared" si="6"/>
        <v>15.37000656</v>
      </c>
      <c r="D67" s="31">
        <f t="shared" si="6"/>
        <v>15.76205826</v>
      </c>
      <c r="E67" s="31">
        <f t="shared" si="6"/>
        <v>15.76205826</v>
      </c>
      <c r="F67" s="31">
        <f t="shared" si="6"/>
        <v>16.8917923</v>
      </c>
      <c r="G67" s="31">
        <f t="shared" si="6"/>
        <v>16.35240173</v>
      </c>
      <c r="H67" s="31">
        <f t="shared" si="6"/>
        <v>14.70157623</v>
      </c>
      <c r="I67" s="31">
        <f t="shared" si="6"/>
        <v>18.89463806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0.0078125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472.6445313</v>
      </c>
      <c r="C69" s="31">
        <f t="shared" si="8"/>
        <v>647.1757813</v>
      </c>
      <c r="D69" s="31">
        <f t="shared" si="8"/>
        <v>486.5078125</v>
      </c>
      <c r="E69" s="31">
        <f t="shared" si="8"/>
        <v>488</v>
      </c>
      <c r="F69" s="31">
        <f t="shared" si="8"/>
        <v>437.5742188</v>
      </c>
      <c r="G69" s="31">
        <f t="shared" si="8"/>
        <v>437.53125</v>
      </c>
      <c r="H69" s="31">
        <f t="shared" si="8"/>
        <v>437.5976563</v>
      </c>
      <c r="I69" s="31">
        <f t="shared" si="8"/>
        <v>437.7617188</v>
      </c>
    </row>
    <row r="70" ht="15.75" customHeight="1">
      <c r="A70" s="32" t="s">
        <v>17</v>
      </c>
      <c r="B70" s="31">
        <f t="shared" ref="B70:I70" si="9">AVERAGE(VALUE(B9),VALUE(B23),VALUE(B37))*2^(-20)</f>
        <v>19.59230296</v>
      </c>
      <c r="C70" s="31">
        <f t="shared" si="9"/>
        <v>19.70659701</v>
      </c>
      <c r="D70" s="31">
        <f t="shared" si="9"/>
        <v>20.01801173</v>
      </c>
      <c r="E70" s="31">
        <f t="shared" si="9"/>
        <v>19.71556695</v>
      </c>
      <c r="F70" s="31">
        <f t="shared" si="9"/>
        <v>19.66039467</v>
      </c>
      <c r="G70" s="31">
        <f t="shared" si="9"/>
        <v>19.59055614</v>
      </c>
      <c r="H70" s="31">
        <f t="shared" si="9"/>
        <v>19.70765781</v>
      </c>
      <c r="I70" s="31">
        <f t="shared" si="9"/>
        <v>19.61074352</v>
      </c>
    </row>
    <row r="71" ht="15.75" customHeight="1">
      <c r="A71" s="32" t="s">
        <v>349</v>
      </c>
      <c r="B71" s="33">
        <f t="shared" ref="B71:I71" si="10">MIN(VALUE(B19),VALUE(B33),VALUE(B47))*2^(-20)</f>
        <v>13.14453125</v>
      </c>
      <c r="C71" s="33">
        <f t="shared" si="10"/>
        <v>13.1171875</v>
      </c>
      <c r="D71" s="33">
        <f t="shared" si="10"/>
        <v>13.25</v>
      </c>
      <c r="E71" s="33">
        <f t="shared" si="10"/>
        <v>13.14453125</v>
      </c>
      <c r="F71" s="33">
        <f t="shared" si="10"/>
        <v>13.1015625</v>
      </c>
      <c r="G71" s="33">
        <f t="shared" si="10"/>
        <v>13.05859375</v>
      </c>
      <c r="H71" s="33">
        <f t="shared" si="10"/>
        <v>13.06640625</v>
      </c>
      <c r="I71" s="33">
        <f t="shared" si="10"/>
        <v>13.06640625</v>
      </c>
    </row>
    <row r="72" ht="15.75" customHeight="1">
      <c r="A72" s="32" t="s">
        <v>350</v>
      </c>
      <c r="B72" s="33">
        <f t="shared" ref="B72:I72" si="11">MAX(VALUE(B17),VALUE(B31),VALUE(B45))*2^(-20)</f>
        <v>27.67578125</v>
      </c>
      <c r="C72" s="33">
        <f t="shared" si="11"/>
        <v>27.671875</v>
      </c>
      <c r="D72" s="33">
        <f t="shared" si="11"/>
        <v>27.5</v>
      </c>
      <c r="E72" s="33">
        <f t="shared" si="11"/>
        <v>27.671875</v>
      </c>
      <c r="F72" s="33">
        <f t="shared" si="11"/>
        <v>27.8984375</v>
      </c>
      <c r="G72" s="33">
        <f t="shared" si="11"/>
        <v>27.671875</v>
      </c>
      <c r="H72" s="33">
        <f t="shared" si="11"/>
        <v>27.8203125</v>
      </c>
      <c r="I72" s="33">
        <f t="shared" si="11"/>
        <v>27.8203125</v>
      </c>
    </row>
    <row r="73" ht="15.75" customHeight="1">
      <c r="A73" s="32" t="s">
        <v>1</v>
      </c>
      <c r="B73" s="31">
        <f t="shared" ref="B73:I73" si="12">VALUE(B7)*10^(-9)</f>
        <v>17.42241686</v>
      </c>
      <c r="C73" s="31">
        <f t="shared" si="12"/>
        <v>17.68176058</v>
      </c>
      <c r="D73" s="31">
        <f t="shared" si="12"/>
        <v>16.73740825</v>
      </c>
      <c r="E73" s="31">
        <f t="shared" si="12"/>
        <v>17.42241686</v>
      </c>
      <c r="F73" s="31">
        <f t="shared" si="12"/>
        <v>59.13943754</v>
      </c>
      <c r="G73" s="31">
        <f t="shared" si="12"/>
        <v>51.92828611</v>
      </c>
      <c r="H73" s="31">
        <f t="shared" si="12"/>
        <v>53.41962934</v>
      </c>
      <c r="I73" s="31">
        <f t="shared" si="12"/>
        <v>53.41962934</v>
      </c>
    </row>
    <row r="74" ht="15.75" customHeight="1">
      <c r="A74" s="34" t="s">
        <v>18</v>
      </c>
      <c r="B74" s="31">
        <f t="shared" ref="B74:I74" si="13">SUM(VALUE(B20),VALUE(B34),VALUE(B48))*2^(-30)</f>
        <v>0.02707406413</v>
      </c>
      <c r="C74" s="31">
        <f t="shared" si="13"/>
        <v>0.02596768178</v>
      </c>
      <c r="D74" s="31">
        <f t="shared" si="13"/>
        <v>0.0259451624</v>
      </c>
      <c r="E74" s="31">
        <f t="shared" si="13"/>
        <v>0.02663816698</v>
      </c>
      <c r="F74" s="31">
        <f t="shared" si="13"/>
        <v>0.4680185067</v>
      </c>
      <c r="G74" s="31">
        <f t="shared" si="13"/>
        <v>0.4603412151</v>
      </c>
      <c r="H74" s="31">
        <f t="shared" si="13"/>
        <v>0.4637467032</v>
      </c>
      <c r="I74" s="31">
        <f t="shared" si="13"/>
        <v>0.4627034385</v>
      </c>
    </row>
    <row r="75" ht="15.75" customHeight="1">
      <c r="A75" s="34" t="s">
        <v>19</v>
      </c>
      <c r="B75" s="31">
        <f t="shared" ref="B75:I75" si="14">SUM(VALUE(B21),VALUE(B35),VALUE(B49))*2^(-30)</f>
        <v>0.02766127698</v>
      </c>
      <c r="C75" s="31">
        <f t="shared" si="14"/>
        <v>0.02740744222</v>
      </c>
      <c r="D75" s="31">
        <f t="shared" si="14"/>
        <v>0.02651853114</v>
      </c>
      <c r="E75" s="31">
        <f t="shared" si="14"/>
        <v>0.02766127698</v>
      </c>
      <c r="F75" s="31">
        <f t="shared" si="14"/>
        <v>0.3216674188</v>
      </c>
      <c r="G75" s="31">
        <f t="shared" si="14"/>
        <v>0.3186552534</v>
      </c>
      <c r="H75" s="31">
        <f t="shared" si="14"/>
        <v>0.3173685651</v>
      </c>
      <c r="I75" s="31">
        <f t="shared" si="14"/>
        <v>0.424154073</v>
      </c>
    </row>
    <row r="76" ht="15.75" customHeight="1">
      <c r="A76" s="32" t="s">
        <v>20</v>
      </c>
      <c r="B76" s="35">
        <f t="shared" ref="B76:I76" si="15">SUM(VALUE(B12),VALUE(B26),VALUE(B40))</f>
        <v>421</v>
      </c>
      <c r="C76" s="35">
        <f t="shared" si="15"/>
        <v>422</v>
      </c>
      <c r="D76" s="35">
        <f t="shared" si="15"/>
        <v>407</v>
      </c>
      <c r="E76" s="35">
        <f t="shared" si="15"/>
        <v>414</v>
      </c>
      <c r="F76" s="35">
        <f t="shared" si="15"/>
        <v>1426</v>
      </c>
      <c r="G76" s="35">
        <f t="shared" si="15"/>
        <v>1250</v>
      </c>
      <c r="H76" s="35">
        <f t="shared" si="15"/>
        <v>1266</v>
      </c>
      <c r="I76" s="35">
        <f t="shared" si="15"/>
        <v>1266</v>
      </c>
    </row>
    <row r="77" ht="15.75" customHeight="1">
      <c r="A77" s="32" t="s">
        <v>21</v>
      </c>
      <c r="B77" s="35">
        <f t="shared" ref="B77:I77" si="16">SUM(VALUE(B11),VALUE(B25),VALUE(B39))</f>
        <v>15</v>
      </c>
      <c r="C77" s="35">
        <f t="shared" si="16"/>
        <v>17</v>
      </c>
      <c r="D77" s="35">
        <f t="shared" si="16"/>
        <v>16</v>
      </c>
      <c r="E77" s="35">
        <f t="shared" si="16"/>
        <v>16</v>
      </c>
      <c r="F77" s="35">
        <f t="shared" si="16"/>
        <v>56</v>
      </c>
      <c r="G77" s="35">
        <f t="shared" si="16"/>
        <v>51</v>
      </c>
      <c r="H77" s="35">
        <f t="shared" si="16"/>
        <v>53</v>
      </c>
      <c r="I77" s="35">
        <f t="shared" si="16"/>
        <v>62</v>
      </c>
    </row>
    <row r="78" ht="15.75" customHeight="1">
      <c r="A78" s="32" t="s">
        <v>22</v>
      </c>
      <c r="B78" s="35">
        <f t="shared" ref="B78:I78" si="17">SUM(VALUE(B13),VALUE(B27),VALUE(B41))</f>
        <v>120</v>
      </c>
      <c r="C78" s="35">
        <f t="shared" si="17"/>
        <v>123</v>
      </c>
      <c r="D78" s="35">
        <f t="shared" si="17"/>
        <v>121</v>
      </c>
      <c r="E78" s="35">
        <f t="shared" si="17"/>
        <v>120</v>
      </c>
      <c r="F78" s="35">
        <f t="shared" si="17"/>
        <v>402</v>
      </c>
      <c r="G78" s="35">
        <f t="shared" si="17"/>
        <v>402</v>
      </c>
      <c r="H78" s="35">
        <f t="shared" si="17"/>
        <v>411</v>
      </c>
      <c r="I78" s="35">
        <f t="shared" si="17"/>
        <v>502</v>
      </c>
    </row>
    <row r="79" ht="15.75" customHeight="1">
      <c r="A79" s="32" t="s">
        <v>23</v>
      </c>
      <c r="B79" s="35">
        <f t="shared" ref="B79:I79" si="18">SUM(VALUE(B10),VALUE(B24),VALUE(B38))</f>
        <v>35</v>
      </c>
      <c r="C79" s="35">
        <f t="shared" si="18"/>
        <v>50</v>
      </c>
      <c r="D79" s="35">
        <f t="shared" si="18"/>
        <v>38</v>
      </c>
      <c r="E79" s="35">
        <f t="shared" si="18"/>
        <v>35</v>
      </c>
      <c r="F79" s="35">
        <f t="shared" si="18"/>
        <v>80</v>
      </c>
      <c r="G79" s="35">
        <f t="shared" si="18"/>
        <v>37</v>
      </c>
      <c r="H79" s="35">
        <f t="shared" si="18"/>
        <v>31</v>
      </c>
      <c r="I79" s="35">
        <f t="shared" si="18"/>
        <v>40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1618</v>
      </c>
      <c r="E2" s="28" t="s">
        <v>358</v>
      </c>
      <c r="F2" s="28" t="s">
        <v>1619</v>
      </c>
    </row>
    <row r="3">
      <c r="A3" s="28" t="s">
        <v>85</v>
      </c>
      <c r="B3" s="28" t="s">
        <v>361</v>
      </c>
      <c r="C3" s="28" t="s">
        <v>1620</v>
      </c>
      <c r="D3" s="28" t="s">
        <v>1618</v>
      </c>
      <c r="E3" s="28" t="s">
        <v>1621</v>
      </c>
      <c r="F3" s="28" t="s">
        <v>2986</v>
      </c>
    </row>
    <row r="4">
      <c r="A4" s="28" t="s">
        <v>86</v>
      </c>
      <c r="B4" s="28" t="s">
        <v>365</v>
      </c>
      <c r="C4" s="28" t="s">
        <v>1620</v>
      </c>
      <c r="D4" s="28" t="s">
        <v>42</v>
      </c>
      <c r="E4" s="28" t="s">
        <v>2987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2988</v>
      </c>
      <c r="C5" s="28" t="s">
        <v>2989</v>
      </c>
      <c r="D5" s="28" t="s">
        <v>2990</v>
      </c>
      <c r="E5" s="28" t="str">
        <f t="shared" si="1"/>
        <v>-</v>
      </c>
      <c r="F5" s="28" t="s">
        <v>2991</v>
      </c>
      <c r="G5" s="28" t="s">
        <v>2992</v>
      </c>
      <c r="H5" s="28" t="s">
        <v>2993</v>
      </c>
      <c r="I5" s="28" t="str">
        <f t="shared" si="2"/>
        <v>-</v>
      </c>
    </row>
    <row r="6">
      <c r="A6" s="24" t="s">
        <v>51</v>
      </c>
      <c r="B6" s="28" t="s">
        <v>2994</v>
      </c>
      <c r="C6" s="28" t="s">
        <v>2995</v>
      </c>
      <c r="D6" s="28" t="s">
        <v>2996</v>
      </c>
      <c r="E6" s="28" t="str">
        <f t="shared" si="1"/>
        <v>-</v>
      </c>
      <c r="F6" s="28" t="s">
        <v>2997</v>
      </c>
      <c r="G6" s="28" t="s">
        <v>2998</v>
      </c>
      <c r="H6" s="28" t="s">
        <v>2999</v>
      </c>
      <c r="I6" s="28" t="str">
        <f t="shared" si="2"/>
        <v>-</v>
      </c>
    </row>
    <row r="7">
      <c r="A7" s="24" t="s">
        <v>58</v>
      </c>
      <c r="B7" s="28" t="s">
        <v>3000</v>
      </c>
      <c r="C7" s="28" t="s">
        <v>3001</v>
      </c>
      <c r="D7" s="28" t="s">
        <v>3002</v>
      </c>
      <c r="E7" s="28" t="str">
        <f t="shared" si="1"/>
        <v>24953603167</v>
      </c>
      <c r="F7" s="28" t="s">
        <v>3003</v>
      </c>
      <c r="G7" s="28" t="s">
        <v>3004</v>
      </c>
      <c r="H7" s="28" t="s">
        <v>3005</v>
      </c>
      <c r="I7" s="28" t="str">
        <f t="shared" si="2"/>
        <v>45020340710</v>
      </c>
    </row>
    <row r="8">
      <c r="A8" s="24" t="s">
        <v>65</v>
      </c>
      <c r="B8" s="28" t="s">
        <v>3006</v>
      </c>
      <c r="C8" s="28" t="s">
        <v>3007</v>
      </c>
      <c r="D8" s="28" t="s">
        <v>3008</v>
      </c>
      <c r="E8" s="28" t="str">
        <f t="shared" si="1"/>
        <v>18779806105</v>
      </c>
      <c r="F8" s="28" t="s">
        <v>3009</v>
      </c>
      <c r="G8" s="28" t="s">
        <v>3010</v>
      </c>
      <c r="H8" s="28" t="s">
        <v>3011</v>
      </c>
      <c r="I8" s="28" t="str">
        <f t="shared" si="2"/>
        <v>17297096258</v>
      </c>
    </row>
    <row r="9">
      <c r="A9" s="24" t="s">
        <v>72</v>
      </c>
      <c r="B9" s="28" t="s">
        <v>3012</v>
      </c>
      <c r="C9" s="28" t="s">
        <v>3013</v>
      </c>
      <c r="D9" s="28" t="s">
        <v>3014</v>
      </c>
      <c r="E9" s="28" t="str">
        <f t="shared" si="1"/>
        <v>16092528</v>
      </c>
      <c r="F9" s="28" t="s">
        <v>3015</v>
      </c>
      <c r="G9" s="28" t="s">
        <v>3016</v>
      </c>
      <c r="H9" s="28" t="s">
        <v>3017</v>
      </c>
      <c r="I9" s="28" t="str">
        <f t="shared" si="2"/>
        <v>16077245</v>
      </c>
    </row>
    <row r="10">
      <c r="A10" s="24" t="s">
        <v>79</v>
      </c>
      <c r="B10" s="28" t="s">
        <v>42</v>
      </c>
      <c r="C10" s="28" t="s">
        <v>515</v>
      </c>
      <c r="D10" s="28" t="s">
        <v>42</v>
      </c>
      <c r="E10" s="28" t="str">
        <f t="shared" si="1"/>
        <v>0</v>
      </c>
      <c r="F10" s="28" t="s">
        <v>515</v>
      </c>
      <c r="G10" s="28" t="s">
        <v>42</v>
      </c>
      <c r="H10" s="28" t="s">
        <v>42</v>
      </c>
      <c r="I10" s="28" t="str">
        <f t="shared" si="2"/>
        <v>0</v>
      </c>
    </row>
    <row r="11">
      <c r="A11" s="24" t="s">
        <v>84</v>
      </c>
      <c r="B11" s="28" t="s">
        <v>515</v>
      </c>
      <c r="C11" s="28" t="s">
        <v>513</v>
      </c>
      <c r="D11" s="28" t="s">
        <v>238</v>
      </c>
      <c r="E11" s="28" t="str">
        <f t="shared" si="1"/>
        <v>6</v>
      </c>
      <c r="F11" s="28" t="s">
        <v>167</v>
      </c>
      <c r="G11" s="28" t="s">
        <v>829</v>
      </c>
      <c r="H11" s="28" t="s">
        <v>829</v>
      </c>
      <c r="I11" s="28" t="str">
        <f t="shared" si="2"/>
        <v>17</v>
      </c>
    </row>
    <row r="12">
      <c r="A12" s="24" t="s">
        <v>91</v>
      </c>
      <c r="B12" s="28" t="s">
        <v>1028</v>
      </c>
      <c r="C12" s="28" t="s">
        <v>618</v>
      </c>
      <c r="D12" s="28" t="s">
        <v>3018</v>
      </c>
      <c r="E12" s="28" t="str">
        <f t="shared" si="1"/>
        <v>199</v>
      </c>
      <c r="F12" s="28" t="s">
        <v>1783</v>
      </c>
      <c r="G12" s="28" t="s">
        <v>3019</v>
      </c>
      <c r="H12" s="28" t="s">
        <v>3019</v>
      </c>
      <c r="I12" s="28" t="str">
        <f t="shared" si="2"/>
        <v>359</v>
      </c>
    </row>
    <row r="13">
      <c r="A13" s="24" t="s">
        <v>97</v>
      </c>
      <c r="B13" s="28" t="s">
        <v>2685</v>
      </c>
      <c r="C13" s="28" t="s">
        <v>3020</v>
      </c>
      <c r="D13" s="28" t="s">
        <v>1348</v>
      </c>
      <c r="E13" s="28" t="str">
        <f t="shared" si="1"/>
        <v>77</v>
      </c>
      <c r="F13" s="28" t="s">
        <v>3021</v>
      </c>
      <c r="G13" s="28" t="s">
        <v>3022</v>
      </c>
      <c r="H13" s="28" t="s">
        <v>2137</v>
      </c>
      <c r="I13" s="28" t="str">
        <f t="shared" si="2"/>
        <v>130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3023</v>
      </c>
      <c r="C15" s="28" t="s">
        <v>3024</v>
      </c>
      <c r="D15" s="28" t="s">
        <v>3025</v>
      </c>
      <c r="E15" s="28" t="str">
        <f t="shared" si="1"/>
        <v>1097728</v>
      </c>
      <c r="F15" s="28" t="s">
        <v>3026</v>
      </c>
      <c r="G15" s="28" t="s">
        <v>3027</v>
      </c>
      <c r="H15" s="28" t="s">
        <v>3028</v>
      </c>
      <c r="I15" s="28" t="str">
        <f t="shared" si="2"/>
        <v>851968</v>
      </c>
    </row>
    <row r="16">
      <c r="A16" s="24" t="s">
        <v>111</v>
      </c>
      <c r="B16" s="28" t="s">
        <v>3029</v>
      </c>
      <c r="C16" s="28" t="s">
        <v>3030</v>
      </c>
      <c r="D16" s="28" t="s">
        <v>3031</v>
      </c>
      <c r="E16" s="28" t="str">
        <f t="shared" si="1"/>
        <v>20079181824</v>
      </c>
      <c r="F16" s="28" t="s">
        <v>3032</v>
      </c>
      <c r="G16" s="28" t="s">
        <v>3033</v>
      </c>
      <c r="H16" s="28" t="s">
        <v>3034</v>
      </c>
      <c r="I16" s="28" t="str">
        <f t="shared" si="2"/>
        <v>18838011904</v>
      </c>
    </row>
    <row r="17">
      <c r="A17" s="24" t="s">
        <v>118</v>
      </c>
      <c r="B17" s="28" t="s">
        <v>3035</v>
      </c>
      <c r="C17" s="28" t="s">
        <v>3036</v>
      </c>
      <c r="D17" s="28" t="s">
        <v>3037</v>
      </c>
      <c r="E17" s="28" t="str">
        <f t="shared" si="1"/>
        <v>16101376</v>
      </c>
      <c r="F17" s="28" t="s">
        <v>3038</v>
      </c>
      <c r="G17" s="28" t="s">
        <v>3039</v>
      </c>
      <c r="H17" s="28" t="s">
        <v>3040</v>
      </c>
      <c r="I17" s="28" t="str">
        <f t="shared" si="2"/>
        <v>16080896</v>
      </c>
    </row>
    <row r="18">
      <c r="A18" s="24" t="s">
        <v>124</v>
      </c>
      <c r="B18" s="28" t="s">
        <v>3041</v>
      </c>
      <c r="C18" s="28" t="s">
        <v>3042</v>
      </c>
      <c r="D18" s="28" t="s">
        <v>3043</v>
      </c>
      <c r="E18" s="28" t="str">
        <f t="shared" si="1"/>
        <v>18341830656</v>
      </c>
      <c r="F18" s="28" t="s">
        <v>3044</v>
      </c>
      <c r="G18" s="28" t="s">
        <v>3045</v>
      </c>
      <c r="H18" s="28" t="s">
        <v>3046</v>
      </c>
      <c r="I18" s="28" t="str">
        <f t="shared" si="2"/>
        <v>16701661184</v>
      </c>
    </row>
    <row r="19">
      <c r="A19" s="24" t="s">
        <v>131</v>
      </c>
      <c r="B19" s="28" t="s">
        <v>3047</v>
      </c>
      <c r="C19" s="28" t="s">
        <v>3048</v>
      </c>
      <c r="D19" s="28" t="s">
        <v>3049</v>
      </c>
      <c r="E19" s="28" t="str">
        <f t="shared" si="1"/>
        <v>16068608</v>
      </c>
      <c r="F19" s="28" t="s">
        <v>3050</v>
      </c>
      <c r="G19" s="28" t="s">
        <v>3051</v>
      </c>
      <c r="H19" s="28" t="s">
        <v>3035</v>
      </c>
      <c r="I19" s="28" t="str">
        <f t="shared" si="2"/>
        <v>16072704</v>
      </c>
    </row>
    <row r="20">
      <c r="A20" s="24" t="s">
        <v>135</v>
      </c>
      <c r="B20" s="28" t="s">
        <v>3052</v>
      </c>
      <c r="C20" s="28" t="s">
        <v>3053</v>
      </c>
      <c r="D20" s="28" t="s">
        <v>3054</v>
      </c>
      <c r="E20" s="28" t="str">
        <f t="shared" si="1"/>
        <v>140946484</v>
      </c>
      <c r="F20" s="28" t="s">
        <v>3055</v>
      </c>
      <c r="G20" s="28" t="s">
        <v>3056</v>
      </c>
      <c r="H20" s="28" t="s">
        <v>3057</v>
      </c>
      <c r="I20" s="28" t="str">
        <f t="shared" si="2"/>
        <v>155768273</v>
      </c>
    </row>
    <row r="21" ht="15.75" customHeight="1">
      <c r="A21" s="24" t="s">
        <v>142</v>
      </c>
      <c r="B21" s="28" t="s">
        <v>3058</v>
      </c>
      <c r="C21" s="28" t="s">
        <v>3059</v>
      </c>
      <c r="D21" s="28" t="s">
        <v>3060</v>
      </c>
      <c r="E21" s="28" t="str">
        <f t="shared" si="1"/>
        <v>99513399</v>
      </c>
      <c r="F21" s="28" t="s">
        <v>3061</v>
      </c>
      <c r="G21" s="28" t="s">
        <v>3062</v>
      </c>
      <c r="H21" s="28" t="s">
        <v>3063</v>
      </c>
      <c r="I21" s="28" t="str">
        <f t="shared" si="2"/>
        <v>20332847</v>
      </c>
    </row>
    <row r="22" ht="15.75" customHeight="1">
      <c r="A22" s="24" t="s">
        <v>149</v>
      </c>
      <c r="B22" s="28" t="s">
        <v>3064</v>
      </c>
      <c r="C22" s="28" t="s">
        <v>3065</v>
      </c>
      <c r="D22" s="28" t="s">
        <v>3066</v>
      </c>
      <c r="E22" s="28" t="str">
        <f t="shared" si="1"/>
        <v>18523592931</v>
      </c>
      <c r="F22" s="28" t="s">
        <v>3067</v>
      </c>
      <c r="G22" s="28" t="s">
        <v>3068</v>
      </c>
      <c r="H22" s="28" t="s">
        <v>3069</v>
      </c>
      <c r="I22" s="28" t="str">
        <f t="shared" si="2"/>
        <v>17010627272</v>
      </c>
    </row>
    <row r="23" ht="15.75" customHeight="1">
      <c r="A23" s="24" t="s">
        <v>156</v>
      </c>
      <c r="B23" s="28" t="s">
        <v>3070</v>
      </c>
      <c r="C23" s="28" t="s">
        <v>3071</v>
      </c>
      <c r="D23" s="28" t="s">
        <v>3072</v>
      </c>
      <c r="E23" s="28" t="str">
        <f t="shared" si="1"/>
        <v>25026875</v>
      </c>
      <c r="F23" s="28" t="s">
        <v>3073</v>
      </c>
      <c r="G23" s="28" t="s">
        <v>3074</v>
      </c>
      <c r="H23" s="28" t="s">
        <v>3075</v>
      </c>
      <c r="I23" s="28" t="str">
        <f t="shared" si="2"/>
        <v>25001984</v>
      </c>
    </row>
    <row r="24" ht="15.75" customHeight="1">
      <c r="A24" s="24" t="s">
        <v>162</v>
      </c>
      <c r="B24" s="28" t="s">
        <v>460</v>
      </c>
      <c r="C24" s="28" t="s">
        <v>168</v>
      </c>
      <c r="D24" s="28" t="s">
        <v>313</v>
      </c>
      <c r="E24" s="28" t="str">
        <f t="shared" si="1"/>
        <v>13</v>
      </c>
      <c r="F24" s="28" t="s">
        <v>80</v>
      </c>
      <c r="G24" s="28" t="s">
        <v>86</v>
      </c>
      <c r="H24" s="28" t="s">
        <v>307</v>
      </c>
      <c r="I24" s="28" t="str">
        <f t="shared" si="2"/>
        <v>3</v>
      </c>
    </row>
    <row r="25" ht="15.75" customHeight="1">
      <c r="A25" s="24" t="s">
        <v>166</v>
      </c>
      <c r="B25" s="28" t="s">
        <v>165</v>
      </c>
      <c r="C25" s="28" t="s">
        <v>165</v>
      </c>
      <c r="D25" s="28" t="s">
        <v>165</v>
      </c>
      <c r="E25" s="28" t="str">
        <f t="shared" si="1"/>
        <v>9</v>
      </c>
      <c r="F25" s="28" t="s">
        <v>829</v>
      </c>
      <c r="G25" s="28" t="s">
        <v>163</v>
      </c>
      <c r="H25" s="28" t="s">
        <v>81</v>
      </c>
      <c r="I25" s="28" t="str">
        <f t="shared" si="2"/>
        <v>17</v>
      </c>
    </row>
    <row r="26" ht="15.75" customHeight="1">
      <c r="A26" s="24" t="s">
        <v>169</v>
      </c>
      <c r="B26" s="28" t="s">
        <v>1028</v>
      </c>
      <c r="C26" s="28" t="s">
        <v>2529</v>
      </c>
      <c r="D26" s="28" t="s">
        <v>3018</v>
      </c>
      <c r="E26" s="28" t="str">
        <f t="shared" si="1"/>
        <v>199</v>
      </c>
      <c r="F26" s="28" t="s">
        <v>3076</v>
      </c>
      <c r="G26" s="28" t="s">
        <v>1840</v>
      </c>
      <c r="H26" s="28" t="s">
        <v>3077</v>
      </c>
      <c r="I26" s="28" t="str">
        <f t="shared" si="2"/>
        <v>358</v>
      </c>
    </row>
    <row r="27" ht="15.75" customHeight="1">
      <c r="A27" s="24" t="s">
        <v>173</v>
      </c>
      <c r="B27" s="28" t="s">
        <v>3078</v>
      </c>
      <c r="C27" s="28" t="s">
        <v>3079</v>
      </c>
      <c r="D27" s="28" t="s">
        <v>832</v>
      </c>
      <c r="E27" s="28" t="str">
        <f t="shared" si="1"/>
        <v>94</v>
      </c>
      <c r="F27" s="28" t="s">
        <v>1550</v>
      </c>
      <c r="G27" s="28" t="s">
        <v>3080</v>
      </c>
      <c r="H27" s="28" t="s">
        <v>3081</v>
      </c>
      <c r="I27" s="28" t="str">
        <f t="shared" si="2"/>
        <v>119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3082</v>
      </c>
      <c r="C29" s="28" t="s">
        <v>3083</v>
      </c>
      <c r="D29" s="28" t="s">
        <v>3084</v>
      </c>
      <c r="E29" s="28" t="str">
        <f t="shared" si="1"/>
        <v>172548096</v>
      </c>
      <c r="F29" s="28" t="s">
        <v>3085</v>
      </c>
      <c r="G29" s="28" t="s">
        <v>630</v>
      </c>
      <c r="H29" s="28" t="s">
        <v>1904</v>
      </c>
      <c r="I29" s="28" t="str">
        <f t="shared" si="2"/>
        <v>153153536</v>
      </c>
    </row>
    <row r="30" ht="15.75" customHeight="1">
      <c r="A30" s="24" t="s">
        <v>187</v>
      </c>
      <c r="B30" s="28" t="s">
        <v>3086</v>
      </c>
      <c r="C30" s="28" t="s">
        <v>3087</v>
      </c>
      <c r="D30" s="28" t="s">
        <v>3088</v>
      </c>
      <c r="E30" s="28" t="str">
        <f t="shared" si="1"/>
        <v>20306317312</v>
      </c>
      <c r="F30" s="28" t="s">
        <v>3089</v>
      </c>
      <c r="G30" s="28" t="s">
        <v>3090</v>
      </c>
      <c r="H30" s="28" t="s">
        <v>3091</v>
      </c>
      <c r="I30" s="28" t="str">
        <f t="shared" si="2"/>
        <v>17988739072</v>
      </c>
    </row>
    <row r="31" ht="15.75" customHeight="1">
      <c r="A31" s="24" t="s">
        <v>194</v>
      </c>
      <c r="B31" s="28" t="s">
        <v>3092</v>
      </c>
      <c r="C31" s="28" t="s">
        <v>3074</v>
      </c>
      <c r="D31" s="28" t="s">
        <v>3093</v>
      </c>
      <c r="E31" s="28" t="str">
        <f t="shared" si="1"/>
        <v>25104384</v>
      </c>
      <c r="F31" s="28" t="s">
        <v>3073</v>
      </c>
      <c r="G31" s="28" t="s">
        <v>3074</v>
      </c>
      <c r="H31" s="28" t="s">
        <v>3075</v>
      </c>
      <c r="I31" s="28" t="str">
        <f t="shared" si="2"/>
        <v>25001984</v>
      </c>
    </row>
    <row r="32" ht="15.75" customHeight="1">
      <c r="A32" s="24" t="s">
        <v>197</v>
      </c>
      <c r="B32" s="28" t="s">
        <v>3094</v>
      </c>
      <c r="C32" s="28" t="s">
        <v>3095</v>
      </c>
      <c r="D32" s="28" t="s">
        <v>3096</v>
      </c>
      <c r="E32" s="28" t="str">
        <f t="shared" si="1"/>
        <v>17482252288</v>
      </c>
      <c r="F32" s="28" t="s">
        <v>3097</v>
      </c>
      <c r="G32" s="28" t="s">
        <v>3098</v>
      </c>
      <c r="H32" s="28" t="s">
        <v>3099</v>
      </c>
      <c r="I32" s="28" t="str">
        <f t="shared" si="2"/>
        <v>16222892032</v>
      </c>
    </row>
    <row r="33" ht="15.75" customHeight="1">
      <c r="A33" s="24" t="s">
        <v>204</v>
      </c>
      <c r="B33" s="28" t="s">
        <v>3073</v>
      </c>
      <c r="C33" s="28" t="s">
        <v>3100</v>
      </c>
      <c r="D33" s="28" t="s">
        <v>3101</v>
      </c>
      <c r="E33" s="28" t="str">
        <f t="shared" si="1"/>
        <v>25001984</v>
      </c>
      <c r="F33" s="28" t="s">
        <v>3073</v>
      </c>
      <c r="G33" s="28" t="s">
        <v>3074</v>
      </c>
      <c r="H33" s="28" t="s">
        <v>3075</v>
      </c>
      <c r="I33" s="28" t="str">
        <f t="shared" si="2"/>
        <v>25001984</v>
      </c>
    </row>
    <row r="34" ht="15.75" customHeight="1">
      <c r="A34" s="24" t="s">
        <v>205</v>
      </c>
      <c r="B34" s="28" t="s">
        <v>3102</v>
      </c>
      <c r="C34" s="28" t="s">
        <v>3103</v>
      </c>
      <c r="D34" s="28" t="s">
        <v>3104</v>
      </c>
      <c r="E34" s="28" t="str">
        <f t="shared" si="1"/>
        <v>85015709</v>
      </c>
      <c r="F34" s="28" t="s">
        <v>3105</v>
      </c>
      <c r="G34" s="28" t="s">
        <v>3106</v>
      </c>
      <c r="H34" s="28" t="s">
        <v>3107</v>
      </c>
      <c r="I34" s="28" t="str">
        <f t="shared" si="2"/>
        <v>156883674</v>
      </c>
    </row>
    <row r="35" ht="15.75" customHeight="1">
      <c r="A35" s="24" t="s">
        <v>212</v>
      </c>
      <c r="B35" s="28" t="s">
        <v>3108</v>
      </c>
      <c r="C35" s="28" t="s">
        <v>3109</v>
      </c>
      <c r="D35" s="28" t="s">
        <v>3110</v>
      </c>
      <c r="E35" s="28" t="str">
        <f t="shared" si="1"/>
        <v>117924242</v>
      </c>
      <c r="F35" s="28" t="s">
        <v>3111</v>
      </c>
      <c r="G35" s="28" t="s">
        <v>3112</v>
      </c>
      <c r="H35" s="28" t="s">
        <v>3113</v>
      </c>
      <c r="I35" s="28" t="str">
        <f t="shared" si="2"/>
        <v>21782431</v>
      </c>
    </row>
    <row r="36" ht="15.75" customHeight="1">
      <c r="A36" s="24" t="s">
        <v>219</v>
      </c>
      <c r="B36" s="28" t="s">
        <v>3114</v>
      </c>
      <c r="C36" s="28" t="s">
        <v>3115</v>
      </c>
      <c r="D36" s="28" t="s">
        <v>3116</v>
      </c>
      <c r="E36" s="28" t="str">
        <f t="shared" si="1"/>
        <v>19083162387</v>
      </c>
      <c r="F36" s="28" t="s">
        <v>3117</v>
      </c>
      <c r="G36" s="28" t="s">
        <v>3118</v>
      </c>
      <c r="H36" s="28" t="s">
        <v>3119</v>
      </c>
      <c r="I36" s="28" t="str">
        <f t="shared" si="2"/>
        <v>17285107266</v>
      </c>
    </row>
    <row r="37" ht="15.75" customHeight="1">
      <c r="A37" s="24" t="s">
        <v>226</v>
      </c>
      <c r="B37" s="28" t="s">
        <v>3120</v>
      </c>
      <c r="C37" s="28" t="s">
        <v>3121</v>
      </c>
      <c r="D37" s="28" t="s">
        <v>3122</v>
      </c>
      <c r="E37" s="28" t="str">
        <f t="shared" si="1"/>
        <v>15550218</v>
      </c>
      <c r="F37" s="28" t="s">
        <v>742</v>
      </c>
      <c r="G37" s="28" t="s">
        <v>3123</v>
      </c>
      <c r="H37" s="28" t="s">
        <v>3124</v>
      </c>
      <c r="I37" s="28" t="str">
        <f t="shared" si="2"/>
        <v>15495168</v>
      </c>
    </row>
    <row r="38" ht="15.75" customHeight="1">
      <c r="A38" s="24" t="s">
        <v>233</v>
      </c>
      <c r="B38" s="28" t="s">
        <v>167</v>
      </c>
      <c r="C38" s="28" t="s">
        <v>42</v>
      </c>
      <c r="D38" s="28" t="s">
        <v>81</v>
      </c>
      <c r="E38" s="28" t="str">
        <f t="shared" si="1"/>
        <v>20</v>
      </c>
      <c r="F38" s="28" t="s">
        <v>80</v>
      </c>
      <c r="G38" s="28" t="s">
        <v>238</v>
      </c>
      <c r="H38" s="28" t="s">
        <v>42</v>
      </c>
      <c r="I38" s="28" t="str">
        <f t="shared" si="2"/>
        <v>1</v>
      </c>
    </row>
    <row r="39" ht="15.75" customHeight="1">
      <c r="A39" s="24" t="s">
        <v>237</v>
      </c>
      <c r="B39" s="28" t="s">
        <v>514</v>
      </c>
      <c r="C39" s="28" t="s">
        <v>515</v>
      </c>
      <c r="D39" s="28" t="s">
        <v>168</v>
      </c>
      <c r="E39" s="28" t="str">
        <f t="shared" si="1"/>
        <v>10</v>
      </c>
      <c r="F39" s="28" t="s">
        <v>81</v>
      </c>
      <c r="G39" s="28" t="s">
        <v>81</v>
      </c>
      <c r="H39" s="28" t="s">
        <v>163</v>
      </c>
      <c r="I39" s="28" t="str">
        <f t="shared" si="2"/>
        <v>20</v>
      </c>
    </row>
    <row r="40" ht="15.75" customHeight="1">
      <c r="A40" s="24" t="s">
        <v>239</v>
      </c>
      <c r="B40" s="28" t="s">
        <v>1028</v>
      </c>
      <c r="C40" s="28" t="s">
        <v>1028</v>
      </c>
      <c r="D40" s="28" t="s">
        <v>3125</v>
      </c>
      <c r="E40" s="28" t="str">
        <f t="shared" si="1"/>
        <v>199</v>
      </c>
      <c r="F40" s="28" t="s">
        <v>1783</v>
      </c>
      <c r="G40" s="28" t="s">
        <v>1840</v>
      </c>
      <c r="H40" s="28" t="s">
        <v>1840</v>
      </c>
      <c r="I40" s="28" t="str">
        <f t="shared" si="2"/>
        <v>358</v>
      </c>
    </row>
    <row r="41" ht="15.75" customHeight="1">
      <c r="A41" s="24" t="s">
        <v>243</v>
      </c>
      <c r="B41" s="28" t="s">
        <v>1085</v>
      </c>
      <c r="C41" s="28" t="s">
        <v>1031</v>
      </c>
      <c r="D41" s="28" t="s">
        <v>883</v>
      </c>
      <c r="E41" s="28" t="str">
        <f t="shared" si="1"/>
        <v>82</v>
      </c>
      <c r="F41" s="28" t="s">
        <v>1702</v>
      </c>
      <c r="G41" s="28" t="s">
        <v>399</v>
      </c>
      <c r="H41" s="28" t="s">
        <v>1450</v>
      </c>
      <c r="I41" s="28" t="str">
        <f t="shared" si="2"/>
        <v>142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3126</v>
      </c>
      <c r="C43" s="28" t="s">
        <v>3127</v>
      </c>
      <c r="D43" s="28" t="s">
        <v>3128</v>
      </c>
      <c r="E43" s="28" t="str">
        <f t="shared" si="1"/>
        <v>241180672</v>
      </c>
      <c r="F43" s="28" t="s">
        <v>1708</v>
      </c>
      <c r="G43" s="28" t="s">
        <v>3129</v>
      </c>
      <c r="H43" s="28" t="s">
        <v>3130</v>
      </c>
      <c r="I43" s="28" t="str">
        <f t="shared" si="2"/>
        <v>153272320</v>
      </c>
    </row>
    <row r="44" ht="15.75" customHeight="1">
      <c r="A44" s="24" t="s">
        <v>257</v>
      </c>
      <c r="B44" s="28" t="s">
        <v>3131</v>
      </c>
      <c r="C44" s="28" t="s">
        <v>3132</v>
      </c>
      <c r="D44" s="28" t="s">
        <v>3133</v>
      </c>
      <c r="E44" s="28" t="str">
        <f t="shared" si="1"/>
        <v>19975880704</v>
      </c>
      <c r="F44" s="28" t="s">
        <v>3134</v>
      </c>
      <c r="G44" s="28" t="s">
        <v>3135</v>
      </c>
      <c r="H44" s="28" t="s">
        <v>3136</v>
      </c>
      <c r="I44" s="28" t="str">
        <f t="shared" si="2"/>
        <v>18744225792</v>
      </c>
    </row>
    <row r="45" ht="15.75" customHeight="1">
      <c r="A45" s="24" t="s">
        <v>264</v>
      </c>
      <c r="B45" s="28" t="s">
        <v>3137</v>
      </c>
      <c r="C45" s="28" t="s">
        <v>3138</v>
      </c>
      <c r="D45" s="28" t="s">
        <v>2842</v>
      </c>
      <c r="E45" s="28" t="str">
        <f t="shared" si="1"/>
        <v>15552512</v>
      </c>
      <c r="F45" s="28" t="s">
        <v>742</v>
      </c>
      <c r="G45" s="28" t="s">
        <v>3123</v>
      </c>
      <c r="H45" s="28" t="s">
        <v>3138</v>
      </c>
      <c r="I45" s="28" t="str">
        <f t="shared" si="2"/>
        <v>15495168</v>
      </c>
    </row>
    <row r="46" ht="15.75" customHeight="1">
      <c r="A46" s="24" t="s">
        <v>270</v>
      </c>
      <c r="B46" s="28" t="s">
        <v>3139</v>
      </c>
      <c r="C46" s="28" t="s">
        <v>3140</v>
      </c>
      <c r="D46" s="28" t="s">
        <v>3141</v>
      </c>
      <c r="E46" s="28" t="str">
        <f t="shared" si="1"/>
        <v>18263040000</v>
      </c>
      <c r="F46" s="28" t="s">
        <v>3142</v>
      </c>
      <c r="G46" s="28" t="s">
        <v>3143</v>
      </c>
      <c r="H46" s="28" t="s">
        <v>3144</v>
      </c>
      <c r="I46" s="28" t="str">
        <f t="shared" si="2"/>
        <v>16825106432</v>
      </c>
    </row>
    <row r="47" ht="15.75" customHeight="1">
      <c r="A47" s="24" t="s">
        <v>277</v>
      </c>
      <c r="B47" s="28" t="s">
        <v>1479</v>
      </c>
      <c r="C47" s="28" t="s">
        <v>3145</v>
      </c>
      <c r="D47" s="28" t="s">
        <v>3146</v>
      </c>
      <c r="E47" s="28" t="str">
        <f t="shared" si="1"/>
        <v>15548416</v>
      </c>
      <c r="F47" s="28" t="s">
        <v>742</v>
      </c>
      <c r="G47" s="28" t="s">
        <v>3123</v>
      </c>
      <c r="H47" s="28" t="s">
        <v>3147</v>
      </c>
      <c r="I47" s="28" t="str">
        <f t="shared" si="2"/>
        <v>15495168</v>
      </c>
    </row>
    <row r="48" ht="15.75" customHeight="1">
      <c r="A48" s="24" t="s">
        <v>283</v>
      </c>
      <c r="B48" s="28" t="s">
        <v>3148</v>
      </c>
      <c r="C48" s="28" t="s">
        <v>3149</v>
      </c>
      <c r="D48" s="28" t="s">
        <v>3150</v>
      </c>
      <c r="E48" s="28" t="str">
        <f t="shared" si="1"/>
        <v>107975638</v>
      </c>
      <c r="F48" s="28" t="s">
        <v>3151</v>
      </c>
      <c r="G48" s="28" t="s">
        <v>3152</v>
      </c>
      <c r="H48" s="28" t="s">
        <v>3153</v>
      </c>
      <c r="I48" s="28" t="str">
        <f t="shared" si="2"/>
        <v>156712765</v>
      </c>
    </row>
    <row r="49" ht="15.75" customHeight="1">
      <c r="A49" s="24" t="s">
        <v>290</v>
      </c>
      <c r="B49" s="28" t="s">
        <v>3154</v>
      </c>
      <c r="C49" s="28" t="s">
        <v>3155</v>
      </c>
      <c r="D49" s="28" t="s">
        <v>3156</v>
      </c>
      <c r="E49" s="28" t="str">
        <f t="shared" si="1"/>
        <v>87986493</v>
      </c>
      <c r="F49" s="28" t="s">
        <v>3157</v>
      </c>
      <c r="G49" s="28" t="s">
        <v>3158</v>
      </c>
      <c r="H49" s="28" t="s">
        <v>3159</v>
      </c>
      <c r="I49" s="28" t="str">
        <f t="shared" si="2"/>
        <v>139048529</v>
      </c>
    </row>
    <row r="50" ht="15.75" customHeight="1">
      <c r="A50" s="24" t="s">
        <v>297</v>
      </c>
      <c r="B50" s="28" t="s">
        <v>3160</v>
      </c>
      <c r="C50" s="28" t="s">
        <v>3161</v>
      </c>
      <c r="D50" s="28" t="s">
        <v>3162</v>
      </c>
      <c r="E50" s="28" t="str">
        <f t="shared" si="1"/>
        <v>5684565636</v>
      </c>
      <c r="F50" s="28" t="s">
        <v>3163</v>
      </c>
      <c r="G50" s="28" t="s">
        <v>3164</v>
      </c>
      <c r="H50" s="28" t="s">
        <v>3165</v>
      </c>
      <c r="I50" s="28" t="str">
        <f t="shared" si="2"/>
        <v>6570967602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80</v>
      </c>
      <c r="E52" s="28" t="str">
        <f t="shared" si="1"/>
        <v>0</v>
      </c>
      <c r="F52" s="28" t="s">
        <v>42</v>
      </c>
      <c r="G52" s="28" t="s">
        <v>42</v>
      </c>
      <c r="H52" s="28" t="s">
        <v>42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80</v>
      </c>
      <c r="E53" s="28" t="str">
        <f t="shared" si="1"/>
        <v>1</v>
      </c>
      <c r="F53" s="28" t="s">
        <v>307</v>
      </c>
      <c r="G53" s="28" t="s">
        <v>307</v>
      </c>
      <c r="H53" s="28" t="s">
        <v>86</v>
      </c>
      <c r="I53" s="28" t="str">
        <f t="shared" si="2"/>
        <v>4</v>
      </c>
    </row>
    <row r="54" ht="15.75" customHeight="1">
      <c r="A54" s="24" t="s">
        <v>308</v>
      </c>
      <c r="B54" s="28" t="s">
        <v>1028</v>
      </c>
      <c r="C54" s="28" t="s">
        <v>1028</v>
      </c>
      <c r="D54" s="28" t="s">
        <v>625</v>
      </c>
      <c r="E54" s="28" t="str">
        <f t="shared" si="1"/>
        <v>199</v>
      </c>
      <c r="F54" s="28" t="s">
        <v>1452</v>
      </c>
      <c r="G54" s="28" t="s">
        <v>3077</v>
      </c>
      <c r="H54" s="28" t="s">
        <v>1840</v>
      </c>
      <c r="I54" s="28" t="str">
        <f t="shared" si="2"/>
        <v>358</v>
      </c>
    </row>
    <row r="55" ht="15.75" customHeight="1">
      <c r="A55" s="24" t="s">
        <v>312</v>
      </c>
      <c r="B55" s="28" t="s">
        <v>86</v>
      </c>
      <c r="C55" s="28" t="s">
        <v>85</v>
      </c>
      <c r="D55" s="28" t="s">
        <v>86</v>
      </c>
      <c r="E55" s="28" t="str">
        <f t="shared" si="1"/>
        <v>3</v>
      </c>
      <c r="F55" s="28" t="s">
        <v>236</v>
      </c>
      <c r="G55" s="28" t="s">
        <v>313</v>
      </c>
      <c r="H55" s="28" t="s">
        <v>90</v>
      </c>
      <c r="I55" s="28" t="str">
        <f t="shared" si="2"/>
        <v>13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3166</v>
      </c>
      <c r="C58" s="28" t="s">
        <v>3167</v>
      </c>
      <c r="D58" s="28" t="s">
        <v>3168</v>
      </c>
      <c r="E58" s="28" t="str">
        <f t="shared" si="1"/>
        <v>5685276672</v>
      </c>
      <c r="F58" s="28" t="s">
        <v>3169</v>
      </c>
      <c r="G58" s="28" t="s">
        <v>3170</v>
      </c>
      <c r="H58" s="28" t="s">
        <v>3171</v>
      </c>
      <c r="I58" s="28" t="str">
        <f t="shared" si="2"/>
        <v>6578425856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3172</v>
      </c>
      <c r="C60" s="28" t="s">
        <v>3173</v>
      </c>
      <c r="D60" s="28" t="s">
        <v>3174</v>
      </c>
      <c r="E60" s="28" t="str">
        <f t="shared" si="1"/>
        <v>5682974720</v>
      </c>
      <c r="F60" s="28" t="s">
        <v>3175</v>
      </c>
      <c r="G60" s="28" t="s">
        <v>3176</v>
      </c>
      <c r="H60" s="28" t="s">
        <v>3177</v>
      </c>
      <c r="I60" s="28" t="str">
        <f t="shared" si="2"/>
        <v>6552072192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3178</v>
      </c>
      <c r="C62" s="28" t="s">
        <v>3179</v>
      </c>
      <c r="D62" s="28" t="s">
        <v>3180</v>
      </c>
      <c r="E62" s="28" t="str">
        <f t="shared" si="1"/>
        <v>1546594</v>
      </c>
      <c r="F62" s="28" t="s">
        <v>3181</v>
      </c>
      <c r="G62" s="28" t="s">
        <v>3182</v>
      </c>
      <c r="H62" s="28" t="s">
        <v>3183</v>
      </c>
      <c r="I62" s="28" t="str">
        <f t="shared" si="2"/>
        <v>4287698</v>
      </c>
    </row>
    <row r="63" ht="15.75" customHeight="1">
      <c r="A63" s="24" t="s">
        <v>339</v>
      </c>
      <c r="B63" s="28" t="s">
        <v>3184</v>
      </c>
      <c r="C63" s="28" t="s">
        <v>3185</v>
      </c>
      <c r="D63" s="28" t="s">
        <v>3186</v>
      </c>
      <c r="E63" s="28" t="str">
        <f t="shared" si="1"/>
        <v>335842</v>
      </c>
      <c r="F63" s="28" t="s">
        <v>3187</v>
      </c>
      <c r="G63" s="28" t="s">
        <v>3188</v>
      </c>
      <c r="H63" s="28" t="s">
        <v>3189</v>
      </c>
      <c r="I63" s="28" t="str">
        <f t="shared" si="2"/>
        <v>154466428</v>
      </c>
    </row>
    <row r="64" ht="15.75" customHeight="1">
      <c r="A64" s="30" t="s">
        <v>14</v>
      </c>
      <c r="B64" s="31">
        <f t="shared" ref="B64:I64" si="3">AVERAGE(VALUE(B8),VALUE(B22),VALUE(B36))*2^(-30)</f>
        <v>17.59732016</v>
      </c>
      <c r="C64" s="31">
        <f t="shared" si="3"/>
        <v>17.46707291</v>
      </c>
      <c r="D64" s="31">
        <f t="shared" si="3"/>
        <v>17.54714999</v>
      </c>
      <c r="E64" s="31">
        <f t="shared" si="3"/>
        <v>17.50469252</v>
      </c>
      <c r="F64" s="31">
        <f t="shared" si="3"/>
        <v>16.24134602</v>
      </c>
      <c r="G64" s="31">
        <f t="shared" si="3"/>
        <v>15.85088218</v>
      </c>
      <c r="H64" s="31">
        <f t="shared" si="3"/>
        <v>15.90412179</v>
      </c>
      <c r="I64" s="31">
        <f t="shared" si="3"/>
        <v>16.01652267</v>
      </c>
    </row>
    <row r="65" ht="15.75" customHeight="1">
      <c r="A65" s="32" t="s">
        <v>346</v>
      </c>
      <c r="B65" s="31">
        <f t="shared" ref="B65:I65" si="4">AVERAGE(VALUE(B8),VALUE(B22),VALUE(B36),VALUE(B50))*2^(-30)</f>
        <v>14.51485795</v>
      </c>
      <c r="C65" s="31">
        <f t="shared" si="4"/>
        <v>14.43819805</v>
      </c>
      <c r="D65" s="31">
        <f t="shared" si="4"/>
        <v>14.48390357</v>
      </c>
      <c r="E65" s="31">
        <f t="shared" si="4"/>
        <v>14.45206047</v>
      </c>
      <c r="F65" s="31">
        <f t="shared" si="4"/>
        <v>13.71093213</v>
      </c>
      <c r="G65" s="31">
        <f t="shared" si="4"/>
        <v>13.41533424</v>
      </c>
      <c r="H65" s="31">
        <f t="shared" si="4"/>
        <v>13.46068326</v>
      </c>
      <c r="I65" s="31">
        <f t="shared" si="4"/>
        <v>13.54231462</v>
      </c>
    </row>
    <row r="66" ht="15.75" customHeight="1">
      <c r="A66" s="32" t="s">
        <v>347</v>
      </c>
      <c r="B66" s="31">
        <f t="shared" ref="B66:I66" si="5">MIN(VALUE(B18),VALUE(B32),VALUE(B46))*2^(-30)</f>
        <v>16.84451294</v>
      </c>
      <c r="C66" s="31">
        <f t="shared" si="5"/>
        <v>16.24915314</v>
      </c>
      <c r="D66" s="31">
        <f t="shared" si="5"/>
        <v>16.28161621</v>
      </c>
      <c r="E66" s="31">
        <f t="shared" si="5"/>
        <v>16.28161621</v>
      </c>
      <c r="F66" s="31">
        <f t="shared" si="5"/>
        <v>15.45811844</v>
      </c>
      <c r="G66" s="31">
        <f t="shared" si="5"/>
        <v>15.10432816</v>
      </c>
      <c r="H66" s="31">
        <f t="shared" si="5"/>
        <v>15.10874557</v>
      </c>
      <c r="I66" s="31">
        <f t="shared" si="5"/>
        <v>15.10874557</v>
      </c>
    </row>
    <row r="67" ht="15.75" customHeight="1">
      <c r="A67" s="32" t="s">
        <v>348</v>
      </c>
      <c r="B67" s="31">
        <f t="shared" ref="B67:I67" si="6">MIN(VALUE(B16),VALUE(B30),VALUE(B44))*2^(-30)</f>
        <v>18.09243011</v>
      </c>
      <c r="C67" s="31">
        <f t="shared" si="6"/>
        <v>18.44740677</v>
      </c>
      <c r="D67" s="31">
        <f t="shared" si="6"/>
        <v>18.70019531</v>
      </c>
      <c r="E67" s="31">
        <f t="shared" si="6"/>
        <v>18.60398865</v>
      </c>
      <c r="F67" s="31">
        <f t="shared" si="6"/>
        <v>16.75331879</v>
      </c>
      <c r="G67" s="31">
        <f t="shared" si="6"/>
        <v>16.32817459</v>
      </c>
      <c r="H67" s="31">
        <f t="shared" si="6"/>
        <v>16.74189758</v>
      </c>
      <c r="I67" s="31">
        <f t="shared" si="6"/>
        <v>16.75331879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450.0546875</v>
      </c>
      <c r="C69" s="31">
        <f t="shared" si="8"/>
        <v>383.4296875</v>
      </c>
      <c r="D69" s="31">
        <f t="shared" si="8"/>
        <v>347.7539063</v>
      </c>
      <c r="E69" s="31">
        <f t="shared" si="8"/>
        <v>395.609375</v>
      </c>
      <c r="F69" s="31">
        <f t="shared" si="8"/>
        <v>438.6757813</v>
      </c>
      <c r="G69" s="31">
        <f t="shared" si="8"/>
        <v>292.8242188</v>
      </c>
      <c r="H69" s="31">
        <f t="shared" si="8"/>
        <v>147.8007813</v>
      </c>
      <c r="I69" s="31">
        <f t="shared" si="8"/>
        <v>293.0429688</v>
      </c>
    </row>
    <row r="70" ht="15.75" customHeight="1">
      <c r="A70" s="32" t="s">
        <v>17</v>
      </c>
      <c r="B70" s="31">
        <f t="shared" ref="B70:I70" si="9">AVERAGE(VALUE(B9),VALUE(B23),VALUE(B37))*2^(-20)</f>
        <v>17.77248573</v>
      </c>
      <c r="C70" s="31">
        <f t="shared" si="9"/>
        <v>18.00770791</v>
      </c>
      <c r="D70" s="31">
        <f t="shared" si="9"/>
        <v>18.2195212</v>
      </c>
      <c r="E70" s="31">
        <f t="shared" si="9"/>
        <v>18.01478736</v>
      </c>
      <c r="F70" s="31">
        <f t="shared" si="9"/>
        <v>17.72347323</v>
      </c>
      <c r="G70" s="31">
        <f t="shared" si="9"/>
        <v>17.98581855</v>
      </c>
      <c r="H70" s="31">
        <f t="shared" si="9"/>
        <v>17.99371592</v>
      </c>
      <c r="I70" s="31">
        <f t="shared" si="9"/>
        <v>17.98451646</v>
      </c>
    </row>
    <row r="71" ht="15.75" customHeight="1">
      <c r="A71" s="32" t="s">
        <v>349</v>
      </c>
      <c r="B71" s="33">
        <f t="shared" ref="B71:I71" si="10">MIN(VALUE(B19),VALUE(B33),VALUE(B47))*2^(-20)</f>
        <v>14.2734375</v>
      </c>
      <c r="C71" s="33">
        <f t="shared" si="10"/>
        <v>14.828125</v>
      </c>
      <c r="D71" s="33">
        <f t="shared" si="10"/>
        <v>14.9453125</v>
      </c>
      <c r="E71" s="33">
        <f t="shared" si="10"/>
        <v>14.828125</v>
      </c>
      <c r="F71" s="33">
        <f t="shared" si="10"/>
        <v>14.28125</v>
      </c>
      <c r="G71" s="33">
        <f t="shared" si="10"/>
        <v>14.77734375</v>
      </c>
      <c r="H71" s="33">
        <f t="shared" si="10"/>
        <v>14.81640625</v>
      </c>
      <c r="I71" s="33">
        <f t="shared" si="10"/>
        <v>14.77734375</v>
      </c>
    </row>
    <row r="72" ht="15.75" customHeight="1">
      <c r="A72" s="32" t="s">
        <v>350</v>
      </c>
      <c r="B72" s="33">
        <f t="shared" ref="B72:I72" si="11">MAX(VALUE(B17),VALUE(B31),VALUE(B45))*2^(-20)</f>
        <v>23.94140625</v>
      </c>
      <c r="C72" s="33">
        <f t="shared" si="11"/>
        <v>23.84765625</v>
      </c>
      <c r="D72" s="33">
        <f t="shared" si="11"/>
        <v>24.015625</v>
      </c>
      <c r="E72" s="33">
        <f t="shared" si="11"/>
        <v>23.94140625</v>
      </c>
      <c r="F72" s="33">
        <f t="shared" si="11"/>
        <v>23.84375</v>
      </c>
      <c r="G72" s="33">
        <f t="shared" si="11"/>
        <v>23.84765625</v>
      </c>
      <c r="H72" s="33">
        <f t="shared" si="11"/>
        <v>23.81640625</v>
      </c>
      <c r="I72" s="33">
        <f t="shared" si="11"/>
        <v>23.84375</v>
      </c>
    </row>
    <row r="73" ht="15.75" customHeight="1">
      <c r="A73" s="32" t="s">
        <v>1</v>
      </c>
      <c r="B73" s="31">
        <f t="shared" ref="B73:I73" si="12">VALUE(B7)*10^(-9)</f>
        <v>24.95360317</v>
      </c>
      <c r="C73" s="31">
        <f t="shared" si="12"/>
        <v>24.55566009</v>
      </c>
      <c r="D73" s="31">
        <f t="shared" si="12"/>
        <v>26.5984812</v>
      </c>
      <c r="E73" s="31">
        <f t="shared" si="12"/>
        <v>24.95360317</v>
      </c>
      <c r="F73" s="31">
        <f t="shared" si="12"/>
        <v>49.91532655</v>
      </c>
      <c r="G73" s="31">
        <f t="shared" si="12"/>
        <v>44.86339022</v>
      </c>
      <c r="H73" s="31">
        <f t="shared" si="12"/>
        <v>45.02034071</v>
      </c>
      <c r="I73" s="31">
        <f t="shared" si="12"/>
        <v>45.02034071</v>
      </c>
    </row>
    <row r="74" ht="15.75" customHeight="1">
      <c r="A74" s="34" t="s">
        <v>18</v>
      </c>
      <c r="B74" s="31">
        <f t="shared" ref="B74:I74" si="13">SUM(VALUE(B20),VALUE(B34),VALUE(B48))*2^(-30)</f>
        <v>0.2712839311</v>
      </c>
      <c r="C74" s="31">
        <f t="shared" si="13"/>
        <v>0.2647167193</v>
      </c>
      <c r="D74" s="31">
        <f t="shared" si="13"/>
        <v>0.3227345701</v>
      </c>
      <c r="E74" s="31">
        <f t="shared" si="13"/>
        <v>0.3110038405</v>
      </c>
      <c r="F74" s="31">
        <f t="shared" si="13"/>
        <v>0.4427990383</v>
      </c>
      <c r="G74" s="31">
        <f t="shared" si="13"/>
        <v>0.4354849914</v>
      </c>
      <c r="H74" s="31">
        <f t="shared" si="13"/>
        <v>0.4361211769</v>
      </c>
      <c r="I74" s="31">
        <f t="shared" si="13"/>
        <v>0.437129952</v>
      </c>
    </row>
    <row r="75" ht="15.75" customHeight="1">
      <c r="A75" s="34" t="s">
        <v>19</v>
      </c>
      <c r="B75" s="31">
        <f t="shared" ref="B75:I75" si="14">SUM(VALUE(B21),VALUE(B35),VALUE(B49))*2^(-30)</f>
        <v>0.2716656039</v>
      </c>
      <c r="C75" s="31">
        <f t="shared" si="14"/>
        <v>0.2636106657</v>
      </c>
      <c r="D75" s="31">
        <f t="shared" si="14"/>
        <v>0.3130055703</v>
      </c>
      <c r="E75" s="31">
        <f t="shared" si="14"/>
        <v>0.2844483908</v>
      </c>
      <c r="F75" s="31">
        <f t="shared" si="14"/>
        <v>0.2956857299</v>
      </c>
      <c r="G75" s="31">
        <f t="shared" si="14"/>
        <v>0.2931709839</v>
      </c>
      <c r="H75" s="31">
        <f t="shared" si="14"/>
        <v>0.2937744288</v>
      </c>
      <c r="I75" s="31">
        <f t="shared" si="14"/>
        <v>0.1687219432</v>
      </c>
    </row>
    <row r="76" ht="15.75" customHeight="1">
      <c r="A76" s="32" t="s">
        <v>20</v>
      </c>
      <c r="B76" s="35">
        <f t="shared" ref="B76:I76" si="15">SUM(VALUE(B12),VALUE(B26),VALUE(B40))</f>
        <v>597</v>
      </c>
      <c r="C76" s="35">
        <f t="shared" si="15"/>
        <v>588</v>
      </c>
      <c r="D76" s="35">
        <f t="shared" si="15"/>
        <v>644</v>
      </c>
      <c r="E76" s="35">
        <f t="shared" si="15"/>
        <v>597</v>
      </c>
      <c r="F76" s="35">
        <f t="shared" si="15"/>
        <v>1192</v>
      </c>
      <c r="G76" s="35">
        <f t="shared" si="15"/>
        <v>1075</v>
      </c>
      <c r="H76" s="35">
        <f t="shared" si="15"/>
        <v>1074</v>
      </c>
      <c r="I76" s="35">
        <f t="shared" si="15"/>
        <v>1075</v>
      </c>
    </row>
    <row r="77" ht="15.75" customHeight="1">
      <c r="A77" s="32" t="s">
        <v>21</v>
      </c>
      <c r="B77" s="35">
        <f t="shared" ref="B77:I77" si="16">SUM(VALUE(B11),VALUE(B25),VALUE(B39))</f>
        <v>25</v>
      </c>
      <c r="C77" s="35">
        <f t="shared" si="16"/>
        <v>22</v>
      </c>
      <c r="D77" s="35">
        <f t="shared" si="16"/>
        <v>25</v>
      </c>
      <c r="E77" s="35">
        <f t="shared" si="16"/>
        <v>25</v>
      </c>
      <c r="F77" s="35">
        <f t="shared" si="16"/>
        <v>59</v>
      </c>
      <c r="G77" s="35">
        <f t="shared" si="16"/>
        <v>51</v>
      </c>
      <c r="H77" s="35">
        <f t="shared" si="16"/>
        <v>51</v>
      </c>
      <c r="I77" s="35">
        <f t="shared" si="16"/>
        <v>54</v>
      </c>
    </row>
    <row r="78" ht="15.75" customHeight="1">
      <c r="A78" s="32" t="s">
        <v>22</v>
      </c>
      <c r="B78" s="35">
        <f t="shared" ref="B78:I78" si="17">SUM(VALUE(B13),VALUE(B27),VALUE(B41))</f>
        <v>248</v>
      </c>
      <c r="C78" s="35">
        <f t="shared" si="17"/>
        <v>246</v>
      </c>
      <c r="D78" s="35">
        <f t="shared" si="17"/>
        <v>251</v>
      </c>
      <c r="E78" s="35">
        <f t="shared" si="17"/>
        <v>253</v>
      </c>
      <c r="F78" s="35">
        <f t="shared" si="17"/>
        <v>447</v>
      </c>
      <c r="G78" s="35">
        <f t="shared" si="17"/>
        <v>382</v>
      </c>
      <c r="H78" s="35">
        <f t="shared" si="17"/>
        <v>413</v>
      </c>
      <c r="I78" s="35">
        <f t="shared" si="17"/>
        <v>391</v>
      </c>
    </row>
    <row r="79" ht="15.75" customHeight="1">
      <c r="A79" s="32" t="s">
        <v>23</v>
      </c>
      <c r="B79" s="35">
        <f t="shared" ref="B79:I79" si="18">SUM(VALUE(B10),VALUE(B24),VALUE(B38))</f>
        <v>41</v>
      </c>
      <c r="C79" s="35">
        <f t="shared" si="18"/>
        <v>15</v>
      </c>
      <c r="D79" s="35">
        <f t="shared" si="18"/>
        <v>33</v>
      </c>
      <c r="E79" s="35">
        <f t="shared" si="18"/>
        <v>33</v>
      </c>
      <c r="F79" s="35">
        <f t="shared" si="18"/>
        <v>7</v>
      </c>
      <c r="G79" s="35">
        <f t="shared" si="18"/>
        <v>9</v>
      </c>
      <c r="H79" s="35">
        <f t="shared" si="18"/>
        <v>4</v>
      </c>
      <c r="I79" s="35">
        <f t="shared" si="18"/>
        <v>4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6" width="255.0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1618</v>
      </c>
      <c r="E2" s="28" t="s">
        <v>358</v>
      </c>
      <c r="F2" s="28" t="s">
        <v>1619</v>
      </c>
    </row>
    <row r="3">
      <c r="A3" s="28" t="s">
        <v>85</v>
      </c>
      <c r="B3" s="28" t="s">
        <v>361</v>
      </c>
      <c r="C3" s="28" t="s">
        <v>1620</v>
      </c>
      <c r="D3" s="28" t="s">
        <v>1618</v>
      </c>
      <c r="E3" s="28" t="s">
        <v>1621</v>
      </c>
      <c r="F3" s="28" t="s">
        <v>3190</v>
      </c>
    </row>
    <row r="4">
      <c r="A4" s="28" t="s">
        <v>86</v>
      </c>
      <c r="B4" s="28" t="s">
        <v>365</v>
      </c>
      <c r="C4" s="28" t="s">
        <v>1620</v>
      </c>
      <c r="D4" s="28" t="s">
        <v>42</v>
      </c>
      <c r="E4" s="28" t="s">
        <v>3191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3192</v>
      </c>
      <c r="C5" s="28" t="s">
        <v>3193</v>
      </c>
      <c r="D5" s="28" t="s">
        <v>3194</v>
      </c>
      <c r="E5" s="28" t="str">
        <f t="shared" si="1"/>
        <v>-</v>
      </c>
      <c r="F5" s="28" t="s">
        <v>3195</v>
      </c>
      <c r="G5" s="28" t="s">
        <v>3196</v>
      </c>
      <c r="H5" s="28" t="s">
        <v>3197</v>
      </c>
      <c r="I5" s="28" t="str">
        <f t="shared" si="2"/>
        <v>-</v>
      </c>
    </row>
    <row r="6">
      <c r="A6" s="24" t="s">
        <v>51</v>
      </c>
      <c r="B6" s="28" t="s">
        <v>3198</v>
      </c>
      <c r="C6" s="28" t="s">
        <v>3199</v>
      </c>
      <c r="D6" s="28" t="s">
        <v>3200</v>
      </c>
      <c r="E6" s="28" t="str">
        <f t="shared" si="1"/>
        <v>-</v>
      </c>
      <c r="F6" s="28" t="s">
        <v>3201</v>
      </c>
      <c r="G6" s="28" t="s">
        <v>3202</v>
      </c>
      <c r="H6" s="28" t="s">
        <v>3203</v>
      </c>
      <c r="I6" s="28" t="str">
        <f t="shared" si="2"/>
        <v>-</v>
      </c>
    </row>
    <row r="7">
      <c r="A7" s="24" t="s">
        <v>58</v>
      </c>
      <c r="B7" s="28" t="s">
        <v>3204</v>
      </c>
      <c r="C7" s="28" t="s">
        <v>3205</v>
      </c>
      <c r="D7" s="28" t="s">
        <v>3206</v>
      </c>
      <c r="E7" s="28" t="str">
        <f t="shared" si="1"/>
        <v>171865520951</v>
      </c>
      <c r="F7" s="28" t="s">
        <v>3207</v>
      </c>
      <c r="G7" s="28" t="s">
        <v>3208</v>
      </c>
      <c r="H7" s="28" t="s">
        <v>3209</v>
      </c>
      <c r="I7" s="28" t="str">
        <f t="shared" si="2"/>
        <v>273104720818</v>
      </c>
    </row>
    <row r="8">
      <c r="A8" s="24" t="s">
        <v>65</v>
      </c>
      <c r="B8" s="28" t="s">
        <v>3210</v>
      </c>
      <c r="C8" s="28" t="s">
        <v>3211</v>
      </c>
      <c r="D8" s="28" t="s">
        <v>3212</v>
      </c>
      <c r="E8" s="28" t="str">
        <f t="shared" si="1"/>
        <v>21579967865</v>
      </c>
      <c r="F8" s="28" t="s">
        <v>3213</v>
      </c>
      <c r="G8" s="28" t="s">
        <v>3214</v>
      </c>
      <c r="H8" s="28" t="s">
        <v>3215</v>
      </c>
      <c r="I8" s="28" t="str">
        <f t="shared" si="2"/>
        <v>16426528829</v>
      </c>
    </row>
    <row r="9">
      <c r="A9" s="24" t="s">
        <v>72</v>
      </c>
      <c r="B9" s="28" t="s">
        <v>3216</v>
      </c>
      <c r="C9" s="28" t="s">
        <v>3217</v>
      </c>
      <c r="D9" s="28" t="s">
        <v>3218</v>
      </c>
      <c r="E9" s="28" t="str">
        <f t="shared" si="1"/>
        <v>16651110</v>
      </c>
      <c r="F9" s="28" t="s">
        <v>3219</v>
      </c>
      <c r="G9" s="28" t="s">
        <v>3220</v>
      </c>
      <c r="H9" s="28" t="s">
        <v>3221</v>
      </c>
      <c r="I9" s="28" t="str">
        <f t="shared" si="2"/>
        <v>16540834</v>
      </c>
    </row>
    <row r="10">
      <c r="A10" s="24" t="s">
        <v>79</v>
      </c>
      <c r="B10" s="28" t="s">
        <v>833</v>
      </c>
      <c r="C10" s="28" t="s">
        <v>3222</v>
      </c>
      <c r="D10" s="28" t="s">
        <v>175</v>
      </c>
      <c r="E10" s="28" t="str">
        <f t="shared" si="1"/>
        <v>117</v>
      </c>
      <c r="F10" s="28" t="s">
        <v>678</v>
      </c>
      <c r="G10" s="28" t="s">
        <v>82</v>
      </c>
      <c r="H10" s="28" t="s">
        <v>85</v>
      </c>
      <c r="I10" s="28" t="str">
        <f t="shared" si="2"/>
        <v>26</v>
      </c>
    </row>
    <row r="11">
      <c r="A11" s="24" t="s">
        <v>84</v>
      </c>
      <c r="B11" s="28" t="s">
        <v>3223</v>
      </c>
      <c r="C11" s="28" t="s">
        <v>3224</v>
      </c>
      <c r="D11" s="28" t="s">
        <v>3225</v>
      </c>
      <c r="E11" s="28" t="str">
        <f t="shared" si="1"/>
        <v>239</v>
      </c>
      <c r="F11" s="28" t="s">
        <v>3226</v>
      </c>
      <c r="G11" s="28" t="s">
        <v>3227</v>
      </c>
      <c r="H11" s="28" t="s">
        <v>1245</v>
      </c>
      <c r="I11" s="28" t="str">
        <f t="shared" si="2"/>
        <v>250</v>
      </c>
    </row>
    <row r="12">
      <c r="A12" s="24" t="s">
        <v>91</v>
      </c>
      <c r="B12" s="28" t="s">
        <v>3228</v>
      </c>
      <c r="C12" s="28" t="s">
        <v>3229</v>
      </c>
      <c r="D12" s="28" t="s">
        <v>3230</v>
      </c>
      <c r="E12" s="28" t="str">
        <f t="shared" si="1"/>
        <v>1369</v>
      </c>
      <c r="F12" s="28" t="s">
        <v>3231</v>
      </c>
      <c r="G12" s="28" t="s">
        <v>3232</v>
      </c>
      <c r="H12" s="28" t="s">
        <v>3233</v>
      </c>
      <c r="I12" s="28" t="str">
        <f t="shared" si="2"/>
        <v>2180</v>
      </c>
    </row>
    <row r="13">
      <c r="A13" s="24" t="s">
        <v>97</v>
      </c>
      <c r="B13" s="28" t="s">
        <v>3234</v>
      </c>
      <c r="C13" s="28" t="s">
        <v>3235</v>
      </c>
      <c r="D13" s="28" t="s">
        <v>3236</v>
      </c>
      <c r="E13" s="28" t="str">
        <f t="shared" si="1"/>
        <v>274</v>
      </c>
      <c r="F13" s="28" t="s">
        <v>3237</v>
      </c>
      <c r="G13" s="28" t="s">
        <v>3238</v>
      </c>
      <c r="H13" s="28" t="s">
        <v>3239</v>
      </c>
      <c r="I13" s="28" t="str">
        <f t="shared" si="2"/>
        <v>1548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3240</v>
      </c>
      <c r="G14" s="28" t="s">
        <v>42</v>
      </c>
      <c r="H14" s="28" t="s">
        <v>2480</v>
      </c>
      <c r="I14" s="28" t="str">
        <f t="shared" si="2"/>
        <v>36864</v>
      </c>
    </row>
    <row r="15">
      <c r="A15" s="24" t="s">
        <v>104</v>
      </c>
      <c r="B15" s="28" t="s">
        <v>3241</v>
      </c>
      <c r="C15" s="28" t="s">
        <v>3242</v>
      </c>
      <c r="D15" s="28" t="s">
        <v>3243</v>
      </c>
      <c r="E15" s="28" t="str">
        <f t="shared" si="1"/>
        <v>356642816</v>
      </c>
      <c r="F15" s="28" t="s">
        <v>3244</v>
      </c>
      <c r="G15" s="28" t="s">
        <v>3245</v>
      </c>
      <c r="H15" s="28" t="s">
        <v>3246</v>
      </c>
      <c r="I15" s="28" t="str">
        <f t="shared" si="2"/>
        <v>180523008</v>
      </c>
    </row>
    <row r="16">
      <c r="A16" s="24" t="s">
        <v>111</v>
      </c>
      <c r="B16" s="28" t="s">
        <v>3247</v>
      </c>
      <c r="C16" s="28" t="s">
        <v>3248</v>
      </c>
      <c r="D16" s="28" t="s">
        <v>3249</v>
      </c>
      <c r="E16" s="28" t="str">
        <f t="shared" si="1"/>
        <v>23687434240</v>
      </c>
      <c r="F16" s="28" t="s">
        <v>3250</v>
      </c>
      <c r="G16" s="28" t="s">
        <v>3251</v>
      </c>
      <c r="H16" s="28" t="s">
        <v>3252</v>
      </c>
      <c r="I16" s="28" t="str">
        <f t="shared" si="2"/>
        <v>19551346688</v>
      </c>
    </row>
    <row r="17">
      <c r="A17" s="24" t="s">
        <v>118</v>
      </c>
      <c r="B17" s="28" t="s">
        <v>3253</v>
      </c>
      <c r="C17" s="28" t="s">
        <v>3254</v>
      </c>
      <c r="D17" s="28" t="s">
        <v>3255</v>
      </c>
      <c r="E17" s="28" t="str">
        <f t="shared" si="1"/>
        <v>16789504</v>
      </c>
      <c r="F17" s="28" t="s">
        <v>3256</v>
      </c>
      <c r="G17" s="28" t="s">
        <v>3257</v>
      </c>
      <c r="H17" s="28" t="s">
        <v>3258</v>
      </c>
      <c r="I17" s="28" t="str">
        <f t="shared" si="2"/>
        <v>16769024</v>
      </c>
    </row>
    <row r="18">
      <c r="A18" s="24" t="s">
        <v>124</v>
      </c>
      <c r="B18" s="28" t="s">
        <v>3259</v>
      </c>
      <c r="C18" s="28" t="s">
        <v>3260</v>
      </c>
      <c r="D18" s="28" t="s">
        <v>3261</v>
      </c>
      <c r="E18" s="28" t="str">
        <f t="shared" si="1"/>
        <v>13335441408</v>
      </c>
      <c r="F18" s="28" t="s">
        <v>3262</v>
      </c>
      <c r="G18" s="28" t="s">
        <v>3263</v>
      </c>
      <c r="H18" s="28" t="s">
        <v>3264</v>
      </c>
      <c r="I18" s="28" t="str">
        <f t="shared" si="2"/>
        <v>11335462912</v>
      </c>
    </row>
    <row r="19">
      <c r="A19" s="24" t="s">
        <v>131</v>
      </c>
      <c r="B19" s="28" t="s">
        <v>3265</v>
      </c>
      <c r="C19" s="28" t="s">
        <v>3037</v>
      </c>
      <c r="D19" s="28" t="s">
        <v>3266</v>
      </c>
      <c r="E19" s="28" t="str">
        <f t="shared" si="1"/>
        <v>16486400</v>
      </c>
      <c r="F19" s="28" t="s">
        <v>3267</v>
      </c>
      <c r="G19" s="28" t="s">
        <v>3268</v>
      </c>
      <c r="H19" s="28" t="s">
        <v>3269</v>
      </c>
      <c r="I19" s="28" t="str">
        <f t="shared" si="2"/>
        <v>16461824</v>
      </c>
    </row>
    <row r="20">
      <c r="A20" s="24" t="s">
        <v>135</v>
      </c>
      <c r="B20" s="28" t="s">
        <v>3270</v>
      </c>
      <c r="C20" s="28" t="s">
        <v>3271</v>
      </c>
      <c r="D20" s="28" t="s">
        <v>3272</v>
      </c>
      <c r="E20" s="28" t="str">
        <f t="shared" si="1"/>
        <v>12162838983</v>
      </c>
      <c r="F20" s="28" t="s">
        <v>3273</v>
      </c>
      <c r="G20" s="28" t="s">
        <v>3274</v>
      </c>
      <c r="H20" s="28" t="s">
        <v>3275</v>
      </c>
      <c r="I20" s="28" t="str">
        <f t="shared" si="2"/>
        <v>12029089394</v>
      </c>
    </row>
    <row r="21" ht="15.75" customHeight="1">
      <c r="A21" s="24" t="s">
        <v>142</v>
      </c>
      <c r="B21" s="28" t="s">
        <v>3276</v>
      </c>
      <c r="C21" s="28" t="s">
        <v>3277</v>
      </c>
      <c r="D21" s="28" t="s">
        <v>3278</v>
      </c>
      <c r="E21" s="28" t="str">
        <f t="shared" si="1"/>
        <v>13033375555</v>
      </c>
      <c r="F21" s="28" t="s">
        <v>3279</v>
      </c>
      <c r="G21" s="28" t="s">
        <v>3280</v>
      </c>
      <c r="H21" s="28" t="s">
        <v>3281</v>
      </c>
      <c r="I21" s="28" t="str">
        <f t="shared" si="2"/>
        <v>11988543441</v>
      </c>
    </row>
    <row r="22" ht="15.75" customHeight="1">
      <c r="A22" s="24" t="s">
        <v>149</v>
      </c>
      <c r="B22" s="28" t="s">
        <v>3282</v>
      </c>
      <c r="C22" s="28" t="s">
        <v>3283</v>
      </c>
      <c r="D22" s="28" t="s">
        <v>3284</v>
      </c>
      <c r="E22" s="28" t="str">
        <f t="shared" si="1"/>
        <v>20538554293</v>
      </c>
      <c r="F22" s="28" t="s">
        <v>3285</v>
      </c>
      <c r="G22" s="28" t="s">
        <v>3286</v>
      </c>
      <c r="H22" s="28" t="s">
        <v>3287</v>
      </c>
      <c r="I22" s="28" t="str">
        <f t="shared" si="2"/>
        <v>14210070520</v>
      </c>
    </row>
    <row r="23" ht="15.75" customHeight="1">
      <c r="A23" s="24" t="s">
        <v>156</v>
      </c>
      <c r="B23" s="28" t="s">
        <v>3288</v>
      </c>
      <c r="C23" s="28" t="s">
        <v>3289</v>
      </c>
      <c r="D23" s="28" t="s">
        <v>3290</v>
      </c>
      <c r="E23" s="28" t="str">
        <f t="shared" si="1"/>
        <v>24279181</v>
      </c>
      <c r="F23" s="28" t="s">
        <v>3291</v>
      </c>
      <c r="G23" s="28" t="s">
        <v>3292</v>
      </c>
      <c r="H23" s="28" t="s">
        <v>3293</v>
      </c>
      <c r="I23" s="28" t="str">
        <f t="shared" si="2"/>
        <v>24283973</v>
      </c>
    </row>
    <row r="24" ht="15.75" customHeight="1">
      <c r="A24" s="24" t="s">
        <v>162</v>
      </c>
      <c r="B24" s="28" t="s">
        <v>1133</v>
      </c>
      <c r="C24" s="28" t="s">
        <v>398</v>
      </c>
      <c r="D24" s="28" t="s">
        <v>102</v>
      </c>
      <c r="E24" s="28" t="str">
        <f t="shared" si="1"/>
        <v>167</v>
      </c>
      <c r="F24" s="28" t="s">
        <v>402</v>
      </c>
      <c r="G24" s="28" t="s">
        <v>513</v>
      </c>
      <c r="H24" s="28" t="s">
        <v>87</v>
      </c>
      <c r="I24" s="28" t="str">
        <f t="shared" si="2"/>
        <v>8</v>
      </c>
    </row>
    <row r="25" ht="15.75" customHeight="1">
      <c r="A25" s="24" t="s">
        <v>166</v>
      </c>
      <c r="B25" s="28" t="s">
        <v>884</v>
      </c>
      <c r="C25" s="28" t="s">
        <v>3018</v>
      </c>
      <c r="D25" s="28" t="s">
        <v>3294</v>
      </c>
      <c r="E25" s="28" t="str">
        <f t="shared" si="1"/>
        <v>219</v>
      </c>
      <c r="F25" s="28" t="s">
        <v>3295</v>
      </c>
      <c r="G25" s="28" t="s">
        <v>1299</v>
      </c>
      <c r="H25" s="28" t="s">
        <v>1244</v>
      </c>
      <c r="I25" s="28" t="str">
        <f t="shared" si="2"/>
        <v>257</v>
      </c>
    </row>
    <row r="26" ht="15.75" customHeight="1">
      <c r="A26" s="24" t="s">
        <v>169</v>
      </c>
      <c r="B26" s="28" t="s">
        <v>3296</v>
      </c>
      <c r="C26" s="28" t="s">
        <v>3297</v>
      </c>
      <c r="D26" s="28" t="s">
        <v>3298</v>
      </c>
      <c r="E26" s="28" t="str">
        <f t="shared" si="1"/>
        <v>1366</v>
      </c>
      <c r="F26" s="28" t="s">
        <v>3299</v>
      </c>
      <c r="G26" s="28" t="s">
        <v>3300</v>
      </c>
      <c r="H26" s="28" t="s">
        <v>3301</v>
      </c>
      <c r="I26" s="28" t="str">
        <f t="shared" si="2"/>
        <v>2181</v>
      </c>
    </row>
    <row r="27" ht="15.75" customHeight="1">
      <c r="A27" s="24" t="s">
        <v>173</v>
      </c>
      <c r="B27" s="28" t="s">
        <v>3302</v>
      </c>
      <c r="C27" s="28" t="s">
        <v>3303</v>
      </c>
      <c r="D27" s="28" t="s">
        <v>3227</v>
      </c>
      <c r="E27" s="28" t="str">
        <f t="shared" si="1"/>
        <v>254</v>
      </c>
      <c r="F27" s="28" t="s">
        <v>3304</v>
      </c>
      <c r="G27" s="28" t="s">
        <v>3305</v>
      </c>
      <c r="H27" s="28" t="s">
        <v>3306</v>
      </c>
      <c r="I27" s="28" t="str">
        <f t="shared" si="2"/>
        <v>1575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3307</v>
      </c>
      <c r="G28" s="28" t="s">
        <v>2480</v>
      </c>
      <c r="H28" s="28" t="s">
        <v>42</v>
      </c>
      <c r="I28" s="28" t="str">
        <f t="shared" si="2"/>
        <v>36864</v>
      </c>
    </row>
    <row r="29" ht="15.75" customHeight="1">
      <c r="A29" s="24" t="s">
        <v>180</v>
      </c>
      <c r="B29" s="28" t="s">
        <v>3308</v>
      </c>
      <c r="C29" s="28" t="s">
        <v>3309</v>
      </c>
      <c r="D29" s="28" t="s">
        <v>3310</v>
      </c>
      <c r="E29" s="28" t="str">
        <f t="shared" si="1"/>
        <v>366813184</v>
      </c>
      <c r="F29" s="28" t="s">
        <v>3311</v>
      </c>
      <c r="G29" s="28" t="s">
        <v>3312</v>
      </c>
      <c r="H29" s="28" t="s">
        <v>3313</v>
      </c>
      <c r="I29" s="28" t="str">
        <f t="shared" si="2"/>
        <v>179314688</v>
      </c>
    </row>
    <row r="30" ht="15.75" customHeight="1">
      <c r="A30" s="24" t="s">
        <v>187</v>
      </c>
      <c r="B30" s="28" t="s">
        <v>3314</v>
      </c>
      <c r="C30" s="28" t="s">
        <v>3315</v>
      </c>
      <c r="D30" s="28" t="s">
        <v>3316</v>
      </c>
      <c r="E30" s="28" t="str">
        <f t="shared" si="1"/>
        <v>24155283456</v>
      </c>
      <c r="F30" s="28" t="s">
        <v>3317</v>
      </c>
      <c r="G30" s="28" t="s">
        <v>3318</v>
      </c>
      <c r="H30" s="28" t="s">
        <v>3319</v>
      </c>
      <c r="I30" s="28" t="str">
        <f t="shared" si="2"/>
        <v>17256853504</v>
      </c>
    </row>
    <row r="31" ht="15.75" customHeight="1">
      <c r="A31" s="24" t="s">
        <v>194</v>
      </c>
      <c r="B31" s="28" t="s">
        <v>3320</v>
      </c>
      <c r="C31" s="28" t="s">
        <v>3321</v>
      </c>
      <c r="D31" s="28" t="s">
        <v>3293</v>
      </c>
      <c r="E31" s="28" t="str">
        <f t="shared" si="1"/>
        <v>24289280</v>
      </c>
      <c r="F31" s="28" t="s">
        <v>3322</v>
      </c>
      <c r="G31" s="28" t="s">
        <v>3323</v>
      </c>
      <c r="H31" s="28" t="s">
        <v>3293</v>
      </c>
      <c r="I31" s="28" t="str">
        <f t="shared" si="2"/>
        <v>24285184</v>
      </c>
    </row>
    <row r="32" ht="15.75" customHeight="1">
      <c r="A32" s="24" t="s">
        <v>197</v>
      </c>
      <c r="B32" s="28" t="s">
        <v>3324</v>
      </c>
      <c r="C32" s="28" t="s">
        <v>3325</v>
      </c>
      <c r="D32" s="28" t="s">
        <v>3326</v>
      </c>
      <c r="E32" s="28" t="str">
        <f t="shared" si="1"/>
        <v>11010916352</v>
      </c>
      <c r="F32" s="28" t="s">
        <v>3327</v>
      </c>
      <c r="G32" s="28" t="s">
        <v>3328</v>
      </c>
      <c r="H32" s="28" t="s">
        <v>3329</v>
      </c>
      <c r="I32" s="28" t="str">
        <f t="shared" si="2"/>
        <v>9339727872</v>
      </c>
    </row>
    <row r="33" ht="15.75" customHeight="1">
      <c r="A33" s="24" t="s">
        <v>204</v>
      </c>
      <c r="B33" s="28" t="s">
        <v>3330</v>
      </c>
      <c r="C33" s="28" t="s">
        <v>3331</v>
      </c>
      <c r="D33" s="28" t="s">
        <v>3332</v>
      </c>
      <c r="E33" s="28" t="str">
        <f t="shared" si="1"/>
        <v>24260608</v>
      </c>
      <c r="F33" s="28" t="s">
        <v>3333</v>
      </c>
      <c r="G33" s="28" t="s">
        <v>3334</v>
      </c>
      <c r="H33" s="28" t="s">
        <v>3293</v>
      </c>
      <c r="I33" s="28" t="str">
        <f t="shared" si="2"/>
        <v>24281088</v>
      </c>
    </row>
    <row r="34" ht="15.75" customHeight="1">
      <c r="A34" s="24" t="s">
        <v>205</v>
      </c>
      <c r="B34" s="28" t="s">
        <v>3335</v>
      </c>
      <c r="C34" s="28" t="s">
        <v>3336</v>
      </c>
      <c r="D34" s="28" t="s">
        <v>3337</v>
      </c>
      <c r="E34" s="28" t="str">
        <f t="shared" si="1"/>
        <v>10687139074</v>
      </c>
      <c r="F34" s="28" t="s">
        <v>3338</v>
      </c>
      <c r="G34" s="28" t="s">
        <v>3339</v>
      </c>
      <c r="H34" s="28" t="s">
        <v>3340</v>
      </c>
      <c r="I34" s="28" t="str">
        <f t="shared" si="2"/>
        <v>12160385342</v>
      </c>
    </row>
    <row r="35" ht="15.75" customHeight="1">
      <c r="A35" s="24" t="s">
        <v>212</v>
      </c>
      <c r="B35" s="28" t="s">
        <v>3341</v>
      </c>
      <c r="C35" s="28" t="s">
        <v>3342</v>
      </c>
      <c r="D35" s="28" t="s">
        <v>3343</v>
      </c>
      <c r="E35" s="28" t="str">
        <f t="shared" si="1"/>
        <v>13091283763</v>
      </c>
      <c r="F35" s="28" t="s">
        <v>3344</v>
      </c>
      <c r="G35" s="28" t="s">
        <v>3345</v>
      </c>
      <c r="H35" s="28" t="s">
        <v>3346</v>
      </c>
      <c r="I35" s="28" t="str">
        <f t="shared" si="2"/>
        <v>12441753299</v>
      </c>
    </row>
    <row r="36" ht="15.75" customHeight="1">
      <c r="A36" s="24" t="s">
        <v>219</v>
      </c>
      <c r="B36" s="28" t="s">
        <v>3347</v>
      </c>
      <c r="C36" s="28" t="s">
        <v>3348</v>
      </c>
      <c r="D36" s="28" t="s">
        <v>3349</v>
      </c>
      <c r="E36" s="28" t="str">
        <f t="shared" si="1"/>
        <v>18944261386</v>
      </c>
      <c r="F36" s="28" t="s">
        <v>3350</v>
      </c>
      <c r="G36" s="28" t="s">
        <v>3351</v>
      </c>
      <c r="H36" s="28" t="s">
        <v>3352</v>
      </c>
      <c r="I36" s="28" t="str">
        <f t="shared" si="2"/>
        <v>14905078058</v>
      </c>
    </row>
    <row r="37" ht="15.75" customHeight="1">
      <c r="A37" s="24" t="s">
        <v>226</v>
      </c>
      <c r="B37" s="28" t="s">
        <v>3353</v>
      </c>
      <c r="C37" s="28" t="s">
        <v>3354</v>
      </c>
      <c r="D37" s="28" t="s">
        <v>3355</v>
      </c>
      <c r="E37" s="28" t="str">
        <f t="shared" si="1"/>
        <v>15052258</v>
      </c>
      <c r="F37" s="28" t="s">
        <v>3356</v>
      </c>
      <c r="G37" s="28" t="s">
        <v>3357</v>
      </c>
      <c r="H37" s="28" t="s">
        <v>3358</v>
      </c>
      <c r="I37" s="28" t="str">
        <f t="shared" si="2"/>
        <v>15264132</v>
      </c>
    </row>
    <row r="38" ht="15.75" customHeight="1">
      <c r="A38" s="24" t="s">
        <v>233</v>
      </c>
      <c r="B38" s="28" t="s">
        <v>1843</v>
      </c>
      <c r="C38" s="28" t="s">
        <v>1350</v>
      </c>
      <c r="D38" s="28" t="s">
        <v>3020</v>
      </c>
      <c r="E38" s="28" t="str">
        <f t="shared" si="1"/>
        <v>141</v>
      </c>
      <c r="F38" s="28" t="s">
        <v>3359</v>
      </c>
      <c r="G38" s="28" t="s">
        <v>514</v>
      </c>
      <c r="H38" s="28" t="s">
        <v>513</v>
      </c>
      <c r="I38" s="28" t="str">
        <f t="shared" si="2"/>
        <v>11</v>
      </c>
    </row>
    <row r="39" ht="15.75" customHeight="1">
      <c r="A39" s="24" t="s">
        <v>237</v>
      </c>
      <c r="B39" s="28" t="s">
        <v>3360</v>
      </c>
      <c r="C39" s="28" t="s">
        <v>3361</v>
      </c>
      <c r="D39" s="28" t="s">
        <v>3362</v>
      </c>
      <c r="E39" s="28" t="str">
        <f t="shared" si="1"/>
        <v>205</v>
      </c>
      <c r="F39" s="28" t="s">
        <v>3363</v>
      </c>
      <c r="G39" s="28" t="s">
        <v>3236</v>
      </c>
      <c r="H39" s="28" t="s">
        <v>3224</v>
      </c>
      <c r="I39" s="28" t="str">
        <f t="shared" si="2"/>
        <v>248</v>
      </c>
    </row>
    <row r="40" ht="15.75" customHeight="1">
      <c r="A40" s="24" t="s">
        <v>239</v>
      </c>
      <c r="B40" s="28" t="s">
        <v>3364</v>
      </c>
      <c r="C40" s="28" t="s">
        <v>3365</v>
      </c>
      <c r="D40" s="28" t="s">
        <v>3366</v>
      </c>
      <c r="E40" s="28" t="str">
        <f t="shared" si="1"/>
        <v>1359</v>
      </c>
      <c r="F40" s="28" t="s">
        <v>3367</v>
      </c>
      <c r="G40" s="28" t="s">
        <v>3368</v>
      </c>
      <c r="H40" s="28" t="s">
        <v>3233</v>
      </c>
      <c r="I40" s="28" t="str">
        <f t="shared" si="2"/>
        <v>2187</v>
      </c>
    </row>
    <row r="41" ht="15.75" customHeight="1">
      <c r="A41" s="24" t="s">
        <v>243</v>
      </c>
      <c r="B41" s="28" t="s">
        <v>3369</v>
      </c>
      <c r="C41" s="28" t="s">
        <v>3370</v>
      </c>
      <c r="D41" s="28" t="s">
        <v>3369</v>
      </c>
      <c r="E41" s="28" t="str">
        <f t="shared" si="1"/>
        <v>195</v>
      </c>
      <c r="F41" s="28" t="s">
        <v>3371</v>
      </c>
      <c r="G41" s="28" t="s">
        <v>3372</v>
      </c>
      <c r="H41" s="28" t="s">
        <v>3373</v>
      </c>
      <c r="I41" s="28" t="str">
        <f t="shared" si="2"/>
        <v>1550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3374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3375</v>
      </c>
      <c r="C43" s="28" t="s">
        <v>3376</v>
      </c>
      <c r="D43" s="28" t="s">
        <v>3377</v>
      </c>
      <c r="E43" s="28" t="str">
        <f t="shared" si="1"/>
        <v>901120</v>
      </c>
      <c r="F43" s="28" t="s">
        <v>3378</v>
      </c>
      <c r="G43" s="28" t="s">
        <v>3379</v>
      </c>
      <c r="H43" s="28" t="s">
        <v>3380</v>
      </c>
      <c r="I43" s="28" t="str">
        <f t="shared" si="2"/>
        <v>166846464</v>
      </c>
    </row>
    <row r="44" ht="15.75" customHeight="1">
      <c r="A44" s="24" t="s">
        <v>257</v>
      </c>
      <c r="B44" s="28" t="s">
        <v>3381</v>
      </c>
      <c r="C44" s="28" t="s">
        <v>3382</v>
      </c>
      <c r="D44" s="28" t="s">
        <v>3383</v>
      </c>
      <c r="E44" s="28" t="str">
        <f t="shared" si="1"/>
        <v>22749179904</v>
      </c>
      <c r="F44" s="28" t="s">
        <v>3384</v>
      </c>
      <c r="G44" s="28" t="s">
        <v>3385</v>
      </c>
      <c r="H44" s="28" t="s">
        <v>3386</v>
      </c>
      <c r="I44" s="28" t="str">
        <f t="shared" si="2"/>
        <v>19231625216</v>
      </c>
    </row>
    <row r="45" ht="15.75" customHeight="1">
      <c r="A45" s="24" t="s">
        <v>264</v>
      </c>
      <c r="B45" s="28" t="s">
        <v>2249</v>
      </c>
      <c r="C45" s="28" t="s">
        <v>2251</v>
      </c>
      <c r="D45" s="28" t="s">
        <v>2452</v>
      </c>
      <c r="E45" s="28" t="str">
        <f t="shared" si="1"/>
        <v>15319040</v>
      </c>
      <c r="F45" s="28" t="s">
        <v>3387</v>
      </c>
      <c r="G45" s="28" t="s">
        <v>3388</v>
      </c>
      <c r="H45" s="28" t="s">
        <v>2555</v>
      </c>
      <c r="I45" s="28" t="str">
        <f t="shared" si="2"/>
        <v>15310848</v>
      </c>
    </row>
    <row r="46" ht="15.75" customHeight="1">
      <c r="A46" s="24" t="s">
        <v>270</v>
      </c>
      <c r="B46" s="28" t="s">
        <v>3389</v>
      </c>
      <c r="C46" s="28" t="s">
        <v>3390</v>
      </c>
      <c r="D46" s="28" t="s">
        <v>3391</v>
      </c>
      <c r="E46" s="28" t="str">
        <f t="shared" si="1"/>
        <v>12564365312</v>
      </c>
      <c r="F46" s="28" t="s">
        <v>3392</v>
      </c>
      <c r="G46" s="28" t="s">
        <v>3393</v>
      </c>
      <c r="H46" s="28" t="s">
        <v>3394</v>
      </c>
      <c r="I46" s="28" t="str">
        <f t="shared" si="2"/>
        <v>9564000256</v>
      </c>
    </row>
    <row r="47" ht="15.75" customHeight="1">
      <c r="A47" s="24" t="s">
        <v>277</v>
      </c>
      <c r="B47" s="28" t="s">
        <v>1682</v>
      </c>
      <c r="C47" s="28" t="s">
        <v>2351</v>
      </c>
      <c r="D47" s="28" t="s">
        <v>3395</v>
      </c>
      <c r="E47" s="28" t="str">
        <f t="shared" si="1"/>
        <v>14872576</v>
      </c>
      <c r="F47" s="28" t="s">
        <v>1682</v>
      </c>
      <c r="G47" s="28" t="s">
        <v>3396</v>
      </c>
      <c r="H47" s="28" t="s">
        <v>2351</v>
      </c>
      <c r="I47" s="28" t="str">
        <f t="shared" si="2"/>
        <v>15159296</v>
      </c>
    </row>
    <row r="48" ht="15.75" customHeight="1">
      <c r="A48" s="24" t="s">
        <v>283</v>
      </c>
      <c r="B48" s="28" t="s">
        <v>3397</v>
      </c>
      <c r="C48" s="28" t="s">
        <v>3398</v>
      </c>
      <c r="D48" s="28" t="s">
        <v>3399</v>
      </c>
      <c r="E48" s="28" t="str">
        <f t="shared" si="1"/>
        <v>14250953003</v>
      </c>
      <c r="F48" s="28" t="s">
        <v>3400</v>
      </c>
      <c r="G48" s="28" t="s">
        <v>3401</v>
      </c>
      <c r="H48" s="28" t="s">
        <v>3402</v>
      </c>
      <c r="I48" s="28" t="str">
        <f t="shared" si="2"/>
        <v>12402641636</v>
      </c>
    </row>
    <row r="49" ht="15.75" customHeight="1">
      <c r="A49" s="24" t="s">
        <v>290</v>
      </c>
      <c r="B49" s="28" t="s">
        <v>3403</v>
      </c>
      <c r="C49" s="28" t="s">
        <v>3404</v>
      </c>
      <c r="D49" s="28" t="s">
        <v>3405</v>
      </c>
      <c r="E49" s="28" t="str">
        <f t="shared" si="1"/>
        <v>10678115171</v>
      </c>
      <c r="F49" s="28" t="s">
        <v>3406</v>
      </c>
      <c r="G49" s="28" t="s">
        <v>3407</v>
      </c>
      <c r="H49" s="28" t="s">
        <v>3408</v>
      </c>
      <c r="I49" s="28" t="str">
        <f t="shared" si="2"/>
        <v>12131414580</v>
      </c>
    </row>
    <row r="50" ht="15.75" customHeight="1">
      <c r="A50" s="24" t="s">
        <v>297</v>
      </c>
      <c r="B50" s="28" t="s">
        <v>3409</v>
      </c>
      <c r="C50" s="28" t="s">
        <v>3410</v>
      </c>
      <c r="D50" s="28" t="s">
        <v>3411</v>
      </c>
      <c r="E50" s="28" t="str">
        <f t="shared" si="1"/>
        <v>5734380506</v>
      </c>
      <c r="F50" s="28" t="s">
        <v>3412</v>
      </c>
      <c r="G50" s="28" t="s">
        <v>3413</v>
      </c>
      <c r="H50" s="28" t="s">
        <v>3414</v>
      </c>
      <c r="I50" s="28" t="str">
        <f t="shared" si="2"/>
        <v>6583166798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80</v>
      </c>
      <c r="C52" s="28" t="s">
        <v>80</v>
      </c>
      <c r="D52" s="28" t="s">
        <v>80</v>
      </c>
      <c r="E52" s="28" t="str">
        <f t="shared" si="1"/>
        <v>1</v>
      </c>
      <c r="F52" s="28" t="s">
        <v>80</v>
      </c>
      <c r="G52" s="28" t="s">
        <v>80</v>
      </c>
      <c r="H52" s="28" t="s">
        <v>307</v>
      </c>
      <c r="I52" s="28" t="str">
        <f t="shared" si="2"/>
        <v>1</v>
      </c>
    </row>
    <row r="53" ht="15.75" customHeight="1">
      <c r="A53" s="24" t="s">
        <v>306</v>
      </c>
      <c r="B53" s="28" t="s">
        <v>513</v>
      </c>
      <c r="C53" s="28" t="s">
        <v>87</v>
      </c>
      <c r="D53" s="28" t="s">
        <v>87</v>
      </c>
      <c r="E53" s="28" t="str">
        <f t="shared" si="1"/>
        <v>7</v>
      </c>
      <c r="F53" s="28" t="s">
        <v>83</v>
      </c>
      <c r="G53" s="28" t="s">
        <v>313</v>
      </c>
      <c r="H53" s="28" t="s">
        <v>313</v>
      </c>
      <c r="I53" s="28" t="str">
        <f t="shared" si="2"/>
        <v>13</v>
      </c>
    </row>
    <row r="54" ht="15.75" customHeight="1">
      <c r="A54" s="24" t="s">
        <v>308</v>
      </c>
      <c r="B54" s="28" t="s">
        <v>3415</v>
      </c>
      <c r="C54" s="28" t="s">
        <v>3416</v>
      </c>
      <c r="D54" s="28" t="s">
        <v>3417</v>
      </c>
      <c r="E54" s="28" t="str">
        <f t="shared" si="1"/>
        <v>1368</v>
      </c>
      <c r="F54" s="28" t="s">
        <v>3299</v>
      </c>
      <c r="G54" s="28" t="s">
        <v>3418</v>
      </c>
      <c r="H54" s="28" t="s">
        <v>3419</v>
      </c>
      <c r="I54" s="28" t="str">
        <f t="shared" si="2"/>
        <v>2172</v>
      </c>
    </row>
    <row r="55" ht="15.75" customHeight="1">
      <c r="A55" s="24" t="s">
        <v>312</v>
      </c>
      <c r="B55" s="28" t="s">
        <v>829</v>
      </c>
      <c r="C55" s="28" t="s">
        <v>234</v>
      </c>
      <c r="D55" s="28" t="s">
        <v>83</v>
      </c>
      <c r="E55" s="28" t="str">
        <f t="shared" si="1"/>
        <v>17</v>
      </c>
      <c r="F55" s="28" t="s">
        <v>175</v>
      </c>
      <c r="G55" s="28" t="s">
        <v>1238</v>
      </c>
      <c r="H55" s="28" t="s">
        <v>1899</v>
      </c>
      <c r="I55" s="28" t="str">
        <f t="shared" si="2"/>
        <v>35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3420</v>
      </c>
      <c r="C58" s="28" t="s">
        <v>3421</v>
      </c>
      <c r="D58" s="28" t="s">
        <v>3422</v>
      </c>
      <c r="E58" s="28" t="str">
        <f t="shared" si="1"/>
        <v>5752160256</v>
      </c>
      <c r="F58" s="28" t="s">
        <v>3423</v>
      </c>
      <c r="G58" s="28" t="s">
        <v>3424</v>
      </c>
      <c r="H58" s="28" t="s">
        <v>3425</v>
      </c>
      <c r="I58" s="28" t="str">
        <f t="shared" si="2"/>
        <v>6598074368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3426</v>
      </c>
      <c r="C60" s="28" t="s">
        <v>3427</v>
      </c>
      <c r="D60" s="28" t="s">
        <v>3428</v>
      </c>
      <c r="E60" s="28" t="str">
        <f t="shared" si="1"/>
        <v>5729984512</v>
      </c>
      <c r="F60" s="28" t="s">
        <v>3429</v>
      </c>
      <c r="G60" s="28" t="s">
        <v>3430</v>
      </c>
      <c r="H60" s="28" t="s">
        <v>3431</v>
      </c>
      <c r="I60" s="28" t="str">
        <f t="shared" si="2"/>
        <v>6549569536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3432</v>
      </c>
      <c r="C62" s="28" t="s">
        <v>3433</v>
      </c>
      <c r="D62" s="28" t="s">
        <v>3434</v>
      </c>
      <c r="E62" s="28" t="str">
        <f t="shared" si="1"/>
        <v>11330148</v>
      </c>
      <c r="F62" s="28" t="s">
        <v>3435</v>
      </c>
      <c r="G62" s="28" t="s">
        <v>3436</v>
      </c>
      <c r="H62" s="28" t="s">
        <v>3437</v>
      </c>
      <c r="I62" s="28" t="str">
        <f t="shared" si="2"/>
        <v>20949076</v>
      </c>
    </row>
    <row r="63" ht="15.75" customHeight="1">
      <c r="A63" s="24" t="s">
        <v>339</v>
      </c>
      <c r="B63" s="28" t="s">
        <v>3438</v>
      </c>
      <c r="C63" s="28" t="s">
        <v>3439</v>
      </c>
      <c r="D63" s="28" t="s">
        <v>3440</v>
      </c>
      <c r="E63" s="28" t="str">
        <f t="shared" si="1"/>
        <v>2594586</v>
      </c>
      <c r="F63" s="28" t="s">
        <v>3441</v>
      </c>
      <c r="G63" s="28" t="s">
        <v>3442</v>
      </c>
      <c r="H63" s="28" t="s">
        <v>3443</v>
      </c>
      <c r="I63" s="28" t="str">
        <f t="shared" si="2"/>
        <v>156981350</v>
      </c>
    </row>
    <row r="64" ht="15.75" customHeight="1">
      <c r="A64" s="30" t="s">
        <v>14</v>
      </c>
      <c r="B64" s="31">
        <f t="shared" ref="B64:I64" si="3">AVERAGE(VALUE(B8),VALUE(B22),VALUE(B36))*2^(-30)</f>
        <v>19.20260973</v>
      </c>
      <c r="C64" s="31">
        <f t="shared" si="3"/>
        <v>18.68221398</v>
      </c>
      <c r="D64" s="31">
        <f t="shared" si="3"/>
        <v>18.92835069</v>
      </c>
      <c r="E64" s="31">
        <f t="shared" si="3"/>
        <v>18.95638293</v>
      </c>
      <c r="F64" s="31">
        <f t="shared" si="3"/>
        <v>17.00784722</v>
      </c>
      <c r="G64" s="31">
        <f t="shared" si="3"/>
        <v>13.72334077</v>
      </c>
      <c r="H64" s="31">
        <f t="shared" si="3"/>
        <v>13.86559345</v>
      </c>
      <c r="I64" s="31">
        <f t="shared" si="3"/>
        <v>14.13799742</v>
      </c>
    </row>
    <row r="65" ht="15.75" customHeight="1">
      <c r="A65" s="32" t="s">
        <v>346</v>
      </c>
      <c r="B65" s="31">
        <f t="shared" ref="B65:I65" si="4">AVERAGE(VALUE(B8),VALUE(B22),VALUE(B36),VALUE(B50))*2^(-30)</f>
        <v>15.74990085</v>
      </c>
      <c r="C65" s="31">
        <f t="shared" si="4"/>
        <v>15.3356007</v>
      </c>
      <c r="D65" s="31">
        <f t="shared" si="4"/>
        <v>15.53140252</v>
      </c>
      <c r="E65" s="31">
        <f t="shared" si="4"/>
        <v>15.5524267</v>
      </c>
      <c r="F65" s="31">
        <f t="shared" si="4"/>
        <v>14.30838078</v>
      </c>
      <c r="G65" s="31">
        <f t="shared" si="4"/>
        <v>11.81969553</v>
      </c>
      <c r="H65" s="31">
        <f t="shared" si="4"/>
        <v>11.93195805</v>
      </c>
      <c r="I65" s="31">
        <f t="shared" si="4"/>
        <v>12.13626103</v>
      </c>
    </row>
    <row r="66" ht="15.75" customHeight="1">
      <c r="A66" s="32" t="s">
        <v>347</v>
      </c>
      <c r="B66" s="31">
        <f t="shared" ref="B66:I66" si="5">MIN(VALUE(B18),VALUE(B32),VALUE(B46))*2^(-30)</f>
        <v>12.99062347</v>
      </c>
      <c r="C66" s="31">
        <f t="shared" si="5"/>
        <v>9.665622711</v>
      </c>
      <c r="D66" s="31">
        <f t="shared" si="5"/>
        <v>10.25471497</v>
      </c>
      <c r="E66" s="31">
        <f t="shared" si="5"/>
        <v>10.25471497</v>
      </c>
      <c r="F66" s="31">
        <f t="shared" si="5"/>
        <v>12.44074631</v>
      </c>
      <c r="G66" s="31">
        <f t="shared" si="5"/>
        <v>7.827209473</v>
      </c>
      <c r="H66" s="31">
        <f t="shared" si="5"/>
        <v>8.462421417</v>
      </c>
      <c r="I66" s="31">
        <f t="shared" si="5"/>
        <v>8.698299408</v>
      </c>
    </row>
    <row r="67" ht="15.75" customHeight="1">
      <c r="A67" s="32" t="s">
        <v>348</v>
      </c>
      <c r="B67" s="31">
        <f t="shared" ref="B67:I67" si="6">MIN(VALUE(B16),VALUE(B30),VALUE(B44))*2^(-30)</f>
        <v>20.37136078</v>
      </c>
      <c r="C67" s="31">
        <f t="shared" si="6"/>
        <v>21.47920609</v>
      </c>
      <c r="D67" s="31">
        <f t="shared" si="6"/>
        <v>21.1868248</v>
      </c>
      <c r="E67" s="31">
        <f t="shared" si="6"/>
        <v>21.1868248</v>
      </c>
      <c r="F67" s="31">
        <f t="shared" si="6"/>
        <v>19.78068161</v>
      </c>
      <c r="G67" s="31">
        <f t="shared" si="6"/>
        <v>15.2008667</v>
      </c>
      <c r="H67" s="31">
        <f t="shared" si="6"/>
        <v>16.07169724</v>
      </c>
      <c r="I67" s="31">
        <f t="shared" si="6"/>
        <v>16.07169724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0.50390625</v>
      </c>
      <c r="G68" s="31">
        <f t="shared" si="7"/>
        <v>0.03515625</v>
      </c>
      <c r="H68" s="31">
        <f t="shared" si="7"/>
        <v>0.03515625</v>
      </c>
      <c r="I68" s="31">
        <f t="shared" si="7"/>
        <v>0.0703125</v>
      </c>
    </row>
    <row r="69" ht="15.75" customHeight="1">
      <c r="A69" s="32" t="s">
        <v>16</v>
      </c>
      <c r="B69" s="31">
        <f t="shared" ref="B69:I69" si="8">SUM(VALUE(B15),VALUE(B29),VALUE(B43))*2^(-20)</f>
        <v>684.9140625</v>
      </c>
      <c r="C69" s="31">
        <f t="shared" si="8"/>
        <v>703.3359375</v>
      </c>
      <c r="D69" s="31">
        <f t="shared" si="8"/>
        <v>1078.53125</v>
      </c>
      <c r="E69" s="31">
        <f t="shared" si="8"/>
        <v>690.8007813</v>
      </c>
      <c r="F69" s="31">
        <f t="shared" si="8"/>
        <v>520.0117188</v>
      </c>
      <c r="G69" s="31">
        <f t="shared" si="8"/>
        <v>487.7109375</v>
      </c>
      <c r="H69" s="31">
        <f t="shared" si="8"/>
        <v>485.4804688</v>
      </c>
      <c r="I69" s="31">
        <f t="shared" si="8"/>
        <v>502.2851563</v>
      </c>
    </row>
    <row r="70" ht="15.75" customHeight="1">
      <c r="A70" s="32" t="s">
        <v>17</v>
      </c>
      <c r="B70" s="31">
        <f t="shared" ref="B70:I70" si="9">AVERAGE(VALUE(B9),VALUE(B23),VALUE(B37))*2^(-20)</f>
        <v>17.91886997</v>
      </c>
      <c r="C70" s="31">
        <f t="shared" si="9"/>
        <v>17.79637305</v>
      </c>
      <c r="D70" s="31">
        <f t="shared" si="9"/>
        <v>17.68676249</v>
      </c>
      <c r="E70" s="31">
        <f t="shared" si="9"/>
        <v>17.79637305</v>
      </c>
      <c r="F70" s="31">
        <f t="shared" si="9"/>
        <v>18.04564253</v>
      </c>
      <c r="G70" s="31">
        <f t="shared" si="9"/>
        <v>17.89637947</v>
      </c>
      <c r="H70" s="31">
        <f t="shared" si="9"/>
        <v>17.68268935</v>
      </c>
      <c r="I70" s="31">
        <f t="shared" si="9"/>
        <v>17.83019352</v>
      </c>
    </row>
    <row r="71" ht="15.75" customHeight="1">
      <c r="A71" s="32" t="s">
        <v>349</v>
      </c>
      <c r="B71" s="33">
        <f t="shared" ref="B71:I71" si="10">MIN(VALUE(B19),VALUE(B33),VALUE(B47))*2^(-20)</f>
        <v>14.45703125</v>
      </c>
      <c r="C71" s="33">
        <f t="shared" si="10"/>
        <v>14.171875</v>
      </c>
      <c r="D71" s="33">
        <f t="shared" si="10"/>
        <v>14.18359375</v>
      </c>
      <c r="E71" s="33">
        <f t="shared" si="10"/>
        <v>14.18359375</v>
      </c>
      <c r="F71" s="33">
        <f t="shared" si="10"/>
        <v>14.45703125</v>
      </c>
      <c r="G71" s="33">
        <f t="shared" si="10"/>
        <v>14.5078125</v>
      </c>
      <c r="H71" s="33">
        <f t="shared" si="10"/>
        <v>14.171875</v>
      </c>
      <c r="I71" s="33">
        <f t="shared" si="10"/>
        <v>14.45703125</v>
      </c>
    </row>
    <row r="72" ht="15.75" customHeight="1">
      <c r="A72" s="32" t="s">
        <v>350</v>
      </c>
      <c r="B72" s="33">
        <f t="shared" ref="B72:I72" si="11">MAX(VALUE(B17),VALUE(B31),VALUE(B45))*2^(-20)</f>
        <v>24.16796875</v>
      </c>
      <c r="C72" s="33">
        <f t="shared" si="11"/>
        <v>23.1640625</v>
      </c>
      <c r="D72" s="33">
        <f t="shared" si="11"/>
        <v>23.140625</v>
      </c>
      <c r="E72" s="33">
        <f t="shared" si="11"/>
        <v>23.1640625</v>
      </c>
      <c r="F72" s="33">
        <f t="shared" si="11"/>
        <v>24.06640625</v>
      </c>
      <c r="G72" s="33">
        <f t="shared" si="11"/>
        <v>23.16015625</v>
      </c>
      <c r="H72" s="33">
        <f t="shared" si="11"/>
        <v>23.140625</v>
      </c>
      <c r="I72" s="33">
        <f t="shared" si="11"/>
        <v>23.16015625</v>
      </c>
    </row>
    <row r="73" ht="15.75" customHeight="1">
      <c r="A73" s="32" t="s">
        <v>1</v>
      </c>
      <c r="B73" s="31">
        <f t="shared" ref="B73:I73" si="12">VALUE(B7)*10^(-9)</f>
        <v>171.865521</v>
      </c>
      <c r="C73" s="31">
        <f t="shared" si="12"/>
        <v>173.2191259</v>
      </c>
      <c r="D73" s="31">
        <f t="shared" si="12"/>
        <v>165.5501176</v>
      </c>
      <c r="E73" s="31">
        <f t="shared" si="12"/>
        <v>171.865521</v>
      </c>
      <c r="F73" s="31">
        <f t="shared" si="12"/>
        <v>296.5636596</v>
      </c>
      <c r="G73" s="31">
        <f t="shared" si="12"/>
        <v>273.1047208</v>
      </c>
      <c r="H73" s="31">
        <f t="shared" si="12"/>
        <v>263.7931499</v>
      </c>
      <c r="I73" s="31">
        <f t="shared" si="12"/>
        <v>273.1047208</v>
      </c>
    </row>
    <row r="74" ht="15.75" customHeight="1">
      <c r="A74" s="34" t="s">
        <v>18</v>
      </c>
      <c r="B74" s="31">
        <f t="shared" ref="B74:I74" si="13">SUM(VALUE(B20),VALUE(B34),VALUE(B48))*2^(-30)</f>
        <v>34.43938458</v>
      </c>
      <c r="C74" s="31">
        <f t="shared" si="13"/>
        <v>34.42717679</v>
      </c>
      <c r="D74" s="31">
        <f t="shared" si="13"/>
        <v>34.40340079</v>
      </c>
      <c r="E74" s="31">
        <f t="shared" si="13"/>
        <v>34.55293464</v>
      </c>
      <c r="F74" s="31">
        <f t="shared" si="13"/>
        <v>34.24817699</v>
      </c>
      <c r="G74" s="31">
        <f t="shared" si="13"/>
        <v>34.25454025</v>
      </c>
      <c r="H74" s="31">
        <f t="shared" si="13"/>
        <v>34.21999643</v>
      </c>
      <c r="I74" s="31">
        <f t="shared" si="13"/>
        <v>34.07906403</v>
      </c>
    </row>
    <row r="75" ht="15.75" customHeight="1">
      <c r="A75" s="34" t="s">
        <v>19</v>
      </c>
      <c r="B75" s="31">
        <f t="shared" ref="B75:I75" si="14">SUM(VALUE(B21),VALUE(B35),VALUE(B49))*2^(-30)</f>
        <v>34.52099353</v>
      </c>
      <c r="C75" s="31">
        <f t="shared" si="14"/>
        <v>34.48374063</v>
      </c>
      <c r="D75" s="31">
        <f t="shared" si="14"/>
        <v>34.41896842</v>
      </c>
      <c r="E75" s="31">
        <f t="shared" si="14"/>
        <v>34.27525469</v>
      </c>
      <c r="F75" s="31">
        <f t="shared" si="14"/>
        <v>34.0248989</v>
      </c>
      <c r="G75" s="31">
        <f t="shared" si="14"/>
        <v>33.99568846</v>
      </c>
      <c r="H75" s="31">
        <f t="shared" si="14"/>
        <v>33.98448307</v>
      </c>
      <c r="I75" s="31">
        <f t="shared" si="14"/>
        <v>34.05074712</v>
      </c>
    </row>
    <row r="76" ht="15.75" customHeight="1">
      <c r="A76" s="32" t="s">
        <v>20</v>
      </c>
      <c r="B76" s="35">
        <f t="shared" ref="B76:I76" si="15">SUM(VALUE(B12),VALUE(B26),VALUE(B40))</f>
        <v>4094</v>
      </c>
      <c r="C76" s="35">
        <f t="shared" si="15"/>
        <v>4116</v>
      </c>
      <c r="D76" s="35">
        <f t="shared" si="15"/>
        <v>3948</v>
      </c>
      <c r="E76" s="35">
        <f t="shared" si="15"/>
        <v>4094</v>
      </c>
      <c r="F76" s="35">
        <f t="shared" si="15"/>
        <v>7092</v>
      </c>
      <c r="G76" s="35">
        <f t="shared" si="15"/>
        <v>6548</v>
      </c>
      <c r="H76" s="35">
        <f t="shared" si="15"/>
        <v>6321</v>
      </c>
      <c r="I76" s="35">
        <f t="shared" si="15"/>
        <v>6548</v>
      </c>
    </row>
    <row r="77" ht="15.75" customHeight="1">
      <c r="A77" s="32" t="s">
        <v>21</v>
      </c>
      <c r="B77" s="35">
        <f t="shared" ref="B77:I77" si="16">SUM(VALUE(B11),VALUE(B25),VALUE(B39))</f>
        <v>711</v>
      </c>
      <c r="C77" s="35">
        <f t="shared" si="16"/>
        <v>672</v>
      </c>
      <c r="D77" s="35">
        <f t="shared" si="16"/>
        <v>648</v>
      </c>
      <c r="E77" s="35">
        <f t="shared" si="16"/>
        <v>663</v>
      </c>
      <c r="F77" s="35">
        <f t="shared" si="16"/>
        <v>824</v>
      </c>
      <c r="G77" s="35">
        <f t="shared" si="16"/>
        <v>755</v>
      </c>
      <c r="H77" s="35">
        <f t="shared" si="16"/>
        <v>724</v>
      </c>
      <c r="I77" s="35">
        <f t="shared" si="16"/>
        <v>755</v>
      </c>
    </row>
    <row r="78" ht="15.75" customHeight="1">
      <c r="A78" s="32" t="s">
        <v>22</v>
      </c>
      <c r="B78" s="35">
        <f t="shared" ref="B78:I78" si="17">SUM(VALUE(B13),VALUE(B27),VALUE(B41))</f>
        <v>742</v>
      </c>
      <c r="C78" s="35">
        <f t="shared" si="17"/>
        <v>726</v>
      </c>
      <c r="D78" s="35">
        <f t="shared" si="17"/>
        <v>693</v>
      </c>
      <c r="E78" s="35">
        <f t="shared" si="17"/>
        <v>723</v>
      </c>
      <c r="F78" s="35">
        <f t="shared" si="17"/>
        <v>4800</v>
      </c>
      <c r="G78" s="35">
        <f t="shared" si="17"/>
        <v>4687</v>
      </c>
      <c r="H78" s="35">
        <f t="shared" si="17"/>
        <v>4673</v>
      </c>
      <c r="I78" s="35">
        <f t="shared" si="17"/>
        <v>4673</v>
      </c>
    </row>
    <row r="79" ht="15.75" customHeight="1">
      <c r="A79" s="32" t="s">
        <v>23</v>
      </c>
      <c r="B79" s="35">
        <f t="shared" ref="B79:I79" si="18">SUM(VALUE(B10),VALUE(B24),VALUE(B38))</f>
        <v>573</v>
      </c>
      <c r="C79" s="35">
        <f t="shared" si="18"/>
        <v>500</v>
      </c>
      <c r="D79" s="35">
        <f t="shared" si="18"/>
        <v>199</v>
      </c>
      <c r="E79" s="35">
        <f t="shared" si="18"/>
        <v>425</v>
      </c>
      <c r="F79" s="35">
        <f t="shared" si="18"/>
        <v>202</v>
      </c>
      <c r="G79" s="35">
        <f t="shared" si="18"/>
        <v>45</v>
      </c>
      <c r="H79" s="35">
        <f t="shared" si="18"/>
        <v>17</v>
      </c>
      <c r="I79" s="35">
        <f t="shared" si="18"/>
        <v>45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3444</v>
      </c>
      <c r="E2" s="28" t="s">
        <v>358</v>
      </c>
      <c r="F2" s="28" t="s">
        <v>3445</v>
      </c>
    </row>
    <row r="3">
      <c r="A3" s="28" t="s">
        <v>85</v>
      </c>
      <c r="B3" s="28" t="s">
        <v>361</v>
      </c>
      <c r="C3" s="28" t="s">
        <v>3446</v>
      </c>
      <c r="D3" s="28" t="s">
        <v>3444</v>
      </c>
      <c r="E3" s="28" t="s">
        <v>3447</v>
      </c>
      <c r="F3" s="28" t="s">
        <v>3448</v>
      </c>
    </row>
    <row r="4">
      <c r="A4" s="28" t="s">
        <v>86</v>
      </c>
      <c r="B4" s="28" t="s">
        <v>365</v>
      </c>
      <c r="C4" s="28" t="s">
        <v>3446</v>
      </c>
      <c r="D4" s="28" t="s">
        <v>42</v>
      </c>
      <c r="E4" s="28" t="s">
        <v>3449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3450</v>
      </c>
      <c r="C5" s="28" t="s">
        <v>3451</v>
      </c>
      <c r="D5" s="28" t="s">
        <v>3452</v>
      </c>
      <c r="E5" s="28" t="str">
        <f t="shared" si="1"/>
        <v>-</v>
      </c>
      <c r="F5" s="28" t="s">
        <v>3453</v>
      </c>
      <c r="G5" s="28" t="s">
        <v>3454</v>
      </c>
      <c r="H5" s="28" t="s">
        <v>3455</v>
      </c>
      <c r="I5" s="28" t="str">
        <f t="shared" si="2"/>
        <v>-</v>
      </c>
    </row>
    <row r="6">
      <c r="A6" s="24" t="s">
        <v>51</v>
      </c>
      <c r="B6" s="28" t="s">
        <v>3456</v>
      </c>
      <c r="C6" s="28" t="s">
        <v>3457</v>
      </c>
      <c r="D6" s="28" t="s">
        <v>3458</v>
      </c>
      <c r="E6" s="28" t="str">
        <f t="shared" si="1"/>
        <v>-</v>
      </c>
      <c r="F6" s="28" t="s">
        <v>3459</v>
      </c>
      <c r="G6" s="28" t="s">
        <v>3460</v>
      </c>
      <c r="H6" s="28" t="s">
        <v>3461</v>
      </c>
      <c r="I6" s="28" t="str">
        <f t="shared" si="2"/>
        <v>-</v>
      </c>
    </row>
    <row r="7">
      <c r="A7" s="24" t="s">
        <v>58</v>
      </c>
      <c r="B7" s="28" t="s">
        <v>3462</v>
      </c>
      <c r="C7" s="28" t="s">
        <v>3463</v>
      </c>
      <c r="D7" s="28" t="s">
        <v>3464</v>
      </c>
      <c r="E7" s="28" t="str">
        <f t="shared" si="1"/>
        <v>171764707313</v>
      </c>
      <c r="F7" s="28" t="s">
        <v>3465</v>
      </c>
      <c r="G7" s="28" t="s">
        <v>3466</v>
      </c>
      <c r="H7" s="28" t="s">
        <v>3467</v>
      </c>
      <c r="I7" s="28" t="str">
        <f t="shared" si="2"/>
        <v>274869293775</v>
      </c>
    </row>
    <row r="8">
      <c r="A8" s="24" t="s">
        <v>65</v>
      </c>
      <c r="B8" s="28" t="s">
        <v>3468</v>
      </c>
      <c r="C8" s="28" t="s">
        <v>3469</v>
      </c>
      <c r="D8" s="28" t="s">
        <v>3470</v>
      </c>
      <c r="E8" s="28" t="str">
        <f t="shared" si="1"/>
        <v>21211604530</v>
      </c>
      <c r="F8" s="28" t="s">
        <v>3471</v>
      </c>
      <c r="G8" s="28" t="s">
        <v>3472</v>
      </c>
      <c r="H8" s="28" t="s">
        <v>3473</v>
      </c>
      <c r="I8" s="28" t="str">
        <f t="shared" si="2"/>
        <v>15526475083</v>
      </c>
    </row>
    <row r="9">
      <c r="A9" s="24" t="s">
        <v>72</v>
      </c>
      <c r="B9" s="28" t="s">
        <v>3474</v>
      </c>
      <c r="C9" s="28" t="s">
        <v>3475</v>
      </c>
      <c r="D9" s="28" t="s">
        <v>3476</v>
      </c>
      <c r="E9" s="28" t="str">
        <f t="shared" si="1"/>
        <v>18469006</v>
      </c>
      <c r="F9" s="28" t="s">
        <v>3477</v>
      </c>
      <c r="G9" s="28" t="s">
        <v>3478</v>
      </c>
      <c r="H9" s="28" t="s">
        <v>3479</v>
      </c>
      <c r="I9" s="28" t="str">
        <f t="shared" si="2"/>
        <v>18054176</v>
      </c>
    </row>
    <row r="10">
      <c r="A10" s="24" t="s">
        <v>79</v>
      </c>
      <c r="B10" s="28" t="s">
        <v>1238</v>
      </c>
      <c r="C10" s="28" t="s">
        <v>235</v>
      </c>
      <c r="D10" s="28" t="s">
        <v>236</v>
      </c>
      <c r="E10" s="28" t="str">
        <f t="shared" si="1"/>
        <v>27</v>
      </c>
      <c r="F10" s="28" t="s">
        <v>86</v>
      </c>
      <c r="G10" s="28" t="s">
        <v>85</v>
      </c>
      <c r="H10" s="28" t="s">
        <v>514</v>
      </c>
      <c r="I10" s="28" t="str">
        <f t="shared" si="2"/>
        <v>3</v>
      </c>
    </row>
    <row r="11">
      <c r="A11" s="24" t="s">
        <v>84</v>
      </c>
      <c r="B11" s="28" t="s">
        <v>3480</v>
      </c>
      <c r="C11" s="28" t="s">
        <v>681</v>
      </c>
      <c r="D11" s="28" t="s">
        <v>3481</v>
      </c>
      <c r="E11" s="28" t="str">
        <f t="shared" si="1"/>
        <v>213</v>
      </c>
      <c r="F11" s="28" t="s">
        <v>1300</v>
      </c>
      <c r="G11" s="28" t="s">
        <v>3482</v>
      </c>
      <c r="H11" s="28" t="s">
        <v>3483</v>
      </c>
      <c r="I11" s="28" t="str">
        <f t="shared" si="2"/>
        <v>249</v>
      </c>
    </row>
    <row r="12">
      <c r="A12" s="24" t="s">
        <v>91</v>
      </c>
      <c r="B12" s="28" t="s">
        <v>3364</v>
      </c>
      <c r="C12" s="28" t="s">
        <v>3484</v>
      </c>
      <c r="D12" s="28" t="s">
        <v>3485</v>
      </c>
      <c r="E12" s="28" t="str">
        <f t="shared" si="1"/>
        <v>1360</v>
      </c>
      <c r="F12" s="28" t="s">
        <v>3486</v>
      </c>
      <c r="G12" s="28" t="s">
        <v>3487</v>
      </c>
      <c r="H12" s="28" t="s">
        <v>3488</v>
      </c>
      <c r="I12" s="28" t="str">
        <f t="shared" si="2"/>
        <v>2195</v>
      </c>
    </row>
    <row r="13">
      <c r="A13" s="24" t="s">
        <v>97</v>
      </c>
      <c r="B13" s="28" t="s">
        <v>3235</v>
      </c>
      <c r="C13" s="28" t="s">
        <v>3489</v>
      </c>
      <c r="D13" s="28" t="s">
        <v>3490</v>
      </c>
      <c r="E13" s="28" t="str">
        <f t="shared" si="1"/>
        <v>266</v>
      </c>
      <c r="F13" s="28" t="s">
        <v>3491</v>
      </c>
      <c r="G13" s="28" t="s">
        <v>3492</v>
      </c>
      <c r="H13" s="28" t="s">
        <v>3493</v>
      </c>
      <c r="I13" s="28" t="str">
        <f t="shared" si="2"/>
        <v>1609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249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3494</v>
      </c>
      <c r="C15" s="28" t="s">
        <v>3495</v>
      </c>
      <c r="D15" s="28" t="s">
        <v>3496</v>
      </c>
      <c r="E15" s="28" t="str">
        <f t="shared" si="1"/>
        <v>384008192</v>
      </c>
      <c r="F15" s="28" t="s">
        <v>3497</v>
      </c>
      <c r="G15" s="28" t="s">
        <v>3498</v>
      </c>
      <c r="H15" s="28" t="s">
        <v>3499</v>
      </c>
      <c r="I15" s="28" t="str">
        <f t="shared" si="2"/>
        <v>159092736</v>
      </c>
    </row>
    <row r="16">
      <c r="A16" s="24" t="s">
        <v>111</v>
      </c>
      <c r="B16" s="28" t="s">
        <v>3500</v>
      </c>
      <c r="C16" s="28" t="s">
        <v>3501</v>
      </c>
      <c r="D16" s="28" t="s">
        <v>3502</v>
      </c>
      <c r="E16" s="28" t="str">
        <f t="shared" si="1"/>
        <v>23747829760</v>
      </c>
      <c r="F16" s="28" t="s">
        <v>3503</v>
      </c>
      <c r="G16" s="28" t="s">
        <v>3504</v>
      </c>
      <c r="H16" s="28" t="s">
        <v>3505</v>
      </c>
      <c r="I16" s="28" t="str">
        <f t="shared" si="2"/>
        <v>18901786624</v>
      </c>
    </row>
    <row r="17">
      <c r="A17" s="24" t="s">
        <v>118</v>
      </c>
      <c r="B17" s="28" t="s">
        <v>3506</v>
      </c>
      <c r="C17" s="28" t="s">
        <v>856</v>
      </c>
      <c r="D17" s="28" t="s">
        <v>3507</v>
      </c>
      <c r="E17" s="28" t="str">
        <f t="shared" si="1"/>
        <v>18591744</v>
      </c>
      <c r="F17" s="28" t="s">
        <v>1051</v>
      </c>
      <c r="G17" s="28" t="s">
        <v>3508</v>
      </c>
      <c r="H17" s="28" t="s">
        <v>133</v>
      </c>
      <c r="I17" s="28" t="str">
        <f t="shared" si="2"/>
        <v>18345984</v>
      </c>
    </row>
    <row r="18">
      <c r="A18" s="24" t="s">
        <v>124</v>
      </c>
      <c r="B18" s="28" t="s">
        <v>3509</v>
      </c>
      <c r="C18" s="28" t="s">
        <v>3510</v>
      </c>
      <c r="D18" s="28" t="s">
        <v>3511</v>
      </c>
      <c r="E18" s="28" t="str">
        <f t="shared" si="1"/>
        <v>12816404480</v>
      </c>
      <c r="F18" s="28" t="s">
        <v>3512</v>
      </c>
      <c r="G18" s="28" t="s">
        <v>3513</v>
      </c>
      <c r="H18" s="28" t="s">
        <v>3514</v>
      </c>
      <c r="I18" s="28" t="str">
        <f t="shared" si="2"/>
        <v>10626654208</v>
      </c>
    </row>
    <row r="19">
      <c r="A19" s="24" t="s">
        <v>131</v>
      </c>
      <c r="B19" s="28" t="s">
        <v>3515</v>
      </c>
      <c r="C19" s="28" t="s">
        <v>648</v>
      </c>
      <c r="D19" s="28" t="s">
        <v>3516</v>
      </c>
      <c r="E19" s="28" t="str">
        <f t="shared" si="1"/>
        <v>18395136</v>
      </c>
      <c r="F19" s="28" t="s">
        <v>3517</v>
      </c>
      <c r="G19" s="28" t="s">
        <v>1051</v>
      </c>
      <c r="H19" s="28" t="s">
        <v>3518</v>
      </c>
      <c r="I19" s="28" t="str">
        <f t="shared" si="2"/>
        <v>17788928</v>
      </c>
    </row>
    <row r="20">
      <c r="A20" s="24" t="s">
        <v>135</v>
      </c>
      <c r="B20" s="28" t="s">
        <v>3519</v>
      </c>
      <c r="C20" s="28" t="s">
        <v>3520</v>
      </c>
      <c r="D20" s="28" t="s">
        <v>3521</v>
      </c>
      <c r="E20" s="28" t="str">
        <f t="shared" si="1"/>
        <v>12334503646</v>
      </c>
      <c r="F20" s="28" t="s">
        <v>3522</v>
      </c>
      <c r="G20" s="28" t="s">
        <v>3523</v>
      </c>
      <c r="H20" s="28" t="s">
        <v>3524</v>
      </c>
      <c r="I20" s="28" t="str">
        <f t="shared" si="2"/>
        <v>12069469428</v>
      </c>
    </row>
    <row r="21" ht="15.75" customHeight="1">
      <c r="A21" s="24" t="s">
        <v>142</v>
      </c>
      <c r="B21" s="28" t="s">
        <v>3525</v>
      </c>
      <c r="C21" s="28" t="s">
        <v>3526</v>
      </c>
      <c r="D21" s="28" t="s">
        <v>3527</v>
      </c>
      <c r="E21" s="28" t="str">
        <f t="shared" si="1"/>
        <v>12613599273</v>
      </c>
      <c r="F21" s="28" t="s">
        <v>3528</v>
      </c>
      <c r="G21" s="28" t="s">
        <v>3529</v>
      </c>
      <c r="H21" s="28" t="s">
        <v>3530</v>
      </c>
      <c r="I21" s="28" t="str">
        <f t="shared" si="2"/>
        <v>12325708710</v>
      </c>
    </row>
    <row r="22" ht="15.75" customHeight="1">
      <c r="A22" s="24" t="s">
        <v>149</v>
      </c>
      <c r="B22" s="28" t="s">
        <v>3531</v>
      </c>
      <c r="C22" s="28" t="s">
        <v>3532</v>
      </c>
      <c r="D22" s="28" t="s">
        <v>3533</v>
      </c>
      <c r="E22" s="28" t="str">
        <f t="shared" si="1"/>
        <v>19899740998</v>
      </c>
      <c r="F22" s="28" t="s">
        <v>3534</v>
      </c>
      <c r="G22" s="28" t="s">
        <v>3535</v>
      </c>
      <c r="H22" s="28" t="s">
        <v>3536</v>
      </c>
      <c r="I22" s="28" t="str">
        <f t="shared" si="2"/>
        <v>11787046509</v>
      </c>
    </row>
    <row r="23" ht="15.75" customHeight="1">
      <c r="A23" s="24" t="s">
        <v>156</v>
      </c>
      <c r="B23" s="28" t="s">
        <v>3537</v>
      </c>
      <c r="C23" s="28" t="s">
        <v>3538</v>
      </c>
      <c r="D23" s="28" t="s">
        <v>3539</v>
      </c>
      <c r="E23" s="28" t="str">
        <f t="shared" si="1"/>
        <v>22497904</v>
      </c>
      <c r="F23" s="28" t="s">
        <v>3540</v>
      </c>
      <c r="G23" s="28" t="s">
        <v>3541</v>
      </c>
      <c r="H23" s="28" t="s">
        <v>3542</v>
      </c>
      <c r="I23" s="28" t="str">
        <f t="shared" si="2"/>
        <v>22245376</v>
      </c>
    </row>
    <row r="24" ht="15.75" customHeight="1">
      <c r="A24" s="24" t="s">
        <v>162</v>
      </c>
      <c r="B24" s="28" t="s">
        <v>401</v>
      </c>
      <c r="C24" s="28" t="s">
        <v>465</v>
      </c>
      <c r="D24" s="28" t="s">
        <v>3543</v>
      </c>
      <c r="E24" s="28" t="str">
        <f t="shared" si="1"/>
        <v>197</v>
      </c>
      <c r="F24" s="28" t="s">
        <v>514</v>
      </c>
      <c r="G24" s="28" t="s">
        <v>165</v>
      </c>
      <c r="H24" s="28" t="s">
        <v>80</v>
      </c>
      <c r="I24" s="28" t="str">
        <f t="shared" si="2"/>
        <v>9</v>
      </c>
    </row>
    <row r="25" ht="15.75" customHeight="1">
      <c r="A25" s="24" t="s">
        <v>166</v>
      </c>
      <c r="B25" s="28" t="s">
        <v>3544</v>
      </c>
      <c r="C25" s="28" t="s">
        <v>1133</v>
      </c>
      <c r="D25" s="28" t="s">
        <v>625</v>
      </c>
      <c r="E25" s="28" t="str">
        <f t="shared" si="1"/>
        <v>209</v>
      </c>
      <c r="F25" s="28" t="s">
        <v>3490</v>
      </c>
      <c r="G25" s="28" t="s">
        <v>3302</v>
      </c>
      <c r="H25" s="28" t="s">
        <v>3545</v>
      </c>
      <c r="I25" s="28" t="str">
        <f t="shared" si="2"/>
        <v>253</v>
      </c>
    </row>
    <row r="26" ht="15.75" customHeight="1">
      <c r="A26" s="24" t="s">
        <v>169</v>
      </c>
      <c r="B26" s="28" t="s">
        <v>3546</v>
      </c>
      <c r="C26" s="28" t="s">
        <v>3547</v>
      </c>
      <c r="D26" s="28" t="s">
        <v>3548</v>
      </c>
      <c r="E26" s="28" t="str">
        <f t="shared" si="1"/>
        <v>1365</v>
      </c>
      <c r="F26" s="28" t="s">
        <v>3549</v>
      </c>
      <c r="G26" s="28" t="s">
        <v>3550</v>
      </c>
      <c r="H26" s="28" t="s">
        <v>3551</v>
      </c>
      <c r="I26" s="28" t="str">
        <f t="shared" si="2"/>
        <v>2196</v>
      </c>
    </row>
    <row r="27" ht="15.75" customHeight="1">
      <c r="A27" s="24" t="s">
        <v>173</v>
      </c>
      <c r="B27" s="28" t="s">
        <v>3363</v>
      </c>
      <c r="C27" s="28" t="s">
        <v>3552</v>
      </c>
      <c r="D27" s="28" t="s">
        <v>3553</v>
      </c>
      <c r="E27" s="28" t="str">
        <f t="shared" si="1"/>
        <v>277</v>
      </c>
      <c r="F27" s="28" t="s">
        <v>3492</v>
      </c>
      <c r="G27" s="28" t="s">
        <v>3554</v>
      </c>
      <c r="H27" s="28" t="s">
        <v>3555</v>
      </c>
      <c r="I27" s="28" t="str">
        <f t="shared" si="2"/>
        <v>1627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3556</v>
      </c>
      <c r="C29" s="28" t="s">
        <v>3557</v>
      </c>
      <c r="D29" s="28" t="s">
        <v>3558</v>
      </c>
      <c r="E29" s="28" t="str">
        <f t="shared" si="1"/>
        <v>355446784</v>
      </c>
      <c r="F29" s="28" t="s">
        <v>3559</v>
      </c>
      <c r="G29" s="28" t="s">
        <v>3560</v>
      </c>
      <c r="H29" s="28" t="s">
        <v>3561</v>
      </c>
      <c r="I29" s="28" t="str">
        <f t="shared" si="2"/>
        <v>174366720</v>
      </c>
    </row>
    <row r="30" ht="15.75" customHeight="1">
      <c r="A30" s="24" t="s">
        <v>187</v>
      </c>
      <c r="B30" s="28" t="s">
        <v>3562</v>
      </c>
      <c r="C30" s="28" t="s">
        <v>3563</v>
      </c>
      <c r="D30" s="28" t="s">
        <v>3564</v>
      </c>
      <c r="E30" s="28" t="str">
        <f t="shared" si="1"/>
        <v>25304199168</v>
      </c>
      <c r="F30" s="28" t="s">
        <v>3565</v>
      </c>
      <c r="G30" s="28" t="s">
        <v>3566</v>
      </c>
      <c r="H30" s="28" t="s">
        <v>3567</v>
      </c>
      <c r="I30" s="28" t="str">
        <f t="shared" si="2"/>
        <v>15194169344</v>
      </c>
    </row>
    <row r="31" ht="15.75" customHeight="1">
      <c r="A31" s="24" t="s">
        <v>194</v>
      </c>
      <c r="B31" s="28" t="s">
        <v>3568</v>
      </c>
      <c r="C31" s="28" t="s">
        <v>3542</v>
      </c>
      <c r="D31" s="28" t="s">
        <v>3569</v>
      </c>
      <c r="E31" s="28" t="str">
        <f t="shared" si="1"/>
        <v>22597632</v>
      </c>
      <c r="F31" s="28" t="s">
        <v>3570</v>
      </c>
      <c r="G31" s="28" t="s">
        <v>3541</v>
      </c>
      <c r="H31" s="28" t="s">
        <v>3542</v>
      </c>
      <c r="I31" s="28" t="str">
        <f t="shared" si="2"/>
        <v>22245376</v>
      </c>
    </row>
    <row r="32" ht="15.75" customHeight="1">
      <c r="A32" s="24" t="s">
        <v>197</v>
      </c>
      <c r="B32" s="28" t="s">
        <v>3571</v>
      </c>
      <c r="C32" s="28" t="s">
        <v>3572</v>
      </c>
      <c r="D32" s="28" t="s">
        <v>3573</v>
      </c>
      <c r="E32" s="28" t="str">
        <f t="shared" si="1"/>
        <v>8382701568</v>
      </c>
      <c r="F32" s="28" t="s">
        <v>3574</v>
      </c>
      <c r="G32" s="28" t="s">
        <v>3575</v>
      </c>
      <c r="H32" s="28" t="s">
        <v>3576</v>
      </c>
      <c r="I32" s="28" t="str">
        <f t="shared" si="2"/>
        <v>6927900672</v>
      </c>
    </row>
    <row r="33" ht="15.75" customHeight="1">
      <c r="A33" s="24" t="s">
        <v>204</v>
      </c>
      <c r="B33" s="28" t="s">
        <v>3541</v>
      </c>
      <c r="C33" s="28" t="s">
        <v>3541</v>
      </c>
      <c r="D33" s="28" t="s">
        <v>3577</v>
      </c>
      <c r="E33" s="28" t="str">
        <f t="shared" si="1"/>
        <v>22085632</v>
      </c>
      <c r="F33" s="28" t="s">
        <v>3578</v>
      </c>
      <c r="G33" s="28" t="s">
        <v>3541</v>
      </c>
      <c r="H33" s="28" t="s">
        <v>3542</v>
      </c>
      <c r="I33" s="28" t="str">
        <f t="shared" si="2"/>
        <v>22245376</v>
      </c>
    </row>
    <row r="34" ht="15.75" customHeight="1">
      <c r="A34" s="24" t="s">
        <v>205</v>
      </c>
      <c r="B34" s="28" t="s">
        <v>3579</v>
      </c>
      <c r="C34" s="28" t="s">
        <v>3580</v>
      </c>
      <c r="D34" s="28" t="s">
        <v>3581</v>
      </c>
      <c r="E34" s="28" t="str">
        <f t="shared" si="1"/>
        <v>11051249283</v>
      </c>
      <c r="F34" s="28" t="s">
        <v>3582</v>
      </c>
      <c r="G34" s="28" t="s">
        <v>3583</v>
      </c>
      <c r="H34" s="28" t="s">
        <v>3584</v>
      </c>
      <c r="I34" s="28" t="str">
        <f t="shared" si="2"/>
        <v>12254735042</v>
      </c>
    </row>
    <row r="35" ht="15.75" customHeight="1">
      <c r="A35" s="24" t="s">
        <v>212</v>
      </c>
      <c r="B35" s="28" t="s">
        <v>3585</v>
      </c>
      <c r="C35" s="28" t="s">
        <v>3586</v>
      </c>
      <c r="D35" s="28" t="s">
        <v>3587</v>
      </c>
      <c r="E35" s="28" t="str">
        <f t="shared" si="1"/>
        <v>12776607367</v>
      </c>
      <c r="F35" s="28" t="s">
        <v>3588</v>
      </c>
      <c r="G35" s="28" t="s">
        <v>3589</v>
      </c>
      <c r="H35" s="28" t="s">
        <v>3590</v>
      </c>
      <c r="I35" s="28" t="str">
        <f t="shared" si="2"/>
        <v>12132698656</v>
      </c>
    </row>
    <row r="36" ht="15.75" customHeight="1">
      <c r="A36" s="24" t="s">
        <v>219</v>
      </c>
      <c r="B36" s="28" t="s">
        <v>3591</v>
      </c>
      <c r="C36" s="28" t="s">
        <v>3592</v>
      </c>
      <c r="D36" s="28" t="s">
        <v>3593</v>
      </c>
      <c r="E36" s="28" t="str">
        <f t="shared" si="1"/>
        <v>19218094281</v>
      </c>
      <c r="F36" s="28" t="s">
        <v>3594</v>
      </c>
      <c r="G36" s="28" t="s">
        <v>3595</v>
      </c>
      <c r="H36" s="28" t="s">
        <v>3596</v>
      </c>
      <c r="I36" s="28" t="str">
        <f t="shared" si="2"/>
        <v>14525622702</v>
      </c>
    </row>
    <row r="37" ht="15.75" customHeight="1">
      <c r="A37" s="24" t="s">
        <v>226</v>
      </c>
      <c r="B37" s="28" t="s">
        <v>3597</v>
      </c>
      <c r="C37" s="28" t="s">
        <v>3598</v>
      </c>
      <c r="D37" s="28" t="s">
        <v>3599</v>
      </c>
      <c r="E37" s="28" t="str">
        <f t="shared" si="1"/>
        <v>14699904</v>
      </c>
      <c r="F37" s="28" t="s">
        <v>3600</v>
      </c>
      <c r="G37" s="28" t="s">
        <v>3601</v>
      </c>
      <c r="H37" s="28" t="s">
        <v>3602</v>
      </c>
      <c r="I37" s="28" t="str">
        <f t="shared" si="2"/>
        <v>14840668</v>
      </c>
    </row>
    <row r="38" ht="15.75" customHeight="1">
      <c r="A38" s="24" t="s">
        <v>233</v>
      </c>
      <c r="B38" s="28" t="s">
        <v>926</v>
      </c>
      <c r="C38" s="28" t="s">
        <v>3603</v>
      </c>
      <c r="D38" s="28" t="s">
        <v>3604</v>
      </c>
      <c r="E38" s="28" t="str">
        <f t="shared" si="1"/>
        <v>228</v>
      </c>
      <c r="F38" s="28" t="s">
        <v>86</v>
      </c>
      <c r="G38" s="28" t="s">
        <v>521</v>
      </c>
      <c r="H38" s="28" t="s">
        <v>513</v>
      </c>
      <c r="I38" s="28" t="str">
        <f t="shared" si="2"/>
        <v>8</v>
      </c>
    </row>
    <row r="39" ht="15.75" customHeight="1">
      <c r="A39" s="24" t="s">
        <v>237</v>
      </c>
      <c r="B39" s="28" t="s">
        <v>3605</v>
      </c>
      <c r="C39" s="28" t="s">
        <v>3125</v>
      </c>
      <c r="D39" s="28" t="s">
        <v>3544</v>
      </c>
      <c r="E39" s="28" t="str">
        <f t="shared" si="1"/>
        <v>214</v>
      </c>
      <c r="F39" s="28" t="s">
        <v>3606</v>
      </c>
      <c r="G39" s="28" t="s">
        <v>1244</v>
      </c>
      <c r="H39" s="28" t="s">
        <v>1134</v>
      </c>
      <c r="I39" s="28" t="str">
        <f t="shared" si="2"/>
        <v>243</v>
      </c>
    </row>
    <row r="40" ht="15.75" customHeight="1">
      <c r="A40" s="24" t="s">
        <v>239</v>
      </c>
      <c r="B40" s="28" t="s">
        <v>3607</v>
      </c>
      <c r="C40" s="28" t="s">
        <v>3608</v>
      </c>
      <c r="D40" s="28" t="s">
        <v>3609</v>
      </c>
      <c r="E40" s="28" t="str">
        <f t="shared" si="1"/>
        <v>1352</v>
      </c>
      <c r="F40" s="28" t="s">
        <v>3488</v>
      </c>
      <c r="G40" s="28" t="s">
        <v>3610</v>
      </c>
      <c r="H40" s="28" t="s">
        <v>3611</v>
      </c>
      <c r="I40" s="28" t="str">
        <f t="shared" si="2"/>
        <v>2195</v>
      </c>
    </row>
    <row r="41" ht="15.75" customHeight="1">
      <c r="A41" s="24" t="s">
        <v>243</v>
      </c>
      <c r="B41" s="28" t="s">
        <v>884</v>
      </c>
      <c r="C41" s="28" t="s">
        <v>833</v>
      </c>
      <c r="D41" s="28" t="s">
        <v>1135</v>
      </c>
      <c r="E41" s="28" t="str">
        <f t="shared" si="1"/>
        <v>230</v>
      </c>
      <c r="F41" s="28" t="s">
        <v>3612</v>
      </c>
      <c r="G41" s="28" t="s">
        <v>3613</v>
      </c>
      <c r="H41" s="28" t="s">
        <v>3614</v>
      </c>
      <c r="I41" s="28" t="str">
        <f t="shared" si="2"/>
        <v>1631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3615</v>
      </c>
      <c r="C43" s="28" t="s">
        <v>3616</v>
      </c>
      <c r="D43" s="28" t="s">
        <v>3617</v>
      </c>
      <c r="E43" s="28" t="str">
        <f t="shared" si="1"/>
        <v>383901696</v>
      </c>
      <c r="F43" s="28" t="s">
        <v>3618</v>
      </c>
      <c r="G43" s="28" t="s">
        <v>3619</v>
      </c>
      <c r="H43" s="28" t="s">
        <v>3620</v>
      </c>
      <c r="I43" s="28" t="str">
        <f t="shared" si="2"/>
        <v>166850560</v>
      </c>
    </row>
    <row r="44" ht="15.75" customHeight="1">
      <c r="A44" s="24" t="s">
        <v>257</v>
      </c>
      <c r="B44" s="28" t="s">
        <v>3621</v>
      </c>
      <c r="C44" s="28" t="s">
        <v>3622</v>
      </c>
      <c r="D44" s="28" t="s">
        <v>3623</v>
      </c>
      <c r="E44" s="28" t="str">
        <f t="shared" si="1"/>
        <v>22904180736</v>
      </c>
      <c r="F44" s="28" t="s">
        <v>3624</v>
      </c>
      <c r="G44" s="28" t="s">
        <v>3625</v>
      </c>
      <c r="H44" s="28" t="s">
        <v>3626</v>
      </c>
      <c r="I44" s="28" t="str">
        <f t="shared" si="2"/>
        <v>17783767040</v>
      </c>
    </row>
    <row r="45" ht="15.75" customHeight="1">
      <c r="A45" s="24" t="s">
        <v>264</v>
      </c>
      <c r="B45" s="28" t="s">
        <v>749</v>
      </c>
      <c r="C45" s="28" t="s">
        <v>3627</v>
      </c>
      <c r="D45" s="28" t="s">
        <v>3628</v>
      </c>
      <c r="E45" s="28" t="str">
        <f t="shared" si="1"/>
        <v>14954496</v>
      </c>
      <c r="F45" s="28" t="s">
        <v>2443</v>
      </c>
      <c r="G45" s="28" t="s">
        <v>2541</v>
      </c>
      <c r="H45" s="28" t="s">
        <v>3602</v>
      </c>
      <c r="I45" s="28" t="str">
        <f t="shared" si="2"/>
        <v>14843904</v>
      </c>
    </row>
    <row r="46" ht="15.75" customHeight="1">
      <c r="A46" s="24" t="s">
        <v>270</v>
      </c>
      <c r="B46" s="28" t="s">
        <v>3629</v>
      </c>
      <c r="C46" s="28" t="s">
        <v>3630</v>
      </c>
      <c r="D46" s="28" t="s">
        <v>3631</v>
      </c>
      <c r="E46" s="28" t="str">
        <f t="shared" si="1"/>
        <v>11356377088</v>
      </c>
      <c r="F46" s="28" t="s">
        <v>3632</v>
      </c>
      <c r="G46" s="28" t="s">
        <v>3633</v>
      </c>
      <c r="H46" s="28" t="s">
        <v>3634</v>
      </c>
      <c r="I46" s="28" t="str">
        <f t="shared" si="2"/>
        <v>9614901248</v>
      </c>
    </row>
    <row r="47" ht="15.75" customHeight="1">
      <c r="A47" s="24" t="s">
        <v>277</v>
      </c>
      <c r="B47" s="28" t="s">
        <v>750</v>
      </c>
      <c r="C47" s="28" t="s">
        <v>1161</v>
      </c>
      <c r="D47" s="28" t="s">
        <v>3635</v>
      </c>
      <c r="E47" s="28" t="str">
        <f t="shared" si="1"/>
        <v>14516224</v>
      </c>
      <c r="F47" s="28" t="s">
        <v>508</v>
      </c>
      <c r="G47" s="28" t="s">
        <v>719</v>
      </c>
      <c r="H47" s="28" t="s">
        <v>3602</v>
      </c>
      <c r="I47" s="28" t="str">
        <f t="shared" si="2"/>
        <v>14835712</v>
      </c>
    </row>
    <row r="48" ht="15.75" customHeight="1">
      <c r="A48" s="24" t="s">
        <v>283</v>
      </c>
      <c r="B48" s="28" t="s">
        <v>3636</v>
      </c>
      <c r="C48" s="28" t="s">
        <v>3637</v>
      </c>
      <c r="D48" s="28" t="s">
        <v>3638</v>
      </c>
      <c r="E48" s="28" t="str">
        <f t="shared" si="1"/>
        <v>13670611309</v>
      </c>
      <c r="F48" s="28" t="s">
        <v>3639</v>
      </c>
      <c r="G48" s="28" t="s">
        <v>3640</v>
      </c>
      <c r="H48" s="28" t="s">
        <v>3641</v>
      </c>
      <c r="I48" s="28" t="str">
        <f t="shared" si="2"/>
        <v>12438642478</v>
      </c>
    </row>
    <row r="49" ht="15.75" customHeight="1">
      <c r="A49" s="24" t="s">
        <v>290</v>
      </c>
      <c r="B49" s="28" t="s">
        <v>3642</v>
      </c>
      <c r="C49" s="28" t="s">
        <v>3643</v>
      </c>
      <c r="D49" s="28" t="s">
        <v>3644</v>
      </c>
      <c r="E49" s="28" t="str">
        <f t="shared" si="1"/>
        <v>11773461272</v>
      </c>
      <c r="F49" s="28" t="s">
        <v>3645</v>
      </c>
      <c r="G49" s="28" t="s">
        <v>3646</v>
      </c>
      <c r="H49" s="28" t="s">
        <v>3647</v>
      </c>
      <c r="I49" s="28" t="str">
        <f t="shared" si="2"/>
        <v>12126377045</v>
      </c>
    </row>
    <row r="50" ht="15.75" customHeight="1">
      <c r="A50" s="24" t="s">
        <v>297</v>
      </c>
      <c r="B50" s="28" t="s">
        <v>3648</v>
      </c>
      <c r="C50" s="28" t="s">
        <v>3649</v>
      </c>
      <c r="D50" s="28" t="s">
        <v>3650</v>
      </c>
      <c r="E50" s="28" t="str">
        <f t="shared" si="1"/>
        <v>5713429246</v>
      </c>
      <c r="F50" s="28" t="s">
        <v>3651</v>
      </c>
      <c r="G50" s="28" t="s">
        <v>3652</v>
      </c>
      <c r="H50" s="28" t="s">
        <v>3653</v>
      </c>
      <c r="I50" s="28" t="str">
        <f t="shared" si="2"/>
        <v>6610608962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85</v>
      </c>
      <c r="C52" s="28" t="s">
        <v>85</v>
      </c>
      <c r="D52" s="28" t="s">
        <v>86</v>
      </c>
      <c r="E52" s="28" t="str">
        <f t="shared" si="1"/>
        <v>2</v>
      </c>
      <c r="F52" s="28" t="s">
        <v>307</v>
      </c>
      <c r="G52" s="28" t="s">
        <v>307</v>
      </c>
      <c r="H52" s="28" t="s">
        <v>307</v>
      </c>
      <c r="I52" s="28" t="str">
        <f t="shared" si="2"/>
        <v>4</v>
      </c>
    </row>
    <row r="53" ht="15.75" customHeight="1">
      <c r="A53" s="24" t="s">
        <v>306</v>
      </c>
      <c r="B53" s="28" t="s">
        <v>513</v>
      </c>
      <c r="C53" s="28" t="s">
        <v>513</v>
      </c>
      <c r="D53" s="28" t="s">
        <v>513</v>
      </c>
      <c r="E53" s="28" t="str">
        <f t="shared" si="1"/>
        <v>8</v>
      </c>
      <c r="F53" s="28" t="s">
        <v>313</v>
      </c>
      <c r="G53" s="28" t="s">
        <v>313</v>
      </c>
      <c r="H53" s="28" t="s">
        <v>313</v>
      </c>
      <c r="I53" s="28" t="str">
        <f t="shared" si="2"/>
        <v>13</v>
      </c>
    </row>
    <row r="54" ht="15.75" customHeight="1">
      <c r="A54" s="24" t="s">
        <v>308</v>
      </c>
      <c r="B54" s="28" t="s">
        <v>3608</v>
      </c>
      <c r="C54" s="28" t="s">
        <v>3415</v>
      </c>
      <c r="D54" s="28" t="s">
        <v>3654</v>
      </c>
      <c r="E54" s="28" t="str">
        <f t="shared" si="1"/>
        <v>1368</v>
      </c>
      <c r="F54" s="28" t="s">
        <v>3655</v>
      </c>
      <c r="G54" s="28" t="s">
        <v>3656</v>
      </c>
      <c r="H54" s="28" t="s">
        <v>3611</v>
      </c>
      <c r="I54" s="28" t="str">
        <f t="shared" si="2"/>
        <v>2189</v>
      </c>
    </row>
    <row r="55" ht="15.75" customHeight="1">
      <c r="A55" s="24" t="s">
        <v>312</v>
      </c>
      <c r="B55" s="28" t="s">
        <v>83</v>
      </c>
      <c r="C55" s="28" t="s">
        <v>83</v>
      </c>
      <c r="D55" s="28" t="s">
        <v>236</v>
      </c>
      <c r="E55" s="28" t="str">
        <f t="shared" si="1"/>
        <v>15</v>
      </c>
      <c r="F55" s="28" t="s">
        <v>1743</v>
      </c>
      <c r="G55" s="28" t="s">
        <v>1238</v>
      </c>
      <c r="H55" s="28" t="s">
        <v>1454</v>
      </c>
      <c r="I55" s="28" t="str">
        <f t="shared" si="2"/>
        <v>35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3657</v>
      </c>
      <c r="C58" s="28" t="s">
        <v>3658</v>
      </c>
      <c r="D58" s="28" t="s">
        <v>3659</v>
      </c>
      <c r="E58" s="28" t="str">
        <f t="shared" si="1"/>
        <v>5719425024</v>
      </c>
      <c r="F58" s="28" t="s">
        <v>3660</v>
      </c>
      <c r="G58" s="28" t="s">
        <v>3661</v>
      </c>
      <c r="H58" s="28" t="s">
        <v>3662</v>
      </c>
      <c r="I58" s="28" t="str">
        <f t="shared" si="2"/>
        <v>6621532160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3663</v>
      </c>
      <c r="C60" s="28" t="s">
        <v>3664</v>
      </c>
      <c r="D60" s="28" t="s">
        <v>3665</v>
      </c>
      <c r="E60" s="28" t="str">
        <f t="shared" si="1"/>
        <v>5709488128</v>
      </c>
      <c r="F60" s="28" t="s">
        <v>3666</v>
      </c>
      <c r="G60" s="28" t="s">
        <v>3667</v>
      </c>
      <c r="H60" s="28" t="s">
        <v>3668</v>
      </c>
      <c r="I60" s="28" t="str">
        <f t="shared" si="2"/>
        <v>6589661184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3669</v>
      </c>
      <c r="C62" s="28" t="s">
        <v>3670</v>
      </c>
      <c r="D62" s="28" t="s">
        <v>3671</v>
      </c>
      <c r="E62" s="28" t="str">
        <f t="shared" si="1"/>
        <v>11377257</v>
      </c>
      <c r="F62" s="28" t="s">
        <v>3672</v>
      </c>
      <c r="G62" s="28" t="s">
        <v>3673</v>
      </c>
      <c r="H62" s="28" t="s">
        <v>3674</v>
      </c>
      <c r="I62" s="28" t="str">
        <f t="shared" si="2"/>
        <v>19086253</v>
      </c>
    </row>
    <row r="63" ht="15.75" customHeight="1">
      <c r="A63" s="24" t="s">
        <v>339</v>
      </c>
      <c r="B63" s="28" t="s">
        <v>3675</v>
      </c>
      <c r="C63" s="28" t="s">
        <v>3676</v>
      </c>
      <c r="D63" s="28" t="s">
        <v>3677</v>
      </c>
      <c r="E63" s="28" t="str">
        <f t="shared" si="1"/>
        <v>2585222</v>
      </c>
      <c r="F63" s="28" t="s">
        <v>3678</v>
      </c>
      <c r="G63" s="28" t="s">
        <v>3679</v>
      </c>
      <c r="H63" s="28" t="s">
        <v>3680</v>
      </c>
      <c r="I63" s="28" t="str">
        <f t="shared" si="2"/>
        <v>156877429</v>
      </c>
    </row>
    <row r="64" ht="15.75" customHeight="1">
      <c r="A64" s="30" t="s">
        <v>14</v>
      </c>
      <c r="B64" s="31">
        <f t="shared" ref="B64:I64" si="3">AVERAGE(VALUE(B8),VALUE(B22),VALUE(B36))*2^(-30)</f>
        <v>18.57011023</v>
      </c>
      <c r="C64" s="31">
        <f t="shared" si="3"/>
        <v>18.48273804</v>
      </c>
      <c r="D64" s="31">
        <f t="shared" si="3"/>
        <v>18.39029518</v>
      </c>
      <c r="E64" s="31">
        <f t="shared" si="3"/>
        <v>18.72872307</v>
      </c>
      <c r="F64" s="31">
        <f t="shared" si="3"/>
        <v>13.61544602</v>
      </c>
      <c r="G64" s="31">
        <f t="shared" si="3"/>
        <v>12.6245183</v>
      </c>
      <c r="H64" s="31">
        <f t="shared" si="3"/>
        <v>13.0456112</v>
      </c>
      <c r="I64" s="31">
        <f t="shared" si="3"/>
        <v>12.98857986</v>
      </c>
    </row>
    <row r="65" ht="15.75" customHeight="1">
      <c r="A65" s="32" t="s">
        <v>346</v>
      </c>
      <c r="B65" s="31">
        <f t="shared" ref="B65:I65" si="4">AVERAGE(VALUE(B8),VALUE(B22),VALUE(B36),VALUE(B50))*2^(-30)</f>
        <v>15.24894883</v>
      </c>
      <c r="C65" s="31">
        <f t="shared" si="4"/>
        <v>15.212565</v>
      </c>
      <c r="D65" s="31">
        <f t="shared" si="4"/>
        <v>15.12298279</v>
      </c>
      <c r="E65" s="31">
        <f t="shared" si="4"/>
        <v>15.37680371</v>
      </c>
      <c r="F65" s="31">
        <f t="shared" si="4"/>
        <v>11.75073685</v>
      </c>
      <c r="G65" s="31">
        <f t="shared" si="4"/>
        <v>11.01945585</v>
      </c>
      <c r="H65" s="31">
        <f t="shared" si="4"/>
        <v>11.32053439</v>
      </c>
      <c r="I65" s="31">
        <f t="shared" si="4"/>
        <v>11.28058724</v>
      </c>
    </row>
    <row r="66" ht="15.75" customHeight="1">
      <c r="A66" s="32" t="s">
        <v>347</v>
      </c>
      <c r="B66" s="31">
        <f t="shared" ref="B66:I66" si="5">MIN(VALUE(B18),VALUE(B32),VALUE(B46))*2^(-30)</f>
        <v>7.806999207</v>
      </c>
      <c r="C66" s="31">
        <f t="shared" si="5"/>
        <v>6.919830322</v>
      </c>
      <c r="D66" s="31">
        <f t="shared" si="5"/>
        <v>7.934562683</v>
      </c>
      <c r="E66" s="31">
        <f t="shared" si="5"/>
        <v>7.806999207</v>
      </c>
      <c r="F66" s="31">
        <f t="shared" si="5"/>
        <v>6.929946899</v>
      </c>
      <c r="G66" s="31">
        <f t="shared" si="5"/>
        <v>5.661506653</v>
      </c>
      <c r="H66" s="31">
        <f t="shared" si="5"/>
        <v>6.452110291</v>
      </c>
      <c r="I66" s="31">
        <f t="shared" si="5"/>
        <v>6.452110291</v>
      </c>
    </row>
    <row r="67" ht="15.75" customHeight="1">
      <c r="A67" s="32" t="s">
        <v>348</v>
      </c>
      <c r="B67" s="31">
        <f t="shared" ref="B67:I67" si="6">MIN(VALUE(B16),VALUE(B30),VALUE(B44))*2^(-30)</f>
        <v>20.81965637</v>
      </c>
      <c r="C67" s="31">
        <f t="shared" si="6"/>
        <v>21.33118057</v>
      </c>
      <c r="D67" s="31">
        <f t="shared" si="6"/>
        <v>19.2217598</v>
      </c>
      <c r="E67" s="31">
        <f t="shared" si="6"/>
        <v>21.33118057</v>
      </c>
      <c r="F67" s="31">
        <f t="shared" si="6"/>
        <v>14.15067291</v>
      </c>
      <c r="G67" s="31">
        <f t="shared" si="6"/>
        <v>12.95048523</v>
      </c>
      <c r="H67" s="31">
        <f t="shared" si="6"/>
        <v>14.46899414</v>
      </c>
      <c r="I67" s="31">
        <f t="shared" si="6"/>
        <v>14.15067291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0.0078125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733.3203125</v>
      </c>
      <c r="C69" s="31">
        <f t="shared" si="8"/>
        <v>1071.160156</v>
      </c>
      <c r="D69" s="31">
        <f t="shared" si="8"/>
        <v>920.671875</v>
      </c>
      <c r="E69" s="31">
        <f t="shared" si="8"/>
        <v>1071.316406</v>
      </c>
      <c r="F69" s="31">
        <f t="shared" si="8"/>
        <v>486.0117188</v>
      </c>
      <c r="G69" s="31">
        <f t="shared" si="8"/>
        <v>474.9882813</v>
      </c>
      <c r="H69" s="31">
        <f t="shared" si="8"/>
        <v>481.578125</v>
      </c>
      <c r="I69" s="31">
        <f t="shared" si="8"/>
        <v>477.1328125</v>
      </c>
    </row>
    <row r="70" ht="15.75" customHeight="1">
      <c r="A70" s="32" t="s">
        <v>17</v>
      </c>
      <c r="B70" s="31">
        <f t="shared" ref="B70:I70" si="9">AVERAGE(VALUE(B9),VALUE(B23),VALUE(B37))*2^(-20)</f>
        <v>17.96471373</v>
      </c>
      <c r="C70" s="31">
        <f t="shared" si="9"/>
        <v>17.57223892</v>
      </c>
      <c r="D70" s="31">
        <f t="shared" si="9"/>
        <v>17.71203041</v>
      </c>
      <c r="E70" s="31">
        <f t="shared" si="9"/>
        <v>17.6960036</v>
      </c>
      <c r="F70" s="31">
        <f t="shared" si="9"/>
        <v>17.90788809</v>
      </c>
      <c r="G70" s="31">
        <f t="shared" si="9"/>
        <v>17.47782262</v>
      </c>
      <c r="H70" s="31">
        <f t="shared" si="9"/>
        <v>17.63883686</v>
      </c>
      <c r="I70" s="31">
        <f t="shared" si="9"/>
        <v>17.52860387</v>
      </c>
    </row>
    <row r="71" ht="15.75" customHeight="1">
      <c r="A71" s="32" t="s">
        <v>349</v>
      </c>
      <c r="B71" s="33">
        <f t="shared" ref="B71:I71" si="10">MIN(VALUE(B19),VALUE(B33),VALUE(B47))*2^(-20)</f>
        <v>14.14453125</v>
      </c>
      <c r="C71" s="33">
        <f t="shared" si="10"/>
        <v>13.84375</v>
      </c>
      <c r="D71" s="33">
        <f t="shared" si="10"/>
        <v>13.42578125</v>
      </c>
      <c r="E71" s="33">
        <f t="shared" si="10"/>
        <v>13.84375</v>
      </c>
      <c r="F71" s="33">
        <f t="shared" si="10"/>
        <v>14.2109375</v>
      </c>
      <c r="G71" s="33">
        <f t="shared" si="10"/>
        <v>14.1484375</v>
      </c>
      <c r="H71" s="33">
        <f t="shared" si="10"/>
        <v>13.90234375</v>
      </c>
      <c r="I71" s="33">
        <f t="shared" si="10"/>
        <v>14.1484375</v>
      </c>
    </row>
    <row r="72" ht="15.75" customHeight="1">
      <c r="A72" s="32" t="s">
        <v>350</v>
      </c>
      <c r="B72" s="33">
        <f t="shared" ref="B72:I72" si="11">MAX(VALUE(B17),VALUE(B31),VALUE(B45))*2^(-20)</f>
        <v>22.87890625</v>
      </c>
      <c r="C72" s="33">
        <f t="shared" si="11"/>
        <v>21.21484375</v>
      </c>
      <c r="D72" s="33">
        <f t="shared" si="11"/>
        <v>21.55078125</v>
      </c>
      <c r="E72" s="33">
        <f t="shared" si="11"/>
        <v>21.55078125</v>
      </c>
      <c r="F72" s="33">
        <f t="shared" si="11"/>
        <v>22.87109375</v>
      </c>
      <c r="G72" s="33">
        <f t="shared" si="11"/>
        <v>21.0625</v>
      </c>
      <c r="H72" s="33">
        <f t="shared" si="11"/>
        <v>21.21484375</v>
      </c>
      <c r="I72" s="33">
        <f t="shared" si="11"/>
        <v>21.21484375</v>
      </c>
    </row>
    <row r="73" ht="15.75" customHeight="1">
      <c r="A73" s="32" t="s">
        <v>1</v>
      </c>
      <c r="B73" s="31">
        <f t="shared" ref="B73:I73" si="12">VALUE(B7)*10^(-9)</f>
        <v>169.9038419</v>
      </c>
      <c r="C73" s="31">
        <f t="shared" si="12"/>
        <v>171.7647073</v>
      </c>
      <c r="D73" s="31">
        <f t="shared" si="12"/>
        <v>186.3135388</v>
      </c>
      <c r="E73" s="31">
        <f t="shared" si="12"/>
        <v>171.7647073</v>
      </c>
      <c r="F73" s="31">
        <f t="shared" si="12"/>
        <v>274.1562835</v>
      </c>
      <c r="G73" s="31">
        <f t="shared" si="12"/>
        <v>279.888241</v>
      </c>
      <c r="H73" s="31">
        <f t="shared" si="12"/>
        <v>274.8692938</v>
      </c>
      <c r="I73" s="31">
        <f t="shared" si="12"/>
        <v>274.8692938</v>
      </c>
    </row>
    <row r="74" ht="15.75" customHeight="1">
      <c r="A74" s="34" t="s">
        <v>18</v>
      </c>
      <c r="B74" s="31">
        <f t="shared" ref="B74:I74" si="13">SUM(VALUE(B20),VALUE(B34),VALUE(B48))*2^(-30)</f>
        <v>34.3873137</v>
      </c>
      <c r="C74" s="31">
        <f t="shared" si="13"/>
        <v>34.3823811</v>
      </c>
      <c r="D74" s="31">
        <f t="shared" si="13"/>
        <v>34.45631582</v>
      </c>
      <c r="E74" s="31">
        <f t="shared" si="13"/>
        <v>34.51142855</v>
      </c>
      <c r="F74" s="31">
        <f t="shared" si="13"/>
        <v>34.2634297</v>
      </c>
      <c r="G74" s="31">
        <f t="shared" si="13"/>
        <v>34.21925359</v>
      </c>
      <c r="H74" s="31">
        <f t="shared" si="13"/>
        <v>34.21778259</v>
      </c>
      <c r="I74" s="31">
        <f t="shared" si="13"/>
        <v>34.23806927</v>
      </c>
    </row>
    <row r="75" ht="15.75" customHeight="1">
      <c r="A75" s="34" t="s">
        <v>19</v>
      </c>
      <c r="B75" s="31">
        <f t="shared" ref="B75:I75" si="14">SUM(VALUE(B21),VALUE(B35),VALUE(B49))*2^(-30)</f>
        <v>34.51939759</v>
      </c>
      <c r="C75" s="31">
        <f t="shared" si="14"/>
        <v>34.4471205</v>
      </c>
      <c r="D75" s="31">
        <f t="shared" si="14"/>
        <v>34.47755078</v>
      </c>
      <c r="E75" s="31">
        <f t="shared" si="14"/>
        <v>34.61136288</v>
      </c>
      <c r="F75" s="31">
        <f t="shared" si="14"/>
        <v>33.98124943</v>
      </c>
      <c r="G75" s="31">
        <f t="shared" si="14"/>
        <v>33.99185927</v>
      </c>
      <c r="H75" s="31">
        <f t="shared" si="14"/>
        <v>33.97923863</v>
      </c>
      <c r="I75" s="31">
        <f t="shared" si="14"/>
        <v>34.07223561</v>
      </c>
    </row>
    <row r="76" ht="15.75" customHeight="1">
      <c r="A76" s="32" t="s">
        <v>20</v>
      </c>
      <c r="B76" s="35">
        <f t="shared" ref="B76:I76" si="15">SUM(VALUE(B12),VALUE(B26),VALUE(B40))</f>
        <v>4047</v>
      </c>
      <c r="C76" s="35">
        <f t="shared" si="15"/>
        <v>4077</v>
      </c>
      <c r="D76" s="35">
        <f t="shared" si="15"/>
        <v>4439</v>
      </c>
      <c r="E76" s="35">
        <f t="shared" si="15"/>
        <v>4077</v>
      </c>
      <c r="F76" s="35">
        <f t="shared" si="15"/>
        <v>6573</v>
      </c>
      <c r="G76" s="35">
        <f t="shared" si="15"/>
        <v>6707</v>
      </c>
      <c r="H76" s="35">
        <f t="shared" si="15"/>
        <v>6580</v>
      </c>
      <c r="I76" s="35">
        <f t="shared" si="15"/>
        <v>6586</v>
      </c>
    </row>
    <row r="77" ht="15.75" customHeight="1">
      <c r="A77" s="32" t="s">
        <v>21</v>
      </c>
      <c r="B77" s="35">
        <f t="shared" ref="B77:I77" si="16">SUM(VALUE(B11),VALUE(B25),VALUE(B39))</f>
        <v>632</v>
      </c>
      <c r="C77" s="35">
        <f t="shared" si="16"/>
        <v>636</v>
      </c>
      <c r="D77" s="35">
        <f t="shared" si="16"/>
        <v>663</v>
      </c>
      <c r="E77" s="35">
        <f t="shared" si="16"/>
        <v>636</v>
      </c>
      <c r="F77" s="35">
        <f t="shared" si="16"/>
        <v>745</v>
      </c>
      <c r="G77" s="35">
        <f t="shared" si="16"/>
        <v>749</v>
      </c>
      <c r="H77" s="35">
        <f t="shared" si="16"/>
        <v>741</v>
      </c>
      <c r="I77" s="35">
        <f t="shared" si="16"/>
        <v>745</v>
      </c>
    </row>
    <row r="78" ht="15.75" customHeight="1">
      <c r="A78" s="32" t="s">
        <v>22</v>
      </c>
      <c r="B78" s="35">
        <f t="shared" ref="B78:I78" si="17">SUM(VALUE(B13),VALUE(B27),VALUE(B41))</f>
        <v>772</v>
      </c>
      <c r="C78" s="35">
        <f t="shared" si="17"/>
        <v>766</v>
      </c>
      <c r="D78" s="35">
        <f t="shared" si="17"/>
        <v>789</v>
      </c>
      <c r="E78" s="35">
        <f t="shared" si="17"/>
        <v>773</v>
      </c>
      <c r="F78" s="35">
        <f t="shared" si="17"/>
        <v>4861</v>
      </c>
      <c r="G78" s="35">
        <f t="shared" si="17"/>
        <v>4866</v>
      </c>
      <c r="H78" s="35">
        <f t="shared" si="17"/>
        <v>4850</v>
      </c>
      <c r="I78" s="35">
        <f t="shared" si="17"/>
        <v>4867</v>
      </c>
    </row>
    <row r="79" ht="15.75" customHeight="1">
      <c r="A79" s="32" t="s">
        <v>23</v>
      </c>
      <c r="B79" s="35">
        <f t="shared" ref="B79:I79" si="18">SUM(VALUE(B10),VALUE(B24),VALUE(B38))</f>
        <v>511</v>
      </c>
      <c r="C79" s="35">
        <f t="shared" si="18"/>
        <v>452</v>
      </c>
      <c r="D79" s="35">
        <f t="shared" si="18"/>
        <v>459</v>
      </c>
      <c r="E79" s="35">
        <f t="shared" si="18"/>
        <v>452</v>
      </c>
      <c r="F79" s="35">
        <f t="shared" si="18"/>
        <v>17</v>
      </c>
      <c r="G79" s="35">
        <f t="shared" si="18"/>
        <v>39</v>
      </c>
      <c r="H79" s="35">
        <f t="shared" si="18"/>
        <v>20</v>
      </c>
      <c r="I79" s="35">
        <f t="shared" si="18"/>
        <v>20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3444</v>
      </c>
      <c r="E2" s="28" t="s">
        <v>358</v>
      </c>
      <c r="F2" s="28" t="s">
        <v>3445</v>
      </c>
    </row>
    <row r="3">
      <c r="A3" s="28" t="s">
        <v>85</v>
      </c>
      <c r="B3" s="28" t="s">
        <v>361</v>
      </c>
      <c r="C3" s="28" t="s">
        <v>3446</v>
      </c>
      <c r="D3" s="28" t="s">
        <v>3444</v>
      </c>
      <c r="E3" s="28" t="s">
        <v>3447</v>
      </c>
      <c r="F3" s="28" t="s">
        <v>3681</v>
      </c>
    </row>
    <row r="4">
      <c r="A4" s="28" t="s">
        <v>86</v>
      </c>
      <c r="B4" s="28" t="s">
        <v>365</v>
      </c>
      <c r="C4" s="28" t="s">
        <v>3446</v>
      </c>
      <c r="D4" s="28" t="s">
        <v>42</v>
      </c>
      <c r="E4" s="28" t="s">
        <v>3682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3683</v>
      </c>
      <c r="C5" s="28" t="s">
        <v>3684</v>
      </c>
      <c r="D5" s="28" t="s">
        <v>3685</v>
      </c>
      <c r="E5" s="28" t="str">
        <f t="shared" si="1"/>
        <v>-</v>
      </c>
      <c r="F5" s="28" t="s">
        <v>3686</v>
      </c>
      <c r="G5" s="28" t="s">
        <v>3687</v>
      </c>
      <c r="H5" s="28" t="s">
        <v>3688</v>
      </c>
      <c r="I5" s="28" t="str">
        <f t="shared" si="2"/>
        <v>-</v>
      </c>
    </row>
    <row r="6">
      <c r="A6" s="24" t="s">
        <v>51</v>
      </c>
      <c r="B6" s="28" t="s">
        <v>3689</v>
      </c>
      <c r="C6" s="28" t="s">
        <v>3690</v>
      </c>
      <c r="D6" s="28" t="s">
        <v>3691</v>
      </c>
      <c r="E6" s="28" t="str">
        <f t="shared" si="1"/>
        <v>-</v>
      </c>
      <c r="F6" s="28" t="s">
        <v>3692</v>
      </c>
      <c r="G6" s="28" t="s">
        <v>3693</v>
      </c>
      <c r="H6" s="28" t="s">
        <v>3694</v>
      </c>
      <c r="I6" s="28" t="str">
        <f t="shared" si="2"/>
        <v>-</v>
      </c>
    </row>
    <row r="7">
      <c r="A7" s="24" t="s">
        <v>58</v>
      </c>
      <c r="B7" s="28" t="s">
        <v>3695</v>
      </c>
      <c r="C7" s="28" t="s">
        <v>3696</v>
      </c>
      <c r="D7" s="28" t="s">
        <v>3697</v>
      </c>
      <c r="E7" s="28" t="str">
        <f t="shared" si="1"/>
        <v>187298538201</v>
      </c>
      <c r="F7" s="28" t="s">
        <v>3698</v>
      </c>
      <c r="G7" s="28" t="s">
        <v>3699</v>
      </c>
      <c r="H7" s="28" t="s">
        <v>3700</v>
      </c>
      <c r="I7" s="28" t="str">
        <f t="shared" si="2"/>
        <v>299354185867</v>
      </c>
    </row>
    <row r="8">
      <c r="A8" s="24" t="s">
        <v>65</v>
      </c>
      <c r="B8" s="28" t="s">
        <v>3701</v>
      </c>
      <c r="C8" s="28" t="s">
        <v>3702</v>
      </c>
      <c r="D8" s="28" t="s">
        <v>3703</v>
      </c>
      <c r="E8" s="28" t="str">
        <f t="shared" si="1"/>
        <v>21739571178</v>
      </c>
      <c r="F8" s="28" t="s">
        <v>3704</v>
      </c>
      <c r="G8" s="28" t="s">
        <v>3705</v>
      </c>
      <c r="H8" s="28" t="s">
        <v>3706</v>
      </c>
      <c r="I8" s="28" t="str">
        <f t="shared" si="2"/>
        <v>14848705410</v>
      </c>
    </row>
    <row r="9">
      <c r="A9" s="24" t="s">
        <v>72</v>
      </c>
      <c r="B9" s="28" t="s">
        <v>3707</v>
      </c>
      <c r="C9" s="28" t="s">
        <v>3708</v>
      </c>
      <c r="D9" s="28" t="s">
        <v>3709</v>
      </c>
      <c r="E9" s="28" t="str">
        <f t="shared" si="1"/>
        <v>18373926</v>
      </c>
      <c r="F9" s="28" t="s">
        <v>3710</v>
      </c>
      <c r="G9" s="28" t="s">
        <v>3711</v>
      </c>
      <c r="H9" s="28" t="s">
        <v>3712</v>
      </c>
      <c r="I9" s="28" t="str">
        <f t="shared" si="2"/>
        <v>18537693</v>
      </c>
    </row>
    <row r="10">
      <c r="A10" s="24" t="s">
        <v>79</v>
      </c>
      <c r="B10" s="28" t="s">
        <v>307</v>
      </c>
      <c r="C10" s="28" t="s">
        <v>460</v>
      </c>
      <c r="D10" s="28" t="s">
        <v>81</v>
      </c>
      <c r="E10" s="28" t="str">
        <f t="shared" si="1"/>
        <v>19</v>
      </c>
      <c r="F10" s="28" t="s">
        <v>307</v>
      </c>
      <c r="G10" s="28" t="s">
        <v>617</v>
      </c>
      <c r="H10" s="28" t="s">
        <v>85</v>
      </c>
      <c r="I10" s="28" t="str">
        <f t="shared" si="2"/>
        <v>4</v>
      </c>
    </row>
    <row r="11">
      <c r="A11" s="24" t="s">
        <v>84</v>
      </c>
      <c r="B11" s="28" t="s">
        <v>1135</v>
      </c>
      <c r="C11" s="28" t="s">
        <v>3225</v>
      </c>
      <c r="D11" s="28" t="s">
        <v>3713</v>
      </c>
      <c r="E11" s="28" t="str">
        <f t="shared" si="1"/>
        <v>224</v>
      </c>
      <c r="F11" s="28" t="s">
        <v>3363</v>
      </c>
      <c r="G11" s="28" t="s">
        <v>3714</v>
      </c>
      <c r="H11" s="28" t="s">
        <v>1300</v>
      </c>
      <c r="I11" s="28" t="str">
        <f t="shared" si="2"/>
        <v>262</v>
      </c>
    </row>
    <row r="12">
      <c r="A12" s="24" t="s">
        <v>91</v>
      </c>
      <c r="B12" s="28" t="s">
        <v>3715</v>
      </c>
      <c r="C12" s="28" t="s">
        <v>3716</v>
      </c>
      <c r="D12" s="28" t="s">
        <v>3717</v>
      </c>
      <c r="E12" s="28" t="str">
        <f t="shared" si="1"/>
        <v>1498</v>
      </c>
      <c r="F12" s="28" t="s">
        <v>3718</v>
      </c>
      <c r="G12" s="28" t="s">
        <v>3719</v>
      </c>
      <c r="H12" s="28" t="s">
        <v>3720</v>
      </c>
      <c r="I12" s="28" t="str">
        <f t="shared" si="2"/>
        <v>2383</v>
      </c>
    </row>
    <row r="13">
      <c r="A13" s="24" t="s">
        <v>97</v>
      </c>
      <c r="B13" s="28" t="s">
        <v>3721</v>
      </c>
      <c r="C13" s="28" t="s">
        <v>3722</v>
      </c>
      <c r="D13" s="28" t="s">
        <v>3723</v>
      </c>
      <c r="E13" s="28" t="str">
        <f t="shared" si="1"/>
        <v>306</v>
      </c>
      <c r="F13" s="28" t="s">
        <v>3724</v>
      </c>
      <c r="G13" s="28" t="s">
        <v>3725</v>
      </c>
      <c r="H13" s="28" t="s">
        <v>3726</v>
      </c>
      <c r="I13" s="28" t="str">
        <f t="shared" si="2"/>
        <v>1770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249</v>
      </c>
      <c r="I14" s="28" t="str">
        <f t="shared" si="2"/>
        <v>0</v>
      </c>
    </row>
    <row r="15">
      <c r="A15" s="24" t="s">
        <v>104</v>
      </c>
      <c r="B15" s="28" t="s">
        <v>3727</v>
      </c>
      <c r="C15" s="28" t="s">
        <v>3728</v>
      </c>
      <c r="D15" s="28" t="s">
        <v>3729</v>
      </c>
      <c r="E15" s="28" t="str">
        <f t="shared" si="1"/>
        <v>363565056</v>
      </c>
      <c r="F15" s="28" t="s">
        <v>3730</v>
      </c>
      <c r="G15" s="28" t="s">
        <v>3731</v>
      </c>
      <c r="H15" s="28" t="s">
        <v>3732</v>
      </c>
      <c r="I15" s="28" t="str">
        <f t="shared" si="2"/>
        <v>182190080</v>
      </c>
    </row>
    <row r="16">
      <c r="A16" s="24" t="s">
        <v>111</v>
      </c>
      <c r="B16" s="28" t="s">
        <v>3733</v>
      </c>
      <c r="C16" s="28" t="s">
        <v>3734</v>
      </c>
      <c r="D16" s="28" t="s">
        <v>3735</v>
      </c>
      <c r="E16" s="28" t="str">
        <f t="shared" si="1"/>
        <v>24930959360</v>
      </c>
      <c r="F16" s="28" t="s">
        <v>3736</v>
      </c>
      <c r="G16" s="28" t="s">
        <v>3737</v>
      </c>
      <c r="H16" s="28" t="s">
        <v>3738</v>
      </c>
      <c r="I16" s="28" t="str">
        <f t="shared" si="2"/>
        <v>18014654464</v>
      </c>
    </row>
    <row r="17">
      <c r="A17" s="24" t="s">
        <v>118</v>
      </c>
      <c r="B17" s="28" t="s">
        <v>3739</v>
      </c>
      <c r="C17" s="28" t="s">
        <v>3740</v>
      </c>
      <c r="D17" s="28" t="s">
        <v>3741</v>
      </c>
      <c r="E17" s="28" t="str">
        <f t="shared" si="1"/>
        <v>18632704</v>
      </c>
      <c r="F17" s="28" t="s">
        <v>3518</v>
      </c>
      <c r="G17" s="28" t="s">
        <v>3742</v>
      </c>
      <c r="H17" s="28" t="s">
        <v>3743</v>
      </c>
      <c r="I17" s="28" t="str">
        <f t="shared" si="2"/>
        <v>18579456</v>
      </c>
    </row>
    <row r="18">
      <c r="A18" s="24" t="s">
        <v>124</v>
      </c>
      <c r="B18" s="28" t="s">
        <v>3744</v>
      </c>
      <c r="C18" s="28" t="s">
        <v>3745</v>
      </c>
      <c r="D18" s="28" t="s">
        <v>3746</v>
      </c>
      <c r="E18" s="28" t="str">
        <f t="shared" si="1"/>
        <v>11697422336</v>
      </c>
      <c r="F18" s="28" t="s">
        <v>3747</v>
      </c>
      <c r="G18" s="28" t="s">
        <v>3748</v>
      </c>
      <c r="H18" s="28" t="s">
        <v>3749</v>
      </c>
      <c r="I18" s="28" t="str">
        <f t="shared" si="2"/>
        <v>10088996864</v>
      </c>
    </row>
    <row r="19">
      <c r="A19" s="24" t="s">
        <v>131</v>
      </c>
      <c r="B19" s="28" t="s">
        <v>3750</v>
      </c>
      <c r="C19" s="28" t="s">
        <v>3751</v>
      </c>
      <c r="D19" s="28" t="s">
        <v>3752</v>
      </c>
      <c r="E19" s="28" t="str">
        <f t="shared" si="1"/>
        <v>18046976</v>
      </c>
      <c r="F19" s="28" t="s">
        <v>3753</v>
      </c>
      <c r="G19" s="28" t="s">
        <v>3754</v>
      </c>
      <c r="H19" s="28" t="s">
        <v>3755</v>
      </c>
      <c r="I19" s="28" t="str">
        <f t="shared" si="2"/>
        <v>18497536</v>
      </c>
    </row>
    <row r="20">
      <c r="A20" s="24" t="s">
        <v>135</v>
      </c>
      <c r="B20" s="28" t="s">
        <v>3756</v>
      </c>
      <c r="C20" s="28" t="s">
        <v>3757</v>
      </c>
      <c r="D20" s="28" t="s">
        <v>3758</v>
      </c>
      <c r="E20" s="28" t="str">
        <f t="shared" si="1"/>
        <v>13095439478</v>
      </c>
      <c r="F20" s="28" t="s">
        <v>3759</v>
      </c>
      <c r="G20" s="28" t="s">
        <v>3760</v>
      </c>
      <c r="H20" s="28" t="s">
        <v>3761</v>
      </c>
      <c r="I20" s="28" t="str">
        <f t="shared" si="2"/>
        <v>12717230912</v>
      </c>
    </row>
    <row r="21" ht="15.75" customHeight="1">
      <c r="A21" s="24" t="s">
        <v>142</v>
      </c>
      <c r="B21" s="28" t="s">
        <v>3762</v>
      </c>
      <c r="C21" s="28" t="s">
        <v>3763</v>
      </c>
      <c r="D21" s="28" t="s">
        <v>3764</v>
      </c>
      <c r="E21" s="28" t="str">
        <f t="shared" si="1"/>
        <v>13758561674</v>
      </c>
      <c r="F21" s="28" t="s">
        <v>3765</v>
      </c>
      <c r="G21" s="28" t="s">
        <v>3766</v>
      </c>
      <c r="H21" s="28" t="s">
        <v>3767</v>
      </c>
      <c r="I21" s="28" t="str">
        <f t="shared" si="2"/>
        <v>12157761621</v>
      </c>
    </row>
    <row r="22" ht="15.75" customHeight="1">
      <c r="A22" s="24" t="s">
        <v>149</v>
      </c>
      <c r="B22" s="28" t="s">
        <v>3768</v>
      </c>
      <c r="C22" s="28" t="s">
        <v>3769</v>
      </c>
      <c r="D22" s="28" t="s">
        <v>3770</v>
      </c>
      <c r="E22" s="28" t="str">
        <f t="shared" si="1"/>
        <v>20953123534</v>
      </c>
      <c r="F22" s="28" t="s">
        <v>3771</v>
      </c>
      <c r="G22" s="28" t="s">
        <v>3772</v>
      </c>
      <c r="H22" s="28" t="s">
        <v>3773</v>
      </c>
      <c r="I22" s="28" t="str">
        <f t="shared" si="2"/>
        <v>11308124194</v>
      </c>
    </row>
    <row r="23" ht="15.75" customHeight="1">
      <c r="A23" s="24" t="s">
        <v>156</v>
      </c>
      <c r="B23" s="28" t="s">
        <v>3774</v>
      </c>
      <c r="C23" s="28" t="s">
        <v>3775</v>
      </c>
      <c r="D23" s="28" t="s">
        <v>3776</v>
      </c>
      <c r="E23" s="28" t="str">
        <f t="shared" si="1"/>
        <v>19233617</v>
      </c>
      <c r="F23" s="28" t="s">
        <v>3777</v>
      </c>
      <c r="G23" s="28" t="s">
        <v>3775</v>
      </c>
      <c r="H23" s="28" t="s">
        <v>3775</v>
      </c>
      <c r="I23" s="28" t="str">
        <f t="shared" si="2"/>
        <v>19222528</v>
      </c>
    </row>
    <row r="24" ht="15.75" customHeight="1">
      <c r="A24" s="24" t="s">
        <v>162</v>
      </c>
      <c r="B24" s="28" t="s">
        <v>3778</v>
      </c>
      <c r="C24" s="28" t="s">
        <v>3779</v>
      </c>
      <c r="D24" s="28" t="s">
        <v>3780</v>
      </c>
      <c r="E24" s="28" t="str">
        <f t="shared" si="1"/>
        <v>281</v>
      </c>
      <c r="F24" s="28" t="s">
        <v>80</v>
      </c>
      <c r="G24" s="28" t="s">
        <v>85</v>
      </c>
      <c r="H24" s="28" t="s">
        <v>80</v>
      </c>
      <c r="I24" s="28" t="str">
        <f t="shared" si="2"/>
        <v>1</v>
      </c>
    </row>
    <row r="25" ht="15.75" customHeight="1">
      <c r="A25" s="24" t="s">
        <v>166</v>
      </c>
      <c r="B25" s="28" t="s">
        <v>3361</v>
      </c>
      <c r="C25" s="28" t="s">
        <v>3603</v>
      </c>
      <c r="D25" s="28" t="s">
        <v>3224</v>
      </c>
      <c r="E25" s="28" t="str">
        <f t="shared" si="1"/>
        <v>228</v>
      </c>
      <c r="F25" s="28" t="s">
        <v>3781</v>
      </c>
      <c r="G25" s="28" t="s">
        <v>3782</v>
      </c>
      <c r="H25" s="28" t="s">
        <v>3545</v>
      </c>
      <c r="I25" s="28" t="str">
        <f t="shared" si="2"/>
        <v>261</v>
      </c>
    </row>
    <row r="26" ht="15.75" customHeight="1">
      <c r="A26" s="24" t="s">
        <v>169</v>
      </c>
      <c r="B26" s="28" t="s">
        <v>3783</v>
      </c>
      <c r="C26" s="28" t="s">
        <v>3415</v>
      </c>
      <c r="D26" s="28" t="s">
        <v>3784</v>
      </c>
      <c r="E26" s="28" t="str">
        <f t="shared" si="1"/>
        <v>1489</v>
      </c>
      <c r="F26" s="28" t="s">
        <v>3785</v>
      </c>
      <c r="G26" s="28" t="s">
        <v>3786</v>
      </c>
      <c r="H26" s="28" t="s">
        <v>3787</v>
      </c>
      <c r="I26" s="28" t="str">
        <f t="shared" si="2"/>
        <v>2387</v>
      </c>
    </row>
    <row r="27" ht="15.75" customHeight="1">
      <c r="A27" s="24" t="s">
        <v>173</v>
      </c>
      <c r="B27" s="28" t="s">
        <v>3788</v>
      </c>
      <c r="C27" s="28" t="s">
        <v>1783</v>
      </c>
      <c r="D27" s="28" t="s">
        <v>3789</v>
      </c>
      <c r="E27" s="28" t="str">
        <f t="shared" si="1"/>
        <v>342</v>
      </c>
      <c r="F27" s="28" t="s">
        <v>3790</v>
      </c>
      <c r="G27" s="28" t="s">
        <v>3791</v>
      </c>
      <c r="H27" s="28" t="s">
        <v>3792</v>
      </c>
      <c r="I27" s="28" t="str">
        <f t="shared" si="2"/>
        <v>1775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1901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3793</v>
      </c>
      <c r="C29" s="28" t="s">
        <v>3794</v>
      </c>
      <c r="D29" s="28" t="s">
        <v>3795</v>
      </c>
      <c r="E29" s="28" t="str">
        <f t="shared" si="1"/>
        <v>343220224</v>
      </c>
      <c r="F29" s="28" t="s">
        <v>3796</v>
      </c>
      <c r="G29" s="28" t="s">
        <v>3797</v>
      </c>
      <c r="H29" s="28" t="s">
        <v>3798</v>
      </c>
      <c r="I29" s="28" t="str">
        <f t="shared" si="2"/>
        <v>180760576</v>
      </c>
    </row>
    <row r="30" ht="15.75" customHeight="1">
      <c r="A30" s="24" t="s">
        <v>187</v>
      </c>
      <c r="B30" s="28" t="s">
        <v>3799</v>
      </c>
      <c r="C30" s="28" t="s">
        <v>3800</v>
      </c>
      <c r="D30" s="28" t="s">
        <v>3801</v>
      </c>
      <c r="E30" s="28" t="str">
        <f t="shared" si="1"/>
        <v>26001166336</v>
      </c>
      <c r="F30" s="28" t="s">
        <v>3802</v>
      </c>
      <c r="G30" s="28" t="s">
        <v>3803</v>
      </c>
      <c r="H30" s="28" t="s">
        <v>3804</v>
      </c>
      <c r="I30" s="28" t="str">
        <f t="shared" si="2"/>
        <v>14499577856</v>
      </c>
    </row>
    <row r="31" ht="15.75" customHeight="1">
      <c r="A31" s="24" t="s">
        <v>194</v>
      </c>
      <c r="B31" s="28" t="s">
        <v>3777</v>
      </c>
      <c r="C31" s="28" t="s">
        <v>3775</v>
      </c>
      <c r="D31" s="28" t="s">
        <v>434</v>
      </c>
      <c r="E31" s="28" t="str">
        <f t="shared" si="1"/>
        <v>19243008</v>
      </c>
      <c r="F31" s="28" t="s">
        <v>3777</v>
      </c>
      <c r="G31" s="28" t="s">
        <v>3775</v>
      </c>
      <c r="H31" s="28" t="s">
        <v>3775</v>
      </c>
      <c r="I31" s="28" t="str">
        <f t="shared" si="2"/>
        <v>19222528</v>
      </c>
    </row>
    <row r="32" ht="15.75" customHeight="1">
      <c r="A32" s="24" t="s">
        <v>197</v>
      </c>
      <c r="B32" s="28" t="s">
        <v>3805</v>
      </c>
      <c r="C32" s="28" t="s">
        <v>3806</v>
      </c>
      <c r="D32" s="28" t="s">
        <v>3807</v>
      </c>
      <c r="E32" s="28" t="str">
        <f t="shared" si="1"/>
        <v>7563452416</v>
      </c>
      <c r="F32" s="28" t="s">
        <v>3808</v>
      </c>
      <c r="G32" s="28" t="s">
        <v>3809</v>
      </c>
      <c r="H32" s="28" t="s">
        <v>3810</v>
      </c>
      <c r="I32" s="28" t="str">
        <f t="shared" si="2"/>
        <v>6042808320</v>
      </c>
    </row>
    <row r="33" ht="15.75" customHeight="1">
      <c r="A33" s="24" t="s">
        <v>204</v>
      </c>
      <c r="B33" s="28" t="s">
        <v>3811</v>
      </c>
      <c r="C33" s="28" t="s">
        <v>3775</v>
      </c>
      <c r="D33" s="28" t="s">
        <v>3775</v>
      </c>
      <c r="E33" s="28" t="str">
        <f t="shared" si="1"/>
        <v>19222528</v>
      </c>
      <c r="F33" s="28" t="s">
        <v>3777</v>
      </c>
      <c r="G33" s="28" t="s">
        <v>3775</v>
      </c>
      <c r="H33" s="28" t="s">
        <v>3775</v>
      </c>
      <c r="I33" s="28" t="str">
        <f t="shared" si="2"/>
        <v>19222528</v>
      </c>
    </row>
    <row r="34" ht="15.75" customHeight="1">
      <c r="A34" s="24" t="s">
        <v>205</v>
      </c>
      <c r="B34" s="28" t="s">
        <v>3812</v>
      </c>
      <c r="C34" s="28" t="s">
        <v>3813</v>
      </c>
      <c r="D34" s="28" t="s">
        <v>3814</v>
      </c>
      <c r="E34" s="28" t="str">
        <f t="shared" si="1"/>
        <v>11523115170</v>
      </c>
      <c r="F34" s="28" t="s">
        <v>3815</v>
      </c>
      <c r="G34" s="28" t="s">
        <v>3816</v>
      </c>
      <c r="H34" s="28" t="s">
        <v>3817</v>
      </c>
      <c r="I34" s="28" t="str">
        <f t="shared" si="2"/>
        <v>13033742920</v>
      </c>
    </row>
    <row r="35" ht="15.75" customHeight="1">
      <c r="A35" s="24" t="s">
        <v>212</v>
      </c>
      <c r="B35" s="28" t="s">
        <v>3818</v>
      </c>
      <c r="C35" s="28" t="s">
        <v>3819</v>
      </c>
      <c r="D35" s="28" t="s">
        <v>3820</v>
      </c>
      <c r="E35" s="28" t="str">
        <f t="shared" si="1"/>
        <v>13987587237</v>
      </c>
      <c r="F35" s="28" t="s">
        <v>3821</v>
      </c>
      <c r="G35" s="28" t="s">
        <v>3822</v>
      </c>
      <c r="H35" s="28" t="s">
        <v>3823</v>
      </c>
      <c r="I35" s="28" t="str">
        <f t="shared" si="2"/>
        <v>14027358199</v>
      </c>
    </row>
    <row r="36" ht="15.75" customHeight="1">
      <c r="A36" s="24" t="s">
        <v>219</v>
      </c>
      <c r="B36" s="28" t="s">
        <v>3824</v>
      </c>
      <c r="C36" s="28" t="s">
        <v>3825</v>
      </c>
      <c r="D36" s="28" t="s">
        <v>3826</v>
      </c>
      <c r="E36" s="28" t="str">
        <f t="shared" si="1"/>
        <v>15920601763</v>
      </c>
      <c r="F36" s="28" t="s">
        <v>3827</v>
      </c>
      <c r="G36" s="28" t="s">
        <v>3828</v>
      </c>
      <c r="H36" s="28" t="s">
        <v>3829</v>
      </c>
      <c r="I36" s="28" t="str">
        <f t="shared" si="2"/>
        <v>11047416185</v>
      </c>
    </row>
    <row r="37" ht="15.75" customHeight="1">
      <c r="A37" s="24" t="s">
        <v>226</v>
      </c>
      <c r="B37" s="28" t="s">
        <v>3830</v>
      </c>
      <c r="C37" s="28" t="s">
        <v>3831</v>
      </c>
      <c r="D37" s="28" t="s">
        <v>3832</v>
      </c>
      <c r="E37" s="28" t="str">
        <f t="shared" si="1"/>
        <v>13814328</v>
      </c>
      <c r="F37" s="28" t="s">
        <v>3833</v>
      </c>
      <c r="G37" s="28" t="s">
        <v>3834</v>
      </c>
      <c r="H37" s="28" t="s">
        <v>3835</v>
      </c>
      <c r="I37" s="28" t="str">
        <f t="shared" si="2"/>
        <v>13811712</v>
      </c>
    </row>
    <row r="38" ht="15.75" customHeight="1">
      <c r="A38" s="24" t="s">
        <v>233</v>
      </c>
      <c r="B38" s="28" t="s">
        <v>1502</v>
      </c>
      <c r="C38" s="28" t="s">
        <v>2236</v>
      </c>
      <c r="D38" s="28" t="s">
        <v>399</v>
      </c>
      <c r="E38" s="28" t="str">
        <f t="shared" si="1"/>
        <v>127</v>
      </c>
      <c r="F38" s="28" t="s">
        <v>81</v>
      </c>
      <c r="G38" s="28" t="s">
        <v>88</v>
      </c>
      <c r="H38" s="28" t="s">
        <v>617</v>
      </c>
      <c r="I38" s="28" t="str">
        <f t="shared" si="2"/>
        <v>23</v>
      </c>
    </row>
    <row r="39" ht="15.75" customHeight="1">
      <c r="A39" s="24" t="s">
        <v>237</v>
      </c>
      <c r="B39" s="28" t="s">
        <v>1034</v>
      </c>
      <c r="C39" s="28" t="s">
        <v>3125</v>
      </c>
      <c r="D39" s="28" t="s">
        <v>1033</v>
      </c>
      <c r="E39" s="28" t="str">
        <f t="shared" si="1"/>
        <v>222</v>
      </c>
      <c r="F39" s="28" t="s">
        <v>3482</v>
      </c>
      <c r="G39" s="28" t="s">
        <v>3490</v>
      </c>
      <c r="H39" s="28" t="s">
        <v>3483</v>
      </c>
      <c r="I39" s="28" t="str">
        <f t="shared" si="2"/>
        <v>251</v>
      </c>
    </row>
    <row r="40" ht="15.75" customHeight="1">
      <c r="A40" s="24" t="s">
        <v>239</v>
      </c>
      <c r="B40" s="28" t="s">
        <v>3836</v>
      </c>
      <c r="C40" s="28" t="s">
        <v>3837</v>
      </c>
      <c r="D40" s="28" t="s">
        <v>3838</v>
      </c>
      <c r="E40" s="28" t="str">
        <f t="shared" si="1"/>
        <v>1476</v>
      </c>
      <c r="F40" s="28" t="s">
        <v>3839</v>
      </c>
      <c r="G40" s="28" t="s">
        <v>3786</v>
      </c>
      <c r="H40" s="28" t="s">
        <v>3840</v>
      </c>
      <c r="I40" s="28" t="str">
        <f t="shared" si="2"/>
        <v>2387</v>
      </c>
    </row>
    <row r="41" ht="15.75" customHeight="1">
      <c r="A41" s="24" t="s">
        <v>243</v>
      </c>
      <c r="B41" s="28" t="s">
        <v>3841</v>
      </c>
      <c r="C41" s="28" t="s">
        <v>3842</v>
      </c>
      <c r="D41" s="28" t="s">
        <v>3227</v>
      </c>
      <c r="E41" s="28" t="str">
        <f t="shared" si="1"/>
        <v>258</v>
      </c>
      <c r="F41" s="28" t="s">
        <v>3843</v>
      </c>
      <c r="G41" s="28" t="s">
        <v>3844</v>
      </c>
      <c r="H41" s="28" t="s">
        <v>3845</v>
      </c>
      <c r="I41" s="28" t="str">
        <f t="shared" si="2"/>
        <v>1743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249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3846</v>
      </c>
      <c r="C43" s="28" t="s">
        <v>3847</v>
      </c>
      <c r="D43" s="28" t="s">
        <v>3848</v>
      </c>
      <c r="E43" s="28" t="str">
        <f t="shared" si="1"/>
        <v>318607360</v>
      </c>
      <c r="F43" s="28" t="s">
        <v>3849</v>
      </c>
      <c r="G43" s="28" t="s">
        <v>3850</v>
      </c>
      <c r="H43" s="28" t="s">
        <v>2635</v>
      </c>
      <c r="I43" s="28" t="str">
        <f t="shared" si="2"/>
        <v>164237312</v>
      </c>
    </row>
    <row r="44" ht="15.75" customHeight="1">
      <c r="A44" s="24" t="s">
        <v>257</v>
      </c>
      <c r="B44" s="28" t="s">
        <v>3851</v>
      </c>
      <c r="C44" s="28" t="s">
        <v>3852</v>
      </c>
      <c r="D44" s="28" t="s">
        <v>3853</v>
      </c>
      <c r="E44" s="28" t="str">
        <f t="shared" si="1"/>
        <v>19934191616</v>
      </c>
      <c r="F44" s="28" t="s">
        <v>3854</v>
      </c>
      <c r="G44" s="28" t="s">
        <v>3855</v>
      </c>
      <c r="H44" s="28" t="s">
        <v>3856</v>
      </c>
      <c r="I44" s="28" t="str">
        <f t="shared" si="2"/>
        <v>14177726464</v>
      </c>
    </row>
    <row r="45" ht="15.75" customHeight="1">
      <c r="A45" s="24" t="s">
        <v>264</v>
      </c>
      <c r="B45" s="28" t="s">
        <v>3857</v>
      </c>
      <c r="C45" s="28" t="s">
        <v>3858</v>
      </c>
      <c r="D45" s="28" t="s">
        <v>3832</v>
      </c>
      <c r="E45" s="28" t="str">
        <f t="shared" si="1"/>
        <v>13824000</v>
      </c>
      <c r="F45" s="28" t="s">
        <v>3857</v>
      </c>
      <c r="G45" s="28" t="s">
        <v>3859</v>
      </c>
      <c r="H45" s="28" t="s">
        <v>3835</v>
      </c>
      <c r="I45" s="28" t="str">
        <f t="shared" si="2"/>
        <v>13811712</v>
      </c>
    </row>
    <row r="46" ht="15.75" customHeight="1">
      <c r="A46" s="24" t="s">
        <v>270</v>
      </c>
      <c r="B46" s="28" t="s">
        <v>3860</v>
      </c>
      <c r="C46" s="28" t="s">
        <v>3861</v>
      </c>
      <c r="D46" s="28" t="s">
        <v>3862</v>
      </c>
      <c r="E46" s="28" t="str">
        <f t="shared" si="1"/>
        <v>7923572736</v>
      </c>
      <c r="F46" s="28" t="s">
        <v>3863</v>
      </c>
      <c r="G46" s="28" t="s">
        <v>3864</v>
      </c>
      <c r="H46" s="28" t="s">
        <v>3865</v>
      </c>
      <c r="I46" s="28" t="str">
        <f t="shared" si="2"/>
        <v>6026551296</v>
      </c>
    </row>
    <row r="47" ht="15.75" customHeight="1">
      <c r="A47" s="24" t="s">
        <v>277</v>
      </c>
      <c r="B47" s="28" t="s">
        <v>3866</v>
      </c>
      <c r="C47" s="28" t="s">
        <v>3866</v>
      </c>
      <c r="D47" s="28" t="s">
        <v>3832</v>
      </c>
      <c r="E47" s="28" t="str">
        <f t="shared" si="1"/>
        <v>13512704</v>
      </c>
      <c r="F47" s="28" t="s">
        <v>3867</v>
      </c>
      <c r="G47" s="28" t="s">
        <v>3866</v>
      </c>
      <c r="H47" s="28" t="s">
        <v>3835</v>
      </c>
      <c r="I47" s="28" t="str">
        <f t="shared" si="2"/>
        <v>13811712</v>
      </c>
    </row>
    <row r="48" ht="15.75" customHeight="1">
      <c r="A48" s="24" t="s">
        <v>283</v>
      </c>
      <c r="B48" s="28" t="s">
        <v>3868</v>
      </c>
      <c r="C48" s="28" t="s">
        <v>3869</v>
      </c>
      <c r="D48" s="28" t="s">
        <v>3870</v>
      </c>
      <c r="E48" s="28" t="str">
        <f t="shared" si="1"/>
        <v>15002565185</v>
      </c>
      <c r="F48" s="28" t="s">
        <v>3871</v>
      </c>
      <c r="G48" s="28" t="s">
        <v>3872</v>
      </c>
      <c r="H48" s="28" t="s">
        <v>3873</v>
      </c>
      <c r="I48" s="28" t="str">
        <f t="shared" si="2"/>
        <v>13384311890</v>
      </c>
    </row>
    <row r="49" ht="15.75" customHeight="1">
      <c r="A49" s="24" t="s">
        <v>290</v>
      </c>
      <c r="B49" s="28" t="s">
        <v>3874</v>
      </c>
      <c r="C49" s="28" t="s">
        <v>3875</v>
      </c>
      <c r="D49" s="28" t="s">
        <v>3876</v>
      </c>
      <c r="E49" s="28" t="str">
        <f t="shared" si="1"/>
        <v>11761840414</v>
      </c>
      <c r="F49" s="28" t="s">
        <v>3877</v>
      </c>
      <c r="G49" s="28" t="s">
        <v>3878</v>
      </c>
      <c r="H49" s="28" t="s">
        <v>3879</v>
      </c>
      <c r="I49" s="28" t="str">
        <f t="shared" si="2"/>
        <v>12959125744</v>
      </c>
    </row>
    <row r="50" ht="15.75" customHeight="1">
      <c r="A50" s="24" t="s">
        <v>297</v>
      </c>
      <c r="B50" s="28" t="s">
        <v>3880</v>
      </c>
      <c r="C50" s="28" t="s">
        <v>3881</v>
      </c>
      <c r="D50" s="28" t="s">
        <v>3882</v>
      </c>
      <c r="E50" s="28" t="str">
        <f t="shared" si="1"/>
        <v>5790515564</v>
      </c>
      <c r="F50" s="28" t="s">
        <v>3883</v>
      </c>
      <c r="G50" s="28" t="s">
        <v>3884</v>
      </c>
      <c r="H50" s="28" t="s">
        <v>3885</v>
      </c>
      <c r="I50" s="28" t="str">
        <f t="shared" si="2"/>
        <v>6569453742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85</v>
      </c>
      <c r="C52" s="28" t="s">
        <v>85</v>
      </c>
      <c r="D52" s="28" t="s">
        <v>85</v>
      </c>
      <c r="E52" s="28" t="str">
        <f t="shared" si="1"/>
        <v>2</v>
      </c>
      <c r="F52" s="28" t="s">
        <v>307</v>
      </c>
      <c r="G52" s="28" t="s">
        <v>307</v>
      </c>
      <c r="H52" s="28" t="s">
        <v>307</v>
      </c>
      <c r="I52" s="28" t="str">
        <f t="shared" si="2"/>
        <v>4</v>
      </c>
    </row>
    <row r="53" ht="15.75" customHeight="1">
      <c r="A53" s="24" t="s">
        <v>306</v>
      </c>
      <c r="B53" s="28" t="s">
        <v>87</v>
      </c>
      <c r="C53" s="28" t="s">
        <v>513</v>
      </c>
      <c r="D53" s="28" t="s">
        <v>513</v>
      </c>
      <c r="E53" s="28" t="str">
        <f t="shared" si="1"/>
        <v>8</v>
      </c>
      <c r="F53" s="28" t="s">
        <v>163</v>
      </c>
      <c r="G53" s="28" t="s">
        <v>163</v>
      </c>
      <c r="H53" s="28" t="s">
        <v>313</v>
      </c>
      <c r="I53" s="28" t="str">
        <f t="shared" si="2"/>
        <v>14</v>
      </c>
    </row>
    <row r="54" ht="15.75" customHeight="1">
      <c r="A54" s="24" t="s">
        <v>308</v>
      </c>
      <c r="B54" s="28" t="s">
        <v>3886</v>
      </c>
      <c r="C54" s="28" t="s">
        <v>3716</v>
      </c>
      <c r="D54" s="28" t="s">
        <v>3887</v>
      </c>
      <c r="E54" s="28" t="str">
        <f t="shared" si="1"/>
        <v>1487</v>
      </c>
      <c r="F54" s="28" t="s">
        <v>3888</v>
      </c>
      <c r="G54" s="28" t="s">
        <v>3786</v>
      </c>
      <c r="H54" s="28" t="s">
        <v>3787</v>
      </c>
      <c r="I54" s="28" t="str">
        <f t="shared" si="2"/>
        <v>2386</v>
      </c>
    </row>
    <row r="55" ht="15.75" customHeight="1">
      <c r="A55" s="24" t="s">
        <v>312</v>
      </c>
      <c r="B55" s="28" t="s">
        <v>236</v>
      </c>
      <c r="C55" s="28" t="s">
        <v>236</v>
      </c>
      <c r="D55" s="28" t="s">
        <v>236</v>
      </c>
      <c r="E55" s="28" t="str">
        <f t="shared" si="1"/>
        <v>16</v>
      </c>
      <c r="F55" s="28" t="s">
        <v>928</v>
      </c>
      <c r="G55" s="28" t="s">
        <v>1454</v>
      </c>
      <c r="H55" s="28" t="s">
        <v>928</v>
      </c>
      <c r="I55" s="28" t="str">
        <f t="shared" si="2"/>
        <v>41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3889</v>
      </c>
      <c r="C58" s="28" t="s">
        <v>3890</v>
      </c>
      <c r="D58" s="28" t="s">
        <v>3891</v>
      </c>
      <c r="E58" s="28" t="str">
        <f t="shared" si="1"/>
        <v>5795917824</v>
      </c>
      <c r="F58" s="28" t="s">
        <v>3892</v>
      </c>
      <c r="G58" s="28" t="s">
        <v>3893</v>
      </c>
      <c r="H58" s="28" t="s">
        <v>3894</v>
      </c>
      <c r="I58" s="28" t="str">
        <f t="shared" si="2"/>
        <v>6586195968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3895</v>
      </c>
      <c r="C60" s="28" t="s">
        <v>3896</v>
      </c>
      <c r="D60" s="28" t="s">
        <v>3897</v>
      </c>
      <c r="E60" s="28" t="str">
        <f t="shared" si="1"/>
        <v>5786300416</v>
      </c>
      <c r="F60" s="28" t="s">
        <v>3898</v>
      </c>
      <c r="G60" s="28" t="s">
        <v>3899</v>
      </c>
      <c r="H60" s="28" t="s">
        <v>3900</v>
      </c>
      <c r="I60" s="28" t="str">
        <f t="shared" si="2"/>
        <v>6547296256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3901</v>
      </c>
      <c r="C62" s="28" t="s">
        <v>3902</v>
      </c>
      <c r="D62" s="28" t="s">
        <v>3903</v>
      </c>
      <c r="E62" s="28" t="str">
        <f t="shared" si="1"/>
        <v>12028586</v>
      </c>
      <c r="F62" s="28" t="s">
        <v>3904</v>
      </c>
      <c r="G62" s="28" t="s">
        <v>3905</v>
      </c>
      <c r="H62" s="28" t="s">
        <v>3906</v>
      </c>
      <c r="I62" s="28" t="str">
        <f t="shared" si="2"/>
        <v>20099761</v>
      </c>
    </row>
    <row r="63" ht="15.75" customHeight="1">
      <c r="A63" s="24" t="s">
        <v>339</v>
      </c>
      <c r="B63" s="28" t="s">
        <v>3907</v>
      </c>
      <c r="C63" s="28" t="s">
        <v>3908</v>
      </c>
      <c r="D63" s="28" t="s">
        <v>3909</v>
      </c>
      <c r="E63" s="28" t="str">
        <f t="shared" si="1"/>
        <v>2609430</v>
      </c>
      <c r="F63" s="28" t="s">
        <v>3910</v>
      </c>
      <c r="G63" s="28" t="s">
        <v>3911</v>
      </c>
      <c r="H63" s="28" t="s">
        <v>3912</v>
      </c>
      <c r="I63" s="28" t="str">
        <f t="shared" si="2"/>
        <v>157102668</v>
      </c>
    </row>
    <row r="64" ht="15.75" customHeight="1">
      <c r="A64" s="30" t="s">
        <v>14</v>
      </c>
      <c r="B64" s="31">
        <f t="shared" ref="B64:I64" si="3">AVERAGE(VALUE(B8),VALUE(B22),VALUE(B36))*2^(-30)</f>
        <v>19.20088589</v>
      </c>
      <c r="C64" s="31">
        <f t="shared" si="3"/>
        <v>18.3249283</v>
      </c>
      <c r="D64" s="31">
        <f t="shared" si="3"/>
        <v>18.19596206</v>
      </c>
      <c r="E64" s="31">
        <f t="shared" si="3"/>
        <v>18.19596206</v>
      </c>
      <c r="F64" s="31">
        <f t="shared" si="3"/>
        <v>12.06051403</v>
      </c>
      <c r="G64" s="31">
        <f t="shared" si="3"/>
        <v>10.94940037</v>
      </c>
      <c r="H64" s="31">
        <f t="shared" si="3"/>
        <v>11.31439409</v>
      </c>
      <c r="I64" s="31">
        <f t="shared" si="3"/>
        <v>11.54971799</v>
      </c>
    </row>
    <row r="65" ht="15.75" customHeight="1">
      <c r="A65" s="32" t="s">
        <v>346</v>
      </c>
      <c r="B65" s="31">
        <f t="shared" ref="B65:I65" si="4">AVERAGE(VALUE(B8),VALUE(B22),VALUE(B36),VALUE(B50))*2^(-30)</f>
        <v>15.74887389</v>
      </c>
      <c r="C65" s="31">
        <f t="shared" si="4"/>
        <v>15.09254788</v>
      </c>
      <c r="D65" s="31">
        <f t="shared" si="4"/>
        <v>14.98965628</v>
      </c>
      <c r="E65" s="31">
        <f t="shared" si="4"/>
        <v>14.99518101</v>
      </c>
      <c r="F65" s="31">
        <f t="shared" si="4"/>
        <v>10.58551018</v>
      </c>
      <c r="G65" s="31">
        <f t="shared" si="4"/>
        <v>9.736308008</v>
      </c>
      <c r="H65" s="31">
        <f t="shared" si="4"/>
        <v>10.01536571</v>
      </c>
      <c r="I65" s="31">
        <f t="shared" si="4"/>
        <v>10.19185864</v>
      </c>
    </row>
    <row r="66" ht="15.75" customHeight="1">
      <c r="A66" s="32" t="s">
        <v>347</v>
      </c>
      <c r="B66" s="31">
        <f t="shared" ref="B66:I66" si="5">MIN(VALUE(B18),VALUE(B32),VALUE(B46))*2^(-30)</f>
        <v>7.412906647</v>
      </c>
      <c r="C66" s="31">
        <f t="shared" si="5"/>
        <v>6.184009552</v>
      </c>
      <c r="D66" s="31">
        <f t="shared" si="5"/>
        <v>7.044013977</v>
      </c>
      <c r="E66" s="31">
        <f t="shared" si="5"/>
        <v>7.044013977</v>
      </c>
      <c r="F66" s="31">
        <f t="shared" si="5"/>
        <v>6.262340546</v>
      </c>
      <c r="G66" s="31">
        <f t="shared" si="5"/>
        <v>4.514705658</v>
      </c>
      <c r="H66" s="31">
        <f t="shared" si="5"/>
        <v>5.612663269</v>
      </c>
      <c r="I66" s="31">
        <f t="shared" si="5"/>
        <v>5.612663269</v>
      </c>
    </row>
    <row r="67" ht="15.75" customHeight="1">
      <c r="A67" s="32" t="s">
        <v>348</v>
      </c>
      <c r="B67" s="31">
        <f t="shared" ref="B67:I67" si="6">MIN(VALUE(B16),VALUE(B30),VALUE(B44))*2^(-30)</f>
        <v>19.41096115</v>
      </c>
      <c r="C67" s="31">
        <f t="shared" si="6"/>
        <v>18.53979492</v>
      </c>
      <c r="D67" s="31">
        <f t="shared" si="6"/>
        <v>18.56516266</v>
      </c>
      <c r="E67" s="31">
        <f t="shared" si="6"/>
        <v>18.56516266</v>
      </c>
      <c r="F67" s="31">
        <f t="shared" si="6"/>
        <v>14.14284515</v>
      </c>
      <c r="G67" s="31">
        <f t="shared" si="6"/>
        <v>12.23757553</v>
      </c>
      <c r="H67" s="31">
        <f t="shared" si="6"/>
        <v>13.20403671</v>
      </c>
      <c r="I67" s="31">
        <f t="shared" si="6"/>
        <v>13.20403671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0.1328125</v>
      </c>
      <c r="G68" s="31">
        <f t="shared" si="7"/>
        <v>0</v>
      </c>
      <c r="H68" s="31">
        <f t="shared" si="7"/>
        <v>0.0078125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625.4804688</v>
      </c>
      <c r="C69" s="31">
        <f t="shared" si="8"/>
        <v>675.2226563</v>
      </c>
      <c r="D69" s="31">
        <f t="shared" si="8"/>
        <v>1098.441406</v>
      </c>
      <c r="E69" s="31">
        <f t="shared" si="8"/>
        <v>977.890625</v>
      </c>
      <c r="F69" s="31">
        <f t="shared" si="8"/>
        <v>503.2617188</v>
      </c>
      <c r="G69" s="31">
        <f t="shared" si="8"/>
        <v>500.2382813</v>
      </c>
      <c r="H69" s="31">
        <f t="shared" si="8"/>
        <v>488.2695313</v>
      </c>
      <c r="I69" s="31">
        <f t="shared" si="8"/>
        <v>502.765625</v>
      </c>
    </row>
    <row r="70" ht="15.75" customHeight="1">
      <c r="A70" s="32" t="s">
        <v>17</v>
      </c>
      <c r="B70" s="31">
        <f t="shared" ref="B70:I70" si="9">AVERAGE(VALUE(B9),VALUE(B23),VALUE(B37))*2^(-20)</f>
        <v>16.43274117</v>
      </c>
      <c r="C70" s="31">
        <f t="shared" si="9"/>
        <v>16.29892508</v>
      </c>
      <c r="D70" s="31">
        <f t="shared" si="9"/>
        <v>16.26354694</v>
      </c>
      <c r="E70" s="31">
        <f t="shared" si="9"/>
        <v>16.34657256</v>
      </c>
      <c r="F70" s="31">
        <f t="shared" si="9"/>
        <v>16.59378433</v>
      </c>
      <c r="G70" s="31">
        <f t="shared" si="9"/>
        <v>16.34125837</v>
      </c>
      <c r="H70" s="31">
        <f t="shared" si="9"/>
        <v>16.26960214</v>
      </c>
      <c r="I70" s="31">
        <f t="shared" si="9"/>
        <v>16.39427598</v>
      </c>
    </row>
    <row r="71" ht="15.75" customHeight="1">
      <c r="A71" s="32" t="s">
        <v>349</v>
      </c>
      <c r="B71" s="33">
        <f t="shared" ref="B71:I71" si="10">MIN(VALUE(B19),VALUE(B33),VALUE(B47))*2^(-20)</f>
        <v>12.88671875</v>
      </c>
      <c r="C71" s="33">
        <f t="shared" si="10"/>
        <v>12.88671875</v>
      </c>
      <c r="D71" s="33">
        <f t="shared" si="10"/>
        <v>13.18359375</v>
      </c>
      <c r="E71" s="33">
        <f t="shared" si="10"/>
        <v>12.88671875</v>
      </c>
      <c r="F71" s="33">
        <f t="shared" si="10"/>
        <v>13.50390625</v>
      </c>
      <c r="G71" s="33">
        <f t="shared" si="10"/>
        <v>12.88671875</v>
      </c>
      <c r="H71" s="33">
        <f t="shared" si="10"/>
        <v>13.171875</v>
      </c>
      <c r="I71" s="33">
        <f t="shared" si="10"/>
        <v>13.171875</v>
      </c>
    </row>
    <row r="72" ht="15.75" customHeight="1">
      <c r="A72" s="32" t="s">
        <v>350</v>
      </c>
      <c r="B72" s="33">
        <f t="shared" ref="B72:I72" si="11">MAX(VALUE(B17),VALUE(B31),VALUE(B45))*2^(-20)</f>
        <v>18.59375</v>
      </c>
      <c r="C72" s="33">
        <f t="shared" si="11"/>
        <v>18.33203125</v>
      </c>
      <c r="D72" s="33">
        <f t="shared" si="11"/>
        <v>18.3515625</v>
      </c>
      <c r="E72" s="33">
        <f t="shared" si="11"/>
        <v>18.3515625</v>
      </c>
      <c r="F72" s="33">
        <f t="shared" si="11"/>
        <v>18.59375</v>
      </c>
      <c r="G72" s="33">
        <f t="shared" si="11"/>
        <v>18.33203125</v>
      </c>
      <c r="H72" s="33">
        <f t="shared" si="11"/>
        <v>18.33203125</v>
      </c>
      <c r="I72" s="33">
        <f t="shared" si="11"/>
        <v>18.33203125</v>
      </c>
    </row>
    <row r="73" ht="15.75" customHeight="1">
      <c r="A73" s="32" t="s">
        <v>1</v>
      </c>
      <c r="B73" s="31">
        <f t="shared" ref="B73:I73" si="12">VALUE(B7)*10^(-9)</f>
        <v>190.186777</v>
      </c>
      <c r="C73" s="31">
        <f t="shared" si="12"/>
        <v>173.0045687</v>
      </c>
      <c r="D73" s="31">
        <f t="shared" si="12"/>
        <v>187.2985382</v>
      </c>
      <c r="E73" s="31">
        <f t="shared" si="12"/>
        <v>187.2985382</v>
      </c>
      <c r="F73" s="31">
        <f t="shared" si="12"/>
        <v>300.4396499</v>
      </c>
      <c r="G73" s="31">
        <f t="shared" si="12"/>
        <v>299.3541859</v>
      </c>
      <c r="H73" s="31">
        <f t="shared" si="12"/>
        <v>292.4426713</v>
      </c>
      <c r="I73" s="31">
        <f t="shared" si="12"/>
        <v>299.3541859</v>
      </c>
    </row>
    <row r="74" ht="15.75" customHeight="1">
      <c r="A74" s="34" t="s">
        <v>18</v>
      </c>
      <c r="B74" s="31">
        <f t="shared" ref="B74:I74" si="13">SUM(VALUE(B20),VALUE(B34),VALUE(B48))*2^(-30)</f>
        <v>36.79689662</v>
      </c>
      <c r="C74" s="31">
        <f t="shared" si="13"/>
        <v>36.751759</v>
      </c>
      <c r="D74" s="31">
        <f t="shared" si="13"/>
        <v>36.7886763</v>
      </c>
      <c r="E74" s="31">
        <f t="shared" si="13"/>
        <v>36.90004333</v>
      </c>
      <c r="F74" s="31">
        <f t="shared" si="13"/>
        <v>36.68913963</v>
      </c>
      <c r="G74" s="31">
        <f t="shared" si="13"/>
        <v>36.5846257</v>
      </c>
      <c r="H74" s="31">
        <f t="shared" si="13"/>
        <v>36.55021459</v>
      </c>
      <c r="I74" s="31">
        <f t="shared" si="13"/>
        <v>36.44757506</v>
      </c>
    </row>
    <row r="75" ht="15.75" customHeight="1">
      <c r="A75" s="34" t="s">
        <v>19</v>
      </c>
      <c r="B75" s="31">
        <f t="shared" ref="B75:I75" si="14">SUM(VALUE(B21),VALUE(B35),VALUE(B49))*2^(-30)</f>
        <v>36.79661066</v>
      </c>
      <c r="C75" s="31">
        <f t="shared" si="14"/>
        <v>36.79468234</v>
      </c>
      <c r="D75" s="31">
        <f t="shared" si="14"/>
        <v>36.87797474</v>
      </c>
      <c r="E75" s="31">
        <f t="shared" si="14"/>
        <v>36.79468234</v>
      </c>
      <c r="F75" s="31">
        <f t="shared" si="14"/>
        <v>36.45591956</v>
      </c>
      <c r="G75" s="31">
        <f t="shared" si="14"/>
        <v>36.33972444</v>
      </c>
      <c r="H75" s="31">
        <f t="shared" si="14"/>
        <v>36.31037529</v>
      </c>
      <c r="I75" s="31">
        <f t="shared" si="14"/>
        <v>36.45591956</v>
      </c>
    </row>
    <row r="76" ht="15.75" customHeight="1">
      <c r="A76" s="32" t="s">
        <v>20</v>
      </c>
      <c r="B76" s="35">
        <f t="shared" ref="B76:I76" si="15">SUM(VALUE(B12),VALUE(B26),VALUE(B40))</f>
        <v>4534</v>
      </c>
      <c r="C76" s="35">
        <f t="shared" si="15"/>
        <v>4118</v>
      </c>
      <c r="D76" s="35">
        <f t="shared" si="15"/>
        <v>4463</v>
      </c>
      <c r="E76" s="35">
        <f t="shared" si="15"/>
        <v>4463</v>
      </c>
      <c r="F76" s="35">
        <f t="shared" si="15"/>
        <v>7205</v>
      </c>
      <c r="G76" s="35">
        <f t="shared" si="15"/>
        <v>7157</v>
      </c>
      <c r="H76" s="35">
        <f t="shared" si="15"/>
        <v>6995</v>
      </c>
      <c r="I76" s="35">
        <f t="shared" si="15"/>
        <v>7157</v>
      </c>
    </row>
    <row r="77" ht="15.75" customHeight="1">
      <c r="A77" s="32" t="s">
        <v>21</v>
      </c>
      <c r="B77" s="35">
        <f t="shared" ref="B77:I77" si="16">SUM(VALUE(B11),VALUE(B25),VALUE(B39))</f>
        <v>686</v>
      </c>
      <c r="C77" s="35">
        <f t="shared" si="16"/>
        <v>666</v>
      </c>
      <c r="D77" s="35">
        <f t="shared" si="16"/>
        <v>686</v>
      </c>
      <c r="E77" s="35">
        <f t="shared" si="16"/>
        <v>674</v>
      </c>
      <c r="F77" s="35">
        <f t="shared" si="16"/>
        <v>785</v>
      </c>
      <c r="G77" s="35">
        <f t="shared" si="16"/>
        <v>774</v>
      </c>
      <c r="H77" s="35">
        <f t="shared" si="16"/>
        <v>749</v>
      </c>
      <c r="I77" s="35">
        <f t="shared" si="16"/>
        <v>774</v>
      </c>
    </row>
    <row r="78" ht="15.75" customHeight="1">
      <c r="A78" s="32" t="s">
        <v>22</v>
      </c>
      <c r="B78" s="35">
        <f t="shared" ref="B78:I78" si="17">SUM(VALUE(B13),VALUE(B27),VALUE(B41))</f>
        <v>898</v>
      </c>
      <c r="C78" s="35">
        <f t="shared" si="17"/>
        <v>1001</v>
      </c>
      <c r="D78" s="35">
        <f t="shared" si="17"/>
        <v>898</v>
      </c>
      <c r="E78" s="35">
        <f t="shared" si="17"/>
        <v>906</v>
      </c>
      <c r="F78" s="35">
        <f t="shared" si="17"/>
        <v>5310</v>
      </c>
      <c r="G78" s="35">
        <f t="shared" si="17"/>
        <v>5271</v>
      </c>
      <c r="H78" s="35">
        <f t="shared" si="17"/>
        <v>5236</v>
      </c>
      <c r="I78" s="35">
        <f t="shared" si="17"/>
        <v>5288</v>
      </c>
    </row>
    <row r="79" ht="15.75" customHeight="1">
      <c r="A79" s="32" t="s">
        <v>23</v>
      </c>
      <c r="B79" s="35">
        <f t="shared" ref="B79:I79" si="18">SUM(VALUE(B10),VALUE(B24),VALUE(B38))</f>
        <v>459</v>
      </c>
      <c r="C79" s="35">
        <f t="shared" si="18"/>
        <v>190</v>
      </c>
      <c r="D79" s="35">
        <f t="shared" si="18"/>
        <v>452</v>
      </c>
      <c r="E79" s="35">
        <f t="shared" si="18"/>
        <v>427</v>
      </c>
      <c r="F79" s="35">
        <f t="shared" si="18"/>
        <v>25</v>
      </c>
      <c r="G79" s="35">
        <f t="shared" si="18"/>
        <v>49</v>
      </c>
      <c r="H79" s="35">
        <f t="shared" si="18"/>
        <v>26</v>
      </c>
      <c r="I79" s="35">
        <f t="shared" si="18"/>
        <v>28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3444</v>
      </c>
      <c r="E2" s="28" t="s">
        <v>358</v>
      </c>
      <c r="F2" s="28" t="s">
        <v>3445</v>
      </c>
    </row>
    <row r="3">
      <c r="A3" s="28" t="s">
        <v>85</v>
      </c>
      <c r="B3" s="28" t="s">
        <v>361</v>
      </c>
      <c r="C3" s="28" t="s">
        <v>3446</v>
      </c>
      <c r="D3" s="28" t="s">
        <v>3444</v>
      </c>
      <c r="E3" s="28" t="s">
        <v>3447</v>
      </c>
      <c r="F3" s="28" t="s">
        <v>3913</v>
      </c>
    </row>
    <row r="4">
      <c r="A4" s="28" t="s">
        <v>86</v>
      </c>
      <c r="B4" s="28" t="s">
        <v>365</v>
      </c>
      <c r="C4" s="28" t="s">
        <v>3446</v>
      </c>
      <c r="D4" s="28" t="s">
        <v>42</v>
      </c>
      <c r="E4" s="28" t="s">
        <v>3914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3915</v>
      </c>
      <c r="C5" s="28" t="s">
        <v>3916</v>
      </c>
      <c r="D5" s="28" t="s">
        <v>3917</v>
      </c>
      <c r="E5" s="28" t="str">
        <f t="shared" si="1"/>
        <v>-</v>
      </c>
      <c r="F5" s="28" t="s">
        <v>3918</v>
      </c>
      <c r="G5" s="28" t="s">
        <v>3919</v>
      </c>
      <c r="H5" s="28" t="s">
        <v>3920</v>
      </c>
      <c r="I5" s="28" t="str">
        <f t="shared" si="2"/>
        <v>-</v>
      </c>
    </row>
    <row r="6">
      <c r="A6" s="24" t="s">
        <v>51</v>
      </c>
      <c r="B6" s="28" t="s">
        <v>3921</v>
      </c>
      <c r="C6" s="28" t="s">
        <v>3922</v>
      </c>
      <c r="D6" s="28" t="s">
        <v>3923</v>
      </c>
      <c r="E6" s="28" t="str">
        <f t="shared" si="1"/>
        <v>-</v>
      </c>
      <c r="F6" s="28" t="s">
        <v>3924</v>
      </c>
      <c r="G6" s="28" t="s">
        <v>3925</v>
      </c>
      <c r="H6" s="28" t="s">
        <v>3926</v>
      </c>
      <c r="I6" s="28" t="str">
        <f t="shared" si="2"/>
        <v>-</v>
      </c>
    </row>
    <row r="7">
      <c r="A7" s="24" t="s">
        <v>58</v>
      </c>
      <c r="B7" s="28" t="s">
        <v>3927</v>
      </c>
      <c r="C7" s="28" t="s">
        <v>3928</v>
      </c>
      <c r="D7" s="28" t="s">
        <v>3929</v>
      </c>
      <c r="E7" s="28" t="str">
        <f t="shared" si="1"/>
        <v>190768851301</v>
      </c>
      <c r="F7" s="28" t="s">
        <v>3930</v>
      </c>
      <c r="G7" s="28" t="s">
        <v>3931</v>
      </c>
      <c r="H7" s="28" t="s">
        <v>3932</v>
      </c>
      <c r="I7" s="28" t="str">
        <f t="shared" si="2"/>
        <v>303255691911</v>
      </c>
    </row>
    <row r="8">
      <c r="A8" s="24" t="s">
        <v>65</v>
      </c>
      <c r="B8" s="28" t="s">
        <v>3933</v>
      </c>
      <c r="C8" s="28" t="s">
        <v>3934</v>
      </c>
      <c r="D8" s="28" t="s">
        <v>3935</v>
      </c>
      <c r="E8" s="28" t="str">
        <f t="shared" si="1"/>
        <v>19257369642</v>
      </c>
      <c r="F8" s="28" t="s">
        <v>3936</v>
      </c>
      <c r="G8" s="28" t="s">
        <v>3937</v>
      </c>
      <c r="H8" s="28" t="s">
        <v>3938</v>
      </c>
      <c r="I8" s="28" t="str">
        <f t="shared" si="2"/>
        <v>14879190524</v>
      </c>
    </row>
    <row r="9">
      <c r="A9" s="24" t="s">
        <v>72</v>
      </c>
      <c r="B9" s="28" t="s">
        <v>3939</v>
      </c>
      <c r="C9" s="28" t="s">
        <v>3940</v>
      </c>
      <c r="D9" s="28" t="s">
        <v>3941</v>
      </c>
      <c r="E9" s="28" t="str">
        <f t="shared" si="1"/>
        <v>17983349</v>
      </c>
      <c r="F9" s="28" t="s">
        <v>3942</v>
      </c>
      <c r="G9" s="28" t="s">
        <v>3943</v>
      </c>
      <c r="H9" s="28" t="s">
        <v>3944</v>
      </c>
      <c r="I9" s="28" t="str">
        <f t="shared" si="2"/>
        <v>18073749</v>
      </c>
    </row>
    <row r="10">
      <c r="A10" s="24" t="s">
        <v>79</v>
      </c>
      <c r="B10" s="28" t="s">
        <v>515</v>
      </c>
      <c r="C10" s="28" t="s">
        <v>83</v>
      </c>
      <c r="D10" s="28" t="s">
        <v>307</v>
      </c>
      <c r="E10" s="28" t="str">
        <f t="shared" si="1"/>
        <v>5</v>
      </c>
      <c r="F10" s="28" t="s">
        <v>80</v>
      </c>
      <c r="G10" s="28" t="s">
        <v>80</v>
      </c>
      <c r="H10" s="28" t="s">
        <v>85</v>
      </c>
      <c r="I10" s="28" t="str">
        <f t="shared" si="2"/>
        <v>1</v>
      </c>
    </row>
    <row r="11">
      <c r="A11" s="24" t="s">
        <v>84</v>
      </c>
      <c r="B11" s="28" t="s">
        <v>3945</v>
      </c>
      <c r="C11" s="28" t="s">
        <v>884</v>
      </c>
      <c r="D11" s="28" t="s">
        <v>1135</v>
      </c>
      <c r="E11" s="28" t="str">
        <f t="shared" si="1"/>
        <v>246</v>
      </c>
      <c r="F11" s="28" t="s">
        <v>1299</v>
      </c>
      <c r="G11" s="28" t="s">
        <v>3946</v>
      </c>
      <c r="H11" s="28" t="s">
        <v>3782</v>
      </c>
      <c r="I11" s="28" t="str">
        <f t="shared" si="2"/>
        <v>261</v>
      </c>
    </row>
    <row r="12">
      <c r="A12" s="24" t="s">
        <v>91</v>
      </c>
      <c r="B12" s="28" t="s">
        <v>3947</v>
      </c>
      <c r="C12" s="28" t="s">
        <v>3948</v>
      </c>
      <c r="D12" s="28" t="s">
        <v>3949</v>
      </c>
      <c r="E12" s="28" t="str">
        <f t="shared" si="1"/>
        <v>1517</v>
      </c>
      <c r="F12" s="28" t="s">
        <v>3718</v>
      </c>
      <c r="G12" s="28" t="s">
        <v>3950</v>
      </c>
      <c r="H12" s="28" t="s">
        <v>3951</v>
      </c>
      <c r="I12" s="28" t="str">
        <f t="shared" si="2"/>
        <v>2419</v>
      </c>
    </row>
    <row r="13">
      <c r="A13" s="24" t="s">
        <v>97</v>
      </c>
      <c r="B13" s="28" t="s">
        <v>3952</v>
      </c>
      <c r="C13" s="28" t="s">
        <v>3722</v>
      </c>
      <c r="D13" s="28" t="s">
        <v>3953</v>
      </c>
      <c r="E13" s="28" t="str">
        <f t="shared" si="1"/>
        <v>310</v>
      </c>
      <c r="F13" s="28" t="s">
        <v>3954</v>
      </c>
      <c r="G13" s="28" t="s">
        <v>3955</v>
      </c>
      <c r="H13" s="28" t="s">
        <v>3956</v>
      </c>
      <c r="I13" s="28" t="str">
        <f t="shared" si="2"/>
        <v>1800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2530</v>
      </c>
      <c r="C15" s="28" t="s">
        <v>3957</v>
      </c>
      <c r="D15" s="28" t="s">
        <v>3958</v>
      </c>
      <c r="E15" s="28" t="str">
        <f t="shared" si="1"/>
        <v>1327104</v>
      </c>
      <c r="F15" s="28" t="s">
        <v>3959</v>
      </c>
      <c r="G15" s="28" t="s">
        <v>3960</v>
      </c>
      <c r="H15" s="28" t="s">
        <v>3961</v>
      </c>
      <c r="I15" s="28" t="str">
        <f t="shared" si="2"/>
        <v>182861824</v>
      </c>
    </row>
    <row r="16">
      <c r="A16" s="24" t="s">
        <v>111</v>
      </c>
      <c r="B16" s="28" t="s">
        <v>3962</v>
      </c>
      <c r="C16" s="28" t="s">
        <v>3963</v>
      </c>
      <c r="D16" s="28" t="s">
        <v>3964</v>
      </c>
      <c r="E16" s="28" t="str">
        <f t="shared" si="1"/>
        <v>21644009472</v>
      </c>
      <c r="F16" s="28" t="s">
        <v>3965</v>
      </c>
      <c r="G16" s="28" t="s">
        <v>3966</v>
      </c>
      <c r="H16" s="28" t="s">
        <v>3967</v>
      </c>
      <c r="I16" s="28" t="str">
        <f t="shared" si="2"/>
        <v>18107482112</v>
      </c>
    </row>
    <row r="17">
      <c r="A17" s="24" t="s">
        <v>118</v>
      </c>
      <c r="B17" s="28" t="s">
        <v>3968</v>
      </c>
      <c r="C17" s="28" t="s">
        <v>650</v>
      </c>
      <c r="D17" s="28" t="s">
        <v>3969</v>
      </c>
      <c r="E17" s="28" t="str">
        <f t="shared" si="1"/>
        <v>18251776</v>
      </c>
      <c r="F17" s="28" t="s">
        <v>3970</v>
      </c>
      <c r="G17" s="28" t="s">
        <v>3971</v>
      </c>
      <c r="H17" s="28" t="s">
        <v>3972</v>
      </c>
      <c r="I17" s="28" t="str">
        <f t="shared" si="2"/>
        <v>18092032</v>
      </c>
    </row>
    <row r="18">
      <c r="A18" s="24" t="s">
        <v>124</v>
      </c>
      <c r="B18" s="28" t="s">
        <v>3973</v>
      </c>
      <c r="C18" s="28" t="s">
        <v>3974</v>
      </c>
      <c r="D18" s="28" t="s">
        <v>3975</v>
      </c>
      <c r="E18" s="28" t="str">
        <f t="shared" si="1"/>
        <v>11635474432</v>
      </c>
      <c r="F18" s="28" t="s">
        <v>3976</v>
      </c>
      <c r="G18" s="28" t="s">
        <v>3977</v>
      </c>
      <c r="H18" s="28" t="s">
        <v>3978</v>
      </c>
      <c r="I18" s="28" t="str">
        <f t="shared" si="2"/>
        <v>10096463872</v>
      </c>
    </row>
    <row r="19">
      <c r="A19" s="24" t="s">
        <v>131</v>
      </c>
      <c r="B19" s="28" t="s">
        <v>3979</v>
      </c>
      <c r="C19" s="28" t="s">
        <v>3980</v>
      </c>
      <c r="D19" s="28" t="s">
        <v>3981</v>
      </c>
      <c r="E19" s="28" t="str">
        <f t="shared" si="1"/>
        <v>17600512</v>
      </c>
      <c r="F19" s="28" t="s">
        <v>3751</v>
      </c>
      <c r="G19" s="28" t="s">
        <v>3982</v>
      </c>
      <c r="H19" s="28" t="s">
        <v>3983</v>
      </c>
      <c r="I19" s="28" t="str">
        <f t="shared" si="2"/>
        <v>18046976</v>
      </c>
    </row>
    <row r="20">
      <c r="A20" s="24" t="s">
        <v>135</v>
      </c>
      <c r="B20" s="28" t="s">
        <v>3984</v>
      </c>
      <c r="C20" s="28" t="s">
        <v>3985</v>
      </c>
      <c r="D20" s="28" t="s">
        <v>3986</v>
      </c>
      <c r="E20" s="28" t="str">
        <f t="shared" si="1"/>
        <v>14184971217</v>
      </c>
      <c r="F20" s="28" t="s">
        <v>3987</v>
      </c>
      <c r="G20" s="28" t="s">
        <v>3988</v>
      </c>
      <c r="H20" s="28" t="s">
        <v>3989</v>
      </c>
      <c r="I20" s="28" t="str">
        <f t="shared" si="2"/>
        <v>12831465965</v>
      </c>
    </row>
    <row r="21" ht="15.75" customHeight="1">
      <c r="A21" s="24" t="s">
        <v>142</v>
      </c>
      <c r="B21" s="28" t="s">
        <v>3990</v>
      </c>
      <c r="C21" s="28" t="s">
        <v>3991</v>
      </c>
      <c r="D21" s="28" t="s">
        <v>3992</v>
      </c>
      <c r="E21" s="28" t="str">
        <f t="shared" si="1"/>
        <v>12947248464</v>
      </c>
      <c r="F21" s="28" t="s">
        <v>3993</v>
      </c>
      <c r="G21" s="28" t="s">
        <v>3994</v>
      </c>
      <c r="H21" s="28" t="s">
        <v>3995</v>
      </c>
      <c r="I21" s="28" t="str">
        <f t="shared" si="2"/>
        <v>13155851719</v>
      </c>
    </row>
    <row r="22" ht="15.75" customHeight="1">
      <c r="A22" s="24" t="s">
        <v>149</v>
      </c>
      <c r="B22" s="28" t="s">
        <v>3996</v>
      </c>
      <c r="C22" s="28" t="s">
        <v>3997</v>
      </c>
      <c r="D22" s="28" t="s">
        <v>3998</v>
      </c>
      <c r="E22" s="28" t="str">
        <f t="shared" si="1"/>
        <v>21931491351</v>
      </c>
      <c r="F22" s="28" t="s">
        <v>3999</v>
      </c>
      <c r="G22" s="28" t="s">
        <v>4000</v>
      </c>
      <c r="H22" s="28" t="s">
        <v>4001</v>
      </c>
      <c r="I22" s="28" t="str">
        <f t="shared" si="2"/>
        <v>11795143727</v>
      </c>
    </row>
    <row r="23" ht="15.75" customHeight="1">
      <c r="A23" s="24" t="s">
        <v>156</v>
      </c>
      <c r="B23" s="28" t="s">
        <v>4002</v>
      </c>
      <c r="C23" s="28" t="s">
        <v>4003</v>
      </c>
      <c r="D23" s="28" t="s">
        <v>4004</v>
      </c>
      <c r="E23" s="28" t="str">
        <f t="shared" si="1"/>
        <v>18938063</v>
      </c>
      <c r="F23" s="28" t="s">
        <v>4005</v>
      </c>
      <c r="G23" s="28" t="s">
        <v>4006</v>
      </c>
      <c r="H23" s="28" t="s">
        <v>856</v>
      </c>
      <c r="I23" s="28" t="str">
        <f t="shared" si="2"/>
        <v>18826667</v>
      </c>
    </row>
    <row r="24" ht="15.75" customHeight="1">
      <c r="A24" s="24" t="s">
        <v>162</v>
      </c>
      <c r="B24" s="28" t="s">
        <v>883</v>
      </c>
      <c r="C24" s="28" t="s">
        <v>3788</v>
      </c>
      <c r="D24" s="28" t="s">
        <v>4007</v>
      </c>
      <c r="E24" s="28" t="str">
        <f t="shared" si="1"/>
        <v>303</v>
      </c>
      <c r="F24" s="28" t="s">
        <v>86</v>
      </c>
      <c r="G24" s="28" t="s">
        <v>90</v>
      </c>
      <c r="H24" s="28" t="s">
        <v>829</v>
      </c>
      <c r="I24" s="28" t="str">
        <f t="shared" si="2"/>
        <v>12</v>
      </c>
    </row>
    <row r="25" ht="15.75" customHeight="1">
      <c r="A25" s="24" t="s">
        <v>166</v>
      </c>
      <c r="B25" s="28" t="s">
        <v>3480</v>
      </c>
      <c r="C25" s="28" t="s">
        <v>1033</v>
      </c>
      <c r="D25" s="28" t="s">
        <v>4008</v>
      </c>
      <c r="E25" s="28" t="str">
        <f t="shared" si="1"/>
        <v>226</v>
      </c>
      <c r="F25" s="28" t="s">
        <v>3946</v>
      </c>
      <c r="G25" s="28" t="s">
        <v>4009</v>
      </c>
      <c r="H25" s="28" t="s">
        <v>3945</v>
      </c>
      <c r="I25" s="28" t="str">
        <f t="shared" si="2"/>
        <v>264</v>
      </c>
    </row>
    <row r="26" ht="15.75" customHeight="1">
      <c r="A26" s="24" t="s">
        <v>169</v>
      </c>
      <c r="B26" s="28" t="s">
        <v>3947</v>
      </c>
      <c r="C26" s="28" t="s">
        <v>4010</v>
      </c>
      <c r="D26" s="28" t="s">
        <v>4011</v>
      </c>
      <c r="E26" s="28" t="str">
        <f t="shared" si="1"/>
        <v>1517</v>
      </c>
      <c r="F26" s="28" t="s">
        <v>4012</v>
      </c>
      <c r="G26" s="28" t="s">
        <v>4013</v>
      </c>
      <c r="H26" s="28" t="s">
        <v>4014</v>
      </c>
      <c r="I26" s="28" t="str">
        <f t="shared" si="2"/>
        <v>2418</v>
      </c>
    </row>
    <row r="27" ht="15.75" customHeight="1">
      <c r="A27" s="24" t="s">
        <v>173</v>
      </c>
      <c r="B27" s="28" t="s">
        <v>4015</v>
      </c>
      <c r="C27" s="28" t="s">
        <v>4016</v>
      </c>
      <c r="D27" s="28" t="s">
        <v>4017</v>
      </c>
      <c r="E27" s="28" t="str">
        <f t="shared" si="1"/>
        <v>324</v>
      </c>
      <c r="F27" s="28" t="s">
        <v>4018</v>
      </c>
      <c r="G27" s="28" t="s">
        <v>4019</v>
      </c>
      <c r="H27" s="28" t="s">
        <v>4020</v>
      </c>
      <c r="I27" s="28" t="str">
        <f t="shared" si="2"/>
        <v>1794</v>
      </c>
    </row>
    <row r="28" ht="15.75" customHeight="1">
      <c r="A28" s="24" t="s">
        <v>179</v>
      </c>
      <c r="B28" s="28" t="s">
        <v>2045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4021</v>
      </c>
      <c r="C29" s="28" t="s">
        <v>4022</v>
      </c>
      <c r="D29" s="28" t="s">
        <v>4023</v>
      </c>
      <c r="E29" s="28" t="str">
        <f t="shared" si="1"/>
        <v>383926272</v>
      </c>
      <c r="F29" s="28" t="s">
        <v>4024</v>
      </c>
      <c r="G29" s="28" t="s">
        <v>4025</v>
      </c>
      <c r="H29" s="28" t="s">
        <v>4026</v>
      </c>
      <c r="I29" s="28" t="str">
        <f t="shared" si="2"/>
        <v>159805440</v>
      </c>
    </row>
    <row r="30" ht="15.75" customHeight="1">
      <c r="A30" s="24" t="s">
        <v>187</v>
      </c>
      <c r="B30" s="28" t="s">
        <v>4027</v>
      </c>
      <c r="C30" s="28" t="s">
        <v>4028</v>
      </c>
      <c r="D30" s="28" t="s">
        <v>4029</v>
      </c>
      <c r="E30" s="28" t="str">
        <f t="shared" si="1"/>
        <v>26524782592</v>
      </c>
      <c r="F30" s="28" t="s">
        <v>4030</v>
      </c>
      <c r="G30" s="28" t="s">
        <v>4031</v>
      </c>
      <c r="H30" s="28" t="s">
        <v>4032</v>
      </c>
      <c r="I30" s="28" t="str">
        <f t="shared" si="2"/>
        <v>14765395968</v>
      </c>
    </row>
    <row r="31" ht="15.75" customHeight="1">
      <c r="A31" s="24" t="s">
        <v>194</v>
      </c>
      <c r="B31" s="28" t="s">
        <v>4033</v>
      </c>
      <c r="C31" s="28" t="s">
        <v>4034</v>
      </c>
      <c r="D31" s="28" t="s">
        <v>856</v>
      </c>
      <c r="E31" s="28" t="str">
        <f t="shared" si="1"/>
        <v>19206144</v>
      </c>
      <c r="F31" s="28" t="s">
        <v>4035</v>
      </c>
      <c r="G31" s="28" t="s">
        <v>4033</v>
      </c>
      <c r="H31" s="28" t="s">
        <v>856</v>
      </c>
      <c r="I31" s="28" t="str">
        <f t="shared" si="2"/>
        <v>18833408</v>
      </c>
    </row>
    <row r="32" ht="15.75" customHeight="1">
      <c r="A32" s="24" t="s">
        <v>197</v>
      </c>
      <c r="B32" s="28" t="s">
        <v>4036</v>
      </c>
      <c r="C32" s="28" t="s">
        <v>4037</v>
      </c>
      <c r="D32" s="28" t="s">
        <v>4038</v>
      </c>
      <c r="E32" s="28" t="str">
        <f t="shared" si="1"/>
        <v>7955693568</v>
      </c>
      <c r="F32" s="28" t="s">
        <v>4039</v>
      </c>
      <c r="G32" s="28" t="s">
        <v>4040</v>
      </c>
      <c r="H32" s="28" t="s">
        <v>4041</v>
      </c>
      <c r="I32" s="28" t="str">
        <f t="shared" si="2"/>
        <v>6728863744</v>
      </c>
    </row>
    <row r="33" ht="15.75" customHeight="1">
      <c r="A33" s="24" t="s">
        <v>204</v>
      </c>
      <c r="B33" s="28" t="s">
        <v>119</v>
      </c>
      <c r="C33" s="28" t="s">
        <v>4042</v>
      </c>
      <c r="D33" s="28" t="s">
        <v>4043</v>
      </c>
      <c r="E33" s="28" t="str">
        <f t="shared" si="1"/>
        <v>18575360</v>
      </c>
      <c r="F33" s="28" t="s">
        <v>1050</v>
      </c>
      <c r="G33" s="28" t="s">
        <v>122</v>
      </c>
      <c r="H33" s="28" t="s">
        <v>856</v>
      </c>
      <c r="I33" s="28" t="str">
        <f t="shared" si="2"/>
        <v>18821120</v>
      </c>
    </row>
    <row r="34" ht="15.75" customHeight="1">
      <c r="A34" s="24" t="s">
        <v>205</v>
      </c>
      <c r="B34" s="28" t="s">
        <v>4044</v>
      </c>
      <c r="C34" s="28" t="s">
        <v>4045</v>
      </c>
      <c r="D34" s="28" t="s">
        <v>4046</v>
      </c>
      <c r="E34" s="28" t="str">
        <f t="shared" si="1"/>
        <v>12674144439</v>
      </c>
      <c r="F34" s="28" t="s">
        <v>4047</v>
      </c>
      <c r="G34" s="28" t="s">
        <v>4048</v>
      </c>
      <c r="H34" s="28" t="s">
        <v>4049</v>
      </c>
      <c r="I34" s="28" t="str">
        <f t="shared" si="2"/>
        <v>13094159137</v>
      </c>
    </row>
    <row r="35" ht="15.75" customHeight="1">
      <c r="A35" s="24" t="s">
        <v>212</v>
      </c>
      <c r="B35" s="28" t="s">
        <v>4050</v>
      </c>
      <c r="C35" s="28" t="s">
        <v>4051</v>
      </c>
      <c r="D35" s="28" t="s">
        <v>4052</v>
      </c>
      <c r="E35" s="28" t="str">
        <f t="shared" si="1"/>
        <v>13661365284</v>
      </c>
      <c r="F35" s="28" t="s">
        <v>4053</v>
      </c>
      <c r="G35" s="28" t="s">
        <v>4054</v>
      </c>
      <c r="H35" s="28" t="s">
        <v>4055</v>
      </c>
      <c r="I35" s="28" t="str">
        <f t="shared" si="2"/>
        <v>13117089590</v>
      </c>
    </row>
    <row r="36" ht="15.75" customHeight="1">
      <c r="A36" s="24" t="s">
        <v>219</v>
      </c>
      <c r="B36" s="28" t="s">
        <v>4056</v>
      </c>
      <c r="C36" s="28" t="s">
        <v>4057</v>
      </c>
      <c r="D36" s="28" t="s">
        <v>4058</v>
      </c>
      <c r="E36" s="28" t="str">
        <f t="shared" si="1"/>
        <v>20735844672</v>
      </c>
      <c r="F36" s="28" t="s">
        <v>4059</v>
      </c>
      <c r="G36" s="28" t="s">
        <v>4060</v>
      </c>
      <c r="H36" s="28" t="s">
        <v>4061</v>
      </c>
      <c r="I36" s="28" t="str">
        <f t="shared" si="2"/>
        <v>11131082859</v>
      </c>
    </row>
    <row r="37" ht="15.75" customHeight="1">
      <c r="A37" s="24" t="s">
        <v>226</v>
      </c>
      <c r="B37" s="28" t="s">
        <v>4062</v>
      </c>
      <c r="C37" s="28" t="s">
        <v>4063</v>
      </c>
      <c r="D37" s="28" t="s">
        <v>4064</v>
      </c>
      <c r="E37" s="28" t="str">
        <f t="shared" si="1"/>
        <v>13509988</v>
      </c>
      <c r="F37" s="28" t="s">
        <v>4065</v>
      </c>
      <c r="G37" s="28" t="s">
        <v>4066</v>
      </c>
      <c r="H37" s="28" t="s">
        <v>4067</v>
      </c>
      <c r="I37" s="28" t="str">
        <f t="shared" si="2"/>
        <v>13524250</v>
      </c>
    </row>
    <row r="38" ht="15.75" customHeight="1">
      <c r="A38" s="24" t="s">
        <v>233</v>
      </c>
      <c r="B38" s="28" t="s">
        <v>1505</v>
      </c>
      <c r="C38" s="28" t="s">
        <v>622</v>
      </c>
      <c r="D38" s="28" t="s">
        <v>247</v>
      </c>
      <c r="E38" s="28" t="str">
        <f t="shared" si="1"/>
        <v>157</v>
      </c>
      <c r="F38" s="28" t="s">
        <v>87</v>
      </c>
      <c r="G38" s="28" t="s">
        <v>90</v>
      </c>
      <c r="H38" s="28" t="s">
        <v>87</v>
      </c>
      <c r="I38" s="28" t="str">
        <f t="shared" si="2"/>
        <v>7</v>
      </c>
    </row>
    <row r="39" ht="15.75" customHeight="1">
      <c r="A39" s="24" t="s">
        <v>237</v>
      </c>
      <c r="B39" s="28" t="s">
        <v>1181</v>
      </c>
      <c r="C39" s="28" t="s">
        <v>3362</v>
      </c>
      <c r="D39" s="28" t="s">
        <v>3713</v>
      </c>
      <c r="E39" s="28" t="str">
        <f t="shared" si="1"/>
        <v>206</v>
      </c>
      <c r="F39" s="28" t="s">
        <v>4068</v>
      </c>
      <c r="G39" s="28" t="s">
        <v>3545</v>
      </c>
      <c r="H39" s="28" t="s">
        <v>3782</v>
      </c>
      <c r="I39" s="28" t="str">
        <f t="shared" si="2"/>
        <v>259</v>
      </c>
    </row>
    <row r="40" ht="15.75" customHeight="1">
      <c r="A40" s="24" t="s">
        <v>239</v>
      </c>
      <c r="B40" s="28" t="s">
        <v>4069</v>
      </c>
      <c r="C40" s="28" t="s">
        <v>4070</v>
      </c>
      <c r="D40" s="28" t="s">
        <v>4071</v>
      </c>
      <c r="E40" s="28" t="str">
        <f t="shared" si="1"/>
        <v>1516</v>
      </c>
      <c r="F40" s="28" t="s">
        <v>3839</v>
      </c>
      <c r="G40" s="28" t="s">
        <v>4072</v>
      </c>
      <c r="H40" s="28" t="s">
        <v>4073</v>
      </c>
      <c r="I40" s="28" t="str">
        <f t="shared" si="2"/>
        <v>2414</v>
      </c>
    </row>
    <row r="41" ht="15.75" customHeight="1">
      <c r="A41" s="24" t="s">
        <v>243</v>
      </c>
      <c r="B41" s="28" t="s">
        <v>4074</v>
      </c>
      <c r="C41" s="28" t="s">
        <v>4009</v>
      </c>
      <c r="D41" s="28" t="s">
        <v>4075</v>
      </c>
      <c r="E41" s="28" t="str">
        <f t="shared" si="1"/>
        <v>334</v>
      </c>
      <c r="F41" s="28" t="s">
        <v>4076</v>
      </c>
      <c r="G41" s="28" t="s">
        <v>4077</v>
      </c>
      <c r="H41" s="28" t="s">
        <v>4078</v>
      </c>
      <c r="I41" s="28" t="str">
        <f t="shared" si="2"/>
        <v>1810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4079</v>
      </c>
      <c r="C43" s="28" t="s">
        <v>4080</v>
      </c>
      <c r="D43" s="28" t="s">
        <v>4081</v>
      </c>
      <c r="E43" s="28" t="str">
        <f t="shared" si="1"/>
        <v>333094912</v>
      </c>
      <c r="F43" s="28" t="s">
        <v>4082</v>
      </c>
      <c r="G43" s="28" t="s">
        <v>4083</v>
      </c>
      <c r="H43" s="28" t="s">
        <v>4084</v>
      </c>
      <c r="I43" s="28" t="str">
        <f t="shared" si="2"/>
        <v>180781056</v>
      </c>
    </row>
    <row r="44" ht="15.75" customHeight="1">
      <c r="A44" s="24" t="s">
        <v>257</v>
      </c>
      <c r="B44" s="28" t="s">
        <v>4085</v>
      </c>
      <c r="C44" s="28" t="s">
        <v>4086</v>
      </c>
      <c r="D44" s="28" t="s">
        <v>4087</v>
      </c>
      <c r="E44" s="28" t="str">
        <f t="shared" si="1"/>
        <v>25083858944</v>
      </c>
      <c r="F44" s="28" t="s">
        <v>4088</v>
      </c>
      <c r="G44" s="28" t="s">
        <v>4089</v>
      </c>
      <c r="H44" s="28" t="s">
        <v>4090</v>
      </c>
      <c r="I44" s="28" t="str">
        <f t="shared" si="2"/>
        <v>14422011904</v>
      </c>
    </row>
    <row r="45" ht="15.75" customHeight="1">
      <c r="A45" s="24" t="s">
        <v>264</v>
      </c>
      <c r="B45" s="28" t="s">
        <v>4091</v>
      </c>
      <c r="C45" s="28" t="s">
        <v>4092</v>
      </c>
      <c r="D45" s="28" t="s">
        <v>4093</v>
      </c>
      <c r="E45" s="28" t="str">
        <f t="shared" si="1"/>
        <v>13742080</v>
      </c>
      <c r="F45" s="28" t="s">
        <v>4091</v>
      </c>
      <c r="G45" s="28" t="s">
        <v>4094</v>
      </c>
      <c r="H45" s="28" t="s">
        <v>3859</v>
      </c>
      <c r="I45" s="28" t="str">
        <f t="shared" si="2"/>
        <v>13524992</v>
      </c>
    </row>
    <row r="46" ht="15.75" customHeight="1">
      <c r="A46" s="24" t="s">
        <v>270</v>
      </c>
      <c r="B46" s="28" t="s">
        <v>4095</v>
      </c>
      <c r="C46" s="28" t="s">
        <v>4096</v>
      </c>
      <c r="D46" s="28" t="s">
        <v>4097</v>
      </c>
      <c r="E46" s="28" t="str">
        <f t="shared" si="1"/>
        <v>7783165952</v>
      </c>
      <c r="F46" s="28" t="s">
        <v>4098</v>
      </c>
      <c r="G46" s="28" t="s">
        <v>4099</v>
      </c>
      <c r="H46" s="28" t="s">
        <v>4100</v>
      </c>
      <c r="I46" s="28" t="str">
        <f t="shared" si="2"/>
        <v>6077083648</v>
      </c>
    </row>
    <row r="47" ht="15.75" customHeight="1">
      <c r="A47" s="24" t="s">
        <v>277</v>
      </c>
      <c r="B47" s="28" t="s">
        <v>4094</v>
      </c>
      <c r="C47" s="28" t="s">
        <v>4101</v>
      </c>
      <c r="D47" s="28" t="s">
        <v>4102</v>
      </c>
      <c r="E47" s="28" t="str">
        <f t="shared" si="1"/>
        <v>13504512</v>
      </c>
      <c r="F47" s="28" t="s">
        <v>280</v>
      </c>
      <c r="G47" s="28" t="s">
        <v>4092</v>
      </c>
      <c r="H47" s="28" t="s">
        <v>3866</v>
      </c>
      <c r="I47" s="28" t="str">
        <f t="shared" si="2"/>
        <v>13520896</v>
      </c>
    </row>
    <row r="48" ht="15.75" customHeight="1">
      <c r="A48" s="24" t="s">
        <v>283</v>
      </c>
      <c r="B48" s="28" t="s">
        <v>4103</v>
      </c>
      <c r="C48" s="28" t="s">
        <v>4104</v>
      </c>
      <c r="D48" s="28" t="s">
        <v>4105</v>
      </c>
      <c r="E48" s="28" t="str">
        <f t="shared" si="1"/>
        <v>12695658036</v>
      </c>
      <c r="F48" s="28" t="s">
        <v>4106</v>
      </c>
      <c r="G48" s="28" t="s">
        <v>4107</v>
      </c>
      <c r="H48" s="28" t="s">
        <v>4108</v>
      </c>
      <c r="I48" s="28" t="str">
        <f t="shared" si="2"/>
        <v>13391224008</v>
      </c>
    </row>
    <row r="49" ht="15.75" customHeight="1">
      <c r="A49" s="24" t="s">
        <v>290</v>
      </c>
      <c r="B49" s="28" t="s">
        <v>4109</v>
      </c>
      <c r="C49" s="28" t="s">
        <v>4110</v>
      </c>
      <c r="D49" s="28" t="s">
        <v>4111</v>
      </c>
      <c r="E49" s="28" t="str">
        <f t="shared" si="1"/>
        <v>13065536973</v>
      </c>
      <c r="F49" s="28" t="s">
        <v>4112</v>
      </c>
      <c r="G49" s="28" t="s">
        <v>4113</v>
      </c>
      <c r="H49" s="28" t="s">
        <v>4114</v>
      </c>
      <c r="I49" s="28" t="str">
        <f t="shared" si="2"/>
        <v>12830410560</v>
      </c>
    </row>
    <row r="50" ht="15.75" customHeight="1">
      <c r="A50" s="24" t="s">
        <v>297</v>
      </c>
      <c r="B50" s="28" t="s">
        <v>4115</v>
      </c>
      <c r="C50" s="28" t="s">
        <v>4116</v>
      </c>
      <c r="D50" s="28" t="s">
        <v>4117</v>
      </c>
      <c r="E50" s="28" t="str">
        <f t="shared" si="1"/>
        <v>5671181013</v>
      </c>
      <c r="F50" s="28" t="s">
        <v>4118</v>
      </c>
      <c r="G50" s="28" t="s">
        <v>4119</v>
      </c>
      <c r="H50" s="28" t="s">
        <v>4120</v>
      </c>
      <c r="I50" s="28" t="str">
        <f t="shared" si="2"/>
        <v>6543704805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85</v>
      </c>
      <c r="C52" s="28" t="s">
        <v>85</v>
      </c>
      <c r="D52" s="28" t="s">
        <v>85</v>
      </c>
      <c r="E52" s="28" t="str">
        <f t="shared" si="1"/>
        <v>2</v>
      </c>
      <c r="F52" s="28" t="s">
        <v>307</v>
      </c>
      <c r="G52" s="28" t="s">
        <v>307</v>
      </c>
      <c r="H52" s="28" t="s">
        <v>515</v>
      </c>
      <c r="I52" s="28" t="str">
        <f t="shared" si="2"/>
        <v>4</v>
      </c>
    </row>
    <row r="53" ht="15.75" customHeight="1">
      <c r="A53" s="24" t="s">
        <v>306</v>
      </c>
      <c r="B53" s="28" t="s">
        <v>513</v>
      </c>
      <c r="C53" s="28" t="s">
        <v>513</v>
      </c>
      <c r="D53" s="28" t="s">
        <v>513</v>
      </c>
      <c r="E53" s="28" t="str">
        <f t="shared" si="1"/>
        <v>8</v>
      </c>
      <c r="F53" s="28" t="s">
        <v>163</v>
      </c>
      <c r="G53" s="28" t="s">
        <v>163</v>
      </c>
      <c r="H53" s="28" t="s">
        <v>83</v>
      </c>
      <c r="I53" s="28" t="str">
        <f t="shared" si="2"/>
        <v>14</v>
      </c>
    </row>
    <row r="54" ht="15.75" customHeight="1">
      <c r="A54" s="24" t="s">
        <v>308</v>
      </c>
      <c r="B54" s="28" t="s">
        <v>4121</v>
      </c>
      <c r="C54" s="28" t="s">
        <v>4122</v>
      </c>
      <c r="D54" s="28" t="s">
        <v>4123</v>
      </c>
      <c r="E54" s="28" t="str">
        <f t="shared" si="1"/>
        <v>1520</v>
      </c>
      <c r="F54" s="28" t="s">
        <v>4124</v>
      </c>
      <c r="G54" s="28" t="s">
        <v>4125</v>
      </c>
      <c r="H54" s="28" t="s">
        <v>4014</v>
      </c>
      <c r="I54" s="28" t="str">
        <f t="shared" si="2"/>
        <v>2410</v>
      </c>
    </row>
    <row r="55" ht="15.75" customHeight="1">
      <c r="A55" s="24" t="s">
        <v>312</v>
      </c>
      <c r="B55" s="28" t="s">
        <v>829</v>
      </c>
      <c r="C55" s="28" t="s">
        <v>236</v>
      </c>
      <c r="D55" s="28" t="s">
        <v>234</v>
      </c>
      <c r="E55" s="28" t="str">
        <f t="shared" si="1"/>
        <v>17</v>
      </c>
      <c r="F55" s="28" t="s">
        <v>175</v>
      </c>
      <c r="G55" s="28" t="s">
        <v>164</v>
      </c>
      <c r="H55" s="28" t="s">
        <v>519</v>
      </c>
      <c r="I55" s="28" t="str">
        <f t="shared" si="2"/>
        <v>39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4126</v>
      </c>
      <c r="C58" s="28" t="s">
        <v>4127</v>
      </c>
      <c r="D58" s="28" t="s">
        <v>4128</v>
      </c>
      <c r="E58" s="28" t="str">
        <f t="shared" si="1"/>
        <v>5674934272</v>
      </c>
      <c r="F58" s="28" t="s">
        <v>4129</v>
      </c>
      <c r="G58" s="28" t="s">
        <v>4130</v>
      </c>
      <c r="H58" s="28" t="s">
        <v>4131</v>
      </c>
      <c r="I58" s="28" t="str">
        <f t="shared" si="2"/>
        <v>6557245440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4132</v>
      </c>
      <c r="C60" s="28" t="s">
        <v>4133</v>
      </c>
      <c r="D60" s="28" t="s">
        <v>4134</v>
      </c>
      <c r="E60" s="28" t="str">
        <f t="shared" si="1"/>
        <v>5667459072</v>
      </c>
      <c r="F60" s="28" t="s">
        <v>4135</v>
      </c>
      <c r="G60" s="28" t="s">
        <v>4136</v>
      </c>
      <c r="H60" s="28" t="s">
        <v>4137</v>
      </c>
      <c r="I60" s="28" t="str">
        <f t="shared" si="2"/>
        <v>6500429824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4138</v>
      </c>
      <c r="C62" s="28" t="s">
        <v>4139</v>
      </c>
      <c r="D62" s="28" t="s">
        <v>4140</v>
      </c>
      <c r="E62" s="28" t="str">
        <f t="shared" si="1"/>
        <v>12261765</v>
      </c>
      <c r="F62" s="28" t="s">
        <v>4141</v>
      </c>
      <c r="G62" s="28" t="s">
        <v>4142</v>
      </c>
      <c r="H62" s="28" t="s">
        <v>4143</v>
      </c>
      <c r="I62" s="28" t="str">
        <f t="shared" si="2"/>
        <v>20356640</v>
      </c>
    </row>
    <row r="63" ht="15.75" customHeight="1">
      <c r="A63" s="24" t="s">
        <v>339</v>
      </c>
      <c r="B63" s="28" t="s">
        <v>4144</v>
      </c>
      <c r="C63" s="28" t="s">
        <v>4145</v>
      </c>
      <c r="D63" s="28" t="s">
        <v>4146</v>
      </c>
      <c r="E63" s="28" t="str">
        <f t="shared" si="1"/>
        <v>2613806</v>
      </c>
      <c r="F63" s="28" t="s">
        <v>4147</v>
      </c>
      <c r="G63" s="28" t="s">
        <v>4148</v>
      </c>
      <c r="H63" s="28" t="s">
        <v>4149</v>
      </c>
      <c r="I63" s="28" t="str">
        <f t="shared" si="2"/>
        <v>157206024</v>
      </c>
    </row>
    <row r="64" ht="15.75" customHeight="1">
      <c r="A64" s="30" t="s">
        <v>14</v>
      </c>
      <c r="B64" s="31">
        <f t="shared" ref="B64:I64" si="3">AVERAGE(VALUE(B8),VALUE(B22),VALUE(B36))*2^(-30)</f>
        <v>18.90252664</v>
      </c>
      <c r="C64" s="31">
        <f t="shared" si="3"/>
        <v>18.88029152</v>
      </c>
      <c r="D64" s="31">
        <f t="shared" si="3"/>
        <v>19.1727831</v>
      </c>
      <c r="E64" s="31">
        <f t="shared" si="3"/>
        <v>19.22395877</v>
      </c>
      <c r="F64" s="31">
        <f t="shared" si="3"/>
        <v>11.63507104</v>
      </c>
      <c r="G64" s="31">
        <f t="shared" si="3"/>
        <v>12.01566312</v>
      </c>
      <c r="H64" s="31">
        <f t="shared" si="3"/>
        <v>11.38858863</v>
      </c>
      <c r="I64" s="31">
        <f t="shared" si="3"/>
        <v>11.73634613</v>
      </c>
    </row>
    <row r="65" ht="15.75" customHeight="1">
      <c r="A65" s="32" t="s">
        <v>346</v>
      </c>
      <c r="B65" s="31">
        <f t="shared" ref="B65:I65" si="4">AVERAGE(VALUE(B8),VALUE(B22),VALUE(B36),VALUE(B50))*2^(-30)</f>
        <v>15.49731971</v>
      </c>
      <c r="C65" s="31">
        <f t="shared" si="4"/>
        <v>15.47843895</v>
      </c>
      <c r="D65" s="31">
        <f t="shared" si="4"/>
        <v>15.70565278</v>
      </c>
      <c r="E65" s="31">
        <f t="shared" si="4"/>
        <v>15.7383938</v>
      </c>
      <c r="F65" s="31">
        <f t="shared" si="4"/>
        <v>10.23519016</v>
      </c>
      <c r="G65" s="31">
        <f t="shared" si="4"/>
        <v>10.53532234</v>
      </c>
      <c r="H65" s="31">
        <f t="shared" si="4"/>
        <v>10.0662304</v>
      </c>
      <c r="I65" s="31">
        <f t="shared" si="4"/>
        <v>10.3258346</v>
      </c>
    </row>
    <row r="66" ht="15.75" customHeight="1">
      <c r="A66" s="32" t="s">
        <v>347</v>
      </c>
      <c r="B66" s="31">
        <f t="shared" ref="B66:I66" si="5">MIN(VALUE(B18),VALUE(B32),VALUE(B46))*2^(-30)</f>
        <v>6.614406586</v>
      </c>
      <c r="C66" s="31">
        <f t="shared" si="5"/>
        <v>7.437511444</v>
      </c>
      <c r="D66" s="31">
        <f t="shared" si="5"/>
        <v>6.958507538</v>
      </c>
      <c r="E66" s="31">
        <f t="shared" si="5"/>
        <v>7.248638153</v>
      </c>
      <c r="F66" s="31">
        <f t="shared" si="5"/>
        <v>5.659725189</v>
      </c>
      <c r="G66" s="31">
        <f t="shared" si="5"/>
        <v>5.360111237</v>
      </c>
      <c r="H66" s="31">
        <f t="shared" si="5"/>
        <v>5.693180084</v>
      </c>
      <c r="I66" s="31">
        <f t="shared" si="5"/>
        <v>5.659725189</v>
      </c>
    </row>
    <row r="67" ht="15.75" customHeight="1">
      <c r="A67" s="32" t="s">
        <v>348</v>
      </c>
      <c r="B67" s="31">
        <f t="shared" ref="B67:I67" si="6">MIN(VALUE(B16),VALUE(B30),VALUE(B44))*2^(-30)</f>
        <v>20.15755463</v>
      </c>
      <c r="C67" s="31">
        <f t="shared" si="6"/>
        <v>18.86027527</v>
      </c>
      <c r="D67" s="31">
        <f t="shared" si="6"/>
        <v>19.18460083</v>
      </c>
      <c r="E67" s="31">
        <f t="shared" si="6"/>
        <v>20.15755463</v>
      </c>
      <c r="F67" s="31">
        <f t="shared" si="6"/>
        <v>12.78089523</v>
      </c>
      <c r="G67" s="31">
        <f t="shared" si="6"/>
        <v>13.78647614</v>
      </c>
      <c r="H67" s="31">
        <f t="shared" si="6"/>
        <v>13.43154526</v>
      </c>
      <c r="I67" s="31">
        <f t="shared" si="6"/>
        <v>13.43154526</v>
      </c>
    </row>
    <row r="68" ht="15.75" customHeight="1">
      <c r="A68" s="32" t="s">
        <v>15</v>
      </c>
      <c r="B68" s="31">
        <f t="shared" ref="B68:I68" si="7">SUM(VALUE(B14),VALUE(B28),VALUE(B42))*2^(-20)</f>
        <v>0.13671875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673.984375</v>
      </c>
      <c r="C69" s="31">
        <f t="shared" si="8"/>
        <v>675.5078125</v>
      </c>
      <c r="D69" s="31">
        <f t="shared" si="8"/>
        <v>716.3710938</v>
      </c>
      <c r="E69" s="31">
        <f t="shared" si="8"/>
        <v>685.0703125</v>
      </c>
      <c r="F69" s="31">
        <f t="shared" si="8"/>
        <v>516.578125</v>
      </c>
      <c r="G69" s="31">
        <f t="shared" si="8"/>
        <v>496.984375</v>
      </c>
      <c r="H69" s="31">
        <f t="shared" si="8"/>
        <v>499.4335938</v>
      </c>
      <c r="I69" s="31">
        <f t="shared" si="8"/>
        <v>499.1992188</v>
      </c>
    </row>
    <row r="70" ht="15.75" customHeight="1">
      <c r="A70" s="32" t="s">
        <v>17</v>
      </c>
      <c r="B70" s="31">
        <f t="shared" ref="B70:I70" si="9">AVERAGE(VALUE(B9),VALUE(B23),VALUE(B37))*2^(-20)</f>
        <v>16.16202068</v>
      </c>
      <c r="C70" s="31">
        <f t="shared" si="9"/>
        <v>16.03171031</v>
      </c>
      <c r="D70" s="31">
        <f t="shared" si="9"/>
        <v>15.77921391</v>
      </c>
      <c r="E70" s="31">
        <f t="shared" si="9"/>
        <v>16.03171031</v>
      </c>
      <c r="F70" s="31">
        <f t="shared" si="9"/>
        <v>16.09751797</v>
      </c>
      <c r="G70" s="31">
        <f t="shared" si="9"/>
        <v>16.21632926</v>
      </c>
      <c r="H70" s="31">
        <f t="shared" si="9"/>
        <v>15.7924544</v>
      </c>
      <c r="I70" s="31">
        <f t="shared" si="9"/>
        <v>16.02956963</v>
      </c>
    </row>
    <row r="71" ht="15.75" customHeight="1">
      <c r="A71" s="32" t="s">
        <v>349</v>
      </c>
      <c r="B71" s="33">
        <f t="shared" ref="B71:I71" si="10">MIN(VALUE(B19),VALUE(B33),VALUE(B47))*2^(-20)</f>
        <v>12.8984375</v>
      </c>
      <c r="C71" s="33">
        <f t="shared" si="10"/>
        <v>12.87890625</v>
      </c>
      <c r="D71" s="33">
        <f t="shared" si="10"/>
        <v>12.8125</v>
      </c>
      <c r="E71" s="33">
        <f t="shared" si="10"/>
        <v>12.87890625</v>
      </c>
      <c r="F71" s="33">
        <f t="shared" si="10"/>
        <v>13.1015625</v>
      </c>
      <c r="G71" s="33">
        <f t="shared" si="10"/>
        <v>12.89453125</v>
      </c>
      <c r="H71" s="33">
        <f t="shared" si="10"/>
        <v>12.88671875</v>
      </c>
      <c r="I71" s="33">
        <f t="shared" si="10"/>
        <v>12.89453125</v>
      </c>
    </row>
    <row r="72" ht="15.75" customHeight="1">
      <c r="A72" s="32" t="s">
        <v>350</v>
      </c>
      <c r="B72" s="33">
        <f t="shared" ref="B72:I72" si="11">MAX(VALUE(B17),VALUE(B31),VALUE(B45))*2^(-20)</f>
        <v>18.31640625</v>
      </c>
      <c r="C72" s="33">
        <f t="shared" si="11"/>
        <v>18.40234375</v>
      </c>
      <c r="D72" s="33">
        <f t="shared" si="11"/>
        <v>17.73046875</v>
      </c>
      <c r="E72" s="33">
        <f t="shared" si="11"/>
        <v>18.31640625</v>
      </c>
      <c r="F72" s="33">
        <f t="shared" si="11"/>
        <v>17.9609375</v>
      </c>
      <c r="G72" s="33">
        <f t="shared" si="11"/>
        <v>18.31640625</v>
      </c>
      <c r="H72" s="33">
        <f t="shared" si="11"/>
        <v>17.73046875</v>
      </c>
      <c r="I72" s="33">
        <f t="shared" si="11"/>
        <v>17.9609375</v>
      </c>
    </row>
    <row r="73" ht="15.75" customHeight="1">
      <c r="A73" s="32" t="s">
        <v>1</v>
      </c>
      <c r="B73" s="31">
        <f t="shared" ref="B73:I73" si="12">VALUE(B7)*10^(-9)</f>
        <v>190.7688513</v>
      </c>
      <c r="C73" s="31">
        <f t="shared" si="12"/>
        <v>177.6701828</v>
      </c>
      <c r="D73" s="31">
        <f t="shared" si="12"/>
        <v>195.8734699</v>
      </c>
      <c r="E73" s="31">
        <f t="shared" si="12"/>
        <v>190.7688513</v>
      </c>
      <c r="F73" s="31">
        <f t="shared" si="12"/>
        <v>300.7367803</v>
      </c>
      <c r="G73" s="31">
        <f t="shared" si="12"/>
        <v>303.2556919</v>
      </c>
      <c r="H73" s="31">
        <f t="shared" si="12"/>
        <v>303.4427379</v>
      </c>
      <c r="I73" s="31">
        <f t="shared" si="12"/>
        <v>303.2556919</v>
      </c>
    </row>
    <row r="74" ht="15.75" customHeight="1">
      <c r="A74" s="34" t="s">
        <v>18</v>
      </c>
      <c r="B74" s="31">
        <f t="shared" ref="B74:I74" si="13">SUM(VALUE(B20),VALUE(B34),VALUE(B48))*2^(-30)</f>
        <v>36.82303755</v>
      </c>
      <c r="C74" s="31">
        <f t="shared" si="13"/>
        <v>36.7161845</v>
      </c>
      <c r="D74" s="31">
        <f t="shared" si="13"/>
        <v>36.83825367</v>
      </c>
      <c r="E74" s="31">
        <f t="shared" si="13"/>
        <v>36.83825367</v>
      </c>
      <c r="F74" s="31">
        <f t="shared" si="13"/>
        <v>36.59204589</v>
      </c>
      <c r="G74" s="31">
        <f t="shared" si="13"/>
        <v>36.57418143</v>
      </c>
      <c r="H74" s="31">
        <f t="shared" si="13"/>
        <v>36.57945516</v>
      </c>
      <c r="I74" s="31">
        <f t="shared" si="13"/>
        <v>36.61666914</v>
      </c>
    </row>
    <row r="75" ht="15.75" customHeight="1">
      <c r="A75" s="34" t="s">
        <v>19</v>
      </c>
      <c r="B75" s="31">
        <f t="shared" ref="B75:I75" si="14">SUM(VALUE(B21),VALUE(B35),VALUE(B49))*2^(-30)</f>
        <v>36.8099164</v>
      </c>
      <c r="C75" s="31">
        <f t="shared" si="14"/>
        <v>36.78758728</v>
      </c>
      <c r="D75" s="31">
        <f t="shared" si="14"/>
        <v>36.84653587</v>
      </c>
      <c r="E75" s="31">
        <f t="shared" si="14"/>
        <v>36.9494322</v>
      </c>
      <c r="F75" s="31">
        <f t="shared" si="14"/>
        <v>36.34273928</v>
      </c>
      <c r="G75" s="31">
        <f t="shared" si="14"/>
        <v>36.32580204</v>
      </c>
      <c r="H75" s="31">
        <f t="shared" si="14"/>
        <v>36.34359599</v>
      </c>
      <c r="I75" s="31">
        <f t="shared" si="14"/>
        <v>36.41783434</v>
      </c>
    </row>
    <row r="76" ht="15.75" customHeight="1">
      <c r="A76" s="32" t="s">
        <v>20</v>
      </c>
      <c r="B76" s="35">
        <f t="shared" ref="B76:I76" si="15">SUM(VALUE(B12),VALUE(B26),VALUE(B40))</f>
        <v>4550</v>
      </c>
      <c r="C76" s="35">
        <f t="shared" si="15"/>
        <v>4229</v>
      </c>
      <c r="D76" s="35">
        <f t="shared" si="15"/>
        <v>4657</v>
      </c>
      <c r="E76" s="35">
        <f t="shared" si="15"/>
        <v>4550</v>
      </c>
      <c r="F76" s="35">
        <f t="shared" si="15"/>
        <v>7203</v>
      </c>
      <c r="G76" s="35">
        <f t="shared" si="15"/>
        <v>7268</v>
      </c>
      <c r="H76" s="35">
        <f t="shared" si="15"/>
        <v>7258</v>
      </c>
      <c r="I76" s="35">
        <f t="shared" si="15"/>
        <v>7251</v>
      </c>
    </row>
    <row r="77" ht="15.75" customHeight="1">
      <c r="A77" s="32" t="s">
        <v>21</v>
      </c>
      <c r="B77" s="35">
        <f t="shared" ref="B77:I77" si="16">SUM(VALUE(B11),VALUE(B25),VALUE(B39))</f>
        <v>672</v>
      </c>
      <c r="C77" s="35">
        <f t="shared" si="16"/>
        <v>661</v>
      </c>
      <c r="D77" s="35">
        <f t="shared" si="16"/>
        <v>694</v>
      </c>
      <c r="E77" s="35">
        <f t="shared" si="16"/>
        <v>678</v>
      </c>
      <c r="F77" s="35">
        <f t="shared" si="16"/>
        <v>780</v>
      </c>
      <c r="G77" s="35">
        <f t="shared" si="16"/>
        <v>784</v>
      </c>
      <c r="H77" s="35">
        <f t="shared" si="16"/>
        <v>777</v>
      </c>
      <c r="I77" s="35">
        <f t="shared" si="16"/>
        <v>784</v>
      </c>
    </row>
    <row r="78" ht="15.75" customHeight="1">
      <c r="A78" s="32" t="s">
        <v>22</v>
      </c>
      <c r="B78" s="35">
        <f t="shared" ref="B78:I78" si="17">SUM(VALUE(B13),VALUE(B27),VALUE(B41))</f>
        <v>1027</v>
      </c>
      <c r="C78" s="35">
        <f t="shared" si="17"/>
        <v>949</v>
      </c>
      <c r="D78" s="35">
        <f t="shared" si="17"/>
        <v>955</v>
      </c>
      <c r="E78" s="35">
        <f t="shared" si="17"/>
        <v>968</v>
      </c>
      <c r="F78" s="35">
        <f t="shared" si="17"/>
        <v>5384</v>
      </c>
      <c r="G78" s="35">
        <f t="shared" si="17"/>
        <v>5420</v>
      </c>
      <c r="H78" s="35">
        <f t="shared" si="17"/>
        <v>5402</v>
      </c>
      <c r="I78" s="35">
        <f t="shared" si="17"/>
        <v>5404</v>
      </c>
    </row>
    <row r="79" ht="15.75" customHeight="1">
      <c r="A79" s="32" t="s">
        <v>23</v>
      </c>
      <c r="B79" s="35">
        <f t="shared" ref="B79:I79" si="18">SUM(VALUE(B10),VALUE(B24),VALUE(B38))</f>
        <v>245</v>
      </c>
      <c r="C79" s="35">
        <f t="shared" si="18"/>
        <v>381</v>
      </c>
      <c r="D79" s="35">
        <f t="shared" si="18"/>
        <v>504</v>
      </c>
      <c r="E79" s="35">
        <f t="shared" si="18"/>
        <v>465</v>
      </c>
      <c r="F79" s="35">
        <f t="shared" si="18"/>
        <v>11</v>
      </c>
      <c r="G79" s="35">
        <f t="shared" si="18"/>
        <v>25</v>
      </c>
      <c r="H79" s="35">
        <f t="shared" si="18"/>
        <v>26</v>
      </c>
      <c r="I79" s="35">
        <f t="shared" si="18"/>
        <v>20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359</v>
      </c>
      <c r="E2" s="28" t="s">
        <v>358</v>
      </c>
      <c r="F2" s="28" t="s">
        <v>360</v>
      </c>
    </row>
    <row r="3">
      <c r="A3" s="28" t="s">
        <v>85</v>
      </c>
      <c r="B3" s="28" t="s">
        <v>361</v>
      </c>
      <c r="C3" s="28" t="s">
        <v>362</v>
      </c>
      <c r="D3" s="28" t="s">
        <v>359</v>
      </c>
      <c r="E3" s="28" t="s">
        <v>363</v>
      </c>
      <c r="F3" s="28" t="s">
        <v>364</v>
      </c>
    </row>
    <row r="4">
      <c r="A4" s="28" t="s">
        <v>86</v>
      </c>
      <c r="B4" s="28" t="s">
        <v>365</v>
      </c>
      <c r="C4" s="28" t="s">
        <v>362</v>
      </c>
      <c r="D4" s="28" t="s">
        <v>42</v>
      </c>
      <c r="E4" s="28" t="s">
        <v>366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3444</v>
      </c>
      <c r="E2" s="28" t="s">
        <v>358</v>
      </c>
      <c r="F2" s="28" t="s">
        <v>3445</v>
      </c>
    </row>
    <row r="3">
      <c r="A3" s="28" t="s">
        <v>85</v>
      </c>
      <c r="B3" s="28" t="s">
        <v>361</v>
      </c>
      <c r="C3" s="28" t="s">
        <v>3446</v>
      </c>
      <c r="D3" s="28" t="s">
        <v>3444</v>
      </c>
      <c r="E3" s="28" t="s">
        <v>3447</v>
      </c>
      <c r="F3" s="28" t="s">
        <v>4150</v>
      </c>
    </row>
    <row r="4">
      <c r="A4" s="28" t="s">
        <v>86</v>
      </c>
      <c r="B4" s="28" t="s">
        <v>365</v>
      </c>
      <c r="C4" s="28" t="s">
        <v>3446</v>
      </c>
      <c r="D4" s="28" t="s">
        <v>42</v>
      </c>
      <c r="E4" s="28" t="s">
        <v>4151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43"/>
    <col customWidth="1" min="6" max="8" width="27.0"/>
    <col customWidth="1" min="9" max="9" width="13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4152</v>
      </c>
      <c r="C5" s="28" t="s">
        <v>4153</v>
      </c>
      <c r="D5" s="28" t="s">
        <v>4154</v>
      </c>
      <c r="E5" s="28" t="str">
        <f t="shared" si="1"/>
        <v>-</v>
      </c>
      <c r="F5" s="28" t="s">
        <v>4155</v>
      </c>
      <c r="G5" s="28" t="s">
        <v>4156</v>
      </c>
      <c r="H5" s="28" t="s">
        <v>4157</v>
      </c>
      <c r="I5" s="28" t="str">
        <f t="shared" si="2"/>
        <v>-</v>
      </c>
    </row>
    <row r="6">
      <c r="A6" s="24" t="s">
        <v>51</v>
      </c>
      <c r="B6" s="28" t="s">
        <v>4158</v>
      </c>
      <c r="C6" s="28" t="s">
        <v>4159</v>
      </c>
      <c r="D6" s="28" t="s">
        <v>4160</v>
      </c>
      <c r="E6" s="28" t="str">
        <f t="shared" si="1"/>
        <v>-</v>
      </c>
      <c r="F6" s="28" t="s">
        <v>4161</v>
      </c>
      <c r="G6" s="28" t="s">
        <v>4162</v>
      </c>
      <c r="H6" s="28" t="s">
        <v>4163</v>
      </c>
      <c r="I6" s="28" t="str">
        <f t="shared" si="2"/>
        <v>-</v>
      </c>
    </row>
    <row r="7">
      <c r="A7" s="24" t="s">
        <v>58</v>
      </c>
      <c r="B7" s="28" t="s">
        <v>4164</v>
      </c>
      <c r="C7" s="28" t="s">
        <v>4165</v>
      </c>
      <c r="D7" s="28" t="s">
        <v>4166</v>
      </c>
      <c r="E7" s="28" t="str">
        <f t="shared" si="1"/>
        <v>178877907014</v>
      </c>
      <c r="F7" s="28" t="s">
        <v>4167</v>
      </c>
      <c r="G7" s="28" t="s">
        <v>4168</v>
      </c>
      <c r="H7" s="28" t="s">
        <v>4169</v>
      </c>
      <c r="I7" s="28" t="str">
        <f t="shared" si="2"/>
        <v>314569038264</v>
      </c>
    </row>
    <row r="8">
      <c r="A8" s="24" t="s">
        <v>65</v>
      </c>
      <c r="B8" s="28" t="s">
        <v>4170</v>
      </c>
      <c r="C8" s="28" t="s">
        <v>4171</v>
      </c>
      <c r="D8" s="28" t="s">
        <v>4172</v>
      </c>
      <c r="E8" s="28" t="str">
        <f t="shared" si="1"/>
        <v>22457609690</v>
      </c>
      <c r="F8" s="28" t="s">
        <v>4173</v>
      </c>
      <c r="G8" s="28" t="s">
        <v>4174</v>
      </c>
      <c r="H8" s="28" t="s">
        <v>4175</v>
      </c>
      <c r="I8" s="28" t="str">
        <f t="shared" si="2"/>
        <v>14270773647</v>
      </c>
    </row>
    <row r="9">
      <c r="A9" s="24" t="s">
        <v>72</v>
      </c>
      <c r="B9" s="28" t="s">
        <v>4176</v>
      </c>
      <c r="C9" s="28" t="s">
        <v>4177</v>
      </c>
      <c r="D9" s="28" t="s">
        <v>4178</v>
      </c>
      <c r="E9" s="28" t="str">
        <f t="shared" si="1"/>
        <v>17445569</v>
      </c>
      <c r="F9" s="28" t="s">
        <v>4179</v>
      </c>
      <c r="G9" s="28" t="s">
        <v>4180</v>
      </c>
      <c r="H9" s="28" t="s">
        <v>4181</v>
      </c>
      <c r="I9" s="28" t="str">
        <f t="shared" si="2"/>
        <v>17372850</v>
      </c>
    </row>
    <row r="10">
      <c r="A10" s="24" t="s">
        <v>79</v>
      </c>
      <c r="B10" s="28" t="s">
        <v>406</v>
      </c>
      <c r="C10" s="28" t="s">
        <v>89</v>
      </c>
      <c r="D10" s="28" t="s">
        <v>1132</v>
      </c>
      <c r="E10" s="28" t="str">
        <f t="shared" si="1"/>
        <v>31</v>
      </c>
      <c r="F10" s="28" t="s">
        <v>313</v>
      </c>
      <c r="G10" s="28" t="s">
        <v>85</v>
      </c>
      <c r="H10" s="28" t="s">
        <v>42</v>
      </c>
      <c r="I10" s="28" t="str">
        <f t="shared" si="2"/>
        <v>2</v>
      </c>
    </row>
    <row r="11">
      <c r="A11" s="24" t="s">
        <v>84</v>
      </c>
      <c r="B11" s="28" t="s">
        <v>1033</v>
      </c>
      <c r="C11" s="28" t="s">
        <v>1087</v>
      </c>
      <c r="D11" s="28" t="s">
        <v>1034</v>
      </c>
      <c r="E11" s="28" t="str">
        <f t="shared" si="1"/>
        <v>225</v>
      </c>
      <c r="F11" s="28" t="s">
        <v>4182</v>
      </c>
      <c r="G11" s="28" t="s">
        <v>3946</v>
      </c>
      <c r="H11" s="28" t="s">
        <v>3363</v>
      </c>
      <c r="I11" s="28" t="str">
        <f t="shared" si="2"/>
        <v>268</v>
      </c>
    </row>
    <row r="12">
      <c r="A12" s="24" t="s">
        <v>91</v>
      </c>
      <c r="B12" s="28" t="s">
        <v>4183</v>
      </c>
      <c r="C12" s="28" t="s">
        <v>4122</v>
      </c>
      <c r="D12" s="28" t="s">
        <v>4184</v>
      </c>
      <c r="E12" s="28" t="str">
        <f t="shared" si="1"/>
        <v>1423</v>
      </c>
      <c r="F12" s="28" t="s">
        <v>4185</v>
      </c>
      <c r="G12" s="28" t="s">
        <v>4186</v>
      </c>
      <c r="H12" s="28" t="s">
        <v>4187</v>
      </c>
      <c r="I12" s="28" t="str">
        <f t="shared" si="2"/>
        <v>2509</v>
      </c>
    </row>
    <row r="13">
      <c r="A13" s="24" t="s">
        <v>97</v>
      </c>
      <c r="B13" s="28" t="s">
        <v>4188</v>
      </c>
      <c r="C13" s="28" t="s">
        <v>1655</v>
      </c>
      <c r="D13" s="28" t="s">
        <v>3019</v>
      </c>
      <c r="E13" s="28" t="str">
        <f t="shared" si="1"/>
        <v>391</v>
      </c>
      <c r="F13" s="28" t="s">
        <v>4189</v>
      </c>
      <c r="G13" s="28" t="s">
        <v>4190</v>
      </c>
      <c r="H13" s="28" t="s">
        <v>4191</v>
      </c>
      <c r="I13" s="28" t="str">
        <f t="shared" si="2"/>
        <v>1876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4192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4193</v>
      </c>
      <c r="C15" s="28" t="s">
        <v>4194</v>
      </c>
      <c r="D15" s="28" t="s">
        <v>4195</v>
      </c>
      <c r="E15" s="28" t="str">
        <f t="shared" si="1"/>
        <v>384045056</v>
      </c>
      <c r="F15" s="28" t="s">
        <v>4196</v>
      </c>
      <c r="G15" s="28" t="s">
        <v>4197</v>
      </c>
      <c r="H15" s="28" t="s">
        <v>4198</v>
      </c>
      <c r="I15" s="28" t="str">
        <f t="shared" si="2"/>
        <v>165638144</v>
      </c>
    </row>
    <row r="16">
      <c r="A16" s="24" t="s">
        <v>111</v>
      </c>
      <c r="B16" s="28" t="s">
        <v>4199</v>
      </c>
      <c r="C16" s="28" t="s">
        <v>4200</v>
      </c>
      <c r="D16" s="28" t="s">
        <v>4201</v>
      </c>
      <c r="E16" s="28" t="str">
        <f t="shared" si="1"/>
        <v>25366675456</v>
      </c>
      <c r="F16" s="28" t="s">
        <v>4202</v>
      </c>
      <c r="G16" s="28" t="s">
        <v>4203</v>
      </c>
      <c r="H16" s="28" t="s">
        <v>4204</v>
      </c>
      <c r="I16" s="28" t="str">
        <f t="shared" si="2"/>
        <v>17962586112</v>
      </c>
    </row>
    <row r="17">
      <c r="A17" s="24" t="s">
        <v>118</v>
      </c>
      <c r="B17" s="28" t="s">
        <v>4205</v>
      </c>
      <c r="C17" s="28" t="s">
        <v>4206</v>
      </c>
      <c r="D17" s="28" t="s">
        <v>4207</v>
      </c>
      <c r="E17" s="28" t="str">
        <f t="shared" si="1"/>
        <v>17612800</v>
      </c>
      <c r="F17" s="28" t="s">
        <v>4208</v>
      </c>
      <c r="G17" s="28" t="s">
        <v>3981</v>
      </c>
      <c r="H17" s="28" t="s">
        <v>4209</v>
      </c>
      <c r="I17" s="28" t="str">
        <f t="shared" si="2"/>
        <v>17420288</v>
      </c>
    </row>
    <row r="18">
      <c r="A18" s="24" t="s">
        <v>124</v>
      </c>
      <c r="B18" s="28" t="s">
        <v>4210</v>
      </c>
      <c r="C18" s="28" t="s">
        <v>4211</v>
      </c>
      <c r="D18" s="28" t="s">
        <v>4212</v>
      </c>
      <c r="E18" s="28" t="str">
        <f t="shared" si="1"/>
        <v>10401050624</v>
      </c>
      <c r="F18" s="28" t="s">
        <v>4213</v>
      </c>
      <c r="G18" s="28" t="s">
        <v>4214</v>
      </c>
      <c r="H18" s="28" t="s">
        <v>4215</v>
      </c>
      <c r="I18" s="28" t="str">
        <f t="shared" si="2"/>
        <v>8922112000</v>
      </c>
    </row>
    <row r="19">
      <c r="A19" s="24" t="s">
        <v>131</v>
      </c>
      <c r="B19" s="28" t="s">
        <v>4216</v>
      </c>
      <c r="C19" s="28" t="s">
        <v>4217</v>
      </c>
      <c r="D19" s="28" t="s">
        <v>4218</v>
      </c>
      <c r="E19" s="28" t="str">
        <f t="shared" si="1"/>
        <v>17338368</v>
      </c>
      <c r="F19" s="28" t="s">
        <v>4219</v>
      </c>
      <c r="G19" s="28" t="s">
        <v>3983</v>
      </c>
      <c r="H19" s="28" t="s">
        <v>4220</v>
      </c>
      <c r="I19" s="28" t="str">
        <f t="shared" si="2"/>
        <v>17350656</v>
      </c>
    </row>
    <row r="20">
      <c r="A20" s="24" t="s">
        <v>135</v>
      </c>
      <c r="B20" s="28" t="s">
        <v>4221</v>
      </c>
      <c r="C20" s="28" t="s">
        <v>4222</v>
      </c>
      <c r="D20" s="28" t="s">
        <v>4223</v>
      </c>
      <c r="E20" s="28" t="str">
        <f t="shared" si="1"/>
        <v>12764955551</v>
      </c>
      <c r="F20" s="28" t="s">
        <v>4224</v>
      </c>
      <c r="G20" s="28" t="s">
        <v>4225</v>
      </c>
      <c r="H20" s="28" t="s">
        <v>4226</v>
      </c>
      <c r="I20" s="28" t="str">
        <f t="shared" si="2"/>
        <v>13036895612</v>
      </c>
    </row>
    <row r="21" ht="15.75" customHeight="1">
      <c r="A21" s="24" t="s">
        <v>142</v>
      </c>
      <c r="B21" s="28" t="s">
        <v>4227</v>
      </c>
      <c r="C21" s="28" t="s">
        <v>4228</v>
      </c>
      <c r="D21" s="28" t="s">
        <v>4229</v>
      </c>
      <c r="E21" s="28" t="str">
        <f t="shared" si="1"/>
        <v>14096124580</v>
      </c>
      <c r="F21" s="28" t="s">
        <v>4230</v>
      </c>
      <c r="G21" s="28" t="s">
        <v>4231</v>
      </c>
      <c r="H21" s="28" t="s">
        <v>4232</v>
      </c>
      <c r="I21" s="28" t="str">
        <f t="shared" si="2"/>
        <v>13437547407</v>
      </c>
    </row>
    <row r="22" ht="15.75" customHeight="1">
      <c r="A22" s="24" t="s">
        <v>149</v>
      </c>
      <c r="B22" s="28" t="s">
        <v>4233</v>
      </c>
      <c r="C22" s="28" t="s">
        <v>4234</v>
      </c>
      <c r="D22" s="28" t="s">
        <v>4235</v>
      </c>
      <c r="E22" s="28" t="str">
        <f t="shared" si="1"/>
        <v>16574348037</v>
      </c>
      <c r="F22" s="28" t="s">
        <v>4236</v>
      </c>
      <c r="G22" s="28" t="s">
        <v>4237</v>
      </c>
      <c r="H22" s="28" t="s">
        <v>4238</v>
      </c>
      <c r="I22" s="28" t="str">
        <f t="shared" si="2"/>
        <v>11848941333</v>
      </c>
    </row>
    <row r="23" ht="15.75" customHeight="1">
      <c r="A23" s="24" t="s">
        <v>156</v>
      </c>
      <c r="B23" s="28" t="s">
        <v>4239</v>
      </c>
      <c r="C23" s="28" t="s">
        <v>4240</v>
      </c>
      <c r="D23" s="28" t="s">
        <v>4241</v>
      </c>
      <c r="E23" s="28" t="str">
        <f t="shared" si="1"/>
        <v>18178048</v>
      </c>
      <c r="F23" s="28" t="s">
        <v>4239</v>
      </c>
      <c r="G23" s="28" t="s">
        <v>4242</v>
      </c>
      <c r="H23" s="28" t="s">
        <v>4243</v>
      </c>
      <c r="I23" s="28" t="str">
        <f t="shared" si="2"/>
        <v>18178048</v>
      </c>
    </row>
    <row r="24" ht="15.75" customHeight="1">
      <c r="A24" s="24" t="s">
        <v>162</v>
      </c>
      <c r="B24" s="28" t="s">
        <v>519</v>
      </c>
      <c r="C24" s="28" t="s">
        <v>4244</v>
      </c>
      <c r="D24" s="28" t="s">
        <v>832</v>
      </c>
      <c r="E24" s="28" t="str">
        <f t="shared" si="1"/>
        <v>81</v>
      </c>
      <c r="F24" s="28" t="s">
        <v>80</v>
      </c>
      <c r="G24" s="28" t="s">
        <v>313</v>
      </c>
      <c r="H24" s="28" t="s">
        <v>515</v>
      </c>
      <c r="I24" s="28" t="str">
        <f t="shared" si="2"/>
        <v>5</v>
      </c>
    </row>
    <row r="25" ht="15.75" customHeight="1">
      <c r="A25" s="24" t="s">
        <v>166</v>
      </c>
      <c r="B25" s="28" t="s">
        <v>1133</v>
      </c>
      <c r="C25" s="28" t="s">
        <v>4245</v>
      </c>
      <c r="D25" s="28" t="s">
        <v>1034</v>
      </c>
      <c r="E25" s="28" t="str">
        <f t="shared" si="1"/>
        <v>222</v>
      </c>
      <c r="F25" s="28" t="s">
        <v>3782</v>
      </c>
      <c r="G25" s="28" t="s">
        <v>4246</v>
      </c>
      <c r="H25" s="28" t="s">
        <v>3489</v>
      </c>
      <c r="I25" s="28" t="str">
        <f t="shared" si="2"/>
        <v>266</v>
      </c>
    </row>
    <row r="26" ht="15.75" customHeight="1">
      <c r="A26" s="24" t="s">
        <v>169</v>
      </c>
      <c r="B26" s="28" t="s">
        <v>4247</v>
      </c>
      <c r="C26" s="28" t="s">
        <v>4248</v>
      </c>
      <c r="D26" s="28" t="s">
        <v>4249</v>
      </c>
      <c r="E26" s="28" t="str">
        <f t="shared" si="1"/>
        <v>1413</v>
      </c>
      <c r="F26" s="28" t="s">
        <v>4250</v>
      </c>
      <c r="G26" s="28" t="s">
        <v>4251</v>
      </c>
      <c r="H26" s="28" t="s">
        <v>4187</v>
      </c>
      <c r="I26" s="28" t="str">
        <f t="shared" si="2"/>
        <v>2514</v>
      </c>
    </row>
    <row r="27" ht="15.75" customHeight="1">
      <c r="A27" s="24" t="s">
        <v>173</v>
      </c>
      <c r="B27" s="28" t="s">
        <v>4252</v>
      </c>
      <c r="C27" s="28" t="s">
        <v>4253</v>
      </c>
      <c r="D27" s="28" t="s">
        <v>4254</v>
      </c>
      <c r="E27" s="28" t="str">
        <f t="shared" si="1"/>
        <v>353</v>
      </c>
      <c r="F27" s="28" t="s">
        <v>4255</v>
      </c>
      <c r="G27" s="28" t="s">
        <v>4256</v>
      </c>
      <c r="H27" s="28" t="s">
        <v>4257</v>
      </c>
      <c r="I27" s="28" t="str">
        <f t="shared" si="2"/>
        <v>1890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1844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4258</v>
      </c>
      <c r="C29" s="28" t="s">
        <v>4259</v>
      </c>
      <c r="D29" s="28" t="s">
        <v>4260</v>
      </c>
      <c r="E29" s="28" t="str">
        <f t="shared" si="1"/>
        <v>1081344</v>
      </c>
      <c r="F29" s="28" t="s">
        <v>4261</v>
      </c>
      <c r="G29" s="28" t="s">
        <v>4262</v>
      </c>
      <c r="H29" s="28" t="s">
        <v>4263</v>
      </c>
      <c r="I29" s="28" t="str">
        <f t="shared" si="2"/>
        <v>181456896</v>
      </c>
    </row>
    <row r="30" ht="15.75" customHeight="1">
      <c r="A30" s="24" t="s">
        <v>187</v>
      </c>
      <c r="B30" s="28" t="s">
        <v>4264</v>
      </c>
      <c r="C30" s="28" t="s">
        <v>4265</v>
      </c>
      <c r="D30" s="28" t="s">
        <v>4266</v>
      </c>
      <c r="E30" s="28" t="str">
        <f t="shared" si="1"/>
        <v>21209382912</v>
      </c>
      <c r="F30" s="28" t="s">
        <v>4267</v>
      </c>
      <c r="G30" s="28" t="s">
        <v>4268</v>
      </c>
      <c r="H30" s="28" t="s">
        <v>4269</v>
      </c>
      <c r="I30" s="28" t="str">
        <f t="shared" si="2"/>
        <v>15274602496</v>
      </c>
    </row>
    <row r="31" ht="15.75" customHeight="1">
      <c r="A31" s="24" t="s">
        <v>194</v>
      </c>
      <c r="B31" s="28" t="s">
        <v>4239</v>
      </c>
      <c r="C31" s="28" t="s">
        <v>4270</v>
      </c>
      <c r="D31" s="28" t="s">
        <v>4271</v>
      </c>
      <c r="E31" s="28" t="str">
        <f t="shared" si="1"/>
        <v>18178048</v>
      </c>
      <c r="F31" s="28" t="s">
        <v>4239</v>
      </c>
      <c r="G31" s="28" t="s">
        <v>4242</v>
      </c>
      <c r="H31" s="28" t="s">
        <v>4272</v>
      </c>
      <c r="I31" s="28" t="str">
        <f t="shared" si="2"/>
        <v>18178048</v>
      </c>
    </row>
    <row r="32" ht="15.75" customHeight="1">
      <c r="A32" s="24" t="s">
        <v>197</v>
      </c>
      <c r="B32" s="28" t="s">
        <v>4273</v>
      </c>
      <c r="C32" s="28" t="s">
        <v>4274</v>
      </c>
      <c r="D32" s="28" t="s">
        <v>4275</v>
      </c>
      <c r="E32" s="28" t="str">
        <f t="shared" si="1"/>
        <v>8274788352</v>
      </c>
      <c r="F32" s="28" t="s">
        <v>4276</v>
      </c>
      <c r="G32" s="28" t="s">
        <v>4277</v>
      </c>
      <c r="H32" s="28" t="s">
        <v>4278</v>
      </c>
      <c r="I32" s="28" t="str">
        <f t="shared" si="2"/>
        <v>6758117376</v>
      </c>
    </row>
    <row r="33" ht="15.75" customHeight="1">
      <c r="A33" s="24" t="s">
        <v>204</v>
      </c>
      <c r="B33" s="28" t="s">
        <v>4239</v>
      </c>
      <c r="C33" s="28" t="s">
        <v>4279</v>
      </c>
      <c r="D33" s="28" t="s">
        <v>4280</v>
      </c>
      <c r="E33" s="28" t="str">
        <f t="shared" si="1"/>
        <v>17924096</v>
      </c>
      <c r="F33" s="28" t="s">
        <v>4239</v>
      </c>
      <c r="G33" s="28" t="s">
        <v>4242</v>
      </c>
      <c r="H33" s="28" t="s">
        <v>4280</v>
      </c>
      <c r="I33" s="28" t="str">
        <f t="shared" si="2"/>
        <v>18178048</v>
      </c>
    </row>
    <row r="34" ht="15.75" customHeight="1">
      <c r="A34" s="24" t="s">
        <v>205</v>
      </c>
      <c r="B34" s="28" t="s">
        <v>4281</v>
      </c>
      <c r="C34" s="28" t="s">
        <v>4282</v>
      </c>
      <c r="D34" s="28" t="s">
        <v>4283</v>
      </c>
      <c r="E34" s="28" t="str">
        <f t="shared" si="1"/>
        <v>14151671917</v>
      </c>
      <c r="F34" s="28" t="s">
        <v>4284</v>
      </c>
      <c r="G34" s="28" t="s">
        <v>4285</v>
      </c>
      <c r="H34" s="28" t="s">
        <v>4286</v>
      </c>
      <c r="I34" s="28" t="str">
        <f t="shared" si="2"/>
        <v>13196762424</v>
      </c>
    </row>
    <row r="35" ht="15.75" customHeight="1">
      <c r="A35" s="24" t="s">
        <v>212</v>
      </c>
      <c r="B35" s="28" t="s">
        <v>4287</v>
      </c>
      <c r="C35" s="28" t="s">
        <v>4288</v>
      </c>
      <c r="D35" s="28" t="s">
        <v>4289</v>
      </c>
      <c r="E35" s="28" t="str">
        <f t="shared" si="1"/>
        <v>12530054416</v>
      </c>
      <c r="F35" s="28" t="s">
        <v>4290</v>
      </c>
      <c r="G35" s="28" t="s">
        <v>4291</v>
      </c>
      <c r="H35" s="28" t="s">
        <v>4292</v>
      </c>
      <c r="I35" s="28" t="str">
        <f t="shared" si="2"/>
        <v>13199176276</v>
      </c>
    </row>
    <row r="36" ht="15.75" customHeight="1">
      <c r="A36" s="24" t="s">
        <v>219</v>
      </c>
      <c r="B36" s="28" t="s">
        <v>4293</v>
      </c>
      <c r="C36" s="28" t="s">
        <v>4294</v>
      </c>
      <c r="D36" s="28" t="s">
        <v>4295</v>
      </c>
      <c r="E36" s="28" t="str">
        <f t="shared" si="1"/>
        <v>21543711068</v>
      </c>
      <c r="F36" s="28" t="s">
        <v>4296</v>
      </c>
      <c r="G36" s="28" t="s">
        <v>4297</v>
      </c>
      <c r="H36" s="28" t="s">
        <v>4298</v>
      </c>
      <c r="I36" s="28" t="str">
        <f t="shared" si="2"/>
        <v>11983911347</v>
      </c>
    </row>
    <row r="37" ht="15.75" customHeight="1">
      <c r="A37" s="24" t="s">
        <v>226</v>
      </c>
      <c r="B37" s="28" t="s">
        <v>4299</v>
      </c>
      <c r="C37" s="28" t="s">
        <v>4300</v>
      </c>
      <c r="D37" s="28" t="s">
        <v>4301</v>
      </c>
      <c r="E37" s="28" t="str">
        <f t="shared" si="1"/>
        <v>13805556</v>
      </c>
      <c r="F37" s="28" t="s">
        <v>3859</v>
      </c>
      <c r="G37" s="28" t="s">
        <v>4302</v>
      </c>
      <c r="H37" s="28" t="s">
        <v>4303</v>
      </c>
      <c r="I37" s="28" t="str">
        <f t="shared" si="2"/>
        <v>13541531</v>
      </c>
    </row>
    <row r="38" ht="15.75" customHeight="1">
      <c r="A38" s="24" t="s">
        <v>233</v>
      </c>
      <c r="B38" s="28" t="s">
        <v>4068</v>
      </c>
      <c r="C38" s="28" t="s">
        <v>4304</v>
      </c>
      <c r="D38" s="28" t="s">
        <v>4305</v>
      </c>
      <c r="E38" s="28" t="str">
        <f t="shared" si="1"/>
        <v>114</v>
      </c>
      <c r="F38" s="28" t="s">
        <v>86</v>
      </c>
      <c r="G38" s="28" t="s">
        <v>168</v>
      </c>
      <c r="H38" s="28" t="s">
        <v>163</v>
      </c>
      <c r="I38" s="28" t="str">
        <f t="shared" si="2"/>
        <v>10</v>
      </c>
    </row>
    <row r="39" ht="15.75" customHeight="1">
      <c r="A39" s="24" t="s">
        <v>237</v>
      </c>
      <c r="B39" s="28" t="s">
        <v>4306</v>
      </c>
      <c r="C39" s="28" t="s">
        <v>1181</v>
      </c>
      <c r="D39" s="28" t="s">
        <v>3225</v>
      </c>
      <c r="E39" s="28" t="str">
        <f t="shared" si="1"/>
        <v>224</v>
      </c>
      <c r="F39" s="28" t="s">
        <v>4307</v>
      </c>
      <c r="G39" s="28" t="s">
        <v>3714</v>
      </c>
      <c r="H39" s="28" t="s">
        <v>3714</v>
      </c>
      <c r="I39" s="28" t="str">
        <f t="shared" si="2"/>
        <v>262</v>
      </c>
    </row>
    <row r="40" ht="15.75" customHeight="1">
      <c r="A40" s="24" t="s">
        <v>239</v>
      </c>
      <c r="B40" s="28" t="s">
        <v>4247</v>
      </c>
      <c r="C40" s="28" t="s">
        <v>4308</v>
      </c>
      <c r="D40" s="28" t="s">
        <v>4309</v>
      </c>
      <c r="E40" s="28" t="str">
        <f t="shared" si="1"/>
        <v>1415</v>
      </c>
      <c r="F40" s="28" t="s">
        <v>4251</v>
      </c>
      <c r="G40" s="28" t="s">
        <v>4310</v>
      </c>
      <c r="H40" s="28" t="s">
        <v>4311</v>
      </c>
      <c r="I40" s="28" t="str">
        <f t="shared" si="2"/>
        <v>2516</v>
      </c>
    </row>
    <row r="41" ht="15.75" customHeight="1">
      <c r="A41" s="24" t="s">
        <v>243</v>
      </c>
      <c r="B41" s="28" t="s">
        <v>310</v>
      </c>
      <c r="C41" s="28" t="s">
        <v>4312</v>
      </c>
      <c r="D41" s="28" t="s">
        <v>4313</v>
      </c>
      <c r="E41" s="28" t="str">
        <f t="shared" si="1"/>
        <v>386</v>
      </c>
      <c r="F41" s="28" t="s">
        <v>4314</v>
      </c>
      <c r="G41" s="28" t="s">
        <v>4315</v>
      </c>
      <c r="H41" s="28" t="s">
        <v>4316</v>
      </c>
      <c r="I41" s="28" t="str">
        <f t="shared" si="2"/>
        <v>1898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4317</v>
      </c>
      <c r="C43" s="28" t="s">
        <v>4318</v>
      </c>
      <c r="D43" s="28" t="s">
        <v>4319</v>
      </c>
      <c r="E43" s="28" t="str">
        <f t="shared" si="1"/>
        <v>367943680</v>
      </c>
      <c r="F43" s="28" t="s">
        <v>4320</v>
      </c>
      <c r="G43" s="28" t="s">
        <v>4321</v>
      </c>
      <c r="H43" s="28" t="s">
        <v>4322</v>
      </c>
      <c r="I43" s="28" t="str">
        <f t="shared" si="2"/>
        <v>169742336</v>
      </c>
    </row>
    <row r="44" ht="15.75" customHeight="1">
      <c r="A44" s="24" t="s">
        <v>257</v>
      </c>
      <c r="B44" s="28" t="s">
        <v>4323</v>
      </c>
      <c r="C44" s="28" t="s">
        <v>4324</v>
      </c>
      <c r="D44" s="28" t="s">
        <v>4325</v>
      </c>
      <c r="E44" s="28" t="str">
        <f t="shared" si="1"/>
        <v>26288955392</v>
      </c>
      <c r="F44" s="28" t="s">
        <v>4326</v>
      </c>
      <c r="G44" s="28" t="s">
        <v>4327</v>
      </c>
      <c r="H44" s="28" t="s">
        <v>4328</v>
      </c>
      <c r="I44" s="28" t="str">
        <f t="shared" si="2"/>
        <v>15444475904</v>
      </c>
    </row>
    <row r="45" ht="15.75" customHeight="1">
      <c r="A45" s="24" t="s">
        <v>264</v>
      </c>
      <c r="B45" s="28" t="s">
        <v>4094</v>
      </c>
      <c r="C45" s="28" t="s">
        <v>4329</v>
      </c>
      <c r="D45" s="28" t="s">
        <v>4330</v>
      </c>
      <c r="E45" s="28" t="str">
        <f t="shared" si="1"/>
        <v>13836288</v>
      </c>
      <c r="F45" s="28" t="s">
        <v>3859</v>
      </c>
      <c r="G45" s="28" t="s">
        <v>4331</v>
      </c>
      <c r="H45" s="28" t="s">
        <v>4332</v>
      </c>
      <c r="I45" s="28" t="str">
        <f t="shared" si="2"/>
        <v>13574144</v>
      </c>
    </row>
    <row r="46" ht="15.75" customHeight="1">
      <c r="A46" s="24" t="s">
        <v>270</v>
      </c>
      <c r="B46" s="28" t="s">
        <v>4333</v>
      </c>
      <c r="C46" s="28" t="s">
        <v>4334</v>
      </c>
      <c r="D46" s="28" t="s">
        <v>4335</v>
      </c>
      <c r="E46" s="28" t="str">
        <f t="shared" si="1"/>
        <v>8322834432</v>
      </c>
      <c r="F46" s="28" t="s">
        <v>4336</v>
      </c>
      <c r="G46" s="28" t="s">
        <v>4337</v>
      </c>
      <c r="H46" s="28" t="s">
        <v>4338</v>
      </c>
      <c r="I46" s="28" t="str">
        <f t="shared" si="2"/>
        <v>6919184384</v>
      </c>
    </row>
    <row r="47" ht="15.75" customHeight="1">
      <c r="A47" s="24" t="s">
        <v>277</v>
      </c>
      <c r="B47" s="28" t="s">
        <v>4339</v>
      </c>
      <c r="C47" s="28" t="s">
        <v>4331</v>
      </c>
      <c r="D47" s="28" t="s">
        <v>4091</v>
      </c>
      <c r="E47" s="28" t="str">
        <f t="shared" si="1"/>
        <v>13574144</v>
      </c>
      <c r="F47" s="28" t="s">
        <v>3859</v>
      </c>
      <c r="G47" s="28" t="s">
        <v>4340</v>
      </c>
      <c r="H47" s="28" t="s">
        <v>3832</v>
      </c>
      <c r="I47" s="28" t="str">
        <f t="shared" si="2"/>
        <v>13541376</v>
      </c>
    </row>
    <row r="48" ht="15.75" customHeight="1">
      <c r="A48" s="24" t="s">
        <v>283</v>
      </c>
      <c r="B48" s="28" t="s">
        <v>4341</v>
      </c>
      <c r="C48" s="28" t="s">
        <v>4342</v>
      </c>
      <c r="D48" s="28" t="s">
        <v>4343</v>
      </c>
      <c r="E48" s="28" t="str">
        <f t="shared" si="1"/>
        <v>12770674090</v>
      </c>
      <c r="F48" s="28" t="s">
        <v>4344</v>
      </c>
      <c r="G48" s="28" t="s">
        <v>4345</v>
      </c>
      <c r="H48" s="28" t="s">
        <v>4346</v>
      </c>
      <c r="I48" s="28" t="str">
        <f t="shared" si="2"/>
        <v>13463047085</v>
      </c>
    </row>
    <row r="49" ht="15.75" customHeight="1">
      <c r="A49" s="24" t="s">
        <v>290</v>
      </c>
      <c r="B49" s="28" t="s">
        <v>4347</v>
      </c>
      <c r="C49" s="28" t="s">
        <v>4348</v>
      </c>
      <c r="D49" s="28" t="s">
        <v>4349</v>
      </c>
      <c r="E49" s="28" t="str">
        <f t="shared" si="1"/>
        <v>13391894287</v>
      </c>
      <c r="F49" s="28" t="s">
        <v>4350</v>
      </c>
      <c r="G49" s="28" t="s">
        <v>4351</v>
      </c>
      <c r="H49" s="28" t="s">
        <v>4352</v>
      </c>
      <c r="I49" s="28" t="str">
        <f t="shared" si="2"/>
        <v>12715494542</v>
      </c>
    </row>
    <row r="50" ht="15.75" customHeight="1">
      <c r="A50" s="24" t="s">
        <v>297</v>
      </c>
      <c r="B50" s="28" t="s">
        <v>4353</v>
      </c>
      <c r="C50" s="28" t="s">
        <v>4354</v>
      </c>
      <c r="D50" s="28" t="s">
        <v>4355</v>
      </c>
      <c r="E50" s="28" t="str">
        <f t="shared" si="1"/>
        <v>5655731768</v>
      </c>
      <c r="F50" s="28" t="s">
        <v>4356</v>
      </c>
      <c r="G50" s="28" t="s">
        <v>4357</v>
      </c>
      <c r="H50" s="28" t="s">
        <v>4358</v>
      </c>
      <c r="I50" s="28" t="str">
        <f t="shared" si="2"/>
        <v>6614651913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85</v>
      </c>
      <c r="C52" s="28" t="s">
        <v>85</v>
      </c>
      <c r="D52" s="28" t="s">
        <v>85</v>
      </c>
      <c r="E52" s="28" t="str">
        <f t="shared" si="1"/>
        <v>2</v>
      </c>
      <c r="F52" s="28" t="s">
        <v>307</v>
      </c>
      <c r="G52" s="28" t="s">
        <v>515</v>
      </c>
      <c r="H52" s="28" t="s">
        <v>307</v>
      </c>
      <c r="I52" s="28" t="str">
        <f t="shared" si="2"/>
        <v>4</v>
      </c>
    </row>
    <row r="53" ht="15.75" customHeight="1">
      <c r="A53" s="24" t="s">
        <v>306</v>
      </c>
      <c r="B53" s="28" t="s">
        <v>513</v>
      </c>
      <c r="C53" s="28" t="s">
        <v>165</v>
      </c>
      <c r="D53" s="28" t="s">
        <v>513</v>
      </c>
      <c r="E53" s="28" t="str">
        <f t="shared" si="1"/>
        <v>8</v>
      </c>
      <c r="F53" s="28" t="s">
        <v>83</v>
      </c>
      <c r="G53" s="28" t="s">
        <v>236</v>
      </c>
      <c r="H53" s="28" t="s">
        <v>83</v>
      </c>
      <c r="I53" s="28" t="str">
        <f t="shared" si="2"/>
        <v>15</v>
      </c>
    </row>
    <row r="54" ht="15.75" customHeight="1">
      <c r="A54" s="24" t="s">
        <v>308</v>
      </c>
      <c r="B54" s="28" t="s">
        <v>4359</v>
      </c>
      <c r="C54" s="28" t="s">
        <v>4122</v>
      </c>
      <c r="D54" s="28" t="s">
        <v>4360</v>
      </c>
      <c r="E54" s="28" t="str">
        <f t="shared" si="1"/>
        <v>1424</v>
      </c>
      <c r="F54" s="28" t="s">
        <v>4361</v>
      </c>
      <c r="G54" s="28" t="s">
        <v>4362</v>
      </c>
      <c r="H54" s="28" t="s">
        <v>4363</v>
      </c>
      <c r="I54" s="28" t="str">
        <f t="shared" si="2"/>
        <v>2507</v>
      </c>
    </row>
    <row r="55" ht="15.75" customHeight="1">
      <c r="A55" s="24" t="s">
        <v>312</v>
      </c>
      <c r="B55" s="28" t="s">
        <v>234</v>
      </c>
      <c r="C55" s="28" t="s">
        <v>829</v>
      </c>
      <c r="D55" s="28" t="s">
        <v>829</v>
      </c>
      <c r="E55" s="28" t="str">
        <f t="shared" si="1"/>
        <v>17</v>
      </c>
      <c r="F55" s="28" t="s">
        <v>164</v>
      </c>
      <c r="G55" s="28" t="s">
        <v>164</v>
      </c>
      <c r="H55" s="28" t="s">
        <v>928</v>
      </c>
      <c r="I55" s="28" t="str">
        <f t="shared" si="2"/>
        <v>39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4364</v>
      </c>
      <c r="C58" s="28" t="s">
        <v>4365</v>
      </c>
      <c r="D58" s="28" t="s">
        <v>4366</v>
      </c>
      <c r="E58" s="28" t="str">
        <f t="shared" si="1"/>
        <v>5680017408</v>
      </c>
      <c r="F58" s="28" t="s">
        <v>4367</v>
      </c>
      <c r="G58" s="28" t="s">
        <v>4368</v>
      </c>
      <c r="H58" s="28" t="s">
        <v>4369</v>
      </c>
      <c r="I58" s="28" t="str">
        <f t="shared" si="2"/>
        <v>6627463168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4370</v>
      </c>
      <c r="C60" s="28" t="s">
        <v>4371</v>
      </c>
      <c r="D60" s="28" t="s">
        <v>4372</v>
      </c>
      <c r="E60" s="28" t="str">
        <f t="shared" si="1"/>
        <v>5645361152</v>
      </c>
      <c r="F60" s="28" t="s">
        <v>4373</v>
      </c>
      <c r="G60" s="28" t="s">
        <v>4374</v>
      </c>
      <c r="H60" s="28" t="s">
        <v>4375</v>
      </c>
      <c r="I60" s="28" t="str">
        <f t="shared" si="2"/>
        <v>6563876864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4376</v>
      </c>
      <c r="C62" s="28" t="s">
        <v>4377</v>
      </c>
      <c r="D62" s="28" t="s">
        <v>4378</v>
      </c>
      <c r="E62" s="28" t="str">
        <f t="shared" si="1"/>
        <v>11654353</v>
      </c>
      <c r="F62" s="28" t="s">
        <v>4379</v>
      </c>
      <c r="G62" s="28" t="s">
        <v>4380</v>
      </c>
      <c r="H62" s="28" t="s">
        <v>4381</v>
      </c>
      <c r="I62" s="28" t="str">
        <f t="shared" si="2"/>
        <v>20979510</v>
      </c>
    </row>
    <row r="63" ht="15.75" customHeight="1">
      <c r="A63" s="24" t="s">
        <v>339</v>
      </c>
      <c r="B63" s="28" t="s">
        <v>4382</v>
      </c>
      <c r="C63" s="28" t="s">
        <v>4383</v>
      </c>
      <c r="D63" s="28" t="s">
        <v>4384</v>
      </c>
      <c r="E63" s="28" t="str">
        <f t="shared" si="1"/>
        <v>2602797</v>
      </c>
      <c r="F63" s="28" t="s">
        <v>4385</v>
      </c>
      <c r="G63" s="28" t="s">
        <v>4386</v>
      </c>
      <c r="H63" s="28" t="s">
        <v>4387</v>
      </c>
      <c r="I63" s="28" t="str">
        <f t="shared" si="2"/>
        <v>157212735</v>
      </c>
    </row>
    <row r="64" ht="15.75" customHeight="1">
      <c r="A64" s="30" t="s">
        <v>14</v>
      </c>
      <c r="B64" s="31">
        <f t="shared" ref="B64:I64" si="3">AVERAGE(VALUE(B8),VALUE(B22),VALUE(B36))*2^(-30)</f>
        <v>18.52221371</v>
      </c>
      <c r="C64" s="31">
        <f t="shared" si="3"/>
        <v>19.27423849</v>
      </c>
      <c r="D64" s="31">
        <f t="shared" si="3"/>
        <v>18.92803037</v>
      </c>
      <c r="E64" s="31">
        <f t="shared" si="3"/>
        <v>18.80516261</v>
      </c>
      <c r="F64" s="31">
        <f t="shared" si="3"/>
        <v>11.57203734</v>
      </c>
      <c r="G64" s="31">
        <f t="shared" si="3"/>
        <v>11.93471019</v>
      </c>
      <c r="H64" s="31">
        <f t="shared" si="3"/>
        <v>11.80196396</v>
      </c>
      <c r="I64" s="31">
        <f t="shared" si="3"/>
        <v>11.82892246</v>
      </c>
    </row>
    <row r="65" ht="15.75" customHeight="1">
      <c r="A65" s="32" t="s">
        <v>346</v>
      </c>
      <c r="B65" s="31">
        <f t="shared" ref="B65:I65" si="4">AVERAGE(VALUE(B8),VALUE(B22),VALUE(B36),VALUE(B50))*2^(-30)</f>
        <v>15.20674936</v>
      </c>
      <c r="C65" s="31">
        <f t="shared" si="4"/>
        <v>15.80593702</v>
      </c>
      <c r="D65" s="31">
        <f t="shared" si="4"/>
        <v>15.51285045</v>
      </c>
      <c r="E65" s="31">
        <f t="shared" si="4"/>
        <v>15.42069962</v>
      </c>
      <c r="F65" s="31">
        <f t="shared" si="4"/>
        <v>10.20941308</v>
      </c>
      <c r="G65" s="31">
        <f t="shared" si="4"/>
        <v>10.50842923</v>
      </c>
      <c r="H65" s="31">
        <f t="shared" si="4"/>
        <v>10.39156663</v>
      </c>
      <c r="I65" s="31">
        <f t="shared" si="4"/>
        <v>10.41178551</v>
      </c>
    </row>
    <row r="66" ht="15.75" customHeight="1">
      <c r="A66" s="32" t="s">
        <v>347</v>
      </c>
      <c r="B66" s="31">
        <f t="shared" ref="B66:I66" si="5">MIN(VALUE(B18),VALUE(B32),VALUE(B46))*2^(-30)</f>
        <v>7.271457672</v>
      </c>
      <c r="C66" s="31">
        <f t="shared" si="5"/>
        <v>7.680686951</v>
      </c>
      <c r="D66" s="31">
        <f t="shared" si="5"/>
        <v>7.706497192</v>
      </c>
      <c r="E66" s="31">
        <f t="shared" si="5"/>
        <v>7.706497192</v>
      </c>
      <c r="F66" s="31">
        <f t="shared" si="5"/>
        <v>6.293987274</v>
      </c>
      <c r="G66" s="31">
        <f t="shared" si="5"/>
        <v>5.880935669</v>
      </c>
      <c r="H66" s="31">
        <f t="shared" si="5"/>
        <v>5.583744049</v>
      </c>
      <c r="I66" s="31">
        <f t="shared" si="5"/>
        <v>6.293987274</v>
      </c>
    </row>
    <row r="67" ht="15.75" customHeight="1">
      <c r="A67" s="32" t="s">
        <v>348</v>
      </c>
      <c r="B67" s="31">
        <f t="shared" ref="B67:I67" si="6">MIN(VALUE(B16),VALUE(B30),VALUE(B44))*2^(-30)</f>
        <v>19.20618439</v>
      </c>
      <c r="C67" s="31">
        <f t="shared" si="6"/>
        <v>20.03492355</v>
      </c>
      <c r="D67" s="31">
        <f t="shared" si="6"/>
        <v>19.7527771</v>
      </c>
      <c r="E67" s="31">
        <f t="shared" si="6"/>
        <v>19.7527771</v>
      </c>
      <c r="F67" s="31">
        <f t="shared" si="6"/>
        <v>14.48064804</v>
      </c>
      <c r="G67" s="31">
        <f t="shared" si="6"/>
        <v>14.22558212</v>
      </c>
      <c r="H67" s="31">
        <f t="shared" si="6"/>
        <v>13.51376724</v>
      </c>
      <c r="I67" s="31">
        <f t="shared" si="6"/>
        <v>14.22558212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0.11328125</v>
      </c>
      <c r="G68" s="31">
        <f t="shared" si="7"/>
        <v>0.109375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733.3789063</v>
      </c>
      <c r="C69" s="31">
        <f t="shared" si="8"/>
        <v>712.4296875</v>
      </c>
      <c r="D69" s="31">
        <f t="shared" si="8"/>
        <v>703.8984375</v>
      </c>
      <c r="E69" s="31">
        <f t="shared" si="8"/>
        <v>718.1835938</v>
      </c>
      <c r="F69" s="31">
        <f t="shared" si="8"/>
        <v>491.9960938</v>
      </c>
      <c r="G69" s="31">
        <f t="shared" si="8"/>
        <v>488.046875</v>
      </c>
      <c r="H69" s="31">
        <f t="shared" si="8"/>
        <v>520.671875</v>
      </c>
      <c r="I69" s="31">
        <f t="shared" si="8"/>
        <v>492.8945313</v>
      </c>
    </row>
    <row r="70" ht="15.75" customHeight="1">
      <c r="A70" s="32" t="s">
        <v>17</v>
      </c>
      <c r="B70" s="31">
        <f t="shared" ref="B70:I70" si="9">AVERAGE(VALUE(B9),VALUE(B23),VALUE(B37))*2^(-20)</f>
        <v>15.58860366</v>
      </c>
      <c r="C70" s="31">
        <f t="shared" si="9"/>
        <v>15.75327269</v>
      </c>
      <c r="D70" s="31">
        <f t="shared" si="9"/>
        <v>15.64057382</v>
      </c>
      <c r="E70" s="31">
        <f t="shared" si="9"/>
        <v>15.71311092</v>
      </c>
      <c r="F70" s="31">
        <f t="shared" si="9"/>
        <v>15.59161282</v>
      </c>
      <c r="G70" s="31">
        <f t="shared" si="9"/>
        <v>15.68030357</v>
      </c>
      <c r="H70" s="31">
        <f t="shared" si="9"/>
        <v>15.61514886</v>
      </c>
      <c r="I70" s="31">
        <f t="shared" si="9"/>
        <v>15.60606289</v>
      </c>
    </row>
    <row r="71" ht="15.75" customHeight="1">
      <c r="A71" s="32" t="s">
        <v>349</v>
      </c>
      <c r="B71" s="33">
        <f t="shared" ref="B71:I71" si="10">MIN(VALUE(B19),VALUE(B33),VALUE(B47))*2^(-20)</f>
        <v>12.765625</v>
      </c>
      <c r="C71" s="33">
        <f t="shared" si="10"/>
        <v>12.9453125</v>
      </c>
      <c r="D71" s="33">
        <f t="shared" si="10"/>
        <v>13.10546875</v>
      </c>
      <c r="E71" s="33">
        <f t="shared" si="10"/>
        <v>12.9453125</v>
      </c>
      <c r="F71" s="33">
        <f t="shared" si="10"/>
        <v>12.890625</v>
      </c>
      <c r="G71" s="33">
        <f t="shared" si="10"/>
        <v>12.9140625</v>
      </c>
      <c r="H71" s="33">
        <f t="shared" si="10"/>
        <v>13.18359375</v>
      </c>
      <c r="I71" s="33">
        <f t="shared" si="10"/>
        <v>12.9140625</v>
      </c>
    </row>
    <row r="72" ht="15.75" customHeight="1">
      <c r="A72" s="32" t="s">
        <v>350</v>
      </c>
      <c r="B72" s="33">
        <f t="shared" ref="B72:I72" si="11">MAX(VALUE(B17),VALUE(B31),VALUE(B45))*2^(-20)</f>
        <v>17.3359375</v>
      </c>
      <c r="C72" s="33">
        <f t="shared" si="11"/>
        <v>17.4453125</v>
      </c>
      <c r="D72" s="33">
        <f t="shared" si="11"/>
        <v>17.140625</v>
      </c>
      <c r="E72" s="33">
        <f t="shared" si="11"/>
        <v>17.3359375</v>
      </c>
      <c r="F72" s="33">
        <f t="shared" si="11"/>
        <v>17.3359375</v>
      </c>
      <c r="G72" s="33">
        <f t="shared" si="11"/>
        <v>17.37109375</v>
      </c>
      <c r="H72" s="33">
        <f t="shared" si="11"/>
        <v>17.09765625</v>
      </c>
      <c r="I72" s="33">
        <f t="shared" si="11"/>
        <v>17.3359375</v>
      </c>
    </row>
    <row r="73" ht="15.75" customHeight="1">
      <c r="A73" s="32" t="s">
        <v>1</v>
      </c>
      <c r="B73" s="31">
        <f t="shared" ref="B73:I73" si="12">VALUE(B7)*10^(-9)</f>
        <v>187.3972057</v>
      </c>
      <c r="C73" s="31">
        <f t="shared" si="12"/>
        <v>178.069812</v>
      </c>
      <c r="D73" s="31">
        <f t="shared" si="12"/>
        <v>178.877907</v>
      </c>
      <c r="E73" s="31">
        <f t="shared" si="12"/>
        <v>178.877907</v>
      </c>
      <c r="F73" s="31">
        <f t="shared" si="12"/>
        <v>314.5690383</v>
      </c>
      <c r="G73" s="31">
        <f t="shared" si="12"/>
        <v>315.7701111</v>
      </c>
      <c r="H73" s="31">
        <f t="shared" si="12"/>
        <v>311.7049196</v>
      </c>
      <c r="I73" s="31">
        <f t="shared" si="12"/>
        <v>314.5690383</v>
      </c>
    </row>
    <row r="74" ht="15.75" customHeight="1">
      <c r="A74" s="34" t="s">
        <v>18</v>
      </c>
      <c r="B74" s="31">
        <f t="shared" ref="B74:I74" si="13">SUM(VALUE(B20),VALUE(B34),VALUE(B48))*2^(-30)</f>
        <v>37.18059904</v>
      </c>
      <c r="C74" s="31">
        <f t="shared" si="13"/>
        <v>37.15201959</v>
      </c>
      <c r="D74" s="31">
        <f t="shared" si="13"/>
        <v>37.14463086</v>
      </c>
      <c r="E74" s="31">
        <f t="shared" si="13"/>
        <v>36.96167987</v>
      </c>
      <c r="F74" s="31">
        <f t="shared" si="13"/>
        <v>36.97161773</v>
      </c>
      <c r="G74" s="31">
        <f t="shared" si="13"/>
        <v>36.98096714</v>
      </c>
      <c r="H74" s="31">
        <f t="shared" si="13"/>
        <v>36.96945022</v>
      </c>
      <c r="I74" s="31">
        <f t="shared" si="13"/>
        <v>36.97043762</v>
      </c>
    </row>
    <row r="75" ht="15.75" customHeight="1">
      <c r="A75" s="34" t="s">
        <v>19</v>
      </c>
      <c r="B75" s="31">
        <f t="shared" ref="B75:I75" si="14">SUM(VALUE(B21),VALUE(B35),VALUE(B49))*2^(-30)</f>
        <v>37.26973504</v>
      </c>
      <c r="C75" s="31">
        <f t="shared" si="14"/>
        <v>37.17758024</v>
      </c>
      <c r="D75" s="31">
        <f t="shared" si="14"/>
        <v>37.1732355</v>
      </c>
      <c r="E75" s="31">
        <f t="shared" si="14"/>
        <v>37.26973504</v>
      </c>
      <c r="F75" s="31">
        <f t="shared" si="14"/>
        <v>36.723773</v>
      </c>
      <c r="G75" s="31">
        <f t="shared" si="14"/>
        <v>36.73837352</v>
      </c>
      <c r="H75" s="31">
        <f t="shared" si="14"/>
        <v>36.722263</v>
      </c>
      <c r="I75" s="31">
        <f t="shared" si="14"/>
        <v>36.64960919</v>
      </c>
    </row>
    <row r="76" ht="15.75" customHeight="1">
      <c r="A76" s="32" t="s">
        <v>20</v>
      </c>
      <c r="B76" s="35">
        <f t="shared" ref="B76:I76" si="15">SUM(VALUE(B12),VALUE(B26),VALUE(B40))</f>
        <v>4444</v>
      </c>
      <c r="C76" s="35">
        <f t="shared" si="15"/>
        <v>4227</v>
      </c>
      <c r="D76" s="35">
        <f t="shared" si="15"/>
        <v>4251</v>
      </c>
      <c r="E76" s="35">
        <f t="shared" si="15"/>
        <v>4251</v>
      </c>
      <c r="F76" s="35">
        <f t="shared" si="15"/>
        <v>7539</v>
      </c>
      <c r="G76" s="35">
        <f t="shared" si="15"/>
        <v>7565</v>
      </c>
      <c r="H76" s="35">
        <f t="shared" si="15"/>
        <v>7470</v>
      </c>
      <c r="I76" s="35">
        <f t="shared" si="15"/>
        <v>7539</v>
      </c>
    </row>
    <row r="77" ht="15.75" customHeight="1">
      <c r="A77" s="32" t="s">
        <v>21</v>
      </c>
      <c r="B77" s="35">
        <f t="shared" ref="B77:I77" si="16">SUM(VALUE(B11),VALUE(B25),VALUE(B39))</f>
        <v>673</v>
      </c>
      <c r="C77" s="35">
        <f t="shared" si="16"/>
        <v>664</v>
      </c>
      <c r="D77" s="35">
        <f t="shared" si="16"/>
        <v>668</v>
      </c>
      <c r="E77" s="35">
        <f t="shared" si="16"/>
        <v>671</v>
      </c>
      <c r="F77" s="35">
        <f t="shared" si="16"/>
        <v>793</v>
      </c>
      <c r="G77" s="35">
        <f t="shared" si="16"/>
        <v>797</v>
      </c>
      <c r="H77" s="35">
        <f t="shared" si="16"/>
        <v>796</v>
      </c>
      <c r="I77" s="35">
        <f t="shared" si="16"/>
        <v>796</v>
      </c>
    </row>
    <row r="78" ht="15.75" customHeight="1">
      <c r="A78" s="32" t="s">
        <v>22</v>
      </c>
      <c r="B78" s="35">
        <f t="shared" ref="B78:I78" si="17">SUM(VALUE(B13),VALUE(B27),VALUE(B41))</f>
        <v>1161</v>
      </c>
      <c r="C78" s="35">
        <f t="shared" si="17"/>
        <v>1072</v>
      </c>
      <c r="D78" s="35">
        <f t="shared" si="17"/>
        <v>1061</v>
      </c>
      <c r="E78" s="35">
        <f t="shared" si="17"/>
        <v>1130</v>
      </c>
      <c r="F78" s="35">
        <f t="shared" si="17"/>
        <v>5662</v>
      </c>
      <c r="G78" s="35">
        <f t="shared" si="17"/>
        <v>5621</v>
      </c>
      <c r="H78" s="35">
        <f t="shared" si="17"/>
        <v>5630</v>
      </c>
      <c r="I78" s="35">
        <f t="shared" si="17"/>
        <v>5664</v>
      </c>
    </row>
    <row r="79" ht="15.75" customHeight="1">
      <c r="A79" s="32" t="s">
        <v>23</v>
      </c>
      <c r="B79" s="35">
        <f t="shared" ref="B79:I79" si="18">SUM(VALUE(B10),VALUE(B24),VALUE(B38))</f>
        <v>363</v>
      </c>
      <c r="C79" s="35">
        <f t="shared" si="18"/>
        <v>202</v>
      </c>
      <c r="D79" s="35">
        <f t="shared" si="18"/>
        <v>236</v>
      </c>
      <c r="E79" s="35">
        <f t="shared" si="18"/>
        <v>226</v>
      </c>
      <c r="F79" s="35">
        <f t="shared" si="18"/>
        <v>17</v>
      </c>
      <c r="G79" s="35">
        <f t="shared" si="18"/>
        <v>25</v>
      </c>
      <c r="H79" s="35">
        <f t="shared" si="18"/>
        <v>19</v>
      </c>
      <c r="I79" s="35">
        <f t="shared" si="18"/>
        <v>17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3444</v>
      </c>
      <c r="E2" s="28" t="s">
        <v>358</v>
      </c>
      <c r="F2" s="28" t="s">
        <v>3445</v>
      </c>
    </row>
    <row r="3">
      <c r="A3" s="28" t="s">
        <v>85</v>
      </c>
      <c r="B3" s="28" t="s">
        <v>361</v>
      </c>
      <c r="C3" s="28" t="s">
        <v>3446</v>
      </c>
      <c r="D3" s="28" t="s">
        <v>3444</v>
      </c>
      <c r="E3" s="28" t="s">
        <v>3447</v>
      </c>
      <c r="F3" s="28" t="s">
        <v>4388</v>
      </c>
    </row>
    <row r="4">
      <c r="A4" s="28" t="s">
        <v>86</v>
      </c>
      <c r="B4" s="28" t="s">
        <v>365</v>
      </c>
      <c r="C4" s="28" t="s">
        <v>3446</v>
      </c>
      <c r="D4" s="28" t="s">
        <v>42</v>
      </c>
      <c r="E4" s="28" t="s">
        <v>4389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57"/>
    <col customWidth="1" min="6" max="8" width="27.0"/>
    <col customWidth="1" min="9" max="9" width="13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4390</v>
      </c>
      <c r="C5" s="28" t="s">
        <v>4391</v>
      </c>
      <c r="D5" s="28" t="s">
        <v>4392</v>
      </c>
      <c r="E5" s="28" t="str">
        <f t="shared" si="1"/>
        <v>-</v>
      </c>
      <c r="F5" s="28" t="s">
        <v>4393</v>
      </c>
      <c r="G5" s="28" t="s">
        <v>4394</v>
      </c>
      <c r="H5" s="28" t="s">
        <v>4395</v>
      </c>
      <c r="I5" s="28" t="str">
        <f t="shared" si="2"/>
        <v>-</v>
      </c>
    </row>
    <row r="6">
      <c r="A6" s="24" t="s">
        <v>51</v>
      </c>
      <c r="B6" s="28" t="s">
        <v>4396</v>
      </c>
      <c r="C6" s="28" t="s">
        <v>4397</v>
      </c>
      <c r="D6" s="28" t="s">
        <v>4398</v>
      </c>
      <c r="E6" s="28" t="str">
        <f t="shared" si="1"/>
        <v>-</v>
      </c>
      <c r="F6" s="28" t="s">
        <v>4399</v>
      </c>
      <c r="G6" s="28" t="s">
        <v>4400</v>
      </c>
      <c r="H6" s="28" t="s">
        <v>4401</v>
      </c>
      <c r="I6" s="28" t="str">
        <f t="shared" si="2"/>
        <v>-</v>
      </c>
    </row>
    <row r="7">
      <c r="A7" s="24" t="s">
        <v>58</v>
      </c>
      <c r="B7" s="28" t="s">
        <v>4402</v>
      </c>
      <c r="C7" s="28" t="s">
        <v>4403</v>
      </c>
      <c r="D7" s="28" t="s">
        <v>4404</v>
      </c>
      <c r="E7" s="28" t="str">
        <f t="shared" si="1"/>
        <v>205677745742</v>
      </c>
      <c r="F7" s="28" t="s">
        <v>4405</v>
      </c>
      <c r="G7" s="28" t="s">
        <v>4406</v>
      </c>
      <c r="H7" s="28" t="s">
        <v>4407</v>
      </c>
      <c r="I7" s="28" t="str">
        <f t="shared" si="2"/>
        <v>326797804041</v>
      </c>
    </row>
    <row r="8">
      <c r="A8" s="24" t="s">
        <v>65</v>
      </c>
      <c r="B8" s="28" t="s">
        <v>4408</v>
      </c>
      <c r="C8" s="28" t="s">
        <v>4409</v>
      </c>
      <c r="D8" s="28" t="s">
        <v>4410</v>
      </c>
      <c r="E8" s="28" t="str">
        <f t="shared" si="1"/>
        <v>18093069826</v>
      </c>
      <c r="F8" s="28" t="s">
        <v>4411</v>
      </c>
      <c r="G8" s="28" t="s">
        <v>4412</v>
      </c>
      <c r="H8" s="28" t="s">
        <v>4413</v>
      </c>
      <c r="I8" s="28" t="str">
        <f t="shared" si="2"/>
        <v>13714337234</v>
      </c>
    </row>
    <row r="9">
      <c r="A9" s="24" t="s">
        <v>72</v>
      </c>
      <c r="B9" s="28" t="s">
        <v>4414</v>
      </c>
      <c r="C9" s="28" t="s">
        <v>4415</v>
      </c>
      <c r="D9" s="28" t="s">
        <v>4416</v>
      </c>
      <c r="E9" s="28" t="str">
        <f t="shared" si="1"/>
        <v>17115205</v>
      </c>
      <c r="F9" s="28" t="s">
        <v>4417</v>
      </c>
      <c r="G9" s="28" t="s">
        <v>4418</v>
      </c>
      <c r="H9" s="28" t="s">
        <v>4419</v>
      </c>
      <c r="I9" s="28" t="str">
        <f t="shared" si="2"/>
        <v>17073839</v>
      </c>
    </row>
    <row r="10">
      <c r="A10" s="24" t="s">
        <v>79</v>
      </c>
      <c r="B10" s="28" t="s">
        <v>236</v>
      </c>
      <c r="C10" s="28" t="s">
        <v>725</v>
      </c>
      <c r="D10" s="28" t="s">
        <v>238</v>
      </c>
      <c r="E10" s="28" t="str">
        <f t="shared" si="1"/>
        <v>16</v>
      </c>
      <c r="F10" s="28" t="s">
        <v>85</v>
      </c>
      <c r="G10" s="28" t="s">
        <v>514</v>
      </c>
      <c r="H10" s="28" t="s">
        <v>85</v>
      </c>
      <c r="I10" s="28" t="str">
        <f t="shared" si="2"/>
        <v>2</v>
      </c>
    </row>
    <row r="11">
      <c r="A11" s="24" t="s">
        <v>84</v>
      </c>
      <c r="B11" s="28" t="s">
        <v>3490</v>
      </c>
      <c r="C11" s="28" t="s">
        <v>4420</v>
      </c>
      <c r="D11" s="28" t="s">
        <v>3781</v>
      </c>
      <c r="E11" s="28" t="str">
        <f t="shared" si="1"/>
        <v>251</v>
      </c>
      <c r="F11" s="28" t="s">
        <v>4421</v>
      </c>
      <c r="G11" s="28" t="s">
        <v>4422</v>
      </c>
      <c r="H11" s="28" t="s">
        <v>3714</v>
      </c>
      <c r="I11" s="28" t="str">
        <f t="shared" si="2"/>
        <v>276</v>
      </c>
    </row>
    <row r="12">
      <c r="A12" s="24" t="s">
        <v>91</v>
      </c>
      <c r="B12" s="28" t="s">
        <v>4423</v>
      </c>
      <c r="C12" s="28" t="s">
        <v>4424</v>
      </c>
      <c r="D12" s="28" t="s">
        <v>4425</v>
      </c>
      <c r="E12" s="28" t="str">
        <f t="shared" si="1"/>
        <v>1639</v>
      </c>
      <c r="F12" s="28" t="s">
        <v>4426</v>
      </c>
      <c r="G12" s="28" t="s">
        <v>4427</v>
      </c>
      <c r="H12" s="28" t="s">
        <v>4428</v>
      </c>
      <c r="I12" s="28" t="str">
        <f t="shared" si="2"/>
        <v>2612</v>
      </c>
    </row>
    <row r="13">
      <c r="A13" s="24" t="s">
        <v>97</v>
      </c>
      <c r="B13" s="28" t="s">
        <v>4429</v>
      </c>
      <c r="C13" s="28" t="s">
        <v>96</v>
      </c>
      <c r="D13" s="28" t="s">
        <v>1783</v>
      </c>
      <c r="E13" s="28" t="str">
        <f t="shared" si="1"/>
        <v>398</v>
      </c>
      <c r="F13" s="28" t="s">
        <v>4430</v>
      </c>
      <c r="G13" s="28" t="s">
        <v>4431</v>
      </c>
      <c r="H13" s="28" t="s">
        <v>4432</v>
      </c>
      <c r="I13" s="28" t="str">
        <f t="shared" si="2"/>
        <v>1975</v>
      </c>
    </row>
    <row r="14">
      <c r="A14" s="24" t="s">
        <v>103</v>
      </c>
      <c r="B14" s="28" t="s">
        <v>249</v>
      </c>
      <c r="C14" s="28" t="s">
        <v>42</v>
      </c>
      <c r="D14" s="28" t="s">
        <v>42</v>
      </c>
      <c r="E14" s="28" t="str">
        <f t="shared" si="1"/>
        <v>0</v>
      </c>
      <c r="F14" s="28" t="s">
        <v>728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4433</v>
      </c>
      <c r="C15" s="28" t="s">
        <v>3377</v>
      </c>
      <c r="D15" s="28" t="s">
        <v>4434</v>
      </c>
      <c r="E15" s="28" t="str">
        <f t="shared" si="1"/>
        <v>383885312</v>
      </c>
      <c r="F15" s="28" t="s">
        <v>4435</v>
      </c>
      <c r="G15" s="28" t="s">
        <v>4436</v>
      </c>
      <c r="H15" s="28" t="s">
        <v>4437</v>
      </c>
      <c r="I15" s="28" t="str">
        <f t="shared" si="2"/>
        <v>173690880</v>
      </c>
    </row>
    <row r="16">
      <c r="A16" s="24" t="s">
        <v>111</v>
      </c>
      <c r="B16" s="28" t="s">
        <v>4438</v>
      </c>
      <c r="C16" s="28" t="s">
        <v>4439</v>
      </c>
      <c r="D16" s="28" t="s">
        <v>4440</v>
      </c>
      <c r="E16" s="28" t="str">
        <f t="shared" si="1"/>
        <v>20920598528</v>
      </c>
      <c r="F16" s="28" t="s">
        <v>4441</v>
      </c>
      <c r="G16" s="28" t="s">
        <v>4442</v>
      </c>
      <c r="H16" s="28" t="s">
        <v>4443</v>
      </c>
      <c r="I16" s="28" t="str">
        <f t="shared" si="2"/>
        <v>17287659520</v>
      </c>
    </row>
    <row r="17">
      <c r="A17" s="24" t="s">
        <v>118</v>
      </c>
      <c r="B17" s="28" t="s">
        <v>4444</v>
      </c>
      <c r="C17" s="28" t="s">
        <v>4445</v>
      </c>
      <c r="D17" s="28" t="s">
        <v>4446</v>
      </c>
      <c r="E17" s="28" t="str">
        <f t="shared" si="1"/>
        <v>17227776</v>
      </c>
      <c r="F17" s="28" t="s">
        <v>4447</v>
      </c>
      <c r="G17" s="28" t="s">
        <v>4448</v>
      </c>
      <c r="H17" s="28" t="s">
        <v>1261</v>
      </c>
      <c r="I17" s="28" t="str">
        <f t="shared" si="2"/>
        <v>17121280</v>
      </c>
    </row>
    <row r="18">
      <c r="A18" s="24" t="s">
        <v>124</v>
      </c>
      <c r="B18" s="28" t="s">
        <v>4449</v>
      </c>
      <c r="C18" s="28" t="s">
        <v>4450</v>
      </c>
      <c r="D18" s="28" t="s">
        <v>4451</v>
      </c>
      <c r="E18" s="28" t="str">
        <f t="shared" si="1"/>
        <v>9748013056</v>
      </c>
      <c r="F18" s="28" t="s">
        <v>4452</v>
      </c>
      <c r="G18" s="28" t="s">
        <v>4453</v>
      </c>
      <c r="H18" s="28" t="s">
        <v>4454</v>
      </c>
      <c r="I18" s="28" t="str">
        <f t="shared" si="2"/>
        <v>8278687744</v>
      </c>
    </row>
    <row r="19">
      <c r="A19" s="24" t="s">
        <v>131</v>
      </c>
      <c r="B19" s="28" t="s">
        <v>4455</v>
      </c>
      <c r="C19" s="28" t="s">
        <v>4456</v>
      </c>
      <c r="D19" s="28" t="s">
        <v>4448</v>
      </c>
      <c r="E19" s="28" t="str">
        <f t="shared" si="1"/>
        <v>17059840</v>
      </c>
      <c r="F19" s="28" t="s">
        <v>4457</v>
      </c>
      <c r="G19" s="28" t="s">
        <v>4458</v>
      </c>
      <c r="H19" s="28" t="s">
        <v>4459</v>
      </c>
      <c r="I19" s="28" t="str">
        <f t="shared" si="2"/>
        <v>17035264</v>
      </c>
    </row>
    <row r="20">
      <c r="A20" s="24" t="s">
        <v>135</v>
      </c>
      <c r="B20" s="28" t="s">
        <v>4460</v>
      </c>
      <c r="C20" s="28" t="s">
        <v>4461</v>
      </c>
      <c r="D20" s="28" t="s">
        <v>4462</v>
      </c>
      <c r="E20" s="28" t="str">
        <f t="shared" si="1"/>
        <v>14945283126</v>
      </c>
      <c r="F20" s="28" t="s">
        <v>4463</v>
      </c>
      <c r="G20" s="28" t="s">
        <v>4464</v>
      </c>
      <c r="H20" s="28" t="s">
        <v>4465</v>
      </c>
      <c r="I20" s="28" t="str">
        <f t="shared" si="2"/>
        <v>13689231421</v>
      </c>
    </row>
    <row r="21" ht="15.75" customHeight="1">
      <c r="A21" s="24" t="s">
        <v>142</v>
      </c>
      <c r="B21" s="28" t="s">
        <v>4466</v>
      </c>
      <c r="C21" s="28" t="s">
        <v>4467</v>
      </c>
      <c r="D21" s="28" t="s">
        <v>4468</v>
      </c>
      <c r="E21" s="28" t="str">
        <f t="shared" si="1"/>
        <v>14378505414</v>
      </c>
      <c r="F21" s="28" t="s">
        <v>4469</v>
      </c>
      <c r="G21" s="28" t="s">
        <v>4470</v>
      </c>
      <c r="H21" s="28" t="s">
        <v>4471</v>
      </c>
      <c r="I21" s="28" t="str">
        <f t="shared" si="2"/>
        <v>13736357208</v>
      </c>
    </row>
    <row r="22" ht="15.75" customHeight="1">
      <c r="A22" s="24" t="s">
        <v>149</v>
      </c>
      <c r="B22" s="28" t="s">
        <v>4472</v>
      </c>
      <c r="C22" s="28" t="s">
        <v>4473</v>
      </c>
      <c r="D22" s="28" t="s">
        <v>4474</v>
      </c>
      <c r="E22" s="28" t="str">
        <f t="shared" si="1"/>
        <v>22114212038</v>
      </c>
      <c r="F22" s="28" t="s">
        <v>4475</v>
      </c>
      <c r="G22" s="28" t="s">
        <v>4476</v>
      </c>
      <c r="H22" s="28" t="s">
        <v>4477</v>
      </c>
      <c r="I22" s="28" t="str">
        <f t="shared" si="2"/>
        <v>12046179705</v>
      </c>
    </row>
    <row r="23" ht="15.75" customHeight="1">
      <c r="A23" s="24" t="s">
        <v>156</v>
      </c>
      <c r="B23" s="28" t="s">
        <v>4478</v>
      </c>
      <c r="C23" s="28" t="s">
        <v>4479</v>
      </c>
      <c r="D23" s="28" t="s">
        <v>4480</v>
      </c>
      <c r="E23" s="28" t="str">
        <f t="shared" si="1"/>
        <v>17762195</v>
      </c>
      <c r="F23" s="28" t="s">
        <v>4481</v>
      </c>
      <c r="G23" s="28" t="s">
        <v>4482</v>
      </c>
      <c r="H23" s="28" t="s">
        <v>4483</v>
      </c>
      <c r="I23" s="28" t="str">
        <f t="shared" si="2"/>
        <v>17764352</v>
      </c>
    </row>
    <row r="24" ht="15.75" customHeight="1">
      <c r="A24" s="24" t="s">
        <v>162</v>
      </c>
      <c r="B24" s="28" t="s">
        <v>1900</v>
      </c>
      <c r="C24" s="28" t="s">
        <v>1243</v>
      </c>
      <c r="D24" s="28" t="s">
        <v>1350</v>
      </c>
      <c r="E24" s="28" t="str">
        <f t="shared" si="1"/>
        <v>116</v>
      </c>
      <c r="F24" s="28" t="s">
        <v>163</v>
      </c>
      <c r="G24" s="28" t="s">
        <v>307</v>
      </c>
      <c r="H24" s="28" t="s">
        <v>85</v>
      </c>
      <c r="I24" s="28" t="str">
        <f t="shared" si="2"/>
        <v>4</v>
      </c>
    </row>
    <row r="25" ht="15.75" customHeight="1">
      <c r="A25" s="24" t="s">
        <v>166</v>
      </c>
      <c r="B25" s="28" t="s">
        <v>4245</v>
      </c>
      <c r="C25" s="28" t="s">
        <v>1350</v>
      </c>
      <c r="D25" s="28" t="s">
        <v>3361</v>
      </c>
      <c r="E25" s="28" t="str">
        <f t="shared" si="1"/>
        <v>218</v>
      </c>
      <c r="F25" s="28" t="s">
        <v>4421</v>
      </c>
      <c r="G25" s="28" t="s">
        <v>3235</v>
      </c>
      <c r="H25" s="28" t="s">
        <v>4246</v>
      </c>
      <c r="I25" s="28" t="str">
        <f t="shared" si="2"/>
        <v>274</v>
      </c>
    </row>
    <row r="26" ht="15.75" customHeight="1">
      <c r="A26" s="24" t="s">
        <v>169</v>
      </c>
      <c r="B26" s="28" t="s">
        <v>4484</v>
      </c>
      <c r="C26" s="28" t="s">
        <v>3304</v>
      </c>
      <c r="D26" s="28" t="s">
        <v>4485</v>
      </c>
      <c r="E26" s="28" t="str">
        <f t="shared" si="1"/>
        <v>1628</v>
      </c>
      <c r="F26" s="28" t="s">
        <v>4486</v>
      </c>
      <c r="G26" s="28" t="s">
        <v>4487</v>
      </c>
      <c r="H26" s="28" t="s">
        <v>4428</v>
      </c>
      <c r="I26" s="28" t="str">
        <f t="shared" si="2"/>
        <v>2610</v>
      </c>
    </row>
    <row r="27" ht="15.75" customHeight="1">
      <c r="A27" s="24" t="s">
        <v>173</v>
      </c>
      <c r="B27" s="28" t="s">
        <v>4488</v>
      </c>
      <c r="C27" s="28" t="s">
        <v>4489</v>
      </c>
      <c r="D27" s="28" t="s">
        <v>241</v>
      </c>
      <c r="E27" s="28" t="str">
        <f t="shared" si="1"/>
        <v>410</v>
      </c>
      <c r="F27" s="28" t="s">
        <v>4490</v>
      </c>
      <c r="G27" s="28" t="s">
        <v>4491</v>
      </c>
      <c r="H27" s="28" t="s">
        <v>4492</v>
      </c>
      <c r="I27" s="28" t="str">
        <f t="shared" si="2"/>
        <v>1976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249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4493</v>
      </c>
      <c r="C29" s="28" t="s">
        <v>3025</v>
      </c>
      <c r="D29" s="28" t="s">
        <v>4494</v>
      </c>
      <c r="E29" s="28" t="str">
        <f t="shared" si="1"/>
        <v>328978432</v>
      </c>
      <c r="F29" s="28" t="s">
        <v>4495</v>
      </c>
      <c r="G29" s="28" t="s">
        <v>4496</v>
      </c>
      <c r="H29" s="28" t="s">
        <v>4497</v>
      </c>
      <c r="I29" s="28" t="str">
        <f t="shared" si="2"/>
        <v>180908032</v>
      </c>
    </row>
    <row r="30" ht="15.75" customHeight="1">
      <c r="A30" s="24" t="s">
        <v>187</v>
      </c>
      <c r="B30" s="28" t="s">
        <v>4498</v>
      </c>
      <c r="C30" s="28" t="s">
        <v>4499</v>
      </c>
      <c r="D30" s="28" t="s">
        <v>4500</v>
      </c>
      <c r="E30" s="28" t="str">
        <f t="shared" si="1"/>
        <v>26751483904</v>
      </c>
      <c r="F30" s="28" t="s">
        <v>4501</v>
      </c>
      <c r="G30" s="28" t="s">
        <v>4502</v>
      </c>
      <c r="H30" s="28" t="s">
        <v>4503</v>
      </c>
      <c r="I30" s="28" t="str">
        <f t="shared" si="2"/>
        <v>15971467264</v>
      </c>
    </row>
    <row r="31" ht="15.75" customHeight="1">
      <c r="A31" s="24" t="s">
        <v>194</v>
      </c>
      <c r="B31" s="28" t="s">
        <v>4504</v>
      </c>
      <c r="C31" s="28" t="s">
        <v>4483</v>
      </c>
      <c r="D31" s="28" t="s">
        <v>4505</v>
      </c>
      <c r="E31" s="28" t="str">
        <f t="shared" si="1"/>
        <v>17768448</v>
      </c>
      <c r="F31" s="28" t="s">
        <v>4506</v>
      </c>
      <c r="G31" s="28" t="s">
        <v>4507</v>
      </c>
      <c r="H31" s="28" t="s">
        <v>4483</v>
      </c>
      <c r="I31" s="28" t="str">
        <f t="shared" si="2"/>
        <v>17764352</v>
      </c>
    </row>
    <row r="32" ht="15.75" customHeight="1">
      <c r="A32" s="24" t="s">
        <v>197</v>
      </c>
      <c r="B32" s="28" t="s">
        <v>4508</v>
      </c>
      <c r="C32" s="28" t="s">
        <v>4509</v>
      </c>
      <c r="D32" s="28" t="s">
        <v>4510</v>
      </c>
      <c r="E32" s="28" t="str">
        <f t="shared" si="1"/>
        <v>7874076672</v>
      </c>
      <c r="F32" s="28" t="s">
        <v>4511</v>
      </c>
      <c r="G32" s="28" t="s">
        <v>4512</v>
      </c>
      <c r="H32" s="28" t="s">
        <v>4513</v>
      </c>
      <c r="I32" s="28" t="str">
        <f t="shared" si="2"/>
        <v>6337830912</v>
      </c>
    </row>
    <row r="33" ht="15.75" customHeight="1">
      <c r="A33" s="24" t="s">
        <v>204</v>
      </c>
      <c r="B33" s="28" t="s">
        <v>4514</v>
      </c>
      <c r="C33" s="28" t="s">
        <v>4514</v>
      </c>
      <c r="D33" s="28" t="s">
        <v>4515</v>
      </c>
      <c r="E33" s="28" t="str">
        <f t="shared" si="1"/>
        <v>17756160</v>
      </c>
      <c r="F33" s="28" t="s">
        <v>1260</v>
      </c>
      <c r="G33" s="28" t="s">
        <v>4514</v>
      </c>
      <c r="H33" s="28" t="s">
        <v>4483</v>
      </c>
      <c r="I33" s="28" t="str">
        <f t="shared" si="2"/>
        <v>17764352</v>
      </c>
    </row>
    <row r="34" ht="15.75" customHeight="1">
      <c r="A34" s="24" t="s">
        <v>205</v>
      </c>
      <c r="B34" s="28" t="s">
        <v>4516</v>
      </c>
      <c r="C34" s="28" t="s">
        <v>4517</v>
      </c>
      <c r="D34" s="28" t="s">
        <v>4518</v>
      </c>
      <c r="E34" s="28" t="str">
        <f t="shared" si="1"/>
        <v>13514625432</v>
      </c>
      <c r="F34" s="28" t="s">
        <v>4519</v>
      </c>
      <c r="G34" s="28" t="s">
        <v>4520</v>
      </c>
      <c r="H34" s="28" t="s">
        <v>4521</v>
      </c>
      <c r="I34" s="28" t="str">
        <f t="shared" si="2"/>
        <v>13958319086</v>
      </c>
    </row>
    <row r="35" ht="15.75" customHeight="1">
      <c r="A35" s="24" t="s">
        <v>212</v>
      </c>
      <c r="B35" s="28" t="s">
        <v>4522</v>
      </c>
      <c r="C35" s="28" t="s">
        <v>4523</v>
      </c>
      <c r="D35" s="28" t="s">
        <v>4524</v>
      </c>
      <c r="E35" s="28" t="str">
        <f t="shared" si="1"/>
        <v>13545274644</v>
      </c>
      <c r="F35" s="28" t="s">
        <v>4525</v>
      </c>
      <c r="G35" s="28" t="s">
        <v>4526</v>
      </c>
      <c r="H35" s="28" t="s">
        <v>4527</v>
      </c>
      <c r="I35" s="28" t="str">
        <f t="shared" si="2"/>
        <v>14268852279</v>
      </c>
    </row>
    <row r="36" ht="15.75" customHeight="1">
      <c r="A36" s="24" t="s">
        <v>219</v>
      </c>
      <c r="B36" s="28" t="s">
        <v>4528</v>
      </c>
      <c r="C36" s="28" t="s">
        <v>4529</v>
      </c>
      <c r="D36" s="28" t="s">
        <v>4530</v>
      </c>
      <c r="E36" s="28" t="str">
        <f t="shared" si="1"/>
        <v>22201856619</v>
      </c>
      <c r="F36" s="28" t="s">
        <v>4531</v>
      </c>
      <c r="G36" s="28" t="s">
        <v>4532</v>
      </c>
      <c r="H36" s="28" t="s">
        <v>4533</v>
      </c>
      <c r="I36" s="28" t="str">
        <f t="shared" si="2"/>
        <v>11633837168</v>
      </c>
    </row>
    <row r="37" ht="15.75" customHeight="1">
      <c r="A37" s="24" t="s">
        <v>226</v>
      </c>
      <c r="B37" s="28" t="s">
        <v>4534</v>
      </c>
      <c r="C37" s="28" t="s">
        <v>4535</v>
      </c>
      <c r="D37" s="28" t="s">
        <v>4536</v>
      </c>
      <c r="E37" s="28" t="str">
        <f t="shared" si="1"/>
        <v>13085611</v>
      </c>
      <c r="F37" s="28" t="s">
        <v>4537</v>
      </c>
      <c r="G37" s="28" t="s">
        <v>4538</v>
      </c>
      <c r="H37" s="28" t="s">
        <v>4539</v>
      </c>
      <c r="I37" s="28" t="str">
        <f t="shared" si="2"/>
        <v>13623296</v>
      </c>
    </row>
    <row r="38" ht="15.75" customHeight="1">
      <c r="A38" s="24" t="s">
        <v>233</v>
      </c>
      <c r="B38" s="28" t="s">
        <v>4540</v>
      </c>
      <c r="C38" s="28" t="s">
        <v>4541</v>
      </c>
      <c r="D38" s="28" t="s">
        <v>1297</v>
      </c>
      <c r="E38" s="28" t="str">
        <f t="shared" si="1"/>
        <v>508</v>
      </c>
      <c r="F38" s="28" t="s">
        <v>85</v>
      </c>
      <c r="G38" s="28" t="s">
        <v>460</v>
      </c>
      <c r="H38" s="28" t="s">
        <v>83</v>
      </c>
      <c r="I38" s="28" t="str">
        <f t="shared" si="2"/>
        <v>15</v>
      </c>
    </row>
    <row r="39" ht="15.75" customHeight="1">
      <c r="A39" s="24" t="s">
        <v>237</v>
      </c>
      <c r="B39" s="28" t="s">
        <v>1134</v>
      </c>
      <c r="C39" s="28" t="s">
        <v>3945</v>
      </c>
      <c r="D39" s="28" t="s">
        <v>3482</v>
      </c>
      <c r="E39" s="28" t="str">
        <f t="shared" si="1"/>
        <v>252</v>
      </c>
      <c r="F39" s="28" t="s">
        <v>3552</v>
      </c>
      <c r="G39" s="28" t="s">
        <v>4182</v>
      </c>
      <c r="H39" s="28" t="s">
        <v>3295</v>
      </c>
      <c r="I39" s="28" t="str">
        <f t="shared" si="2"/>
        <v>272</v>
      </c>
    </row>
    <row r="40" ht="15.75" customHeight="1">
      <c r="A40" s="24" t="s">
        <v>239</v>
      </c>
      <c r="B40" s="28" t="s">
        <v>4542</v>
      </c>
      <c r="C40" s="28" t="s">
        <v>4543</v>
      </c>
      <c r="D40" s="28" t="s">
        <v>4544</v>
      </c>
      <c r="E40" s="28" t="str">
        <f t="shared" si="1"/>
        <v>1630</v>
      </c>
      <c r="F40" s="28" t="s">
        <v>4545</v>
      </c>
      <c r="G40" s="28" t="s">
        <v>4546</v>
      </c>
      <c r="H40" s="28" t="s">
        <v>4547</v>
      </c>
      <c r="I40" s="28" t="str">
        <f t="shared" si="2"/>
        <v>2604</v>
      </c>
    </row>
    <row r="41" ht="15.75" customHeight="1">
      <c r="A41" s="24" t="s">
        <v>243</v>
      </c>
      <c r="B41" s="28" t="s">
        <v>4548</v>
      </c>
      <c r="C41" s="28" t="s">
        <v>4549</v>
      </c>
      <c r="D41" s="28" t="s">
        <v>4550</v>
      </c>
      <c r="E41" s="28" t="str">
        <f t="shared" si="1"/>
        <v>441</v>
      </c>
      <c r="F41" s="28" t="s">
        <v>4551</v>
      </c>
      <c r="G41" s="28" t="s">
        <v>4552</v>
      </c>
      <c r="H41" s="28" t="s">
        <v>4553</v>
      </c>
      <c r="I41" s="28" t="str">
        <f t="shared" si="2"/>
        <v>1943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4554</v>
      </c>
      <c r="C43" s="28" t="s">
        <v>4555</v>
      </c>
      <c r="D43" s="28" t="s">
        <v>4556</v>
      </c>
      <c r="E43" s="28" t="str">
        <f t="shared" si="1"/>
        <v>367255552</v>
      </c>
      <c r="F43" s="28" t="s">
        <v>4557</v>
      </c>
      <c r="G43" s="28" t="s">
        <v>4558</v>
      </c>
      <c r="H43" s="28" t="s">
        <v>4559</v>
      </c>
      <c r="I43" s="28" t="str">
        <f t="shared" si="2"/>
        <v>175484928</v>
      </c>
    </row>
    <row r="44" ht="15.75" customHeight="1">
      <c r="A44" s="24" t="s">
        <v>257</v>
      </c>
      <c r="B44" s="28" t="s">
        <v>4560</v>
      </c>
      <c r="C44" s="28" t="s">
        <v>4561</v>
      </c>
      <c r="D44" s="28" t="s">
        <v>4562</v>
      </c>
      <c r="E44" s="28" t="str">
        <f t="shared" si="1"/>
        <v>28141993984</v>
      </c>
      <c r="F44" s="28" t="s">
        <v>4563</v>
      </c>
      <c r="G44" s="28" t="s">
        <v>4564</v>
      </c>
      <c r="H44" s="28" t="s">
        <v>4565</v>
      </c>
      <c r="I44" s="28" t="str">
        <f t="shared" si="2"/>
        <v>14538465280</v>
      </c>
    </row>
    <row r="45" ht="15.75" customHeight="1">
      <c r="A45" s="24" t="s">
        <v>264</v>
      </c>
      <c r="B45" s="28" t="s">
        <v>4566</v>
      </c>
      <c r="C45" s="28" t="s">
        <v>4567</v>
      </c>
      <c r="D45" s="28" t="s">
        <v>4568</v>
      </c>
      <c r="E45" s="28" t="str">
        <f t="shared" si="1"/>
        <v>13631488</v>
      </c>
      <c r="F45" s="28" t="s">
        <v>4569</v>
      </c>
      <c r="G45" s="28" t="s">
        <v>4538</v>
      </c>
      <c r="H45" s="28" t="s">
        <v>4570</v>
      </c>
      <c r="I45" s="28" t="str">
        <f t="shared" si="2"/>
        <v>13623296</v>
      </c>
    </row>
    <row r="46" ht="15.75" customHeight="1">
      <c r="A46" s="24" t="s">
        <v>270</v>
      </c>
      <c r="B46" s="28" t="s">
        <v>4571</v>
      </c>
      <c r="C46" s="28" t="s">
        <v>4572</v>
      </c>
      <c r="D46" s="28" t="s">
        <v>4573</v>
      </c>
      <c r="E46" s="28" t="str">
        <f t="shared" si="1"/>
        <v>7391129600</v>
      </c>
      <c r="F46" s="28" t="s">
        <v>4574</v>
      </c>
      <c r="G46" s="28" t="s">
        <v>4575</v>
      </c>
      <c r="H46" s="28" t="s">
        <v>4576</v>
      </c>
      <c r="I46" s="28" t="str">
        <f t="shared" si="2"/>
        <v>5943013376</v>
      </c>
    </row>
    <row r="47" ht="15.75" customHeight="1">
      <c r="A47" s="24" t="s">
        <v>277</v>
      </c>
      <c r="B47" s="28" t="s">
        <v>4577</v>
      </c>
      <c r="C47" s="28" t="s">
        <v>4578</v>
      </c>
      <c r="D47" s="28" t="s">
        <v>4579</v>
      </c>
      <c r="E47" s="28" t="str">
        <f t="shared" si="1"/>
        <v>12623872</v>
      </c>
      <c r="F47" s="28" t="s">
        <v>4329</v>
      </c>
      <c r="G47" s="28" t="s">
        <v>4538</v>
      </c>
      <c r="H47" s="28" t="s">
        <v>4580</v>
      </c>
      <c r="I47" s="28" t="str">
        <f t="shared" si="2"/>
        <v>13623296</v>
      </c>
    </row>
    <row r="48" ht="15.75" customHeight="1">
      <c r="A48" s="24" t="s">
        <v>283</v>
      </c>
      <c r="B48" s="28" t="s">
        <v>4581</v>
      </c>
      <c r="C48" s="28" t="s">
        <v>4582</v>
      </c>
      <c r="D48" s="28" t="s">
        <v>4583</v>
      </c>
      <c r="E48" s="28" t="str">
        <f t="shared" si="1"/>
        <v>12983152375</v>
      </c>
      <c r="F48" s="28" t="s">
        <v>4584</v>
      </c>
      <c r="G48" s="28" t="s">
        <v>4585</v>
      </c>
      <c r="H48" s="28" t="s">
        <v>4586</v>
      </c>
      <c r="I48" s="28" t="str">
        <f t="shared" si="2"/>
        <v>14354174496</v>
      </c>
    </row>
    <row r="49" ht="15.75" customHeight="1">
      <c r="A49" s="24" t="s">
        <v>290</v>
      </c>
      <c r="B49" s="28" t="s">
        <v>4587</v>
      </c>
      <c r="C49" s="28" t="s">
        <v>4588</v>
      </c>
      <c r="D49" s="28" t="s">
        <v>4589</v>
      </c>
      <c r="E49" s="28" t="str">
        <f t="shared" si="1"/>
        <v>14141150402</v>
      </c>
      <c r="F49" s="28" t="s">
        <v>4590</v>
      </c>
      <c r="G49" s="28" t="s">
        <v>4591</v>
      </c>
      <c r="H49" s="28" t="s">
        <v>4592</v>
      </c>
      <c r="I49" s="28" t="str">
        <f t="shared" si="2"/>
        <v>13348847260</v>
      </c>
    </row>
    <row r="50" ht="15.75" customHeight="1">
      <c r="A50" s="24" t="s">
        <v>297</v>
      </c>
      <c r="B50" s="28" t="s">
        <v>4593</v>
      </c>
      <c r="C50" s="28" t="s">
        <v>4594</v>
      </c>
      <c r="D50" s="28" t="s">
        <v>4595</v>
      </c>
      <c r="E50" s="28" t="str">
        <f t="shared" si="1"/>
        <v>5646624290</v>
      </c>
      <c r="F50" s="28" t="s">
        <v>4596</v>
      </c>
      <c r="G50" s="28" t="s">
        <v>4597</v>
      </c>
      <c r="H50" s="28" t="s">
        <v>4598</v>
      </c>
      <c r="I50" s="28" t="str">
        <f t="shared" si="2"/>
        <v>6573469059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85</v>
      </c>
      <c r="C52" s="28" t="s">
        <v>85</v>
      </c>
      <c r="D52" s="28" t="s">
        <v>85</v>
      </c>
      <c r="E52" s="28" t="str">
        <f t="shared" si="1"/>
        <v>2</v>
      </c>
      <c r="F52" s="28" t="s">
        <v>307</v>
      </c>
      <c r="G52" s="28" t="s">
        <v>307</v>
      </c>
      <c r="H52" s="28" t="s">
        <v>307</v>
      </c>
      <c r="I52" s="28" t="str">
        <f t="shared" si="2"/>
        <v>4</v>
      </c>
    </row>
    <row r="53" ht="15.75" customHeight="1">
      <c r="A53" s="24" t="s">
        <v>306</v>
      </c>
      <c r="B53" s="28" t="s">
        <v>165</v>
      </c>
      <c r="C53" s="28" t="s">
        <v>165</v>
      </c>
      <c r="D53" s="28" t="s">
        <v>168</v>
      </c>
      <c r="E53" s="28" t="str">
        <f t="shared" si="1"/>
        <v>9</v>
      </c>
      <c r="F53" s="28" t="s">
        <v>83</v>
      </c>
      <c r="G53" s="28" t="s">
        <v>83</v>
      </c>
      <c r="H53" s="28" t="s">
        <v>83</v>
      </c>
      <c r="I53" s="28" t="str">
        <f t="shared" si="2"/>
        <v>15</v>
      </c>
    </row>
    <row r="54" ht="15.75" customHeight="1">
      <c r="A54" s="24" t="s">
        <v>308</v>
      </c>
      <c r="B54" s="28" t="s">
        <v>3614</v>
      </c>
      <c r="C54" s="28" t="s">
        <v>4424</v>
      </c>
      <c r="D54" s="28" t="s">
        <v>4485</v>
      </c>
      <c r="E54" s="28" t="str">
        <f t="shared" si="1"/>
        <v>1639</v>
      </c>
      <c r="F54" s="28" t="s">
        <v>4599</v>
      </c>
      <c r="G54" s="28" t="s">
        <v>4600</v>
      </c>
      <c r="H54" s="28" t="s">
        <v>4601</v>
      </c>
      <c r="I54" s="28" t="str">
        <f t="shared" si="2"/>
        <v>2602</v>
      </c>
    </row>
    <row r="55" ht="15.75" customHeight="1">
      <c r="A55" s="24" t="s">
        <v>312</v>
      </c>
      <c r="B55" s="28" t="s">
        <v>234</v>
      </c>
      <c r="C55" s="28" t="s">
        <v>234</v>
      </c>
      <c r="D55" s="28" t="s">
        <v>460</v>
      </c>
      <c r="E55" s="28" t="str">
        <f t="shared" si="1"/>
        <v>18</v>
      </c>
      <c r="F55" s="28" t="s">
        <v>175</v>
      </c>
      <c r="G55" s="28" t="s">
        <v>164</v>
      </c>
      <c r="H55" s="28" t="s">
        <v>175</v>
      </c>
      <c r="I55" s="28" t="str">
        <f t="shared" si="2"/>
        <v>38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4602</v>
      </c>
      <c r="C58" s="28" t="s">
        <v>4603</v>
      </c>
      <c r="D58" s="28" t="s">
        <v>4604</v>
      </c>
      <c r="E58" s="28" t="str">
        <f t="shared" si="1"/>
        <v>5649305600</v>
      </c>
      <c r="F58" s="28" t="s">
        <v>4605</v>
      </c>
      <c r="G58" s="28" t="s">
        <v>4606</v>
      </c>
      <c r="H58" s="28" t="s">
        <v>4607</v>
      </c>
      <c r="I58" s="28" t="str">
        <f t="shared" si="2"/>
        <v>6582054912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4608</v>
      </c>
      <c r="C60" s="28" t="s">
        <v>4609</v>
      </c>
      <c r="D60" s="28" t="s">
        <v>4610</v>
      </c>
      <c r="E60" s="28" t="str">
        <f t="shared" si="1"/>
        <v>5641195520</v>
      </c>
      <c r="F60" s="28" t="s">
        <v>4611</v>
      </c>
      <c r="G60" s="28" t="s">
        <v>4612</v>
      </c>
      <c r="H60" s="28" t="s">
        <v>4613</v>
      </c>
      <c r="I60" s="28" t="str">
        <f t="shared" si="2"/>
        <v>6548889600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4614</v>
      </c>
      <c r="C62" s="28" t="s">
        <v>4615</v>
      </c>
      <c r="D62" s="28" t="s">
        <v>4616</v>
      </c>
      <c r="E62" s="28" t="str">
        <f t="shared" si="1"/>
        <v>13092496</v>
      </c>
      <c r="F62" s="28" t="s">
        <v>4617</v>
      </c>
      <c r="G62" s="28" t="s">
        <v>4618</v>
      </c>
      <c r="H62" s="28" t="s">
        <v>4619</v>
      </c>
      <c r="I62" s="28" t="str">
        <f t="shared" si="2"/>
        <v>21731200</v>
      </c>
    </row>
    <row r="63" ht="15.75" customHeight="1">
      <c r="A63" s="24" t="s">
        <v>339</v>
      </c>
      <c r="B63" s="28" t="s">
        <v>4620</v>
      </c>
      <c r="C63" s="28" t="s">
        <v>4621</v>
      </c>
      <c r="D63" s="28" t="s">
        <v>4622</v>
      </c>
      <c r="E63" s="28" t="str">
        <f t="shared" si="1"/>
        <v>2659496</v>
      </c>
      <c r="F63" s="28" t="s">
        <v>4623</v>
      </c>
      <c r="G63" s="28" t="s">
        <v>4624</v>
      </c>
      <c r="H63" s="28" t="s">
        <v>4625</v>
      </c>
      <c r="I63" s="28" t="str">
        <f t="shared" si="2"/>
        <v>157342647</v>
      </c>
    </row>
    <row r="64" ht="15.75" customHeight="1">
      <c r="A64" s="30" t="s">
        <v>14</v>
      </c>
      <c r="B64" s="31">
        <f t="shared" ref="B64:I64" si="3">AVERAGE(VALUE(B8),VALUE(B22),VALUE(B36))*2^(-30)</f>
        <v>19.42372365</v>
      </c>
      <c r="C64" s="31">
        <f t="shared" si="3"/>
        <v>19.26620077</v>
      </c>
      <c r="D64" s="31">
        <f t="shared" si="3"/>
        <v>19.23139435</v>
      </c>
      <c r="E64" s="31">
        <f t="shared" si="3"/>
        <v>19.37434651</v>
      </c>
      <c r="F64" s="31">
        <f t="shared" si="3"/>
        <v>11.99164933</v>
      </c>
      <c r="G64" s="31">
        <f t="shared" si="3"/>
        <v>11.5072714</v>
      </c>
      <c r="H64" s="31">
        <f t="shared" si="3"/>
        <v>11.39377554</v>
      </c>
      <c r="I64" s="31">
        <f t="shared" si="3"/>
        <v>11.60873538</v>
      </c>
    </row>
    <row r="65" ht="15.75" customHeight="1">
      <c r="A65" s="32" t="s">
        <v>346</v>
      </c>
      <c r="B65" s="31">
        <f t="shared" ref="B65:I65" si="4">AVERAGE(VALUE(B8),VALUE(B22),VALUE(B36),VALUE(B50))*2^(-30)</f>
        <v>15.89465055</v>
      </c>
      <c r="C65" s="31">
        <f t="shared" si="4"/>
        <v>15.76435775</v>
      </c>
      <c r="D65" s="31">
        <f t="shared" si="4"/>
        <v>15.73140038</v>
      </c>
      <c r="E65" s="31">
        <f t="shared" si="4"/>
        <v>15.84546705</v>
      </c>
      <c r="F65" s="31">
        <f t="shared" si="4"/>
        <v>10.54720387</v>
      </c>
      <c r="G65" s="31">
        <f t="shared" si="4"/>
        <v>10.16095858</v>
      </c>
      <c r="H65" s="31">
        <f t="shared" si="4"/>
        <v>10.06606159</v>
      </c>
      <c r="I65" s="31">
        <f t="shared" si="4"/>
        <v>10.23705657</v>
      </c>
    </row>
    <row r="66" ht="15.75" customHeight="1">
      <c r="A66" s="32" t="s">
        <v>347</v>
      </c>
      <c r="B66" s="31">
        <f t="shared" ref="B66:I66" si="5">MIN(VALUE(B18),VALUE(B32),VALUE(B46))*2^(-30)</f>
        <v>7.34462738</v>
      </c>
      <c r="C66" s="31">
        <f t="shared" si="5"/>
        <v>6.883525848</v>
      </c>
      <c r="D66" s="31">
        <f t="shared" si="5"/>
        <v>6.514904022</v>
      </c>
      <c r="E66" s="31">
        <f t="shared" si="5"/>
        <v>6.883525848</v>
      </c>
      <c r="F66" s="31">
        <f t="shared" si="5"/>
        <v>6.422271729</v>
      </c>
      <c r="G66" s="31">
        <f t="shared" si="5"/>
        <v>5.239902496</v>
      </c>
      <c r="H66" s="31">
        <f t="shared" si="5"/>
        <v>5.167709351</v>
      </c>
      <c r="I66" s="31">
        <f t="shared" si="5"/>
        <v>5.534862518</v>
      </c>
    </row>
    <row r="67" ht="15.75" customHeight="1">
      <c r="A67" s="32" t="s">
        <v>348</v>
      </c>
      <c r="B67" s="31">
        <f t="shared" ref="B67:I67" si="6">MIN(VALUE(B16),VALUE(B30),VALUE(B44))*2^(-30)</f>
        <v>19.48382568</v>
      </c>
      <c r="C67" s="31">
        <f t="shared" si="6"/>
        <v>18.79909897</v>
      </c>
      <c r="D67" s="31">
        <f t="shared" si="6"/>
        <v>18.90761185</v>
      </c>
      <c r="E67" s="31">
        <f t="shared" si="6"/>
        <v>19.48382568</v>
      </c>
      <c r="F67" s="31">
        <f t="shared" si="6"/>
        <v>14.79013443</v>
      </c>
      <c r="G67" s="31">
        <f t="shared" si="6"/>
        <v>13.54000092</v>
      </c>
      <c r="H67" s="31">
        <f t="shared" si="6"/>
        <v>13.02129745</v>
      </c>
      <c r="I67" s="31">
        <f t="shared" si="6"/>
        <v>13.54000092</v>
      </c>
    </row>
    <row r="68" ht="15.75" customHeight="1">
      <c r="A68" s="32" t="s">
        <v>15</v>
      </c>
      <c r="B68" s="31">
        <f t="shared" ref="B68:I68" si="7">SUM(VALUE(B14),VALUE(B28),VALUE(B42))*2^(-20)</f>
        <v>0.0078125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0.00390625</v>
      </c>
      <c r="G68" s="31">
        <f t="shared" si="7"/>
        <v>0.0078125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979.9140625</v>
      </c>
      <c r="C69" s="31">
        <f t="shared" si="8"/>
        <v>733.359375</v>
      </c>
      <c r="D69" s="31">
        <f t="shared" si="8"/>
        <v>668.6992188</v>
      </c>
      <c r="E69" s="31">
        <f t="shared" si="8"/>
        <v>1030.082031</v>
      </c>
      <c r="F69" s="31">
        <f t="shared" si="8"/>
        <v>509.1953125</v>
      </c>
      <c r="G69" s="31">
        <f t="shared" si="8"/>
        <v>493.5351563</v>
      </c>
      <c r="H69" s="31">
        <f t="shared" si="8"/>
        <v>514.6171875</v>
      </c>
      <c r="I69" s="31">
        <f t="shared" si="8"/>
        <v>505.5273438</v>
      </c>
    </row>
    <row r="70" ht="15.75" customHeight="1">
      <c r="A70" s="32" t="s">
        <v>17</v>
      </c>
      <c r="B70" s="31">
        <f t="shared" ref="B70:I70" si="9">AVERAGE(VALUE(B9),VALUE(B23),VALUE(B37))*2^(-20)</f>
        <v>15.50922139</v>
      </c>
      <c r="C70" s="31">
        <f t="shared" si="9"/>
        <v>15.24703058</v>
      </c>
      <c r="D70" s="31">
        <f t="shared" si="9"/>
        <v>15.08256467</v>
      </c>
      <c r="E70" s="31">
        <f t="shared" si="9"/>
        <v>15.24703058</v>
      </c>
      <c r="F70" s="31">
        <f t="shared" si="9"/>
        <v>15.52393023</v>
      </c>
      <c r="G70" s="31">
        <f t="shared" si="9"/>
        <v>15.42844454</v>
      </c>
      <c r="H70" s="31">
        <f t="shared" si="9"/>
        <v>15.09554736</v>
      </c>
      <c r="I70" s="31">
        <f t="shared" si="9"/>
        <v>15.40549183</v>
      </c>
    </row>
    <row r="71" ht="15.75" customHeight="1">
      <c r="A71" s="32" t="s">
        <v>349</v>
      </c>
      <c r="B71" s="33">
        <f t="shared" ref="B71:I71" si="10">MIN(VALUE(B19),VALUE(B33),VALUE(B47))*2^(-20)</f>
        <v>12.9765625</v>
      </c>
      <c r="C71" s="33">
        <f t="shared" si="10"/>
        <v>12.0390625</v>
      </c>
      <c r="D71" s="33">
        <f t="shared" si="10"/>
        <v>11.5</v>
      </c>
      <c r="E71" s="33">
        <f t="shared" si="10"/>
        <v>12.0390625</v>
      </c>
      <c r="F71" s="33">
        <f t="shared" si="10"/>
        <v>13.1953125</v>
      </c>
      <c r="G71" s="33">
        <f t="shared" si="10"/>
        <v>12.9921875</v>
      </c>
      <c r="H71" s="33">
        <f t="shared" si="10"/>
        <v>12.05859375</v>
      </c>
      <c r="I71" s="33">
        <f t="shared" si="10"/>
        <v>12.9921875</v>
      </c>
    </row>
    <row r="72" ht="15.75" customHeight="1">
      <c r="A72" s="32" t="s">
        <v>350</v>
      </c>
      <c r="B72" s="33">
        <f t="shared" ref="B72:I72" si="11">MAX(VALUE(B17),VALUE(B31),VALUE(B45))*2^(-20)</f>
        <v>17.26953125</v>
      </c>
      <c r="C72" s="33">
        <f t="shared" si="11"/>
        <v>16.94140625</v>
      </c>
      <c r="D72" s="33">
        <f t="shared" si="11"/>
        <v>16.9453125</v>
      </c>
      <c r="E72" s="33">
        <f t="shared" si="11"/>
        <v>16.9453125</v>
      </c>
      <c r="F72" s="33">
        <f t="shared" si="11"/>
        <v>17.26171875</v>
      </c>
      <c r="G72" s="33">
        <f t="shared" si="11"/>
        <v>16.9375</v>
      </c>
      <c r="H72" s="33">
        <f t="shared" si="11"/>
        <v>16.94140625</v>
      </c>
      <c r="I72" s="33">
        <f t="shared" si="11"/>
        <v>16.94140625</v>
      </c>
    </row>
    <row r="73" ht="15.75" customHeight="1">
      <c r="A73" s="32" t="s">
        <v>1</v>
      </c>
      <c r="B73" s="31">
        <f t="shared" ref="B73:I73" si="12">VALUE(B7)*10^(-9)</f>
        <v>204.6686079</v>
      </c>
      <c r="C73" s="31">
        <f t="shared" si="12"/>
        <v>205.6777457</v>
      </c>
      <c r="D73" s="31">
        <f t="shared" si="12"/>
        <v>216.5214164</v>
      </c>
      <c r="E73" s="31">
        <f t="shared" si="12"/>
        <v>205.6777457</v>
      </c>
      <c r="F73" s="31">
        <f t="shared" si="12"/>
        <v>328.6848198</v>
      </c>
      <c r="G73" s="31">
        <f t="shared" si="12"/>
        <v>326.797804</v>
      </c>
      <c r="H73" s="31">
        <f t="shared" si="12"/>
        <v>322.1401951</v>
      </c>
      <c r="I73" s="31">
        <f t="shared" si="12"/>
        <v>326.797804</v>
      </c>
    </row>
    <row r="74" ht="15.75" customHeight="1">
      <c r="A74" s="34" t="s">
        <v>18</v>
      </c>
      <c r="B74" s="31">
        <f t="shared" ref="B74:I74" si="13">SUM(VALUE(B20),VALUE(B34),VALUE(B48))*2^(-30)</f>
        <v>39.42847025</v>
      </c>
      <c r="C74" s="31">
        <f t="shared" si="13"/>
        <v>39.27094818</v>
      </c>
      <c r="D74" s="31">
        <f t="shared" si="13"/>
        <v>39.39938893</v>
      </c>
      <c r="E74" s="31">
        <f t="shared" si="13"/>
        <v>38.59685821</v>
      </c>
      <c r="F74" s="31">
        <f t="shared" si="13"/>
        <v>39.11559225</v>
      </c>
      <c r="G74" s="31">
        <f t="shared" si="13"/>
        <v>39.11801735</v>
      </c>
      <c r="H74" s="31">
        <f t="shared" si="13"/>
        <v>39.11715467</v>
      </c>
      <c r="I74" s="31">
        <f t="shared" si="13"/>
        <v>39.11715467</v>
      </c>
    </row>
    <row r="75" ht="15.75" customHeight="1">
      <c r="A75" s="34" t="s">
        <v>19</v>
      </c>
      <c r="B75" s="31">
        <f t="shared" ref="B75:I75" si="14">SUM(VALUE(B21),VALUE(B35),VALUE(B49))*2^(-30)</f>
        <v>39.42719838</v>
      </c>
      <c r="C75" s="31">
        <f t="shared" si="14"/>
        <v>39.37020471</v>
      </c>
      <c r="D75" s="31">
        <f t="shared" si="14"/>
        <v>39.43414949</v>
      </c>
      <c r="E75" s="31">
        <f t="shared" si="14"/>
        <v>39.17601934</v>
      </c>
      <c r="F75" s="31">
        <f t="shared" si="14"/>
        <v>38.86202333</v>
      </c>
      <c r="G75" s="31">
        <f t="shared" si="14"/>
        <v>38.86691546</v>
      </c>
      <c r="H75" s="31">
        <f t="shared" si="14"/>
        <v>38.8618907</v>
      </c>
      <c r="I75" s="31">
        <f t="shared" si="14"/>
        <v>38.5139666</v>
      </c>
    </row>
    <row r="76" ht="15.75" customHeight="1">
      <c r="A76" s="32" t="s">
        <v>20</v>
      </c>
      <c r="B76" s="35">
        <f t="shared" ref="B76:I76" si="15">SUM(VALUE(B12),VALUE(B26),VALUE(B40))</f>
        <v>4867</v>
      </c>
      <c r="C76" s="35">
        <f t="shared" si="15"/>
        <v>4897</v>
      </c>
      <c r="D76" s="35">
        <f t="shared" si="15"/>
        <v>5157</v>
      </c>
      <c r="E76" s="35">
        <f t="shared" si="15"/>
        <v>4897</v>
      </c>
      <c r="F76" s="35">
        <f t="shared" si="15"/>
        <v>7873</v>
      </c>
      <c r="G76" s="35">
        <f t="shared" si="15"/>
        <v>7826</v>
      </c>
      <c r="H76" s="35">
        <f t="shared" si="15"/>
        <v>7709</v>
      </c>
      <c r="I76" s="35">
        <f t="shared" si="15"/>
        <v>7826</v>
      </c>
    </row>
    <row r="77" ht="15.75" customHeight="1">
      <c r="A77" s="32" t="s">
        <v>21</v>
      </c>
      <c r="B77" s="35">
        <f t="shared" ref="B77:I77" si="16">SUM(VALUE(B11),VALUE(B25),VALUE(B39))</f>
        <v>725</v>
      </c>
      <c r="C77" s="35">
        <f t="shared" si="16"/>
        <v>706</v>
      </c>
      <c r="D77" s="35">
        <f t="shared" si="16"/>
        <v>735</v>
      </c>
      <c r="E77" s="35">
        <f t="shared" si="16"/>
        <v>721</v>
      </c>
      <c r="F77" s="35">
        <f t="shared" si="16"/>
        <v>829</v>
      </c>
      <c r="G77" s="35">
        <f t="shared" si="16"/>
        <v>829</v>
      </c>
      <c r="H77" s="35">
        <f t="shared" si="16"/>
        <v>803</v>
      </c>
      <c r="I77" s="35">
        <f t="shared" si="16"/>
        <v>822</v>
      </c>
    </row>
    <row r="78" ht="15.75" customHeight="1">
      <c r="A78" s="32" t="s">
        <v>22</v>
      </c>
      <c r="B78" s="35">
        <f t="shared" ref="B78:I78" si="17">SUM(VALUE(B13),VALUE(B27),VALUE(B41))</f>
        <v>1213</v>
      </c>
      <c r="C78" s="35">
        <f t="shared" si="17"/>
        <v>1186</v>
      </c>
      <c r="D78" s="35">
        <f t="shared" si="17"/>
        <v>1295</v>
      </c>
      <c r="E78" s="35">
        <f t="shared" si="17"/>
        <v>1249</v>
      </c>
      <c r="F78" s="35">
        <f t="shared" si="17"/>
        <v>5890</v>
      </c>
      <c r="G78" s="35">
        <f t="shared" si="17"/>
        <v>5894</v>
      </c>
      <c r="H78" s="35">
        <f t="shared" si="17"/>
        <v>5875</v>
      </c>
      <c r="I78" s="35">
        <f t="shared" si="17"/>
        <v>5894</v>
      </c>
    </row>
    <row r="79" ht="15.75" customHeight="1">
      <c r="A79" s="32" t="s">
        <v>23</v>
      </c>
      <c r="B79" s="35">
        <f t="shared" ref="B79:I79" si="18">SUM(VALUE(B10),VALUE(B24),VALUE(B38))</f>
        <v>234</v>
      </c>
      <c r="C79" s="35">
        <f t="shared" si="18"/>
        <v>621</v>
      </c>
      <c r="D79" s="35">
        <f t="shared" si="18"/>
        <v>730</v>
      </c>
      <c r="E79" s="35">
        <f t="shared" si="18"/>
        <v>640</v>
      </c>
      <c r="F79" s="35">
        <f t="shared" si="18"/>
        <v>18</v>
      </c>
      <c r="G79" s="35">
        <f t="shared" si="18"/>
        <v>34</v>
      </c>
      <c r="H79" s="35">
        <f t="shared" si="18"/>
        <v>19</v>
      </c>
      <c r="I79" s="35">
        <f t="shared" si="18"/>
        <v>21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3444</v>
      </c>
      <c r="E2" s="28" t="s">
        <v>358</v>
      </c>
      <c r="F2" s="28" t="s">
        <v>3445</v>
      </c>
    </row>
    <row r="3">
      <c r="A3" s="28" t="s">
        <v>85</v>
      </c>
      <c r="B3" s="28" t="s">
        <v>361</v>
      </c>
      <c r="C3" s="28" t="s">
        <v>3446</v>
      </c>
      <c r="D3" s="28" t="s">
        <v>3444</v>
      </c>
      <c r="E3" s="28" t="s">
        <v>3447</v>
      </c>
      <c r="F3" s="28" t="s">
        <v>4626</v>
      </c>
    </row>
    <row r="4">
      <c r="A4" s="28" t="s">
        <v>86</v>
      </c>
      <c r="B4" s="28" t="s">
        <v>365</v>
      </c>
      <c r="C4" s="28" t="s">
        <v>3446</v>
      </c>
      <c r="D4" s="28" t="s">
        <v>42</v>
      </c>
      <c r="E4" s="28" t="s">
        <v>4627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3.57"/>
    <col customWidth="1" min="6" max="8" width="27.0"/>
    <col customWidth="1" min="9" max="9" width="13.57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4628</v>
      </c>
      <c r="C5" s="28" t="s">
        <v>4629</v>
      </c>
      <c r="D5" s="28" t="s">
        <v>4630</v>
      </c>
      <c r="E5" s="28" t="str">
        <f t="shared" si="1"/>
        <v>-</v>
      </c>
      <c r="F5" s="28" t="s">
        <v>4631</v>
      </c>
      <c r="G5" s="28" t="s">
        <v>4632</v>
      </c>
      <c r="H5" s="28" t="s">
        <v>4633</v>
      </c>
      <c r="I5" s="28" t="str">
        <f t="shared" si="2"/>
        <v>-</v>
      </c>
    </row>
    <row r="6">
      <c r="A6" s="24" t="s">
        <v>51</v>
      </c>
      <c r="B6" s="28" t="s">
        <v>4634</v>
      </c>
      <c r="C6" s="28" t="s">
        <v>4635</v>
      </c>
      <c r="D6" s="28" t="s">
        <v>4636</v>
      </c>
      <c r="E6" s="28" t="str">
        <f t="shared" si="1"/>
        <v>-</v>
      </c>
      <c r="F6" s="28" t="s">
        <v>4637</v>
      </c>
      <c r="G6" s="28" t="s">
        <v>4638</v>
      </c>
      <c r="H6" s="28" t="s">
        <v>4639</v>
      </c>
      <c r="I6" s="28" t="str">
        <f t="shared" si="2"/>
        <v>-</v>
      </c>
    </row>
    <row r="7">
      <c r="A7" s="24" t="s">
        <v>58</v>
      </c>
      <c r="B7" s="28" t="s">
        <v>4640</v>
      </c>
      <c r="C7" s="28" t="s">
        <v>4641</v>
      </c>
      <c r="D7" s="28" t="s">
        <v>4642</v>
      </c>
      <c r="E7" s="28" t="str">
        <f t="shared" si="1"/>
        <v>204946876058</v>
      </c>
      <c r="F7" s="28" t="s">
        <v>4643</v>
      </c>
      <c r="G7" s="28" t="s">
        <v>4644</v>
      </c>
      <c r="H7" s="28" t="s">
        <v>4645</v>
      </c>
      <c r="I7" s="28" t="str">
        <f t="shared" si="2"/>
        <v>339175108670</v>
      </c>
    </row>
    <row r="8">
      <c r="A8" s="24" t="s">
        <v>65</v>
      </c>
      <c r="B8" s="28" t="s">
        <v>4646</v>
      </c>
      <c r="C8" s="28" t="s">
        <v>4647</v>
      </c>
      <c r="D8" s="28" t="s">
        <v>4648</v>
      </c>
      <c r="E8" s="28" t="str">
        <f t="shared" si="1"/>
        <v>22773785994</v>
      </c>
      <c r="F8" s="28" t="s">
        <v>4649</v>
      </c>
      <c r="G8" s="28" t="s">
        <v>4650</v>
      </c>
      <c r="H8" s="28" t="s">
        <v>4651</v>
      </c>
      <c r="I8" s="28" t="str">
        <f t="shared" si="2"/>
        <v>13654231702</v>
      </c>
    </row>
    <row r="9">
      <c r="A9" s="24" t="s">
        <v>72</v>
      </c>
      <c r="B9" s="28" t="s">
        <v>4652</v>
      </c>
      <c r="C9" s="28" t="s">
        <v>4653</v>
      </c>
      <c r="D9" s="28" t="s">
        <v>4654</v>
      </c>
      <c r="E9" s="28" t="str">
        <f t="shared" si="1"/>
        <v>21136438</v>
      </c>
      <c r="F9" s="28" t="s">
        <v>4655</v>
      </c>
      <c r="G9" s="28" t="s">
        <v>4656</v>
      </c>
      <c r="H9" s="28" t="s">
        <v>4657</v>
      </c>
      <c r="I9" s="28" t="str">
        <f t="shared" si="2"/>
        <v>19389825</v>
      </c>
    </row>
    <row r="10">
      <c r="A10" s="24" t="s">
        <v>79</v>
      </c>
      <c r="B10" s="28" t="s">
        <v>926</v>
      </c>
      <c r="C10" s="28" t="s">
        <v>98</v>
      </c>
      <c r="D10" s="28" t="s">
        <v>89</v>
      </c>
      <c r="E10" s="28" t="str">
        <f t="shared" si="1"/>
        <v>29</v>
      </c>
      <c r="F10" s="28" t="s">
        <v>234</v>
      </c>
      <c r="G10" s="28" t="s">
        <v>86</v>
      </c>
      <c r="H10" s="28" t="s">
        <v>42</v>
      </c>
      <c r="I10" s="28" t="str">
        <f t="shared" si="2"/>
        <v>3</v>
      </c>
    </row>
    <row r="11">
      <c r="A11" s="24" t="s">
        <v>84</v>
      </c>
      <c r="B11" s="28" t="s">
        <v>4658</v>
      </c>
      <c r="C11" s="28" t="s">
        <v>4659</v>
      </c>
      <c r="D11" s="28" t="s">
        <v>1033</v>
      </c>
      <c r="E11" s="28" t="str">
        <f t="shared" si="1"/>
        <v>231</v>
      </c>
      <c r="F11" s="28" t="s">
        <v>4660</v>
      </c>
      <c r="G11" s="28" t="s">
        <v>3235</v>
      </c>
      <c r="H11" s="28" t="s">
        <v>3235</v>
      </c>
      <c r="I11" s="28" t="str">
        <f t="shared" si="2"/>
        <v>274</v>
      </c>
    </row>
    <row r="12">
      <c r="A12" s="24" t="s">
        <v>91</v>
      </c>
      <c r="B12" s="28" t="s">
        <v>4661</v>
      </c>
      <c r="C12" s="28" t="s">
        <v>4662</v>
      </c>
      <c r="D12" s="28" t="s">
        <v>4663</v>
      </c>
      <c r="E12" s="28" t="str">
        <f t="shared" si="1"/>
        <v>1640</v>
      </c>
      <c r="F12" s="28" t="s">
        <v>4664</v>
      </c>
      <c r="G12" s="28" t="s">
        <v>4665</v>
      </c>
      <c r="H12" s="28" t="s">
        <v>4666</v>
      </c>
      <c r="I12" s="28" t="str">
        <f t="shared" si="2"/>
        <v>2710</v>
      </c>
    </row>
    <row r="13">
      <c r="A13" s="24" t="s">
        <v>97</v>
      </c>
      <c r="B13" s="28" t="s">
        <v>94</v>
      </c>
      <c r="C13" s="28" t="s">
        <v>4667</v>
      </c>
      <c r="D13" s="28" t="s">
        <v>4668</v>
      </c>
      <c r="E13" s="28" t="str">
        <f t="shared" si="1"/>
        <v>471</v>
      </c>
      <c r="F13" s="28" t="s">
        <v>4432</v>
      </c>
      <c r="G13" s="28" t="s">
        <v>3419</v>
      </c>
      <c r="H13" s="28" t="s">
        <v>4669</v>
      </c>
      <c r="I13" s="28" t="str">
        <f t="shared" si="2"/>
        <v>2050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4670</v>
      </c>
      <c r="C15" s="28" t="s">
        <v>4671</v>
      </c>
      <c r="D15" s="28" t="s">
        <v>4672</v>
      </c>
      <c r="E15" s="28" t="str">
        <f t="shared" si="1"/>
        <v>369635328</v>
      </c>
      <c r="F15" s="28" t="s">
        <v>4673</v>
      </c>
      <c r="G15" s="28" t="s">
        <v>4674</v>
      </c>
      <c r="H15" s="28" t="s">
        <v>4675</v>
      </c>
      <c r="I15" s="28" t="str">
        <f t="shared" si="2"/>
        <v>182259712</v>
      </c>
    </row>
    <row r="16">
      <c r="A16" s="24" t="s">
        <v>111</v>
      </c>
      <c r="B16" s="28" t="s">
        <v>4676</v>
      </c>
      <c r="C16" s="28" t="s">
        <v>4677</v>
      </c>
      <c r="D16" s="28" t="s">
        <v>4678</v>
      </c>
      <c r="E16" s="28" t="str">
        <f t="shared" si="1"/>
        <v>26210729984</v>
      </c>
      <c r="F16" s="28" t="s">
        <v>4679</v>
      </c>
      <c r="G16" s="28" t="s">
        <v>4680</v>
      </c>
      <c r="H16" s="28" t="s">
        <v>4681</v>
      </c>
      <c r="I16" s="28" t="str">
        <f t="shared" si="2"/>
        <v>16545746944</v>
      </c>
    </row>
    <row r="17">
      <c r="A17" s="24" t="s">
        <v>118</v>
      </c>
      <c r="B17" s="28" t="s">
        <v>4682</v>
      </c>
      <c r="C17" s="28" t="s">
        <v>4683</v>
      </c>
      <c r="D17" s="28" t="s">
        <v>4684</v>
      </c>
      <c r="E17" s="28" t="str">
        <f t="shared" si="1"/>
        <v>21155840</v>
      </c>
      <c r="F17" s="28" t="s">
        <v>4685</v>
      </c>
      <c r="G17" s="28" t="s">
        <v>4686</v>
      </c>
      <c r="H17" s="28" t="s">
        <v>4687</v>
      </c>
      <c r="I17" s="28" t="str">
        <f t="shared" si="2"/>
        <v>21106688</v>
      </c>
    </row>
    <row r="18">
      <c r="A18" s="24" t="s">
        <v>124</v>
      </c>
      <c r="B18" s="28" t="s">
        <v>4688</v>
      </c>
      <c r="C18" s="28" t="s">
        <v>4689</v>
      </c>
      <c r="D18" s="28" t="s">
        <v>4690</v>
      </c>
      <c r="E18" s="28" t="str">
        <f t="shared" si="1"/>
        <v>9478778880</v>
      </c>
      <c r="F18" s="28" t="s">
        <v>4691</v>
      </c>
      <c r="G18" s="28" t="s">
        <v>4692</v>
      </c>
      <c r="H18" s="28" t="s">
        <v>4693</v>
      </c>
      <c r="I18" s="28" t="str">
        <f t="shared" si="2"/>
        <v>8007729152</v>
      </c>
    </row>
    <row r="19">
      <c r="A19" s="24" t="s">
        <v>131</v>
      </c>
      <c r="B19" s="28" t="s">
        <v>4694</v>
      </c>
      <c r="C19" s="28" t="s">
        <v>4695</v>
      </c>
      <c r="D19" s="28" t="s">
        <v>4696</v>
      </c>
      <c r="E19" s="28" t="str">
        <f t="shared" si="1"/>
        <v>21123072</v>
      </c>
      <c r="F19" s="28" t="s">
        <v>4697</v>
      </c>
      <c r="G19" s="28" t="s">
        <v>4698</v>
      </c>
      <c r="H19" s="28" t="s">
        <v>4699</v>
      </c>
      <c r="I19" s="28" t="str">
        <f t="shared" si="2"/>
        <v>16986112</v>
      </c>
    </row>
    <row r="20">
      <c r="A20" s="24" t="s">
        <v>135</v>
      </c>
      <c r="B20" s="28" t="s">
        <v>4700</v>
      </c>
      <c r="C20" s="28" t="s">
        <v>4701</v>
      </c>
      <c r="D20" s="28" t="s">
        <v>4702</v>
      </c>
      <c r="E20" s="28" t="str">
        <f t="shared" si="1"/>
        <v>13798239325</v>
      </c>
      <c r="F20" s="28" t="s">
        <v>4703</v>
      </c>
      <c r="G20" s="28" t="s">
        <v>4704</v>
      </c>
      <c r="H20" s="28" t="s">
        <v>4705</v>
      </c>
      <c r="I20" s="28" t="str">
        <f t="shared" si="2"/>
        <v>13685960657</v>
      </c>
    </row>
    <row r="21" ht="15.75" customHeight="1">
      <c r="A21" s="24" t="s">
        <v>142</v>
      </c>
      <c r="B21" s="28" t="s">
        <v>4706</v>
      </c>
      <c r="C21" s="28" t="s">
        <v>4707</v>
      </c>
      <c r="D21" s="28" t="s">
        <v>4708</v>
      </c>
      <c r="E21" s="28" t="str">
        <f t="shared" si="1"/>
        <v>14268793709</v>
      </c>
      <c r="F21" s="28" t="s">
        <v>4709</v>
      </c>
      <c r="G21" s="28" t="s">
        <v>4710</v>
      </c>
      <c r="H21" s="28" t="s">
        <v>4711</v>
      </c>
      <c r="I21" s="28" t="str">
        <f t="shared" si="2"/>
        <v>13969968725</v>
      </c>
    </row>
    <row r="22" ht="15.75" customHeight="1">
      <c r="A22" s="24" t="s">
        <v>149</v>
      </c>
      <c r="B22" s="28" t="s">
        <v>4712</v>
      </c>
      <c r="C22" s="28" t="s">
        <v>4713</v>
      </c>
      <c r="D22" s="28" t="s">
        <v>4714</v>
      </c>
      <c r="E22" s="28" t="str">
        <f t="shared" si="1"/>
        <v>23312810203</v>
      </c>
      <c r="F22" s="28" t="s">
        <v>4715</v>
      </c>
      <c r="G22" s="28" t="s">
        <v>4716</v>
      </c>
      <c r="H22" s="28" t="s">
        <v>4717</v>
      </c>
      <c r="I22" s="28" t="str">
        <f t="shared" si="2"/>
        <v>12453408924</v>
      </c>
    </row>
    <row r="23" ht="15.75" customHeight="1">
      <c r="A23" s="24" t="s">
        <v>156</v>
      </c>
      <c r="B23" s="28" t="s">
        <v>4718</v>
      </c>
      <c r="C23" s="28" t="s">
        <v>4719</v>
      </c>
      <c r="D23" s="28" t="s">
        <v>4720</v>
      </c>
      <c r="E23" s="28" t="str">
        <f t="shared" si="1"/>
        <v>15750558</v>
      </c>
      <c r="F23" s="28" t="s">
        <v>4721</v>
      </c>
      <c r="G23" s="28" t="s">
        <v>3050</v>
      </c>
      <c r="H23" s="28" t="s">
        <v>4722</v>
      </c>
      <c r="I23" s="28" t="str">
        <f t="shared" si="2"/>
        <v>15769600</v>
      </c>
    </row>
    <row r="24" ht="15.75" customHeight="1">
      <c r="A24" s="24" t="s">
        <v>162</v>
      </c>
      <c r="B24" s="28" t="s">
        <v>4723</v>
      </c>
      <c r="C24" s="28" t="s">
        <v>4420</v>
      </c>
      <c r="D24" s="28" t="s">
        <v>1946</v>
      </c>
      <c r="E24" s="28" t="str">
        <f t="shared" si="1"/>
        <v>235</v>
      </c>
      <c r="F24" s="28" t="s">
        <v>85</v>
      </c>
      <c r="G24" s="28" t="s">
        <v>238</v>
      </c>
      <c r="H24" s="28" t="s">
        <v>81</v>
      </c>
      <c r="I24" s="28" t="str">
        <f t="shared" si="2"/>
        <v>6</v>
      </c>
    </row>
    <row r="25" ht="15.75" customHeight="1">
      <c r="A25" s="24" t="s">
        <v>166</v>
      </c>
      <c r="B25" s="28" t="s">
        <v>3482</v>
      </c>
      <c r="C25" s="28" t="s">
        <v>4724</v>
      </c>
      <c r="D25" s="28" t="s">
        <v>3236</v>
      </c>
      <c r="E25" s="28" t="str">
        <f t="shared" si="1"/>
        <v>248</v>
      </c>
      <c r="F25" s="28" t="s">
        <v>4725</v>
      </c>
      <c r="G25" s="28" t="s">
        <v>3235</v>
      </c>
      <c r="H25" s="28" t="s">
        <v>4009</v>
      </c>
      <c r="I25" s="28" t="str">
        <f t="shared" si="2"/>
        <v>273</v>
      </c>
    </row>
    <row r="26" ht="15.75" customHeight="1">
      <c r="A26" s="24" t="s">
        <v>169</v>
      </c>
      <c r="B26" s="28" t="s">
        <v>4726</v>
      </c>
      <c r="C26" s="28" t="s">
        <v>3491</v>
      </c>
      <c r="D26" s="28" t="s">
        <v>4727</v>
      </c>
      <c r="E26" s="28" t="str">
        <f t="shared" si="1"/>
        <v>1622</v>
      </c>
      <c r="F26" s="28" t="s">
        <v>4728</v>
      </c>
      <c r="G26" s="28" t="s">
        <v>4729</v>
      </c>
      <c r="H26" s="28" t="s">
        <v>4666</v>
      </c>
      <c r="I26" s="28" t="str">
        <f t="shared" si="2"/>
        <v>2716</v>
      </c>
    </row>
    <row r="27" ht="15.75" customHeight="1">
      <c r="A27" s="24" t="s">
        <v>173</v>
      </c>
      <c r="B27" s="28" t="s">
        <v>4730</v>
      </c>
      <c r="C27" s="28" t="s">
        <v>4731</v>
      </c>
      <c r="D27" s="28" t="s">
        <v>4732</v>
      </c>
      <c r="E27" s="28" t="str">
        <f t="shared" si="1"/>
        <v>548</v>
      </c>
      <c r="F27" s="28" t="s">
        <v>4733</v>
      </c>
      <c r="G27" s="28" t="s">
        <v>4734</v>
      </c>
      <c r="H27" s="28" t="s">
        <v>4735</v>
      </c>
      <c r="I27" s="28" t="str">
        <f t="shared" si="2"/>
        <v>2063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4736</v>
      </c>
      <c r="E28" s="28" t="str">
        <f t="shared" si="1"/>
        <v>0</v>
      </c>
      <c r="F28" s="28" t="s">
        <v>42</v>
      </c>
      <c r="G28" s="28" t="s">
        <v>42</v>
      </c>
      <c r="H28" s="28" t="s">
        <v>1947</v>
      </c>
      <c r="I28" s="28" t="str">
        <f t="shared" si="2"/>
        <v>0</v>
      </c>
    </row>
    <row r="29" ht="15.75" customHeight="1">
      <c r="A29" s="24" t="s">
        <v>180</v>
      </c>
      <c r="B29" s="28" t="s">
        <v>3617</v>
      </c>
      <c r="C29" s="28" t="s">
        <v>4193</v>
      </c>
      <c r="D29" s="28" t="s">
        <v>4737</v>
      </c>
      <c r="E29" s="28" t="str">
        <f t="shared" si="1"/>
        <v>384045056</v>
      </c>
      <c r="F29" s="28" t="s">
        <v>4738</v>
      </c>
      <c r="G29" s="28" t="s">
        <v>4739</v>
      </c>
      <c r="H29" s="28" t="s">
        <v>4740</v>
      </c>
      <c r="I29" s="28" t="str">
        <f t="shared" si="2"/>
        <v>169332736</v>
      </c>
    </row>
    <row r="30" ht="15.75" customHeight="1">
      <c r="A30" s="24" t="s">
        <v>187</v>
      </c>
      <c r="B30" s="28" t="s">
        <v>4741</v>
      </c>
      <c r="C30" s="28" t="s">
        <v>4742</v>
      </c>
      <c r="D30" s="28" t="s">
        <v>4743</v>
      </c>
      <c r="E30" s="28" t="str">
        <f t="shared" si="1"/>
        <v>28503957504</v>
      </c>
      <c r="F30" s="28" t="s">
        <v>4744</v>
      </c>
      <c r="G30" s="28" t="s">
        <v>4745</v>
      </c>
      <c r="H30" s="28" t="s">
        <v>4746</v>
      </c>
      <c r="I30" s="28" t="str">
        <f t="shared" si="2"/>
        <v>15439937536</v>
      </c>
    </row>
    <row r="31" ht="15.75" customHeight="1">
      <c r="A31" s="24" t="s">
        <v>194</v>
      </c>
      <c r="B31" s="28" t="s">
        <v>4747</v>
      </c>
      <c r="C31" s="28" t="s">
        <v>4748</v>
      </c>
      <c r="D31" s="28" t="s">
        <v>4722</v>
      </c>
      <c r="E31" s="28" t="str">
        <f t="shared" si="1"/>
        <v>15872000</v>
      </c>
      <c r="F31" s="28" t="s">
        <v>4721</v>
      </c>
      <c r="G31" s="28" t="s">
        <v>3050</v>
      </c>
      <c r="H31" s="28" t="s">
        <v>4722</v>
      </c>
      <c r="I31" s="28" t="str">
        <f t="shared" si="2"/>
        <v>15769600</v>
      </c>
    </row>
    <row r="32" ht="15.75" customHeight="1">
      <c r="A32" s="24" t="s">
        <v>197</v>
      </c>
      <c r="B32" s="28" t="s">
        <v>4749</v>
      </c>
      <c r="C32" s="28" t="s">
        <v>4750</v>
      </c>
      <c r="D32" s="28" t="s">
        <v>4751</v>
      </c>
      <c r="E32" s="28" t="str">
        <f t="shared" si="1"/>
        <v>7936466944</v>
      </c>
      <c r="F32" s="28" t="s">
        <v>4752</v>
      </c>
      <c r="G32" s="28" t="s">
        <v>4753</v>
      </c>
      <c r="H32" s="28" t="s">
        <v>4754</v>
      </c>
      <c r="I32" s="28" t="str">
        <f t="shared" si="2"/>
        <v>6642425856</v>
      </c>
    </row>
    <row r="33" ht="15.75" customHeight="1">
      <c r="A33" s="24" t="s">
        <v>204</v>
      </c>
      <c r="B33" s="28" t="s">
        <v>2842</v>
      </c>
      <c r="C33" s="28" t="s">
        <v>4755</v>
      </c>
      <c r="D33" s="28" t="s">
        <v>945</v>
      </c>
      <c r="E33" s="28" t="str">
        <f t="shared" si="1"/>
        <v>15515648</v>
      </c>
      <c r="F33" s="28" t="s">
        <v>4721</v>
      </c>
      <c r="G33" s="28" t="s">
        <v>3050</v>
      </c>
      <c r="H33" s="28" t="s">
        <v>4722</v>
      </c>
      <c r="I33" s="28" t="str">
        <f t="shared" si="2"/>
        <v>15769600</v>
      </c>
    </row>
    <row r="34" ht="15.75" customHeight="1">
      <c r="A34" s="24" t="s">
        <v>205</v>
      </c>
      <c r="B34" s="28" t="s">
        <v>4756</v>
      </c>
      <c r="C34" s="28" t="s">
        <v>4757</v>
      </c>
      <c r="D34" s="28" t="s">
        <v>4758</v>
      </c>
      <c r="E34" s="28" t="str">
        <f t="shared" si="1"/>
        <v>12659977860</v>
      </c>
      <c r="F34" s="28" t="s">
        <v>4759</v>
      </c>
      <c r="G34" s="28" t="s">
        <v>4760</v>
      </c>
      <c r="H34" s="28" t="s">
        <v>4761</v>
      </c>
      <c r="I34" s="28" t="str">
        <f t="shared" si="2"/>
        <v>14214789250</v>
      </c>
    </row>
    <row r="35" ht="15.75" customHeight="1">
      <c r="A35" s="24" t="s">
        <v>212</v>
      </c>
      <c r="B35" s="28" t="s">
        <v>4762</v>
      </c>
      <c r="C35" s="28" t="s">
        <v>4763</v>
      </c>
      <c r="D35" s="28" t="s">
        <v>4764</v>
      </c>
      <c r="E35" s="28" t="str">
        <f t="shared" si="1"/>
        <v>15132737790</v>
      </c>
      <c r="F35" s="28" t="s">
        <v>4765</v>
      </c>
      <c r="G35" s="28" t="s">
        <v>4766</v>
      </c>
      <c r="H35" s="28" t="s">
        <v>4767</v>
      </c>
      <c r="I35" s="28" t="str">
        <f t="shared" si="2"/>
        <v>14285137931</v>
      </c>
    </row>
    <row r="36" ht="15.75" customHeight="1">
      <c r="A36" s="24" t="s">
        <v>219</v>
      </c>
      <c r="B36" s="28" t="s">
        <v>4768</v>
      </c>
      <c r="C36" s="28" t="s">
        <v>4769</v>
      </c>
      <c r="D36" s="28" t="s">
        <v>4770</v>
      </c>
      <c r="E36" s="28" t="str">
        <f t="shared" si="1"/>
        <v>17006327498</v>
      </c>
      <c r="F36" s="28" t="s">
        <v>4771</v>
      </c>
      <c r="G36" s="28" t="s">
        <v>4772</v>
      </c>
      <c r="H36" s="28" t="s">
        <v>4773</v>
      </c>
      <c r="I36" s="28" t="str">
        <f t="shared" si="2"/>
        <v>11688778366</v>
      </c>
    </row>
    <row r="37" ht="15.75" customHeight="1">
      <c r="A37" s="24" t="s">
        <v>226</v>
      </c>
      <c r="B37" s="28" t="s">
        <v>4774</v>
      </c>
      <c r="C37" s="28" t="s">
        <v>4775</v>
      </c>
      <c r="D37" s="28" t="s">
        <v>4776</v>
      </c>
      <c r="E37" s="28" t="str">
        <f t="shared" si="1"/>
        <v>12462249</v>
      </c>
      <c r="F37" s="28" t="s">
        <v>4777</v>
      </c>
      <c r="G37" s="28" t="s">
        <v>4778</v>
      </c>
      <c r="H37" s="28" t="s">
        <v>4779</v>
      </c>
      <c r="I37" s="28" t="str">
        <f t="shared" si="2"/>
        <v>12421915</v>
      </c>
    </row>
    <row r="38" ht="15.75" customHeight="1">
      <c r="A38" s="24" t="s">
        <v>233</v>
      </c>
      <c r="B38" s="28" t="s">
        <v>931</v>
      </c>
      <c r="C38" s="28" t="s">
        <v>622</v>
      </c>
      <c r="D38" s="28" t="s">
        <v>3020</v>
      </c>
      <c r="E38" s="28" t="str">
        <f t="shared" si="1"/>
        <v>84</v>
      </c>
      <c r="F38" s="28" t="s">
        <v>85</v>
      </c>
      <c r="G38" s="28" t="s">
        <v>1551</v>
      </c>
      <c r="H38" s="28" t="s">
        <v>513</v>
      </c>
      <c r="I38" s="28" t="str">
        <f t="shared" si="2"/>
        <v>8</v>
      </c>
    </row>
    <row r="39" ht="15.75" customHeight="1">
      <c r="A39" s="24" t="s">
        <v>237</v>
      </c>
      <c r="B39" s="28" t="s">
        <v>3361</v>
      </c>
      <c r="C39" s="28" t="s">
        <v>1034</v>
      </c>
      <c r="D39" s="28" t="s">
        <v>3482</v>
      </c>
      <c r="E39" s="28" t="str">
        <f t="shared" si="1"/>
        <v>222</v>
      </c>
      <c r="F39" s="28" t="s">
        <v>4725</v>
      </c>
      <c r="G39" s="28" t="s">
        <v>3295</v>
      </c>
      <c r="H39" s="28" t="s">
        <v>3363</v>
      </c>
      <c r="I39" s="28" t="str">
        <f t="shared" si="2"/>
        <v>270</v>
      </c>
    </row>
    <row r="40" ht="15.75" customHeight="1">
      <c r="A40" s="24" t="s">
        <v>239</v>
      </c>
      <c r="B40" s="28" t="s">
        <v>4780</v>
      </c>
      <c r="C40" s="28" t="s">
        <v>4781</v>
      </c>
      <c r="D40" s="28" t="s">
        <v>3612</v>
      </c>
      <c r="E40" s="28" t="str">
        <f t="shared" si="1"/>
        <v>1636</v>
      </c>
      <c r="F40" s="28" t="s">
        <v>4782</v>
      </c>
      <c r="G40" s="28" t="s">
        <v>4783</v>
      </c>
      <c r="H40" s="28" t="s">
        <v>4784</v>
      </c>
      <c r="I40" s="28" t="str">
        <f t="shared" si="2"/>
        <v>2700</v>
      </c>
    </row>
    <row r="41" ht="15.75" customHeight="1">
      <c r="A41" s="24" t="s">
        <v>243</v>
      </c>
      <c r="B41" s="28" t="s">
        <v>4785</v>
      </c>
      <c r="C41" s="28" t="s">
        <v>4786</v>
      </c>
      <c r="D41" s="28" t="s">
        <v>1898</v>
      </c>
      <c r="E41" s="28" t="str">
        <f t="shared" si="1"/>
        <v>360</v>
      </c>
      <c r="F41" s="28" t="s">
        <v>4787</v>
      </c>
      <c r="G41" s="28" t="s">
        <v>4788</v>
      </c>
      <c r="H41" s="28" t="s">
        <v>4789</v>
      </c>
      <c r="I41" s="28" t="str">
        <f t="shared" si="2"/>
        <v>2023</v>
      </c>
    </row>
    <row r="42" ht="15.75" customHeight="1">
      <c r="A42" s="24" t="s">
        <v>248</v>
      </c>
      <c r="B42" s="28" t="s">
        <v>3240</v>
      </c>
      <c r="C42" s="28" t="s">
        <v>42</v>
      </c>
      <c r="D42" s="28" t="s">
        <v>4790</v>
      </c>
      <c r="E42" s="28" t="str">
        <f t="shared" si="1"/>
        <v>32768</v>
      </c>
      <c r="F42" s="28" t="s">
        <v>42</v>
      </c>
      <c r="G42" s="28" t="s">
        <v>42</v>
      </c>
      <c r="H42" s="28" t="s">
        <v>3240</v>
      </c>
      <c r="I42" s="28" t="str">
        <f t="shared" si="2"/>
        <v>0</v>
      </c>
    </row>
    <row r="43" ht="15.75" customHeight="1">
      <c r="A43" s="24" t="s">
        <v>250</v>
      </c>
      <c r="B43" s="28" t="s">
        <v>4791</v>
      </c>
      <c r="C43" s="28" t="s">
        <v>4792</v>
      </c>
      <c r="D43" s="28" t="s">
        <v>4793</v>
      </c>
      <c r="E43" s="28" t="str">
        <f t="shared" si="1"/>
        <v>1241088</v>
      </c>
      <c r="F43" s="28" t="s">
        <v>4794</v>
      </c>
      <c r="G43" s="28" t="s">
        <v>4795</v>
      </c>
      <c r="H43" s="28" t="s">
        <v>4796</v>
      </c>
      <c r="I43" s="28" t="str">
        <f t="shared" si="2"/>
        <v>178749440</v>
      </c>
    </row>
    <row r="44" ht="15.75" customHeight="1">
      <c r="A44" s="24" t="s">
        <v>257</v>
      </c>
      <c r="B44" s="28" t="s">
        <v>4797</v>
      </c>
      <c r="C44" s="28" t="s">
        <v>4798</v>
      </c>
      <c r="D44" s="28" t="s">
        <v>4799</v>
      </c>
      <c r="E44" s="28" t="str">
        <f t="shared" si="1"/>
        <v>21076123648</v>
      </c>
      <c r="F44" s="28" t="s">
        <v>4800</v>
      </c>
      <c r="G44" s="28" t="s">
        <v>4801</v>
      </c>
      <c r="H44" s="28" t="s">
        <v>4802</v>
      </c>
      <c r="I44" s="28" t="str">
        <f t="shared" si="2"/>
        <v>15321038848</v>
      </c>
    </row>
    <row r="45" ht="15.75" customHeight="1">
      <c r="A45" s="24" t="s">
        <v>264</v>
      </c>
      <c r="B45" s="28" t="s">
        <v>4803</v>
      </c>
      <c r="C45" s="28" t="s">
        <v>4804</v>
      </c>
      <c r="D45" s="28" t="s">
        <v>4805</v>
      </c>
      <c r="E45" s="28" t="str">
        <f t="shared" si="1"/>
        <v>12468224</v>
      </c>
      <c r="F45" s="28" t="s">
        <v>4806</v>
      </c>
      <c r="G45" s="28" t="s">
        <v>4807</v>
      </c>
      <c r="H45" s="28" t="s">
        <v>4808</v>
      </c>
      <c r="I45" s="28" t="str">
        <f t="shared" si="2"/>
        <v>12443648</v>
      </c>
    </row>
    <row r="46" ht="15.75" customHeight="1">
      <c r="A46" s="24" t="s">
        <v>270</v>
      </c>
      <c r="B46" s="28" t="s">
        <v>4809</v>
      </c>
      <c r="C46" s="28" t="s">
        <v>4810</v>
      </c>
      <c r="D46" s="28" t="s">
        <v>4811</v>
      </c>
      <c r="E46" s="28" t="str">
        <f t="shared" si="1"/>
        <v>8430804992</v>
      </c>
      <c r="F46" s="28" t="s">
        <v>4812</v>
      </c>
      <c r="G46" s="28" t="s">
        <v>4813</v>
      </c>
      <c r="H46" s="28" t="s">
        <v>4814</v>
      </c>
      <c r="I46" s="28" t="str">
        <f t="shared" si="2"/>
        <v>6166646784</v>
      </c>
    </row>
    <row r="47" ht="15.75" customHeight="1">
      <c r="A47" s="24" t="s">
        <v>277</v>
      </c>
      <c r="B47" s="28" t="s">
        <v>4815</v>
      </c>
      <c r="C47" s="28" t="s">
        <v>4807</v>
      </c>
      <c r="D47" s="28" t="s">
        <v>4816</v>
      </c>
      <c r="E47" s="28" t="str">
        <f t="shared" si="1"/>
        <v>12443648</v>
      </c>
      <c r="F47" s="28" t="s">
        <v>4817</v>
      </c>
      <c r="G47" s="28" t="s">
        <v>4818</v>
      </c>
      <c r="H47" s="28" t="s">
        <v>4819</v>
      </c>
      <c r="I47" s="28" t="str">
        <f t="shared" si="2"/>
        <v>12398592</v>
      </c>
    </row>
    <row r="48" ht="15.75" customHeight="1">
      <c r="A48" s="24" t="s">
        <v>283</v>
      </c>
      <c r="B48" s="28" t="s">
        <v>4820</v>
      </c>
      <c r="C48" s="28" t="s">
        <v>4821</v>
      </c>
      <c r="D48" s="28" t="s">
        <v>4822</v>
      </c>
      <c r="E48" s="28" t="str">
        <f t="shared" si="1"/>
        <v>16091524723</v>
      </c>
      <c r="F48" s="28" t="s">
        <v>4823</v>
      </c>
      <c r="G48" s="28" t="s">
        <v>4824</v>
      </c>
      <c r="H48" s="28" t="s">
        <v>4825</v>
      </c>
      <c r="I48" s="28" t="str">
        <f t="shared" si="2"/>
        <v>14502199893</v>
      </c>
    </row>
    <row r="49" ht="15.75" customHeight="1">
      <c r="A49" s="24" t="s">
        <v>290</v>
      </c>
      <c r="B49" s="28" t="s">
        <v>4826</v>
      </c>
      <c r="C49" s="28" t="s">
        <v>4827</v>
      </c>
      <c r="D49" s="28" t="s">
        <v>4828</v>
      </c>
      <c r="E49" s="28" t="str">
        <f t="shared" si="1"/>
        <v>13036452300</v>
      </c>
      <c r="F49" s="28" t="s">
        <v>4829</v>
      </c>
      <c r="G49" s="28" t="s">
        <v>4830</v>
      </c>
      <c r="H49" s="28" t="s">
        <v>4831</v>
      </c>
      <c r="I49" s="28" t="str">
        <f t="shared" si="2"/>
        <v>14267487743</v>
      </c>
    </row>
    <row r="50" ht="15.75" customHeight="1">
      <c r="A50" s="24" t="s">
        <v>297</v>
      </c>
      <c r="B50" s="28" t="s">
        <v>4832</v>
      </c>
      <c r="C50" s="28" t="s">
        <v>4833</v>
      </c>
      <c r="D50" s="28" t="s">
        <v>4834</v>
      </c>
      <c r="E50" s="28" t="str">
        <f t="shared" si="1"/>
        <v>5709712908</v>
      </c>
      <c r="F50" s="28" t="s">
        <v>4835</v>
      </c>
      <c r="G50" s="28" t="s">
        <v>4836</v>
      </c>
      <c r="H50" s="28" t="s">
        <v>4837</v>
      </c>
      <c r="I50" s="28" t="str">
        <f t="shared" si="2"/>
        <v>6571940023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85</v>
      </c>
      <c r="C52" s="28" t="s">
        <v>85</v>
      </c>
      <c r="D52" s="28" t="s">
        <v>86</v>
      </c>
      <c r="E52" s="28" t="str">
        <f t="shared" si="1"/>
        <v>2</v>
      </c>
      <c r="F52" s="28" t="s">
        <v>307</v>
      </c>
      <c r="G52" s="28" t="s">
        <v>515</v>
      </c>
      <c r="H52" s="28" t="s">
        <v>307</v>
      </c>
      <c r="I52" s="28" t="str">
        <f t="shared" si="2"/>
        <v>4</v>
      </c>
    </row>
    <row r="53" ht="15.75" customHeight="1">
      <c r="A53" s="24" t="s">
        <v>306</v>
      </c>
      <c r="B53" s="28" t="s">
        <v>168</v>
      </c>
      <c r="C53" s="28" t="s">
        <v>165</v>
      </c>
      <c r="D53" s="28" t="s">
        <v>165</v>
      </c>
      <c r="E53" s="28" t="str">
        <f t="shared" si="1"/>
        <v>9</v>
      </c>
      <c r="F53" s="28" t="s">
        <v>83</v>
      </c>
      <c r="G53" s="28" t="s">
        <v>83</v>
      </c>
      <c r="H53" s="28" t="s">
        <v>236</v>
      </c>
      <c r="I53" s="28" t="str">
        <f t="shared" si="2"/>
        <v>15</v>
      </c>
    </row>
    <row r="54" ht="15.75" customHeight="1">
      <c r="A54" s="24" t="s">
        <v>308</v>
      </c>
      <c r="B54" s="28" t="s">
        <v>4838</v>
      </c>
      <c r="C54" s="28" t="s">
        <v>4839</v>
      </c>
      <c r="D54" s="28" t="s">
        <v>3614</v>
      </c>
      <c r="E54" s="28" t="str">
        <f t="shared" si="1"/>
        <v>1631</v>
      </c>
      <c r="F54" s="28" t="s">
        <v>4840</v>
      </c>
      <c r="G54" s="28" t="s">
        <v>4841</v>
      </c>
      <c r="H54" s="28" t="s">
        <v>4842</v>
      </c>
      <c r="I54" s="28" t="str">
        <f t="shared" si="2"/>
        <v>2697</v>
      </c>
    </row>
    <row r="55" ht="15.75" customHeight="1">
      <c r="A55" s="24" t="s">
        <v>312</v>
      </c>
      <c r="B55" s="28" t="s">
        <v>234</v>
      </c>
      <c r="C55" s="28" t="s">
        <v>460</v>
      </c>
      <c r="D55" s="28" t="s">
        <v>234</v>
      </c>
      <c r="E55" s="28" t="str">
        <f t="shared" si="1"/>
        <v>18</v>
      </c>
      <c r="F55" s="28" t="s">
        <v>928</v>
      </c>
      <c r="G55" s="28" t="s">
        <v>164</v>
      </c>
      <c r="H55" s="28" t="s">
        <v>98</v>
      </c>
      <c r="I55" s="28" t="str">
        <f t="shared" si="2"/>
        <v>41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4843</v>
      </c>
      <c r="C58" s="28" t="s">
        <v>4844</v>
      </c>
      <c r="D58" s="28" t="s">
        <v>4845</v>
      </c>
      <c r="E58" s="28" t="str">
        <f t="shared" si="1"/>
        <v>5712449536</v>
      </c>
      <c r="F58" s="28" t="s">
        <v>4846</v>
      </c>
      <c r="G58" s="28" t="s">
        <v>4847</v>
      </c>
      <c r="H58" s="28" t="s">
        <v>4848</v>
      </c>
      <c r="I58" s="28" t="str">
        <f t="shared" si="2"/>
        <v>6579806208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4849</v>
      </c>
      <c r="C60" s="28" t="s">
        <v>4850</v>
      </c>
      <c r="D60" s="28" t="s">
        <v>4851</v>
      </c>
      <c r="E60" s="28" t="str">
        <f t="shared" si="1"/>
        <v>5705924608</v>
      </c>
      <c r="F60" s="28" t="s">
        <v>4852</v>
      </c>
      <c r="G60" s="28" t="s">
        <v>4853</v>
      </c>
      <c r="H60" s="28" t="s">
        <v>4854</v>
      </c>
      <c r="I60" s="28" t="str">
        <f t="shared" si="2"/>
        <v>6547689472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4855</v>
      </c>
      <c r="C62" s="28" t="s">
        <v>4856</v>
      </c>
      <c r="D62" s="28" t="s">
        <v>4857</v>
      </c>
      <c r="E62" s="28" t="str">
        <f t="shared" si="1"/>
        <v>13004914</v>
      </c>
      <c r="F62" s="28" t="s">
        <v>4858</v>
      </c>
      <c r="G62" s="28" t="s">
        <v>4859</v>
      </c>
      <c r="H62" s="28" t="s">
        <v>4860</v>
      </c>
      <c r="I62" s="28" t="str">
        <f t="shared" si="2"/>
        <v>22326533</v>
      </c>
    </row>
    <row r="63" ht="15.75" customHeight="1">
      <c r="A63" s="24" t="s">
        <v>339</v>
      </c>
      <c r="B63" s="28" t="s">
        <v>4861</v>
      </c>
      <c r="C63" s="28" t="s">
        <v>4862</v>
      </c>
      <c r="D63" s="28" t="s">
        <v>4863</v>
      </c>
      <c r="E63" s="28" t="str">
        <f t="shared" si="1"/>
        <v>2648093</v>
      </c>
      <c r="F63" s="28" t="s">
        <v>4864</v>
      </c>
      <c r="G63" s="28" t="s">
        <v>4865</v>
      </c>
      <c r="H63" s="28" t="s">
        <v>4866</v>
      </c>
      <c r="I63" s="28" t="str">
        <f t="shared" si="2"/>
        <v>157130927</v>
      </c>
    </row>
    <row r="64" ht="15.75" customHeight="1">
      <c r="A64" s="30" t="s">
        <v>14</v>
      </c>
      <c r="B64" s="31">
        <f t="shared" ref="B64:I64" si="3">AVERAGE(VALUE(B8),VALUE(B22),VALUE(B36))*2^(-30)</f>
        <v>19.31149918</v>
      </c>
      <c r="C64" s="31">
        <f t="shared" si="3"/>
        <v>19.58662138</v>
      </c>
      <c r="D64" s="31">
        <f t="shared" si="3"/>
        <v>20.37451804</v>
      </c>
      <c r="E64" s="31">
        <f t="shared" si="3"/>
        <v>19.58662138</v>
      </c>
      <c r="F64" s="31">
        <f t="shared" si="3"/>
        <v>11.35857747</v>
      </c>
      <c r="G64" s="31">
        <f t="shared" si="3"/>
        <v>11.56066689</v>
      </c>
      <c r="H64" s="31">
        <f t="shared" si="3"/>
        <v>12.30443897</v>
      </c>
      <c r="I64" s="31">
        <f t="shared" si="3"/>
        <v>11.73355275</v>
      </c>
    </row>
    <row r="65" ht="15.75" customHeight="1">
      <c r="A65" s="32" t="s">
        <v>346</v>
      </c>
      <c r="B65" s="31">
        <f t="shared" ref="B65:I65" si="4">AVERAGE(VALUE(B8),VALUE(B22),VALUE(B36),VALUE(B50))*2^(-30)</f>
        <v>15.81791794</v>
      </c>
      <c r="C65" s="31">
        <f t="shared" si="4"/>
        <v>16.01936217</v>
      </c>
      <c r="D65" s="31">
        <f t="shared" si="4"/>
        <v>16.60701559</v>
      </c>
      <c r="E65" s="31">
        <f t="shared" si="4"/>
        <v>16.01936217</v>
      </c>
      <c r="F65" s="31">
        <f t="shared" si="4"/>
        <v>10.04945661</v>
      </c>
      <c r="G65" s="31">
        <f t="shared" si="4"/>
        <v>10.19890977</v>
      </c>
      <c r="H65" s="31">
        <f t="shared" si="4"/>
        <v>10.75847825</v>
      </c>
      <c r="I65" s="31">
        <f t="shared" si="4"/>
        <v>10.33031359</v>
      </c>
    </row>
    <row r="66" ht="15.75" customHeight="1">
      <c r="A66" s="32" t="s">
        <v>347</v>
      </c>
      <c r="B66" s="31">
        <f t="shared" ref="B66:I66" si="5">MIN(VALUE(B18),VALUE(B32),VALUE(B46))*2^(-30)</f>
        <v>6.973487854</v>
      </c>
      <c r="C66" s="31">
        <f t="shared" si="5"/>
        <v>7.079490662</v>
      </c>
      <c r="D66" s="31">
        <f t="shared" si="5"/>
        <v>8.171016693</v>
      </c>
      <c r="E66" s="31">
        <f t="shared" si="5"/>
        <v>7.391410828</v>
      </c>
      <c r="F66" s="31">
        <f t="shared" si="5"/>
        <v>5.095413208</v>
      </c>
      <c r="G66" s="31">
        <f t="shared" si="5"/>
        <v>5.574073792</v>
      </c>
      <c r="H66" s="31">
        <f t="shared" si="5"/>
        <v>6.18624115</v>
      </c>
      <c r="I66" s="31">
        <f t="shared" si="5"/>
        <v>5.74313736</v>
      </c>
    </row>
    <row r="67" ht="15.75" customHeight="1">
      <c r="A67" s="32" t="s">
        <v>348</v>
      </c>
      <c r="B67" s="31">
        <f t="shared" ref="B67:I67" si="6">MIN(VALUE(B16),VALUE(B30),VALUE(B44))*2^(-30)</f>
        <v>19.53872299</v>
      </c>
      <c r="C67" s="31">
        <f t="shared" si="6"/>
        <v>19.62866974</v>
      </c>
      <c r="D67" s="31">
        <f t="shared" si="6"/>
        <v>21.83230972</v>
      </c>
      <c r="E67" s="31">
        <f t="shared" si="6"/>
        <v>19.62866974</v>
      </c>
      <c r="F67" s="31">
        <f t="shared" si="6"/>
        <v>14.26882935</v>
      </c>
      <c r="G67" s="31">
        <f t="shared" si="6"/>
        <v>13.98228836</v>
      </c>
      <c r="H67" s="31">
        <f t="shared" si="6"/>
        <v>13.92738342</v>
      </c>
      <c r="I67" s="31">
        <f t="shared" si="6"/>
        <v>14.26882935</v>
      </c>
    </row>
    <row r="68" ht="15.75" customHeight="1">
      <c r="A68" s="32" t="s">
        <v>15</v>
      </c>
      <c r="B68" s="31">
        <f t="shared" ref="B68:I68" si="7">SUM(VALUE(B14),VALUE(B28),VALUE(B42))*2^(-20)</f>
        <v>0.0390625</v>
      </c>
      <c r="C68" s="31">
        <f t="shared" si="7"/>
        <v>0</v>
      </c>
      <c r="D68" s="31">
        <f t="shared" si="7"/>
        <v>0.1953125</v>
      </c>
      <c r="E68" s="31">
        <f t="shared" si="7"/>
        <v>0.03125</v>
      </c>
      <c r="F68" s="31">
        <f t="shared" si="7"/>
        <v>0</v>
      </c>
      <c r="G68" s="31">
        <f t="shared" si="7"/>
        <v>0</v>
      </c>
      <c r="H68" s="31">
        <f t="shared" si="7"/>
        <v>0.2578125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720.0351563</v>
      </c>
      <c r="C69" s="31">
        <f t="shared" si="8"/>
        <v>733.3671875</v>
      </c>
      <c r="D69" s="31">
        <f t="shared" si="8"/>
        <v>579.8515625</v>
      </c>
      <c r="E69" s="31">
        <f t="shared" si="8"/>
        <v>719.9492188</v>
      </c>
      <c r="F69" s="31">
        <f t="shared" si="8"/>
        <v>488.9648438</v>
      </c>
      <c r="G69" s="31">
        <f t="shared" si="8"/>
        <v>504.0351563</v>
      </c>
      <c r="H69" s="31">
        <f t="shared" si="8"/>
        <v>518.3710938</v>
      </c>
      <c r="I69" s="31">
        <f t="shared" si="8"/>
        <v>505.7734375</v>
      </c>
    </row>
    <row r="70" ht="15.75" customHeight="1">
      <c r="A70" s="32" t="s">
        <v>17</v>
      </c>
      <c r="B70" s="31">
        <f t="shared" ref="B70:I70" si="9">AVERAGE(VALUE(B9),VALUE(B23),VALUE(B37))*2^(-20)</f>
        <v>14.60491276</v>
      </c>
      <c r="C70" s="31">
        <f t="shared" si="9"/>
        <v>15.6877025</v>
      </c>
      <c r="D70" s="31">
        <f t="shared" si="9"/>
        <v>15.53806973</v>
      </c>
      <c r="E70" s="31">
        <f t="shared" si="9"/>
        <v>15.6877025</v>
      </c>
      <c r="F70" s="31">
        <f t="shared" si="9"/>
        <v>14.85698827</v>
      </c>
      <c r="G70" s="31">
        <f t="shared" si="9"/>
        <v>15.12570063</v>
      </c>
      <c r="H70" s="31">
        <f t="shared" si="9"/>
        <v>15.66086928</v>
      </c>
      <c r="I70" s="31">
        <f t="shared" si="9"/>
        <v>15.12570063</v>
      </c>
    </row>
    <row r="71" ht="15.75" customHeight="1">
      <c r="A71" s="32" t="s">
        <v>349</v>
      </c>
      <c r="B71" s="33">
        <f t="shared" ref="B71:I71" si="10">MIN(VALUE(B19),VALUE(B33),VALUE(B47))*2^(-20)</f>
        <v>11.76171875</v>
      </c>
      <c r="C71" s="33">
        <f t="shared" si="10"/>
        <v>11.8671875</v>
      </c>
      <c r="D71" s="33">
        <f t="shared" si="10"/>
        <v>11.9296875</v>
      </c>
      <c r="E71" s="33">
        <f t="shared" si="10"/>
        <v>11.8671875</v>
      </c>
      <c r="F71" s="33">
        <f t="shared" si="10"/>
        <v>11.7265625</v>
      </c>
      <c r="G71" s="33">
        <f t="shared" si="10"/>
        <v>11.82421875</v>
      </c>
      <c r="H71" s="33">
        <f t="shared" si="10"/>
        <v>11.91015625</v>
      </c>
      <c r="I71" s="33">
        <f t="shared" si="10"/>
        <v>11.82421875</v>
      </c>
    </row>
    <row r="72" ht="15.75" customHeight="1">
      <c r="A72" s="32" t="s">
        <v>350</v>
      </c>
      <c r="B72" s="33">
        <f t="shared" ref="B72:I72" si="11">MAX(VALUE(B17),VALUE(B31),VALUE(B45))*2^(-20)</f>
        <v>17.3515625</v>
      </c>
      <c r="C72" s="33">
        <f t="shared" si="11"/>
        <v>20.17578125</v>
      </c>
      <c r="D72" s="33">
        <f t="shared" si="11"/>
        <v>20.24609375</v>
      </c>
      <c r="E72" s="33">
        <f t="shared" si="11"/>
        <v>20.17578125</v>
      </c>
      <c r="F72" s="33">
        <f t="shared" si="11"/>
        <v>16.73828125</v>
      </c>
      <c r="G72" s="33">
        <f t="shared" si="11"/>
        <v>20.12890625</v>
      </c>
      <c r="H72" s="33">
        <f t="shared" si="11"/>
        <v>20.21875</v>
      </c>
      <c r="I72" s="33">
        <f t="shared" si="11"/>
        <v>20.12890625</v>
      </c>
    </row>
    <row r="73" ht="15.75" customHeight="1">
      <c r="A73" s="32" t="s">
        <v>1</v>
      </c>
      <c r="B73" s="31">
        <f t="shared" ref="B73:I73" si="12">VALUE(B7)*10^(-9)</f>
        <v>210.5751566</v>
      </c>
      <c r="C73" s="31">
        <f t="shared" si="12"/>
        <v>204.0021078</v>
      </c>
      <c r="D73" s="31">
        <f t="shared" si="12"/>
        <v>204.9468761</v>
      </c>
      <c r="E73" s="31">
        <f t="shared" si="12"/>
        <v>204.9468761</v>
      </c>
      <c r="F73" s="31">
        <f t="shared" si="12"/>
        <v>340.4607387</v>
      </c>
      <c r="G73" s="31">
        <f t="shared" si="12"/>
        <v>339.1751087</v>
      </c>
      <c r="H73" s="31">
        <f t="shared" si="12"/>
        <v>333.2759859</v>
      </c>
      <c r="I73" s="31">
        <f t="shared" si="12"/>
        <v>339.1751087</v>
      </c>
    </row>
    <row r="74" ht="15.75" customHeight="1">
      <c r="A74" s="34" t="s">
        <v>18</v>
      </c>
      <c r="B74" s="31">
        <f t="shared" ref="B74:I74" si="13">SUM(VALUE(B20),VALUE(B34),VALUE(B48))*2^(-30)</f>
        <v>39.67716976</v>
      </c>
      <c r="C74" s="31">
        <f t="shared" si="13"/>
        <v>39.72478075</v>
      </c>
      <c r="D74" s="31">
        <f t="shared" si="13"/>
        <v>39.71616772</v>
      </c>
      <c r="E74" s="31">
        <f t="shared" si="13"/>
        <v>39.62753518</v>
      </c>
      <c r="F74" s="31">
        <f t="shared" si="13"/>
        <v>39.64436213</v>
      </c>
      <c r="G74" s="31">
        <f t="shared" si="13"/>
        <v>39.52122289</v>
      </c>
      <c r="H74" s="31">
        <f t="shared" si="13"/>
        <v>39.51315171</v>
      </c>
      <c r="I74" s="31">
        <f t="shared" si="13"/>
        <v>39.49082438</v>
      </c>
    </row>
    <row r="75" ht="15.75" customHeight="1">
      <c r="A75" s="34" t="s">
        <v>19</v>
      </c>
      <c r="B75" s="31">
        <f t="shared" ref="B75:I75" si="14">SUM(VALUE(B21),VALUE(B35),VALUE(B49))*2^(-30)</f>
        <v>39.73042038</v>
      </c>
      <c r="C75" s="31">
        <f t="shared" si="14"/>
        <v>39.78399395</v>
      </c>
      <c r="D75" s="31">
        <f t="shared" si="14"/>
        <v>39.73779868</v>
      </c>
      <c r="E75" s="31">
        <f t="shared" si="14"/>
        <v>39.52345233</v>
      </c>
      <c r="F75" s="31">
        <f t="shared" si="14"/>
        <v>39.38976572</v>
      </c>
      <c r="G75" s="31">
        <f t="shared" si="14"/>
        <v>39.26436715</v>
      </c>
      <c r="H75" s="31">
        <f t="shared" si="14"/>
        <v>39.26547979</v>
      </c>
      <c r="I75" s="31">
        <f t="shared" si="14"/>
        <v>39.6022521</v>
      </c>
    </row>
    <row r="76" ht="15.75" customHeight="1">
      <c r="A76" s="32" t="s">
        <v>20</v>
      </c>
      <c r="B76" s="35">
        <f t="shared" ref="B76:I76" si="15">SUM(VALUE(B12),VALUE(B26),VALUE(B40))</f>
        <v>5026</v>
      </c>
      <c r="C76" s="35">
        <f t="shared" si="15"/>
        <v>4867</v>
      </c>
      <c r="D76" s="35">
        <f t="shared" si="15"/>
        <v>4898</v>
      </c>
      <c r="E76" s="35">
        <f t="shared" si="15"/>
        <v>4898</v>
      </c>
      <c r="F76" s="35">
        <f t="shared" si="15"/>
        <v>8157</v>
      </c>
      <c r="G76" s="35">
        <f t="shared" si="15"/>
        <v>8133</v>
      </c>
      <c r="H76" s="35">
        <f t="shared" si="15"/>
        <v>7974</v>
      </c>
      <c r="I76" s="35">
        <f t="shared" si="15"/>
        <v>8126</v>
      </c>
    </row>
    <row r="77" ht="15.75" customHeight="1">
      <c r="A77" s="32" t="s">
        <v>21</v>
      </c>
      <c r="B77" s="35">
        <f t="shared" ref="B77:I77" si="16">SUM(VALUE(B11),VALUE(B25),VALUE(B39))</f>
        <v>707</v>
      </c>
      <c r="C77" s="35">
        <f t="shared" si="16"/>
        <v>697</v>
      </c>
      <c r="D77" s="35">
        <f t="shared" si="16"/>
        <v>726</v>
      </c>
      <c r="E77" s="35">
        <f t="shared" si="16"/>
        <v>701</v>
      </c>
      <c r="F77" s="35">
        <f t="shared" si="16"/>
        <v>831</v>
      </c>
      <c r="G77" s="35">
        <f t="shared" si="16"/>
        <v>818</v>
      </c>
      <c r="H77" s="35">
        <f t="shared" si="16"/>
        <v>809</v>
      </c>
      <c r="I77" s="35">
        <f t="shared" si="16"/>
        <v>817</v>
      </c>
    </row>
    <row r="78" ht="15.75" customHeight="1">
      <c r="A78" s="32" t="s">
        <v>22</v>
      </c>
      <c r="B78" s="35">
        <f t="shared" ref="B78:I78" si="17">SUM(VALUE(B13),VALUE(B27),VALUE(B41))</f>
        <v>1380</v>
      </c>
      <c r="C78" s="35">
        <f t="shared" si="17"/>
        <v>1448</v>
      </c>
      <c r="D78" s="35">
        <f t="shared" si="17"/>
        <v>1324</v>
      </c>
      <c r="E78" s="35">
        <f t="shared" si="17"/>
        <v>1379</v>
      </c>
      <c r="F78" s="35">
        <f t="shared" si="17"/>
        <v>6123</v>
      </c>
      <c r="G78" s="35">
        <f t="shared" si="17"/>
        <v>6126</v>
      </c>
      <c r="H78" s="35">
        <f t="shared" si="17"/>
        <v>6088</v>
      </c>
      <c r="I78" s="35">
        <f t="shared" si="17"/>
        <v>6136</v>
      </c>
    </row>
    <row r="79" ht="15.75" customHeight="1">
      <c r="A79" s="32" t="s">
        <v>23</v>
      </c>
      <c r="B79" s="35">
        <f t="shared" ref="B79:I79" si="18">SUM(VALUE(B10),VALUE(B24),VALUE(B38))</f>
        <v>400</v>
      </c>
      <c r="C79" s="35">
        <f t="shared" si="18"/>
        <v>341</v>
      </c>
      <c r="D79" s="35">
        <f t="shared" si="18"/>
        <v>282</v>
      </c>
      <c r="E79" s="35">
        <f t="shared" si="18"/>
        <v>348</v>
      </c>
      <c r="F79" s="35">
        <f t="shared" si="18"/>
        <v>22</v>
      </c>
      <c r="G79" s="35">
        <f t="shared" si="18"/>
        <v>41</v>
      </c>
      <c r="H79" s="35">
        <f t="shared" si="18"/>
        <v>28</v>
      </c>
      <c r="I79" s="35">
        <f t="shared" si="18"/>
        <v>17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58.57"/>
    <col customWidth="1" min="6" max="6" width="57.29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3444</v>
      </c>
      <c r="E2" s="28" t="s">
        <v>358</v>
      </c>
      <c r="F2" s="28" t="s">
        <v>3445</v>
      </c>
    </row>
    <row r="3">
      <c r="A3" s="28" t="s">
        <v>85</v>
      </c>
      <c r="B3" s="28" t="s">
        <v>361</v>
      </c>
      <c r="C3" s="28" t="s">
        <v>3446</v>
      </c>
      <c r="D3" s="28" t="s">
        <v>3444</v>
      </c>
      <c r="E3" s="28" t="s">
        <v>3447</v>
      </c>
      <c r="F3" s="28" t="s">
        <v>4867</v>
      </c>
    </row>
    <row r="4">
      <c r="A4" s="28" t="s">
        <v>86</v>
      </c>
      <c r="B4" s="28" t="s">
        <v>365</v>
      </c>
      <c r="C4" s="28" t="s">
        <v>3446</v>
      </c>
      <c r="D4" s="28" t="s">
        <v>42</v>
      </c>
      <c r="E4" s="28" t="s">
        <v>4868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367</v>
      </c>
      <c r="C5" s="28" t="s">
        <v>368</v>
      </c>
      <c r="D5" s="28" t="s">
        <v>369</v>
      </c>
      <c r="E5" s="28" t="str">
        <f t="shared" si="1"/>
        <v>-</v>
      </c>
      <c r="F5" s="28" t="s">
        <v>370</v>
      </c>
      <c r="G5" s="28" t="s">
        <v>371</v>
      </c>
      <c r="H5" s="28" t="s">
        <v>372</v>
      </c>
      <c r="I5" s="28" t="str">
        <f t="shared" si="2"/>
        <v>-</v>
      </c>
    </row>
    <row r="6">
      <c r="A6" s="24" t="s">
        <v>51</v>
      </c>
      <c r="B6" s="28" t="s">
        <v>373</v>
      </c>
      <c r="C6" s="28" t="s">
        <v>374</v>
      </c>
      <c r="D6" s="28" t="s">
        <v>375</v>
      </c>
      <c r="E6" s="28" t="str">
        <f t="shared" si="1"/>
        <v>-</v>
      </c>
      <c r="F6" s="28" t="s">
        <v>376</v>
      </c>
      <c r="G6" s="28" t="s">
        <v>377</v>
      </c>
      <c r="H6" s="28" t="s">
        <v>378</v>
      </c>
      <c r="I6" s="28" t="str">
        <f t="shared" si="2"/>
        <v>-</v>
      </c>
    </row>
    <row r="7">
      <c r="A7" s="24" t="s">
        <v>58</v>
      </c>
      <c r="B7" s="28" t="s">
        <v>379</v>
      </c>
      <c r="C7" s="28" t="s">
        <v>380</v>
      </c>
      <c r="D7" s="28" t="s">
        <v>381</v>
      </c>
      <c r="E7" s="28" t="str">
        <f t="shared" si="1"/>
        <v>19274978626</v>
      </c>
      <c r="F7" s="28" t="s">
        <v>382</v>
      </c>
      <c r="G7" s="28" t="s">
        <v>383</v>
      </c>
      <c r="H7" s="28" t="s">
        <v>384</v>
      </c>
      <c r="I7" s="28" t="str">
        <f t="shared" si="2"/>
        <v>55539543376</v>
      </c>
    </row>
    <row r="8">
      <c r="A8" s="24" t="s">
        <v>65</v>
      </c>
      <c r="B8" s="28" t="s">
        <v>385</v>
      </c>
      <c r="C8" s="28" t="s">
        <v>386</v>
      </c>
      <c r="D8" s="28" t="s">
        <v>387</v>
      </c>
      <c r="E8" s="28" t="str">
        <f t="shared" si="1"/>
        <v>17090177024</v>
      </c>
      <c r="F8" s="28" t="s">
        <v>388</v>
      </c>
      <c r="G8" s="28" t="s">
        <v>389</v>
      </c>
      <c r="H8" s="28" t="s">
        <v>390</v>
      </c>
      <c r="I8" s="28" t="str">
        <f t="shared" si="2"/>
        <v>15994226054</v>
      </c>
    </row>
    <row r="9">
      <c r="A9" s="24" t="s">
        <v>72</v>
      </c>
      <c r="B9" s="28" t="s">
        <v>391</v>
      </c>
      <c r="C9" s="28" t="s">
        <v>392</v>
      </c>
      <c r="D9" s="28" t="s">
        <v>393</v>
      </c>
      <c r="E9" s="28" t="str">
        <f t="shared" si="1"/>
        <v>19294208</v>
      </c>
      <c r="F9" s="28" t="s">
        <v>394</v>
      </c>
      <c r="G9" s="28" t="s">
        <v>395</v>
      </c>
      <c r="H9" s="28" t="s">
        <v>396</v>
      </c>
      <c r="I9" s="28" t="str">
        <f t="shared" si="2"/>
        <v>19252657</v>
      </c>
    </row>
    <row r="10">
      <c r="A10" s="24" t="s">
        <v>79</v>
      </c>
      <c r="B10" s="28" t="s">
        <v>42</v>
      </c>
      <c r="C10" s="28" t="s">
        <v>397</v>
      </c>
      <c r="D10" s="28" t="s">
        <v>89</v>
      </c>
      <c r="E10" s="28" t="str">
        <f t="shared" si="1"/>
        <v>21</v>
      </c>
      <c r="F10" s="28" t="s">
        <v>165</v>
      </c>
      <c r="G10" s="28" t="s">
        <v>238</v>
      </c>
      <c r="H10" s="28" t="s">
        <v>80</v>
      </c>
      <c r="I10" s="28" t="str">
        <f t="shared" si="2"/>
        <v>6</v>
      </c>
    </row>
    <row r="11">
      <c r="A11" s="24" t="s">
        <v>84</v>
      </c>
      <c r="B11" s="28" t="s">
        <v>86</v>
      </c>
      <c r="C11" s="28" t="s">
        <v>87</v>
      </c>
      <c r="D11" s="28" t="s">
        <v>238</v>
      </c>
      <c r="E11" s="28" t="str">
        <f t="shared" si="1"/>
        <v>6</v>
      </c>
      <c r="F11" s="28" t="s">
        <v>313</v>
      </c>
      <c r="G11" s="28" t="s">
        <v>168</v>
      </c>
      <c r="H11" s="28" t="s">
        <v>167</v>
      </c>
      <c r="I11" s="28" t="str">
        <f t="shared" si="2"/>
        <v>13</v>
      </c>
    </row>
    <row r="12">
      <c r="A12" s="24" t="s">
        <v>91</v>
      </c>
      <c r="B12" s="28" t="s">
        <v>176</v>
      </c>
      <c r="C12" s="28" t="s">
        <v>398</v>
      </c>
      <c r="D12" s="28" t="s">
        <v>399</v>
      </c>
      <c r="E12" s="28" t="str">
        <f t="shared" si="1"/>
        <v>160</v>
      </c>
      <c r="F12" s="28" t="s">
        <v>94</v>
      </c>
      <c r="G12" s="28" t="s">
        <v>400</v>
      </c>
      <c r="H12" s="28" t="s">
        <v>401</v>
      </c>
      <c r="I12" s="28" t="str">
        <f t="shared" si="2"/>
        <v>447</v>
      </c>
    </row>
    <row r="13">
      <c r="A13" s="24" t="s">
        <v>97</v>
      </c>
      <c r="B13" s="28" t="s">
        <v>402</v>
      </c>
      <c r="C13" s="28" t="s">
        <v>403</v>
      </c>
      <c r="D13" s="28" t="s">
        <v>404</v>
      </c>
      <c r="E13" s="28" t="str">
        <f t="shared" si="1"/>
        <v>51</v>
      </c>
      <c r="F13" s="28" t="s">
        <v>405</v>
      </c>
      <c r="G13" s="28" t="s">
        <v>406</v>
      </c>
      <c r="H13" s="28" t="s">
        <v>407</v>
      </c>
      <c r="I13" s="28" t="str">
        <f t="shared" si="2"/>
        <v>79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106</v>
      </c>
      <c r="C15" s="28" t="s">
        <v>408</v>
      </c>
      <c r="D15" s="28" t="s">
        <v>409</v>
      </c>
      <c r="E15" s="28" t="str">
        <f t="shared" si="1"/>
        <v>250372096</v>
      </c>
      <c r="F15" s="28" t="s">
        <v>410</v>
      </c>
      <c r="G15" s="28" t="s">
        <v>411</v>
      </c>
      <c r="H15" s="28" t="s">
        <v>412</v>
      </c>
      <c r="I15" s="28" t="str">
        <f t="shared" si="2"/>
        <v>152756224</v>
      </c>
    </row>
    <row r="16">
      <c r="A16" s="24" t="s">
        <v>111</v>
      </c>
      <c r="B16" s="28" t="s">
        <v>413</v>
      </c>
      <c r="C16" s="28" t="s">
        <v>414</v>
      </c>
      <c r="D16" s="28" t="s">
        <v>415</v>
      </c>
      <c r="E16" s="28" t="str">
        <f t="shared" si="1"/>
        <v>17656307712</v>
      </c>
      <c r="F16" s="28" t="s">
        <v>416</v>
      </c>
      <c r="G16" s="28" t="s">
        <v>417</v>
      </c>
      <c r="H16" s="28" t="s">
        <v>418</v>
      </c>
      <c r="I16" s="28" t="str">
        <f t="shared" si="2"/>
        <v>17073700864</v>
      </c>
    </row>
    <row r="17">
      <c r="A17" s="24" t="s">
        <v>118</v>
      </c>
      <c r="B17" s="28" t="s">
        <v>419</v>
      </c>
      <c r="C17" s="28" t="s">
        <v>420</v>
      </c>
      <c r="D17" s="28" t="s">
        <v>421</v>
      </c>
      <c r="E17" s="28" t="str">
        <f t="shared" si="1"/>
        <v>19312640</v>
      </c>
      <c r="F17" s="28" t="s">
        <v>422</v>
      </c>
      <c r="G17" s="28" t="s">
        <v>423</v>
      </c>
      <c r="H17" s="28" t="s">
        <v>424</v>
      </c>
      <c r="I17" s="28" t="str">
        <f t="shared" si="2"/>
        <v>19329024</v>
      </c>
    </row>
    <row r="18">
      <c r="A18" s="24" t="s">
        <v>124</v>
      </c>
      <c r="B18" s="28" t="s">
        <v>425</v>
      </c>
      <c r="C18" s="28" t="s">
        <v>426</v>
      </c>
      <c r="D18" s="28" t="s">
        <v>427</v>
      </c>
      <c r="E18" s="28" t="str">
        <f t="shared" si="1"/>
        <v>16730808320</v>
      </c>
      <c r="F18" s="28" t="s">
        <v>428</v>
      </c>
      <c r="G18" s="28" t="s">
        <v>429</v>
      </c>
      <c r="H18" s="28" t="s">
        <v>430</v>
      </c>
      <c r="I18" s="28" t="str">
        <f t="shared" si="2"/>
        <v>15118123008</v>
      </c>
    </row>
    <row r="19">
      <c r="A19" s="24" t="s">
        <v>131</v>
      </c>
      <c r="B19" s="28" t="s">
        <v>431</v>
      </c>
      <c r="C19" s="28" t="s">
        <v>432</v>
      </c>
      <c r="D19" s="28" t="s">
        <v>433</v>
      </c>
      <c r="E19" s="28" t="str">
        <f t="shared" si="1"/>
        <v>19271680</v>
      </c>
      <c r="F19" s="28" t="s">
        <v>434</v>
      </c>
      <c r="G19" s="28" t="s">
        <v>435</v>
      </c>
      <c r="H19" s="28" t="s">
        <v>433</v>
      </c>
      <c r="I19" s="28" t="str">
        <f t="shared" si="2"/>
        <v>19243008</v>
      </c>
    </row>
    <row r="20">
      <c r="A20" s="24" t="s">
        <v>135</v>
      </c>
      <c r="B20" s="28" t="s">
        <v>436</v>
      </c>
      <c r="C20" s="28" t="s">
        <v>437</v>
      </c>
      <c r="D20" s="28" t="s">
        <v>438</v>
      </c>
      <c r="E20" s="28" t="str">
        <f t="shared" si="1"/>
        <v>10268702</v>
      </c>
      <c r="F20" s="28" t="s">
        <v>439</v>
      </c>
      <c r="G20" s="28" t="s">
        <v>440</v>
      </c>
      <c r="H20" s="28" t="s">
        <v>441</v>
      </c>
      <c r="I20" s="28" t="str">
        <f t="shared" si="2"/>
        <v>170848407</v>
      </c>
    </row>
    <row r="21" ht="15.75" customHeight="1">
      <c r="A21" s="24" t="s">
        <v>142</v>
      </c>
      <c r="B21" s="28" t="s">
        <v>442</v>
      </c>
      <c r="C21" s="28" t="s">
        <v>443</v>
      </c>
      <c r="D21" s="28" t="s">
        <v>444</v>
      </c>
      <c r="E21" s="28" t="str">
        <f t="shared" si="1"/>
        <v>12061702</v>
      </c>
      <c r="F21" s="28" t="s">
        <v>445</v>
      </c>
      <c r="G21" s="28" t="s">
        <v>446</v>
      </c>
      <c r="H21" s="28" t="s">
        <v>447</v>
      </c>
      <c r="I21" s="28" t="str">
        <f t="shared" si="2"/>
        <v>164958284</v>
      </c>
    </row>
    <row r="22" ht="15.75" customHeight="1">
      <c r="A22" s="24" t="s">
        <v>149</v>
      </c>
      <c r="B22" s="28" t="s">
        <v>448</v>
      </c>
      <c r="C22" s="28" t="s">
        <v>449</v>
      </c>
      <c r="D22" s="28" t="s">
        <v>450</v>
      </c>
      <c r="E22" s="28" t="str">
        <f t="shared" si="1"/>
        <v>16169569226</v>
      </c>
      <c r="F22" s="28" t="s">
        <v>451</v>
      </c>
      <c r="G22" s="28" t="s">
        <v>452</v>
      </c>
      <c r="H22" s="28" t="s">
        <v>453</v>
      </c>
      <c r="I22" s="28" t="str">
        <f t="shared" si="2"/>
        <v>16686507250</v>
      </c>
    </row>
    <row r="23" ht="15.75" customHeight="1">
      <c r="A23" s="24" t="s">
        <v>156</v>
      </c>
      <c r="B23" s="28" t="s">
        <v>454</v>
      </c>
      <c r="C23" s="28" t="s">
        <v>455</v>
      </c>
      <c r="D23" s="28" t="s">
        <v>456</v>
      </c>
      <c r="E23" s="28" t="str">
        <f t="shared" si="1"/>
        <v>28655616</v>
      </c>
      <c r="F23" s="28" t="s">
        <v>457</v>
      </c>
      <c r="G23" s="28" t="s">
        <v>458</v>
      </c>
      <c r="H23" s="28" t="s">
        <v>459</v>
      </c>
      <c r="I23" s="28" t="str">
        <f t="shared" si="2"/>
        <v>28656211</v>
      </c>
    </row>
    <row r="24" ht="15.75" customHeight="1">
      <c r="A24" s="24" t="s">
        <v>162</v>
      </c>
      <c r="B24" s="28" t="s">
        <v>168</v>
      </c>
      <c r="C24" s="28" t="s">
        <v>460</v>
      </c>
      <c r="D24" s="28" t="s">
        <v>236</v>
      </c>
      <c r="E24" s="28" t="str">
        <f t="shared" si="1"/>
        <v>16</v>
      </c>
      <c r="F24" s="28" t="s">
        <v>85</v>
      </c>
      <c r="G24" s="28" t="s">
        <v>42</v>
      </c>
      <c r="H24" s="28" t="s">
        <v>80</v>
      </c>
      <c r="I24" s="28" t="str">
        <f t="shared" si="2"/>
        <v>1</v>
      </c>
    </row>
    <row r="25" ht="15.75" customHeight="1">
      <c r="A25" s="24" t="s">
        <v>166</v>
      </c>
      <c r="B25" s="28" t="s">
        <v>238</v>
      </c>
      <c r="C25" s="28" t="s">
        <v>87</v>
      </c>
      <c r="D25" s="28" t="s">
        <v>87</v>
      </c>
      <c r="E25" s="28" t="str">
        <f t="shared" si="1"/>
        <v>7</v>
      </c>
      <c r="F25" s="28" t="s">
        <v>81</v>
      </c>
      <c r="G25" s="28" t="s">
        <v>81</v>
      </c>
      <c r="H25" s="28" t="s">
        <v>81</v>
      </c>
      <c r="I25" s="28" t="str">
        <f t="shared" si="2"/>
        <v>20</v>
      </c>
    </row>
    <row r="26" ht="15.75" customHeight="1">
      <c r="A26" s="24" t="s">
        <v>169</v>
      </c>
      <c r="B26" s="28" t="s">
        <v>461</v>
      </c>
      <c r="C26" s="28" t="s">
        <v>462</v>
      </c>
      <c r="D26" s="28" t="s">
        <v>92</v>
      </c>
      <c r="E26" s="28" t="str">
        <f t="shared" si="1"/>
        <v>150</v>
      </c>
      <c r="F26" s="28" t="s">
        <v>463</v>
      </c>
      <c r="G26" s="28" t="s">
        <v>464</v>
      </c>
      <c r="H26" s="28" t="s">
        <v>401</v>
      </c>
      <c r="I26" s="28" t="str">
        <f t="shared" si="2"/>
        <v>447</v>
      </c>
    </row>
    <row r="27" ht="15.75" customHeight="1">
      <c r="A27" s="24" t="s">
        <v>173</v>
      </c>
      <c r="B27" s="28" t="s">
        <v>98</v>
      </c>
      <c r="C27" s="28" t="s">
        <v>99</v>
      </c>
      <c r="D27" s="28" t="s">
        <v>99</v>
      </c>
      <c r="E27" s="28" t="str">
        <f t="shared" si="1"/>
        <v>46</v>
      </c>
      <c r="F27" s="28" t="s">
        <v>465</v>
      </c>
      <c r="G27" s="28" t="s">
        <v>466</v>
      </c>
      <c r="H27" s="28" t="s">
        <v>467</v>
      </c>
      <c r="I27" s="28" t="str">
        <f t="shared" si="2"/>
        <v>189</v>
      </c>
    </row>
    <row r="28" ht="15.75" customHeight="1">
      <c r="A28" s="24" t="s">
        <v>179</v>
      </c>
      <c r="B28" s="28" t="s">
        <v>42</v>
      </c>
      <c r="C28" s="28" t="s">
        <v>249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468</v>
      </c>
      <c r="I28" s="28" t="str">
        <f t="shared" si="2"/>
        <v>0</v>
      </c>
    </row>
    <row r="29" ht="15.75" customHeight="1">
      <c r="A29" s="24" t="s">
        <v>180</v>
      </c>
      <c r="B29" s="28" t="s">
        <v>469</v>
      </c>
      <c r="C29" s="28" t="s">
        <v>470</v>
      </c>
      <c r="D29" s="28" t="s">
        <v>471</v>
      </c>
      <c r="E29" s="28" t="str">
        <f t="shared" si="1"/>
        <v>308707328</v>
      </c>
      <c r="F29" s="28" t="s">
        <v>472</v>
      </c>
      <c r="G29" s="28" t="s">
        <v>473</v>
      </c>
      <c r="H29" s="28" t="s">
        <v>474</v>
      </c>
      <c r="I29" s="28" t="str">
        <f t="shared" si="2"/>
        <v>152907776</v>
      </c>
    </row>
    <row r="30" ht="15.75" customHeight="1">
      <c r="A30" s="24" t="s">
        <v>187</v>
      </c>
      <c r="B30" s="28" t="s">
        <v>475</v>
      </c>
      <c r="C30" s="28" t="s">
        <v>476</v>
      </c>
      <c r="D30" s="28" t="s">
        <v>477</v>
      </c>
      <c r="E30" s="28" t="str">
        <f t="shared" si="1"/>
        <v>16975159296</v>
      </c>
      <c r="F30" s="28" t="s">
        <v>478</v>
      </c>
      <c r="G30" s="28" t="s">
        <v>479</v>
      </c>
      <c r="H30" s="28" t="s">
        <v>480</v>
      </c>
      <c r="I30" s="28" t="str">
        <f t="shared" si="2"/>
        <v>20393934848</v>
      </c>
    </row>
    <row r="31" ht="15.75" customHeight="1">
      <c r="A31" s="24" t="s">
        <v>194</v>
      </c>
      <c r="B31" s="28" t="s">
        <v>454</v>
      </c>
      <c r="C31" s="28" t="s">
        <v>455</v>
      </c>
      <c r="D31" s="28" t="s">
        <v>456</v>
      </c>
      <c r="E31" s="28" t="str">
        <f t="shared" si="1"/>
        <v>28655616</v>
      </c>
      <c r="F31" s="28" t="s">
        <v>481</v>
      </c>
      <c r="G31" s="28" t="s">
        <v>482</v>
      </c>
      <c r="H31" s="28" t="s">
        <v>456</v>
      </c>
      <c r="I31" s="28" t="str">
        <f t="shared" si="2"/>
        <v>28737536</v>
      </c>
    </row>
    <row r="32" ht="15.75" customHeight="1">
      <c r="A32" s="24" t="s">
        <v>197</v>
      </c>
      <c r="B32" s="28" t="s">
        <v>483</v>
      </c>
      <c r="C32" s="28" t="s">
        <v>484</v>
      </c>
      <c r="D32" s="28" t="s">
        <v>485</v>
      </c>
      <c r="E32" s="28" t="str">
        <f t="shared" si="1"/>
        <v>15520411648</v>
      </c>
      <c r="F32" s="28" t="s">
        <v>486</v>
      </c>
      <c r="G32" s="28" t="s">
        <v>487</v>
      </c>
      <c r="H32" s="28" t="s">
        <v>488</v>
      </c>
      <c r="I32" s="28" t="str">
        <f t="shared" si="2"/>
        <v>14452830208</v>
      </c>
    </row>
    <row r="33" ht="15.75" customHeight="1">
      <c r="A33" s="24" t="s">
        <v>204</v>
      </c>
      <c r="B33" s="28" t="s">
        <v>454</v>
      </c>
      <c r="C33" s="28" t="s">
        <v>455</v>
      </c>
      <c r="D33" s="28" t="s">
        <v>456</v>
      </c>
      <c r="E33" s="28" t="str">
        <f t="shared" si="1"/>
        <v>28655616</v>
      </c>
      <c r="F33" s="28" t="s">
        <v>456</v>
      </c>
      <c r="G33" s="28" t="s">
        <v>455</v>
      </c>
      <c r="H33" s="28" t="s">
        <v>489</v>
      </c>
      <c r="I33" s="28" t="str">
        <f t="shared" si="2"/>
        <v>28622848</v>
      </c>
    </row>
    <row r="34" ht="15.75" customHeight="1">
      <c r="A34" s="24" t="s">
        <v>205</v>
      </c>
      <c r="B34" s="28" t="s">
        <v>490</v>
      </c>
      <c r="C34" s="28" t="s">
        <v>491</v>
      </c>
      <c r="D34" s="28" t="s">
        <v>492</v>
      </c>
      <c r="E34" s="28" t="str">
        <f t="shared" si="1"/>
        <v>11246738</v>
      </c>
      <c r="F34" s="28" t="s">
        <v>493</v>
      </c>
      <c r="G34" s="28" t="s">
        <v>494</v>
      </c>
      <c r="H34" s="28" t="s">
        <v>495</v>
      </c>
      <c r="I34" s="28" t="str">
        <f t="shared" si="2"/>
        <v>161872523</v>
      </c>
    </row>
    <row r="35" ht="15.75" customHeight="1">
      <c r="A35" s="24" t="s">
        <v>212</v>
      </c>
      <c r="B35" s="28" t="s">
        <v>496</v>
      </c>
      <c r="C35" s="28" t="s">
        <v>497</v>
      </c>
      <c r="D35" s="28" t="s">
        <v>498</v>
      </c>
      <c r="E35" s="28" t="str">
        <f t="shared" si="1"/>
        <v>12666639</v>
      </c>
      <c r="F35" s="28" t="s">
        <v>499</v>
      </c>
      <c r="G35" s="28" t="s">
        <v>500</v>
      </c>
      <c r="H35" s="28" t="s">
        <v>501</v>
      </c>
      <c r="I35" s="28" t="str">
        <f t="shared" si="2"/>
        <v>149239575</v>
      </c>
    </row>
    <row r="36" ht="15.75" customHeight="1">
      <c r="A36" s="24" t="s">
        <v>219</v>
      </c>
      <c r="B36" s="28" t="s">
        <v>502</v>
      </c>
      <c r="C36" s="28" t="s">
        <v>503</v>
      </c>
      <c r="D36" s="28" t="s">
        <v>504</v>
      </c>
      <c r="E36" s="28" t="str">
        <f t="shared" si="1"/>
        <v>17410846720</v>
      </c>
      <c r="F36" s="28" t="s">
        <v>505</v>
      </c>
      <c r="G36" s="28" t="s">
        <v>506</v>
      </c>
      <c r="H36" s="28" t="s">
        <v>507</v>
      </c>
      <c r="I36" s="28" t="str">
        <f t="shared" si="2"/>
        <v>17259644443</v>
      </c>
    </row>
    <row r="37" ht="15.75" customHeight="1">
      <c r="A37" s="24" t="s">
        <v>226</v>
      </c>
      <c r="B37" s="28" t="s">
        <v>508</v>
      </c>
      <c r="C37" s="28" t="s">
        <v>509</v>
      </c>
      <c r="D37" s="28" t="s">
        <v>508</v>
      </c>
      <c r="E37" s="28" t="str">
        <f t="shared" si="1"/>
        <v>14901248</v>
      </c>
      <c r="F37" s="28" t="s">
        <v>510</v>
      </c>
      <c r="G37" s="28" t="s">
        <v>511</v>
      </c>
      <c r="H37" s="28" t="s">
        <v>512</v>
      </c>
      <c r="I37" s="28" t="str">
        <f t="shared" si="2"/>
        <v>14904003</v>
      </c>
    </row>
    <row r="38" ht="15.75" customHeight="1">
      <c r="A38" s="24" t="s">
        <v>233</v>
      </c>
      <c r="B38" s="28" t="s">
        <v>88</v>
      </c>
      <c r="C38" s="28" t="s">
        <v>86</v>
      </c>
      <c r="D38" s="28" t="s">
        <v>513</v>
      </c>
      <c r="E38" s="28" t="str">
        <f t="shared" si="1"/>
        <v>8</v>
      </c>
      <c r="F38" s="28" t="s">
        <v>514</v>
      </c>
      <c r="G38" s="28" t="s">
        <v>87</v>
      </c>
      <c r="H38" s="28" t="s">
        <v>165</v>
      </c>
      <c r="I38" s="28" t="str">
        <f t="shared" si="2"/>
        <v>9</v>
      </c>
    </row>
    <row r="39" ht="15.75" customHeight="1">
      <c r="A39" s="24" t="s">
        <v>237</v>
      </c>
      <c r="B39" s="28" t="s">
        <v>87</v>
      </c>
      <c r="C39" s="28" t="s">
        <v>307</v>
      </c>
      <c r="D39" s="28" t="s">
        <v>515</v>
      </c>
      <c r="E39" s="28" t="str">
        <f t="shared" si="1"/>
        <v>5</v>
      </c>
      <c r="F39" s="28" t="s">
        <v>460</v>
      </c>
      <c r="G39" s="28" t="s">
        <v>460</v>
      </c>
      <c r="H39" s="28" t="s">
        <v>165</v>
      </c>
      <c r="I39" s="28" t="str">
        <f t="shared" si="2"/>
        <v>19</v>
      </c>
    </row>
    <row r="40" ht="15.75" customHeight="1">
      <c r="A40" s="24" t="s">
        <v>239</v>
      </c>
      <c r="B40" s="28" t="s">
        <v>399</v>
      </c>
      <c r="C40" s="28" t="s">
        <v>398</v>
      </c>
      <c r="D40" s="28" t="s">
        <v>516</v>
      </c>
      <c r="E40" s="28" t="str">
        <f t="shared" si="1"/>
        <v>151</v>
      </c>
      <c r="F40" s="28" t="s">
        <v>463</v>
      </c>
      <c r="G40" s="28" t="s">
        <v>400</v>
      </c>
      <c r="H40" s="28" t="s">
        <v>517</v>
      </c>
      <c r="I40" s="28" t="str">
        <f t="shared" si="2"/>
        <v>437</v>
      </c>
    </row>
    <row r="41" ht="15.75" customHeight="1">
      <c r="A41" s="24" t="s">
        <v>243</v>
      </c>
      <c r="B41" s="28" t="s">
        <v>518</v>
      </c>
      <c r="C41" s="28" t="s">
        <v>164</v>
      </c>
      <c r="D41" s="28" t="s">
        <v>519</v>
      </c>
      <c r="E41" s="28" t="str">
        <f t="shared" si="1"/>
        <v>40</v>
      </c>
      <c r="F41" s="28" t="s">
        <v>398</v>
      </c>
      <c r="G41" s="28" t="s">
        <v>520</v>
      </c>
      <c r="H41" s="28" t="s">
        <v>521</v>
      </c>
      <c r="I41" s="28" t="str">
        <f t="shared" si="2"/>
        <v>165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522</v>
      </c>
      <c r="C43" s="28" t="s">
        <v>523</v>
      </c>
      <c r="D43" s="28" t="s">
        <v>524</v>
      </c>
      <c r="E43" s="28" t="str">
        <f t="shared" si="1"/>
        <v>285474816</v>
      </c>
      <c r="F43" s="28" t="s">
        <v>525</v>
      </c>
      <c r="G43" s="28" t="s">
        <v>256</v>
      </c>
      <c r="H43" s="28" t="s">
        <v>526</v>
      </c>
      <c r="I43" s="28" t="str">
        <f t="shared" si="2"/>
        <v>153206784</v>
      </c>
    </row>
    <row r="44" ht="15.75" customHeight="1">
      <c r="A44" s="24" t="s">
        <v>257</v>
      </c>
      <c r="B44" s="28" t="s">
        <v>527</v>
      </c>
      <c r="C44" s="28" t="s">
        <v>528</v>
      </c>
      <c r="D44" s="28" t="s">
        <v>529</v>
      </c>
      <c r="E44" s="28" t="str">
        <f t="shared" si="1"/>
        <v>18133712896</v>
      </c>
      <c r="F44" s="28" t="s">
        <v>530</v>
      </c>
      <c r="G44" s="28" t="s">
        <v>531</v>
      </c>
      <c r="H44" s="28" t="s">
        <v>532</v>
      </c>
      <c r="I44" s="28" t="str">
        <f t="shared" si="2"/>
        <v>20423745536</v>
      </c>
    </row>
    <row r="45" ht="15.75" customHeight="1">
      <c r="A45" s="24" t="s">
        <v>264</v>
      </c>
      <c r="B45" s="28" t="s">
        <v>508</v>
      </c>
      <c r="C45" s="28" t="s">
        <v>509</v>
      </c>
      <c r="D45" s="28" t="s">
        <v>508</v>
      </c>
      <c r="E45" s="28" t="str">
        <f t="shared" si="1"/>
        <v>14901248</v>
      </c>
      <c r="F45" s="28" t="s">
        <v>533</v>
      </c>
      <c r="G45" s="28" t="s">
        <v>534</v>
      </c>
      <c r="H45" s="28" t="s">
        <v>512</v>
      </c>
      <c r="I45" s="28" t="str">
        <f t="shared" si="2"/>
        <v>14962688</v>
      </c>
    </row>
    <row r="46" ht="15.75" customHeight="1">
      <c r="A46" s="24" t="s">
        <v>270</v>
      </c>
      <c r="B46" s="28" t="s">
        <v>535</v>
      </c>
      <c r="C46" s="28" t="s">
        <v>536</v>
      </c>
      <c r="D46" s="28" t="s">
        <v>537</v>
      </c>
      <c r="E46" s="28" t="str">
        <f t="shared" si="1"/>
        <v>17031077888</v>
      </c>
      <c r="F46" s="28" t="s">
        <v>538</v>
      </c>
      <c r="G46" s="28" t="s">
        <v>539</v>
      </c>
      <c r="H46" s="28" t="s">
        <v>540</v>
      </c>
      <c r="I46" s="28" t="str">
        <f t="shared" si="2"/>
        <v>15923449856</v>
      </c>
    </row>
    <row r="47" ht="15.75" customHeight="1">
      <c r="A47" s="24" t="s">
        <v>277</v>
      </c>
      <c r="B47" s="28" t="s">
        <v>508</v>
      </c>
      <c r="C47" s="28" t="s">
        <v>509</v>
      </c>
      <c r="D47" s="28" t="s">
        <v>508</v>
      </c>
      <c r="E47" s="28" t="str">
        <f t="shared" si="1"/>
        <v>14901248</v>
      </c>
      <c r="F47" s="28" t="s">
        <v>508</v>
      </c>
      <c r="G47" s="28" t="s">
        <v>509</v>
      </c>
      <c r="H47" s="28" t="s">
        <v>512</v>
      </c>
      <c r="I47" s="28" t="str">
        <f t="shared" si="2"/>
        <v>14897152</v>
      </c>
    </row>
    <row r="48" ht="15.75" customHeight="1">
      <c r="A48" s="24" t="s">
        <v>283</v>
      </c>
      <c r="B48" s="28" t="s">
        <v>541</v>
      </c>
      <c r="C48" s="28" t="s">
        <v>542</v>
      </c>
      <c r="D48" s="28" t="s">
        <v>543</v>
      </c>
      <c r="E48" s="28" t="str">
        <f t="shared" si="1"/>
        <v>10183217</v>
      </c>
      <c r="F48" s="28" t="s">
        <v>544</v>
      </c>
      <c r="G48" s="28" t="s">
        <v>545</v>
      </c>
      <c r="H48" s="28" t="s">
        <v>546</v>
      </c>
      <c r="I48" s="28" t="str">
        <f t="shared" si="2"/>
        <v>175619340</v>
      </c>
    </row>
    <row r="49" ht="15.75" customHeight="1">
      <c r="A49" s="24" t="s">
        <v>290</v>
      </c>
      <c r="B49" s="28" t="s">
        <v>547</v>
      </c>
      <c r="C49" s="28" t="s">
        <v>548</v>
      </c>
      <c r="D49" s="28" t="s">
        <v>549</v>
      </c>
      <c r="E49" s="28" t="str">
        <f t="shared" si="1"/>
        <v>9047804</v>
      </c>
      <c r="F49" s="28" t="s">
        <v>550</v>
      </c>
      <c r="G49" s="28" t="s">
        <v>551</v>
      </c>
      <c r="H49" s="28" t="s">
        <v>552</v>
      </c>
      <c r="I49" s="28" t="str">
        <f t="shared" si="2"/>
        <v>26234015</v>
      </c>
    </row>
    <row r="50" ht="15.75" customHeight="1">
      <c r="A50" s="24" t="s">
        <v>297</v>
      </c>
      <c r="B50" s="28" t="s">
        <v>553</v>
      </c>
      <c r="C50" s="28" t="s">
        <v>554</v>
      </c>
      <c r="D50" s="28" t="s">
        <v>555</v>
      </c>
      <c r="E50" s="28" t="str">
        <f t="shared" si="1"/>
        <v>5616379149</v>
      </c>
      <c r="F50" s="28" t="s">
        <v>556</v>
      </c>
      <c r="G50" s="28" t="s">
        <v>557</v>
      </c>
      <c r="H50" s="28" t="s">
        <v>558</v>
      </c>
      <c r="I50" s="28" t="str">
        <f t="shared" si="2"/>
        <v>6468483630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80</v>
      </c>
      <c r="G52" s="28" t="s">
        <v>42</v>
      </c>
      <c r="H52" s="28" t="s">
        <v>42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80</v>
      </c>
      <c r="E53" s="28" t="str">
        <f t="shared" si="1"/>
        <v>1</v>
      </c>
      <c r="F53" s="28" t="s">
        <v>515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559</v>
      </c>
      <c r="C54" s="28" t="s">
        <v>398</v>
      </c>
      <c r="D54" s="28" t="s">
        <v>92</v>
      </c>
      <c r="E54" s="28" t="str">
        <f t="shared" si="1"/>
        <v>152</v>
      </c>
      <c r="F54" s="28" t="s">
        <v>309</v>
      </c>
      <c r="G54" s="28" t="s">
        <v>400</v>
      </c>
      <c r="H54" s="28" t="s">
        <v>560</v>
      </c>
      <c r="I54" s="28" t="str">
        <f t="shared" si="2"/>
        <v>438</v>
      </c>
    </row>
    <row r="55" ht="15.75" customHeight="1">
      <c r="A55" s="24" t="s">
        <v>312</v>
      </c>
      <c r="B55" s="28" t="s">
        <v>80</v>
      </c>
      <c r="C55" s="28" t="s">
        <v>85</v>
      </c>
      <c r="D55" s="28" t="s">
        <v>85</v>
      </c>
      <c r="E55" s="28" t="str">
        <f t="shared" si="1"/>
        <v>2</v>
      </c>
      <c r="F55" s="28" t="s">
        <v>83</v>
      </c>
      <c r="G55" s="28" t="s">
        <v>236</v>
      </c>
      <c r="H55" s="28" t="s">
        <v>90</v>
      </c>
      <c r="I55" s="28" t="str">
        <f t="shared" si="2"/>
        <v>15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561</v>
      </c>
      <c r="C58" s="28" t="s">
        <v>562</v>
      </c>
      <c r="D58" s="28" t="s">
        <v>563</v>
      </c>
      <c r="E58" s="28" t="str">
        <f t="shared" si="1"/>
        <v>5617864704</v>
      </c>
      <c r="F58" s="28" t="s">
        <v>564</v>
      </c>
      <c r="G58" s="28" t="s">
        <v>565</v>
      </c>
      <c r="H58" s="28" t="s">
        <v>566</v>
      </c>
      <c r="I58" s="28" t="str">
        <f t="shared" si="2"/>
        <v>6476988416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567</v>
      </c>
      <c r="C60" s="28" t="s">
        <v>568</v>
      </c>
      <c r="D60" s="28" t="s">
        <v>569</v>
      </c>
      <c r="E60" s="28" t="str">
        <f t="shared" si="1"/>
        <v>5613084672</v>
      </c>
      <c r="F60" s="28" t="s">
        <v>570</v>
      </c>
      <c r="G60" s="28" t="s">
        <v>571</v>
      </c>
      <c r="H60" s="28" t="s">
        <v>572</v>
      </c>
      <c r="I60" s="28" t="str">
        <f t="shared" si="2"/>
        <v>6435065856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573</v>
      </c>
      <c r="C62" s="28" t="s">
        <v>574</v>
      </c>
      <c r="D62" s="28" t="s">
        <v>575</v>
      </c>
      <c r="E62" s="28" t="str">
        <f t="shared" si="1"/>
        <v>1210513</v>
      </c>
      <c r="F62" s="28" t="s">
        <v>576</v>
      </c>
      <c r="G62" s="28" t="s">
        <v>577</v>
      </c>
      <c r="H62" s="28" t="s">
        <v>578</v>
      </c>
      <c r="I62" s="28" t="str">
        <f t="shared" si="2"/>
        <v>4628857</v>
      </c>
    </row>
    <row r="63" ht="15.75" customHeight="1">
      <c r="A63" s="24" t="s">
        <v>339</v>
      </c>
      <c r="B63" s="28" t="s">
        <v>579</v>
      </c>
      <c r="C63" s="28" t="s">
        <v>580</v>
      </c>
      <c r="D63" s="28" t="s">
        <v>581</v>
      </c>
      <c r="E63" s="28" t="str">
        <f t="shared" si="1"/>
        <v>359947</v>
      </c>
      <c r="F63" s="28" t="s">
        <v>582</v>
      </c>
      <c r="G63" s="28" t="s">
        <v>583</v>
      </c>
      <c r="H63" s="28" t="s">
        <v>584</v>
      </c>
      <c r="I63" s="28" t="str">
        <f t="shared" si="2"/>
        <v>154455200</v>
      </c>
    </row>
    <row r="64" ht="15.75" customHeight="1">
      <c r="A64" s="30" t="s">
        <v>14</v>
      </c>
      <c r="B64" s="31">
        <f t="shared" ref="B64:I64" si="3">AVERAGE(VALUE(B8),VALUE(B22),VALUE(B36))*2^(-30)</f>
        <v>15.76725502</v>
      </c>
      <c r="C64" s="31">
        <f t="shared" si="3"/>
        <v>15.57220482</v>
      </c>
      <c r="D64" s="31">
        <f t="shared" si="3"/>
        <v>15.48008326</v>
      </c>
      <c r="E64" s="31">
        <f t="shared" si="3"/>
        <v>15.73022237</v>
      </c>
      <c r="F64" s="31">
        <f t="shared" si="3"/>
        <v>15.51628798</v>
      </c>
      <c r="G64" s="31">
        <f t="shared" si="3"/>
        <v>15.50353373</v>
      </c>
      <c r="H64" s="31">
        <f t="shared" si="3"/>
        <v>15.41258955</v>
      </c>
      <c r="I64" s="31">
        <f t="shared" si="3"/>
        <v>15.50353373</v>
      </c>
    </row>
    <row r="65" ht="15.75" customHeight="1">
      <c r="A65" s="32" t="s">
        <v>346</v>
      </c>
      <c r="B65" s="31">
        <f t="shared" ref="B65:I65" si="4">AVERAGE(VALUE(B8),VALUE(B22),VALUE(B36),VALUE(B50))*2^(-30)</f>
        <v>13.12437439</v>
      </c>
      <c r="C65" s="31">
        <f t="shared" si="4"/>
        <v>12.99891043</v>
      </c>
      <c r="D65" s="31">
        <f t="shared" si="4"/>
        <v>12.91772762</v>
      </c>
      <c r="E65" s="31">
        <f t="shared" si="4"/>
        <v>13.10533195</v>
      </c>
      <c r="F65" s="31">
        <f t="shared" si="4"/>
        <v>13.14645588</v>
      </c>
      <c r="G65" s="31">
        <f t="shared" si="4"/>
        <v>13.1337115</v>
      </c>
      <c r="H65" s="31">
        <f t="shared" si="4"/>
        <v>13.0618102</v>
      </c>
      <c r="I65" s="31">
        <f t="shared" si="4"/>
        <v>13.1337115</v>
      </c>
    </row>
    <row r="66" ht="15.75" customHeight="1">
      <c r="A66" s="32" t="s">
        <v>347</v>
      </c>
      <c r="B66" s="31">
        <f t="shared" ref="B66:I66" si="5">MIN(VALUE(B18),VALUE(B32),VALUE(B46))*2^(-30)</f>
        <v>14.89160156</v>
      </c>
      <c r="C66" s="31">
        <f t="shared" si="5"/>
        <v>14.03229141</v>
      </c>
      <c r="D66" s="31">
        <f t="shared" si="5"/>
        <v>14.45450974</v>
      </c>
      <c r="E66" s="31">
        <f t="shared" si="5"/>
        <v>14.45450974</v>
      </c>
      <c r="F66" s="31">
        <f t="shared" si="5"/>
        <v>14.03229523</v>
      </c>
      <c r="G66" s="31">
        <f t="shared" si="5"/>
        <v>13.35628891</v>
      </c>
      <c r="H66" s="31">
        <f t="shared" si="5"/>
        <v>13.46024704</v>
      </c>
      <c r="I66" s="31">
        <f t="shared" si="5"/>
        <v>13.46024704</v>
      </c>
    </row>
    <row r="67" ht="15.75" customHeight="1">
      <c r="A67" s="32" t="s">
        <v>348</v>
      </c>
      <c r="B67" s="31">
        <f t="shared" ref="B67:I67" si="6">MIN(VALUE(B16),VALUE(B30),VALUE(B44))*2^(-30)</f>
        <v>16.05293655</v>
      </c>
      <c r="C67" s="31">
        <f t="shared" si="6"/>
        <v>15.46240234</v>
      </c>
      <c r="D67" s="31">
        <f t="shared" si="6"/>
        <v>15.80934906</v>
      </c>
      <c r="E67" s="31">
        <f t="shared" si="6"/>
        <v>15.80934906</v>
      </c>
      <c r="F67" s="31">
        <f t="shared" si="6"/>
        <v>15.50154877</v>
      </c>
      <c r="G67" s="31">
        <f t="shared" si="6"/>
        <v>15.90112305</v>
      </c>
      <c r="H67" s="31">
        <f t="shared" si="6"/>
        <v>15.23846817</v>
      </c>
      <c r="I67" s="31">
        <f t="shared" si="6"/>
        <v>15.90112305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0.0078125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0.0859375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515.9804688</v>
      </c>
      <c r="C69" s="31">
        <f t="shared" si="8"/>
        <v>533.609375</v>
      </c>
      <c r="D69" s="31">
        <f t="shared" si="8"/>
        <v>973.8398438</v>
      </c>
      <c r="E69" s="31">
        <f t="shared" si="8"/>
        <v>805.4296875</v>
      </c>
      <c r="F69" s="31">
        <f t="shared" si="8"/>
        <v>437.6875</v>
      </c>
      <c r="G69" s="31">
        <f t="shared" si="8"/>
        <v>437.5625</v>
      </c>
      <c r="H69" s="31">
        <f t="shared" si="8"/>
        <v>437.3945313</v>
      </c>
      <c r="I69" s="31">
        <f t="shared" si="8"/>
        <v>437.6132813</v>
      </c>
    </row>
    <row r="70" ht="15.75" customHeight="1">
      <c r="A70" s="32" t="s">
        <v>17</v>
      </c>
      <c r="B70" s="31">
        <f t="shared" ref="B70:I70" si="9">AVERAGE(VALUE(B9),VALUE(B23),VALUE(B37))*2^(-20)</f>
        <v>19.98111979</v>
      </c>
      <c r="C70" s="31">
        <f t="shared" si="9"/>
        <v>19.96803951</v>
      </c>
      <c r="D70" s="31">
        <f t="shared" si="9"/>
        <v>19.71566582</v>
      </c>
      <c r="E70" s="31">
        <f t="shared" si="9"/>
        <v>19.97981771</v>
      </c>
      <c r="F70" s="31">
        <f t="shared" si="9"/>
        <v>20.02487151</v>
      </c>
      <c r="G70" s="31">
        <f t="shared" si="9"/>
        <v>19.99019845</v>
      </c>
      <c r="H70" s="31">
        <f t="shared" si="9"/>
        <v>19.94626554</v>
      </c>
      <c r="I70" s="31">
        <f t="shared" si="9"/>
        <v>19.96767394</v>
      </c>
    </row>
    <row r="71" ht="15.75" customHeight="1">
      <c r="A71" s="32" t="s">
        <v>349</v>
      </c>
      <c r="B71" s="33">
        <f t="shared" ref="B71:I71" si="10">MIN(VALUE(B19),VALUE(B33),VALUE(B47))*2^(-20)</f>
        <v>14.2109375</v>
      </c>
      <c r="C71" s="33">
        <f t="shared" si="10"/>
        <v>14.203125</v>
      </c>
      <c r="D71" s="33">
        <f t="shared" si="10"/>
        <v>14.2109375</v>
      </c>
      <c r="E71" s="33">
        <f t="shared" si="10"/>
        <v>14.2109375</v>
      </c>
      <c r="F71" s="33">
        <f t="shared" si="10"/>
        <v>14.2109375</v>
      </c>
      <c r="G71" s="33">
        <f t="shared" si="10"/>
        <v>14.203125</v>
      </c>
      <c r="H71" s="33">
        <f t="shared" si="10"/>
        <v>14.20703125</v>
      </c>
      <c r="I71" s="33">
        <f t="shared" si="10"/>
        <v>14.20703125</v>
      </c>
    </row>
    <row r="72" ht="15.75" customHeight="1">
      <c r="A72" s="32" t="s">
        <v>350</v>
      </c>
      <c r="B72" s="33">
        <f t="shared" ref="B72:I72" si="11">MAX(VALUE(B17),VALUE(B31),VALUE(B45))*2^(-20)</f>
        <v>27.33203125</v>
      </c>
      <c r="C72" s="33">
        <f t="shared" si="11"/>
        <v>27.28125</v>
      </c>
      <c r="D72" s="33">
        <f t="shared" si="11"/>
        <v>27.328125</v>
      </c>
      <c r="E72" s="33">
        <f t="shared" si="11"/>
        <v>27.328125</v>
      </c>
      <c r="F72" s="33">
        <f t="shared" si="11"/>
        <v>27.5078125</v>
      </c>
      <c r="G72" s="33">
        <f t="shared" si="11"/>
        <v>27.40625</v>
      </c>
      <c r="H72" s="33">
        <f t="shared" si="11"/>
        <v>27.328125</v>
      </c>
      <c r="I72" s="33">
        <f t="shared" si="11"/>
        <v>27.40625</v>
      </c>
    </row>
    <row r="73" ht="15.75" customHeight="1">
      <c r="A73" s="32" t="s">
        <v>1</v>
      </c>
      <c r="B73" s="31">
        <f t="shared" ref="B73:I73" si="12">VALUE(B7)*10^(-9)</f>
        <v>19.27497863</v>
      </c>
      <c r="C73" s="31">
        <f t="shared" si="12"/>
        <v>21.08699373</v>
      </c>
      <c r="D73" s="31">
        <f t="shared" si="12"/>
        <v>18.13822023</v>
      </c>
      <c r="E73" s="31">
        <f t="shared" si="12"/>
        <v>19.27497863</v>
      </c>
      <c r="F73" s="31">
        <f t="shared" si="12"/>
        <v>58.43415938</v>
      </c>
      <c r="G73" s="31">
        <f t="shared" si="12"/>
        <v>53.87350415</v>
      </c>
      <c r="H73" s="31">
        <f t="shared" si="12"/>
        <v>55.53954338</v>
      </c>
      <c r="I73" s="31">
        <f t="shared" si="12"/>
        <v>55.53954338</v>
      </c>
    </row>
    <row r="74" ht="15.75" customHeight="1">
      <c r="A74" s="34" t="s">
        <v>18</v>
      </c>
      <c r="B74" s="31">
        <f t="shared" ref="B74:I74" si="13">SUM(VALUE(B20),VALUE(B34),VALUE(B48))*2^(-30)</f>
        <v>0.03331136797</v>
      </c>
      <c r="C74" s="31">
        <f t="shared" si="13"/>
        <v>0.03337965347</v>
      </c>
      <c r="D74" s="31">
        <f t="shared" si="13"/>
        <v>0.02901449427</v>
      </c>
      <c r="E74" s="31">
        <f t="shared" si="13"/>
        <v>0.02952167485</v>
      </c>
      <c r="F74" s="31">
        <f t="shared" si="13"/>
        <v>0.5884049078</v>
      </c>
      <c r="G74" s="31">
        <f t="shared" si="13"/>
        <v>0.4637918714</v>
      </c>
      <c r="H74" s="31">
        <f t="shared" si="13"/>
        <v>0.4691185839</v>
      </c>
      <c r="I74" s="31">
        <f t="shared" si="13"/>
        <v>0.473428769</v>
      </c>
    </row>
    <row r="75" ht="15.75" customHeight="1">
      <c r="A75" s="34" t="s">
        <v>19</v>
      </c>
      <c r="B75" s="31">
        <f t="shared" ref="B75:I75" si="14">SUM(VALUE(B21),VALUE(B35),VALUE(B49))*2^(-30)</f>
        <v>0.02780221589</v>
      </c>
      <c r="C75" s="31">
        <f t="shared" si="14"/>
        <v>0.03409452084</v>
      </c>
      <c r="D75" s="31">
        <f t="shared" si="14"/>
        <v>0.03163730167</v>
      </c>
      <c r="E75" s="31">
        <f t="shared" si="14"/>
        <v>0.03145648632</v>
      </c>
      <c r="F75" s="31">
        <f t="shared" si="14"/>
        <v>0.4471155899</v>
      </c>
      <c r="G75" s="31">
        <f t="shared" si="14"/>
        <v>0.3217268595</v>
      </c>
      <c r="H75" s="31">
        <f t="shared" si="14"/>
        <v>0.3219792619</v>
      </c>
      <c r="I75" s="31">
        <f t="shared" si="14"/>
        <v>0.3170518894</v>
      </c>
    </row>
    <row r="76" ht="15.75" customHeight="1">
      <c r="A76" s="32" t="s">
        <v>20</v>
      </c>
      <c r="B76" s="35">
        <f t="shared" ref="B76:I76" si="15">SUM(VALUE(B12),VALUE(B26),VALUE(B40))</f>
        <v>461</v>
      </c>
      <c r="C76" s="35">
        <f t="shared" si="15"/>
        <v>509</v>
      </c>
      <c r="D76" s="35">
        <f t="shared" si="15"/>
        <v>438</v>
      </c>
      <c r="E76" s="35">
        <f t="shared" si="15"/>
        <v>461</v>
      </c>
      <c r="F76" s="35">
        <f t="shared" si="15"/>
        <v>1395</v>
      </c>
      <c r="G76" s="35">
        <f t="shared" si="15"/>
        <v>1291</v>
      </c>
      <c r="H76" s="35">
        <f t="shared" si="15"/>
        <v>1331</v>
      </c>
      <c r="I76" s="35">
        <f t="shared" si="15"/>
        <v>1331</v>
      </c>
    </row>
    <row r="77" ht="15.75" customHeight="1">
      <c r="A77" s="32" t="s">
        <v>21</v>
      </c>
      <c r="B77" s="35">
        <f t="shared" ref="B77:I77" si="16">SUM(VALUE(B11),VALUE(B25),VALUE(B39))</f>
        <v>16</v>
      </c>
      <c r="C77" s="35">
        <f t="shared" si="16"/>
        <v>18</v>
      </c>
      <c r="D77" s="35">
        <f t="shared" si="16"/>
        <v>18</v>
      </c>
      <c r="E77" s="35">
        <f t="shared" si="16"/>
        <v>18</v>
      </c>
      <c r="F77" s="35">
        <f t="shared" si="16"/>
        <v>52</v>
      </c>
      <c r="G77" s="35">
        <f t="shared" si="16"/>
        <v>49</v>
      </c>
      <c r="H77" s="35">
        <f t="shared" si="16"/>
        <v>51</v>
      </c>
      <c r="I77" s="35">
        <f t="shared" si="16"/>
        <v>52</v>
      </c>
    </row>
    <row r="78" ht="15.75" customHeight="1">
      <c r="A78" s="32" t="s">
        <v>22</v>
      </c>
      <c r="B78" s="35">
        <f t="shared" ref="B78:I78" si="17">SUM(VALUE(B13),VALUE(B27),VALUE(B41))</f>
        <v>137</v>
      </c>
      <c r="C78" s="35">
        <f t="shared" si="17"/>
        <v>136</v>
      </c>
      <c r="D78" s="35">
        <f t="shared" si="17"/>
        <v>141</v>
      </c>
      <c r="E78" s="35">
        <f t="shared" si="17"/>
        <v>137</v>
      </c>
      <c r="F78" s="35">
        <f t="shared" si="17"/>
        <v>443</v>
      </c>
      <c r="G78" s="35">
        <f t="shared" si="17"/>
        <v>418</v>
      </c>
      <c r="H78" s="35">
        <f t="shared" si="17"/>
        <v>401</v>
      </c>
      <c r="I78" s="35">
        <f t="shared" si="17"/>
        <v>433</v>
      </c>
    </row>
    <row r="79" ht="15.75" customHeight="1">
      <c r="A79" s="32" t="s">
        <v>23</v>
      </c>
      <c r="B79" s="35">
        <f t="shared" ref="B79:I79" si="18">SUM(VALUE(B10),VALUE(B24),VALUE(B38))</f>
        <v>34</v>
      </c>
      <c r="C79" s="35">
        <f t="shared" si="18"/>
        <v>47</v>
      </c>
      <c r="D79" s="35">
        <f t="shared" si="18"/>
        <v>45</v>
      </c>
      <c r="E79" s="35">
        <f t="shared" si="18"/>
        <v>45</v>
      </c>
      <c r="F79" s="35">
        <f t="shared" si="18"/>
        <v>22</v>
      </c>
      <c r="G79" s="35">
        <f t="shared" si="18"/>
        <v>13</v>
      </c>
      <c r="H79" s="35">
        <f t="shared" si="18"/>
        <v>11</v>
      </c>
      <c r="I79" s="35">
        <f t="shared" si="18"/>
        <v>16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359</v>
      </c>
      <c r="E2" s="28" t="s">
        <v>358</v>
      </c>
      <c r="F2" s="28" t="s">
        <v>360</v>
      </c>
    </row>
    <row r="3">
      <c r="A3" s="28" t="s">
        <v>85</v>
      </c>
      <c r="B3" s="28" t="s">
        <v>361</v>
      </c>
      <c r="C3" s="28" t="s">
        <v>362</v>
      </c>
      <c r="D3" s="28" t="s">
        <v>359</v>
      </c>
      <c r="E3" s="28" t="s">
        <v>363</v>
      </c>
      <c r="F3" s="28" t="s">
        <v>585</v>
      </c>
    </row>
    <row r="4">
      <c r="A4" s="28" t="s">
        <v>86</v>
      </c>
      <c r="B4" s="28" t="s">
        <v>365</v>
      </c>
      <c r="C4" s="28" t="s">
        <v>362</v>
      </c>
      <c r="D4" s="28" t="s">
        <v>42</v>
      </c>
      <c r="E4" s="28" t="s">
        <v>586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587</v>
      </c>
      <c r="C5" s="28" t="s">
        <v>588</v>
      </c>
      <c r="D5" s="28" t="s">
        <v>589</v>
      </c>
      <c r="E5" s="28" t="str">
        <f t="shared" si="1"/>
        <v>-</v>
      </c>
      <c r="F5" s="28" t="s">
        <v>590</v>
      </c>
      <c r="G5" s="28" t="s">
        <v>591</v>
      </c>
      <c r="H5" s="28" t="s">
        <v>592</v>
      </c>
      <c r="I5" s="28" t="str">
        <f t="shared" si="2"/>
        <v>-</v>
      </c>
    </row>
    <row r="6">
      <c r="A6" s="24" t="s">
        <v>51</v>
      </c>
      <c r="B6" s="28" t="s">
        <v>593</v>
      </c>
      <c r="C6" s="28" t="s">
        <v>594</v>
      </c>
      <c r="D6" s="28" t="s">
        <v>595</v>
      </c>
      <c r="E6" s="28" t="str">
        <f t="shared" si="1"/>
        <v>-</v>
      </c>
      <c r="F6" s="28" t="s">
        <v>596</v>
      </c>
      <c r="G6" s="28" t="s">
        <v>597</v>
      </c>
      <c r="H6" s="28" t="s">
        <v>598</v>
      </c>
      <c r="I6" s="28" t="str">
        <f t="shared" si="2"/>
        <v>-</v>
      </c>
    </row>
    <row r="7">
      <c r="A7" s="24" t="s">
        <v>58</v>
      </c>
      <c r="B7" s="28" t="s">
        <v>599</v>
      </c>
      <c r="C7" s="28" t="s">
        <v>600</v>
      </c>
      <c r="D7" s="28" t="s">
        <v>601</v>
      </c>
      <c r="E7" s="28" t="str">
        <f t="shared" si="1"/>
        <v>20113799936</v>
      </c>
      <c r="F7" s="28" t="s">
        <v>602</v>
      </c>
      <c r="G7" s="28" t="s">
        <v>603</v>
      </c>
      <c r="H7" s="28" t="s">
        <v>604</v>
      </c>
      <c r="I7" s="28" t="str">
        <f t="shared" si="2"/>
        <v>57419650273</v>
      </c>
    </row>
    <row r="8">
      <c r="A8" s="24" t="s">
        <v>65</v>
      </c>
      <c r="B8" s="28" t="s">
        <v>605</v>
      </c>
      <c r="C8" s="28" t="s">
        <v>606</v>
      </c>
      <c r="D8" s="28" t="s">
        <v>607</v>
      </c>
      <c r="E8" s="28" t="str">
        <f t="shared" si="1"/>
        <v>15464925866</v>
      </c>
      <c r="F8" s="28" t="s">
        <v>608</v>
      </c>
      <c r="G8" s="28" t="s">
        <v>609</v>
      </c>
      <c r="H8" s="28" t="s">
        <v>610</v>
      </c>
      <c r="I8" s="28" t="str">
        <f t="shared" si="2"/>
        <v>15795133687</v>
      </c>
    </row>
    <row r="9">
      <c r="A9" s="24" t="s">
        <v>72</v>
      </c>
      <c r="B9" s="28" t="s">
        <v>611</v>
      </c>
      <c r="C9" s="28" t="s">
        <v>612</v>
      </c>
      <c r="D9" s="28" t="s">
        <v>613</v>
      </c>
      <c r="E9" s="28" t="str">
        <f t="shared" si="1"/>
        <v>18427513</v>
      </c>
      <c r="F9" s="28" t="s">
        <v>614</v>
      </c>
      <c r="G9" s="28" t="s">
        <v>615</v>
      </c>
      <c r="H9" s="28" t="s">
        <v>616</v>
      </c>
      <c r="I9" s="28" t="str">
        <f t="shared" si="2"/>
        <v>18445966</v>
      </c>
    </row>
    <row r="10">
      <c r="A10" s="24" t="s">
        <v>79</v>
      </c>
      <c r="B10" s="28" t="s">
        <v>617</v>
      </c>
      <c r="C10" s="28" t="s">
        <v>83</v>
      </c>
      <c r="D10" s="28" t="s">
        <v>42</v>
      </c>
      <c r="E10" s="28" t="str">
        <f t="shared" si="1"/>
        <v>15</v>
      </c>
      <c r="F10" s="28" t="s">
        <v>42</v>
      </c>
      <c r="G10" s="28" t="s">
        <v>80</v>
      </c>
      <c r="H10" s="28" t="s">
        <v>86</v>
      </c>
      <c r="I10" s="28" t="str">
        <f t="shared" si="2"/>
        <v>1</v>
      </c>
    </row>
    <row r="11">
      <c r="A11" s="24" t="s">
        <v>84</v>
      </c>
      <c r="B11" s="28" t="s">
        <v>236</v>
      </c>
      <c r="C11" s="28" t="s">
        <v>236</v>
      </c>
      <c r="D11" s="28" t="s">
        <v>238</v>
      </c>
      <c r="E11" s="28" t="str">
        <f t="shared" si="1"/>
        <v>16</v>
      </c>
      <c r="F11" s="28" t="s">
        <v>235</v>
      </c>
      <c r="G11" s="28" t="s">
        <v>88</v>
      </c>
      <c r="H11" s="28" t="s">
        <v>82</v>
      </c>
      <c r="I11" s="28" t="str">
        <f t="shared" si="2"/>
        <v>26</v>
      </c>
    </row>
    <row r="12">
      <c r="A12" s="24" t="s">
        <v>91</v>
      </c>
      <c r="B12" s="28" t="s">
        <v>618</v>
      </c>
      <c r="C12" s="28" t="s">
        <v>619</v>
      </c>
      <c r="D12" s="28" t="s">
        <v>399</v>
      </c>
      <c r="E12" s="28" t="str">
        <f t="shared" si="1"/>
        <v>159</v>
      </c>
      <c r="F12" s="28" t="s">
        <v>620</v>
      </c>
      <c r="G12" s="28" t="s">
        <v>620</v>
      </c>
      <c r="H12" s="28" t="s">
        <v>621</v>
      </c>
      <c r="I12" s="28" t="str">
        <f t="shared" si="2"/>
        <v>455</v>
      </c>
    </row>
    <row r="13">
      <c r="A13" s="24" t="s">
        <v>97</v>
      </c>
      <c r="B13" s="28" t="s">
        <v>622</v>
      </c>
      <c r="C13" s="28" t="s">
        <v>404</v>
      </c>
      <c r="D13" s="28" t="s">
        <v>404</v>
      </c>
      <c r="E13" s="28" t="str">
        <f t="shared" si="1"/>
        <v>55</v>
      </c>
      <c r="F13" s="28" t="s">
        <v>623</v>
      </c>
      <c r="G13" s="28" t="s">
        <v>624</v>
      </c>
      <c r="H13" s="28" t="s">
        <v>625</v>
      </c>
      <c r="I13" s="28" t="str">
        <f t="shared" si="2"/>
        <v>210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626</v>
      </c>
      <c r="C15" s="28" t="s">
        <v>627</v>
      </c>
      <c r="D15" s="28" t="s">
        <v>106</v>
      </c>
      <c r="E15" s="28" t="str">
        <f t="shared" si="1"/>
        <v>364228608</v>
      </c>
      <c r="F15" s="28" t="s">
        <v>628</v>
      </c>
      <c r="G15" s="28" t="s">
        <v>629</v>
      </c>
      <c r="H15" s="28" t="s">
        <v>630</v>
      </c>
      <c r="I15" s="28" t="str">
        <f t="shared" si="2"/>
        <v>152944640</v>
      </c>
    </row>
    <row r="16">
      <c r="A16" s="24" t="s">
        <v>111</v>
      </c>
      <c r="B16" s="28" t="s">
        <v>631</v>
      </c>
      <c r="C16" s="28" t="s">
        <v>632</v>
      </c>
      <c r="D16" s="28" t="s">
        <v>633</v>
      </c>
      <c r="E16" s="28" t="str">
        <f t="shared" si="1"/>
        <v>17252732928</v>
      </c>
      <c r="F16" s="28" t="s">
        <v>634</v>
      </c>
      <c r="G16" s="28" t="s">
        <v>635</v>
      </c>
      <c r="H16" s="28" t="s">
        <v>636</v>
      </c>
      <c r="I16" s="28" t="str">
        <f t="shared" si="2"/>
        <v>21183598592</v>
      </c>
    </row>
    <row r="17">
      <c r="A17" s="24" t="s">
        <v>118</v>
      </c>
      <c r="B17" s="28" t="s">
        <v>637</v>
      </c>
      <c r="C17" s="28" t="s">
        <v>638</v>
      </c>
      <c r="D17" s="28" t="s">
        <v>639</v>
      </c>
      <c r="E17" s="28" t="str">
        <f t="shared" si="1"/>
        <v>18432000</v>
      </c>
      <c r="F17" s="28" t="s">
        <v>640</v>
      </c>
      <c r="G17" s="28" t="s">
        <v>641</v>
      </c>
      <c r="H17" s="28" t="s">
        <v>641</v>
      </c>
      <c r="I17" s="28" t="str">
        <f t="shared" si="2"/>
        <v>18456576</v>
      </c>
    </row>
    <row r="18">
      <c r="A18" s="24" t="s">
        <v>124</v>
      </c>
      <c r="B18" s="28" t="s">
        <v>642</v>
      </c>
      <c r="C18" s="28" t="s">
        <v>643</v>
      </c>
      <c r="D18" s="28" t="s">
        <v>644</v>
      </c>
      <c r="E18" s="28" t="str">
        <f t="shared" si="1"/>
        <v>14401327104</v>
      </c>
      <c r="F18" s="28" t="s">
        <v>645</v>
      </c>
      <c r="G18" s="28" t="s">
        <v>646</v>
      </c>
      <c r="H18" s="28" t="s">
        <v>647</v>
      </c>
      <c r="I18" s="28" t="str">
        <f t="shared" si="2"/>
        <v>13489623040</v>
      </c>
    </row>
    <row r="19">
      <c r="A19" s="24" t="s">
        <v>131</v>
      </c>
      <c r="B19" s="28" t="s">
        <v>648</v>
      </c>
      <c r="C19" s="28" t="s">
        <v>649</v>
      </c>
      <c r="D19" s="28" t="s">
        <v>650</v>
      </c>
      <c r="E19" s="28" t="str">
        <f t="shared" si="1"/>
        <v>18423808</v>
      </c>
      <c r="F19" s="28" t="s">
        <v>651</v>
      </c>
      <c r="G19" s="28" t="s">
        <v>652</v>
      </c>
      <c r="H19" s="28" t="s">
        <v>650</v>
      </c>
      <c r="I19" s="28" t="str">
        <f t="shared" si="2"/>
        <v>18366464</v>
      </c>
    </row>
    <row r="20">
      <c r="A20" s="24" t="s">
        <v>135</v>
      </c>
      <c r="B20" s="28" t="s">
        <v>653</v>
      </c>
      <c r="C20" s="28" t="s">
        <v>654</v>
      </c>
      <c r="D20" s="28" t="s">
        <v>655</v>
      </c>
      <c r="E20" s="28" t="str">
        <f t="shared" si="1"/>
        <v>299443900</v>
      </c>
      <c r="F20" s="28" t="s">
        <v>656</v>
      </c>
      <c r="G20" s="28" t="s">
        <v>657</v>
      </c>
      <c r="H20" s="28" t="s">
        <v>658</v>
      </c>
      <c r="I20" s="28" t="str">
        <f t="shared" si="2"/>
        <v>393216070</v>
      </c>
    </row>
    <row r="21" ht="15.75" customHeight="1">
      <c r="A21" s="24" t="s">
        <v>142</v>
      </c>
      <c r="B21" s="28" t="s">
        <v>659</v>
      </c>
      <c r="C21" s="28" t="s">
        <v>660</v>
      </c>
      <c r="D21" s="28" t="s">
        <v>661</v>
      </c>
      <c r="E21" s="28" t="str">
        <f t="shared" si="1"/>
        <v>247759890</v>
      </c>
      <c r="F21" s="28" t="s">
        <v>662</v>
      </c>
      <c r="G21" s="28" t="s">
        <v>663</v>
      </c>
      <c r="H21" s="28" t="s">
        <v>664</v>
      </c>
      <c r="I21" s="28" t="str">
        <f t="shared" si="2"/>
        <v>514885216</v>
      </c>
    </row>
    <row r="22" ht="15.75" customHeight="1">
      <c r="A22" s="24" t="s">
        <v>149</v>
      </c>
      <c r="B22" s="28" t="s">
        <v>665</v>
      </c>
      <c r="C22" s="28" t="s">
        <v>666</v>
      </c>
      <c r="D22" s="28" t="s">
        <v>667</v>
      </c>
      <c r="E22" s="28" t="str">
        <f t="shared" si="1"/>
        <v>17426033322</v>
      </c>
      <c r="F22" s="28" t="s">
        <v>668</v>
      </c>
      <c r="G22" s="28" t="s">
        <v>669</v>
      </c>
      <c r="H22" s="28" t="s">
        <v>670</v>
      </c>
      <c r="I22" s="28" t="str">
        <f t="shared" si="2"/>
        <v>16027661700</v>
      </c>
    </row>
    <row r="23" ht="15.75" customHeight="1">
      <c r="A23" s="24" t="s">
        <v>156</v>
      </c>
      <c r="B23" s="28" t="s">
        <v>456</v>
      </c>
      <c r="C23" s="28" t="s">
        <v>454</v>
      </c>
      <c r="D23" s="28" t="s">
        <v>671</v>
      </c>
      <c r="E23" s="28" t="str">
        <f t="shared" si="1"/>
        <v>28655616</v>
      </c>
      <c r="F23" s="28" t="s">
        <v>456</v>
      </c>
      <c r="G23" s="28" t="s">
        <v>672</v>
      </c>
      <c r="H23" s="28" t="s">
        <v>673</v>
      </c>
      <c r="I23" s="28" t="str">
        <f t="shared" si="2"/>
        <v>28655192</v>
      </c>
    </row>
    <row r="24" ht="15.75" customHeight="1">
      <c r="A24" s="24" t="s">
        <v>162</v>
      </c>
      <c r="B24" s="28" t="s">
        <v>80</v>
      </c>
      <c r="C24" s="28" t="s">
        <v>90</v>
      </c>
      <c r="D24" s="28" t="s">
        <v>236</v>
      </c>
      <c r="E24" s="28" t="str">
        <f t="shared" si="1"/>
        <v>12</v>
      </c>
      <c r="F24" s="28" t="s">
        <v>86</v>
      </c>
      <c r="G24" s="28" t="s">
        <v>513</v>
      </c>
      <c r="H24" s="28" t="s">
        <v>42</v>
      </c>
      <c r="I24" s="28" t="str">
        <f t="shared" si="2"/>
        <v>3</v>
      </c>
    </row>
    <row r="25" ht="15.75" customHeight="1">
      <c r="A25" s="24" t="s">
        <v>166</v>
      </c>
      <c r="B25" s="28" t="s">
        <v>513</v>
      </c>
      <c r="C25" s="28" t="s">
        <v>90</v>
      </c>
      <c r="D25" s="28" t="s">
        <v>168</v>
      </c>
      <c r="E25" s="28" t="str">
        <f t="shared" si="1"/>
        <v>10</v>
      </c>
      <c r="F25" s="28" t="s">
        <v>83</v>
      </c>
      <c r="G25" s="28" t="s">
        <v>236</v>
      </c>
      <c r="H25" s="28" t="s">
        <v>521</v>
      </c>
      <c r="I25" s="28" t="str">
        <f t="shared" si="2"/>
        <v>16</v>
      </c>
    </row>
    <row r="26" ht="15.75" customHeight="1">
      <c r="A26" s="24" t="s">
        <v>169</v>
      </c>
      <c r="B26" s="28" t="s">
        <v>100</v>
      </c>
      <c r="C26" s="28" t="s">
        <v>398</v>
      </c>
      <c r="D26" s="28" t="s">
        <v>399</v>
      </c>
      <c r="E26" s="28" t="str">
        <f t="shared" si="1"/>
        <v>167</v>
      </c>
      <c r="F26" s="28" t="s">
        <v>674</v>
      </c>
      <c r="G26" s="28" t="s">
        <v>674</v>
      </c>
      <c r="H26" s="28" t="s">
        <v>675</v>
      </c>
      <c r="I26" s="28" t="str">
        <f t="shared" si="2"/>
        <v>453</v>
      </c>
    </row>
    <row r="27" ht="15.75" customHeight="1">
      <c r="A27" s="24" t="s">
        <v>173</v>
      </c>
      <c r="B27" s="28" t="s">
        <v>676</v>
      </c>
      <c r="C27" s="28" t="s">
        <v>677</v>
      </c>
      <c r="D27" s="28" t="s">
        <v>678</v>
      </c>
      <c r="E27" s="28" t="str">
        <f t="shared" si="1"/>
        <v>50</v>
      </c>
      <c r="F27" s="28" t="s">
        <v>679</v>
      </c>
      <c r="G27" s="28" t="s">
        <v>680</v>
      </c>
      <c r="H27" s="28" t="s">
        <v>681</v>
      </c>
      <c r="I27" s="28" t="str">
        <f t="shared" si="2"/>
        <v>78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682</v>
      </c>
      <c r="C29" s="28" t="s">
        <v>683</v>
      </c>
      <c r="D29" s="28" t="s">
        <v>684</v>
      </c>
      <c r="E29" s="28" t="str">
        <f t="shared" si="1"/>
        <v>329031680</v>
      </c>
      <c r="F29" s="28" t="s">
        <v>685</v>
      </c>
      <c r="G29" s="28" t="s">
        <v>686</v>
      </c>
      <c r="H29" s="28" t="s">
        <v>687</v>
      </c>
      <c r="I29" s="28" t="str">
        <f t="shared" si="2"/>
        <v>152809472</v>
      </c>
    </row>
    <row r="30" ht="15.75" customHeight="1">
      <c r="A30" s="24" t="s">
        <v>187</v>
      </c>
      <c r="B30" s="28" t="s">
        <v>688</v>
      </c>
      <c r="C30" s="28" t="s">
        <v>689</v>
      </c>
      <c r="D30" s="28" t="s">
        <v>690</v>
      </c>
      <c r="E30" s="28" t="str">
        <f t="shared" si="1"/>
        <v>18348646400</v>
      </c>
      <c r="F30" s="28" t="s">
        <v>691</v>
      </c>
      <c r="G30" s="28" t="s">
        <v>692</v>
      </c>
      <c r="H30" s="28" t="s">
        <v>693</v>
      </c>
      <c r="I30" s="28" t="str">
        <f t="shared" si="2"/>
        <v>17358635008</v>
      </c>
    </row>
    <row r="31" ht="15.75" customHeight="1">
      <c r="A31" s="24" t="s">
        <v>194</v>
      </c>
      <c r="B31" s="28" t="s">
        <v>456</v>
      </c>
      <c r="C31" s="28" t="s">
        <v>454</v>
      </c>
      <c r="D31" s="28" t="s">
        <v>671</v>
      </c>
      <c r="E31" s="28" t="str">
        <f t="shared" si="1"/>
        <v>28655616</v>
      </c>
      <c r="F31" s="28" t="s">
        <v>456</v>
      </c>
      <c r="G31" s="28" t="s">
        <v>456</v>
      </c>
      <c r="H31" s="28" t="s">
        <v>454</v>
      </c>
      <c r="I31" s="28" t="str">
        <f t="shared" si="2"/>
        <v>28655616</v>
      </c>
    </row>
    <row r="32" ht="15.75" customHeight="1">
      <c r="A32" s="24" t="s">
        <v>197</v>
      </c>
      <c r="B32" s="28" t="s">
        <v>694</v>
      </c>
      <c r="C32" s="28" t="s">
        <v>695</v>
      </c>
      <c r="D32" s="28" t="s">
        <v>696</v>
      </c>
      <c r="E32" s="28" t="str">
        <f t="shared" si="1"/>
        <v>16613081088</v>
      </c>
      <c r="F32" s="28" t="s">
        <v>697</v>
      </c>
      <c r="G32" s="28" t="s">
        <v>698</v>
      </c>
      <c r="H32" s="28" t="s">
        <v>699</v>
      </c>
      <c r="I32" s="28" t="str">
        <f t="shared" si="2"/>
        <v>15255228416</v>
      </c>
    </row>
    <row r="33" ht="15.75" customHeight="1">
      <c r="A33" s="24" t="s">
        <v>204</v>
      </c>
      <c r="B33" s="28" t="s">
        <v>456</v>
      </c>
      <c r="C33" s="28" t="s">
        <v>454</v>
      </c>
      <c r="D33" s="28" t="s">
        <v>671</v>
      </c>
      <c r="E33" s="28" t="str">
        <f t="shared" si="1"/>
        <v>28655616</v>
      </c>
      <c r="F33" s="28" t="s">
        <v>456</v>
      </c>
      <c r="G33" s="28" t="s">
        <v>700</v>
      </c>
      <c r="H33" s="28" t="s">
        <v>671</v>
      </c>
      <c r="I33" s="28" t="str">
        <f t="shared" si="2"/>
        <v>28651520</v>
      </c>
    </row>
    <row r="34" ht="15.75" customHeight="1">
      <c r="A34" s="24" t="s">
        <v>205</v>
      </c>
      <c r="B34" s="28" t="s">
        <v>701</v>
      </c>
      <c r="C34" s="28" t="s">
        <v>702</v>
      </c>
      <c r="D34" s="28" t="s">
        <v>703</v>
      </c>
      <c r="E34" s="28" t="str">
        <f t="shared" si="1"/>
        <v>298692752</v>
      </c>
      <c r="F34" s="28" t="s">
        <v>704</v>
      </c>
      <c r="G34" s="28" t="s">
        <v>705</v>
      </c>
      <c r="H34" s="28" t="s">
        <v>706</v>
      </c>
      <c r="I34" s="28" t="str">
        <f t="shared" si="2"/>
        <v>544750844</v>
      </c>
    </row>
    <row r="35" ht="15.75" customHeight="1">
      <c r="A35" s="24" t="s">
        <v>212</v>
      </c>
      <c r="B35" s="28" t="s">
        <v>707</v>
      </c>
      <c r="C35" s="28" t="s">
        <v>708</v>
      </c>
      <c r="D35" s="28" t="s">
        <v>709</v>
      </c>
      <c r="E35" s="28" t="str">
        <f t="shared" si="1"/>
        <v>387380871</v>
      </c>
      <c r="F35" s="28" t="s">
        <v>710</v>
      </c>
      <c r="G35" s="28" t="s">
        <v>711</v>
      </c>
      <c r="H35" s="28" t="s">
        <v>712</v>
      </c>
      <c r="I35" s="28" t="str">
        <f t="shared" si="2"/>
        <v>454317389</v>
      </c>
    </row>
    <row r="36" ht="15.75" customHeight="1">
      <c r="A36" s="24" t="s">
        <v>219</v>
      </c>
      <c r="B36" s="28" t="s">
        <v>713</v>
      </c>
      <c r="C36" s="28" t="s">
        <v>714</v>
      </c>
      <c r="D36" s="28" t="s">
        <v>715</v>
      </c>
      <c r="E36" s="28" t="str">
        <f t="shared" si="1"/>
        <v>17441354752</v>
      </c>
      <c r="F36" s="28" t="s">
        <v>716</v>
      </c>
      <c r="G36" s="28" t="s">
        <v>717</v>
      </c>
      <c r="H36" s="28" t="s">
        <v>718</v>
      </c>
      <c r="I36" s="28" t="str">
        <f t="shared" si="2"/>
        <v>16863655794</v>
      </c>
    </row>
    <row r="37" ht="15.75" customHeight="1">
      <c r="A37" s="24" t="s">
        <v>226</v>
      </c>
      <c r="B37" s="28" t="s">
        <v>719</v>
      </c>
      <c r="C37" s="28" t="s">
        <v>720</v>
      </c>
      <c r="D37" s="28" t="s">
        <v>721</v>
      </c>
      <c r="E37" s="28" t="str">
        <f t="shared" si="1"/>
        <v>14955276</v>
      </c>
      <c r="F37" s="28" t="s">
        <v>722</v>
      </c>
      <c r="G37" s="28" t="s">
        <v>723</v>
      </c>
      <c r="H37" s="28" t="s">
        <v>724</v>
      </c>
      <c r="I37" s="28" t="str">
        <f t="shared" si="2"/>
        <v>14891643</v>
      </c>
    </row>
    <row r="38" ht="15.75" customHeight="1">
      <c r="A38" s="24" t="s">
        <v>233</v>
      </c>
      <c r="B38" s="28" t="s">
        <v>725</v>
      </c>
      <c r="C38" s="28" t="s">
        <v>85</v>
      </c>
      <c r="D38" s="28" t="s">
        <v>460</v>
      </c>
      <c r="E38" s="28" t="str">
        <f t="shared" si="1"/>
        <v>19</v>
      </c>
      <c r="F38" s="28" t="s">
        <v>165</v>
      </c>
      <c r="G38" s="28" t="s">
        <v>513</v>
      </c>
      <c r="H38" s="28" t="s">
        <v>87</v>
      </c>
      <c r="I38" s="28" t="str">
        <f t="shared" si="2"/>
        <v>8</v>
      </c>
    </row>
    <row r="39" ht="15.75" customHeight="1">
      <c r="A39" s="24" t="s">
        <v>237</v>
      </c>
      <c r="B39" s="28" t="s">
        <v>163</v>
      </c>
      <c r="C39" s="28" t="s">
        <v>87</v>
      </c>
      <c r="D39" s="28" t="s">
        <v>514</v>
      </c>
      <c r="E39" s="28" t="str">
        <f t="shared" si="1"/>
        <v>11</v>
      </c>
      <c r="F39" s="28" t="s">
        <v>88</v>
      </c>
      <c r="G39" s="28" t="s">
        <v>88</v>
      </c>
      <c r="H39" s="28" t="s">
        <v>83</v>
      </c>
      <c r="I39" s="28" t="str">
        <f t="shared" si="2"/>
        <v>24</v>
      </c>
    </row>
    <row r="40" ht="15.75" customHeight="1">
      <c r="A40" s="24" t="s">
        <v>239</v>
      </c>
      <c r="B40" s="28" t="s">
        <v>618</v>
      </c>
      <c r="C40" s="28" t="s">
        <v>619</v>
      </c>
      <c r="D40" s="28" t="s">
        <v>619</v>
      </c>
      <c r="E40" s="28" t="str">
        <f t="shared" si="1"/>
        <v>159</v>
      </c>
      <c r="F40" s="28" t="s">
        <v>463</v>
      </c>
      <c r="G40" s="28" t="s">
        <v>726</v>
      </c>
      <c r="H40" s="28" t="s">
        <v>170</v>
      </c>
      <c r="I40" s="28" t="str">
        <f t="shared" si="2"/>
        <v>462</v>
      </c>
    </row>
    <row r="41" ht="15.75" customHeight="1">
      <c r="A41" s="24" t="s">
        <v>243</v>
      </c>
      <c r="B41" s="28" t="s">
        <v>622</v>
      </c>
      <c r="C41" s="28" t="s">
        <v>677</v>
      </c>
      <c r="D41" s="28" t="s">
        <v>677</v>
      </c>
      <c r="E41" s="28" t="str">
        <f t="shared" si="1"/>
        <v>50</v>
      </c>
      <c r="F41" s="28" t="s">
        <v>727</v>
      </c>
      <c r="G41" s="28" t="s">
        <v>727</v>
      </c>
      <c r="H41" s="28" t="s">
        <v>98</v>
      </c>
      <c r="I41" s="28" t="str">
        <f t="shared" si="2"/>
        <v>187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728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729</v>
      </c>
      <c r="C43" s="28" t="s">
        <v>730</v>
      </c>
      <c r="D43" s="28" t="s">
        <v>731</v>
      </c>
      <c r="E43" s="28" t="str">
        <f t="shared" si="1"/>
        <v>365899776</v>
      </c>
      <c r="F43" s="28" t="s">
        <v>732</v>
      </c>
      <c r="G43" s="28" t="s">
        <v>733</v>
      </c>
      <c r="H43" s="28" t="s">
        <v>629</v>
      </c>
      <c r="I43" s="28" t="str">
        <f t="shared" si="2"/>
        <v>153055232</v>
      </c>
    </row>
    <row r="44" ht="15.75" customHeight="1">
      <c r="A44" s="24" t="s">
        <v>257</v>
      </c>
      <c r="B44" s="28" t="s">
        <v>734</v>
      </c>
      <c r="C44" s="28" t="s">
        <v>735</v>
      </c>
      <c r="D44" s="28" t="s">
        <v>736</v>
      </c>
      <c r="E44" s="28" t="str">
        <f t="shared" si="1"/>
        <v>18780033024</v>
      </c>
      <c r="F44" s="28" t="s">
        <v>737</v>
      </c>
      <c r="G44" s="28" t="s">
        <v>738</v>
      </c>
      <c r="H44" s="28" t="s">
        <v>739</v>
      </c>
      <c r="I44" s="28" t="str">
        <f t="shared" si="2"/>
        <v>20224155648</v>
      </c>
    </row>
    <row r="45" ht="15.75" customHeight="1">
      <c r="A45" s="24" t="s">
        <v>264</v>
      </c>
      <c r="B45" s="28" t="s">
        <v>719</v>
      </c>
      <c r="C45" s="28" t="s">
        <v>533</v>
      </c>
      <c r="D45" s="28" t="s">
        <v>721</v>
      </c>
      <c r="E45" s="28" t="str">
        <f t="shared" si="1"/>
        <v>14962688</v>
      </c>
      <c r="F45" s="28" t="s">
        <v>740</v>
      </c>
      <c r="G45" s="28" t="s">
        <v>741</v>
      </c>
      <c r="H45" s="28" t="s">
        <v>742</v>
      </c>
      <c r="I45" s="28" t="str">
        <f t="shared" si="2"/>
        <v>15056896</v>
      </c>
    </row>
    <row r="46" ht="15.75" customHeight="1">
      <c r="A46" s="24" t="s">
        <v>270</v>
      </c>
      <c r="B46" s="28" t="s">
        <v>743</v>
      </c>
      <c r="C46" s="28" t="s">
        <v>744</v>
      </c>
      <c r="D46" s="28" t="s">
        <v>745</v>
      </c>
      <c r="E46" s="28" t="str">
        <f t="shared" si="1"/>
        <v>16608931840</v>
      </c>
      <c r="F46" s="28" t="s">
        <v>746</v>
      </c>
      <c r="G46" s="28" t="s">
        <v>747</v>
      </c>
      <c r="H46" s="28" t="s">
        <v>748</v>
      </c>
      <c r="I46" s="28" t="str">
        <f t="shared" si="2"/>
        <v>15235379200</v>
      </c>
    </row>
    <row r="47" ht="15.75" customHeight="1">
      <c r="A47" s="24" t="s">
        <v>277</v>
      </c>
      <c r="B47" s="28" t="s">
        <v>719</v>
      </c>
      <c r="C47" s="28" t="s">
        <v>749</v>
      </c>
      <c r="D47" s="28" t="s">
        <v>721</v>
      </c>
      <c r="E47" s="28" t="str">
        <f t="shared" si="1"/>
        <v>14954496</v>
      </c>
      <c r="F47" s="28" t="s">
        <v>750</v>
      </c>
      <c r="G47" s="28" t="s">
        <v>751</v>
      </c>
      <c r="H47" s="28" t="s">
        <v>752</v>
      </c>
      <c r="I47" s="28" t="str">
        <f t="shared" si="2"/>
        <v>14831616</v>
      </c>
    </row>
    <row r="48" ht="15.75" customHeight="1">
      <c r="A48" s="24" t="s">
        <v>283</v>
      </c>
      <c r="B48" s="28" t="s">
        <v>753</v>
      </c>
      <c r="C48" s="28" t="s">
        <v>754</v>
      </c>
      <c r="D48" s="28" t="s">
        <v>755</v>
      </c>
      <c r="E48" s="28" t="str">
        <f t="shared" si="1"/>
        <v>298079888</v>
      </c>
      <c r="F48" s="28" t="s">
        <v>756</v>
      </c>
      <c r="G48" s="28" t="s">
        <v>757</v>
      </c>
      <c r="H48" s="28" t="s">
        <v>758</v>
      </c>
      <c r="I48" s="28" t="str">
        <f t="shared" si="2"/>
        <v>454528869</v>
      </c>
    </row>
    <row r="49" ht="15.75" customHeight="1">
      <c r="A49" s="24" t="s">
        <v>290</v>
      </c>
      <c r="B49" s="28" t="s">
        <v>759</v>
      </c>
      <c r="C49" s="28" t="s">
        <v>760</v>
      </c>
      <c r="D49" s="28" t="s">
        <v>761</v>
      </c>
      <c r="E49" s="28" t="str">
        <f t="shared" si="1"/>
        <v>269672348</v>
      </c>
      <c r="F49" s="28" t="s">
        <v>762</v>
      </c>
      <c r="G49" s="28" t="s">
        <v>763</v>
      </c>
      <c r="H49" s="28" t="s">
        <v>764</v>
      </c>
      <c r="I49" s="28" t="str">
        <f t="shared" si="2"/>
        <v>296986777</v>
      </c>
    </row>
    <row r="50" ht="15.75" customHeight="1">
      <c r="A50" s="24" t="s">
        <v>297</v>
      </c>
      <c r="B50" s="28" t="s">
        <v>765</v>
      </c>
      <c r="C50" s="28" t="s">
        <v>766</v>
      </c>
      <c r="D50" s="28" t="s">
        <v>767</v>
      </c>
      <c r="E50" s="28" t="str">
        <f t="shared" si="1"/>
        <v>5628674457</v>
      </c>
      <c r="F50" s="28" t="s">
        <v>768</v>
      </c>
      <c r="G50" s="28" t="s">
        <v>769</v>
      </c>
      <c r="H50" s="28" t="s">
        <v>770</v>
      </c>
      <c r="I50" s="28" t="str">
        <f t="shared" si="2"/>
        <v>6520839990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42</v>
      </c>
      <c r="E52" s="28" t="str">
        <f t="shared" si="1"/>
        <v>0</v>
      </c>
      <c r="F52" s="28" t="s">
        <v>42</v>
      </c>
      <c r="G52" s="28" t="s">
        <v>42</v>
      </c>
      <c r="H52" s="28" t="s">
        <v>80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80</v>
      </c>
      <c r="D53" s="28" t="s">
        <v>42</v>
      </c>
      <c r="E53" s="28" t="str">
        <f t="shared" si="1"/>
        <v>1</v>
      </c>
      <c r="F53" s="28" t="s">
        <v>307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771</v>
      </c>
      <c r="C54" s="28" t="s">
        <v>619</v>
      </c>
      <c r="D54" s="28" t="s">
        <v>399</v>
      </c>
      <c r="E54" s="28" t="str">
        <f t="shared" si="1"/>
        <v>159</v>
      </c>
      <c r="F54" s="28" t="s">
        <v>772</v>
      </c>
      <c r="G54" s="28" t="s">
        <v>772</v>
      </c>
      <c r="H54" s="28" t="s">
        <v>773</v>
      </c>
      <c r="I54" s="28" t="str">
        <f t="shared" si="2"/>
        <v>461</v>
      </c>
    </row>
    <row r="55" ht="15.75" customHeight="1">
      <c r="A55" s="24" t="s">
        <v>312</v>
      </c>
      <c r="B55" s="28" t="s">
        <v>85</v>
      </c>
      <c r="C55" s="28" t="s">
        <v>85</v>
      </c>
      <c r="D55" s="28" t="s">
        <v>85</v>
      </c>
      <c r="E55" s="28" t="str">
        <f t="shared" si="1"/>
        <v>2</v>
      </c>
      <c r="F55" s="28" t="s">
        <v>83</v>
      </c>
      <c r="G55" s="28" t="s">
        <v>313</v>
      </c>
      <c r="H55" s="28" t="s">
        <v>83</v>
      </c>
      <c r="I55" s="28" t="str">
        <f t="shared" si="2"/>
        <v>15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774</v>
      </c>
      <c r="C58" s="28" t="s">
        <v>775</v>
      </c>
      <c r="D58" s="28" t="s">
        <v>776</v>
      </c>
      <c r="E58" s="28" t="str">
        <f t="shared" si="1"/>
        <v>5629489152</v>
      </c>
      <c r="F58" s="28" t="s">
        <v>777</v>
      </c>
      <c r="G58" s="28" t="s">
        <v>778</v>
      </c>
      <c r="H58" s="28" t="s">
        <v>779</v>
      </c>
      <c r="I58" s="28" t="str">
        <f t="shared" si="2"/>
        <v>6525231104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780</v>
      </c>
      <c r="C60" s="28" t="s">
        <v>781</v>
      </c>
      <c r="D60" s="28" t="s">
        <v>782</v>
      </c>
      <c r="E60" s="28" t="str">
        <f t="shared" si="1"/>
        <v>5627883520</v>
      </c>
      <c r="F60" s="28" t="s">
        <v>783</v>
      </c>
      <c r="G60" s="28" t="s">
        <v>784</v>
      </c>
      <c r="H60" s="28" t="s">
        <v>785</v>
      </c>
      <c r="I60" s="28" t="str">
        <f t="shared" si="2"/>
        <v>6479679488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786</v>
      </c>
      <c r="C62" s="28" t="s">
        <v>787</v>
      </c>
      <c r="D62" s="28" t="s">
        <v>788</v>
      </c>
      <c r="E62" s="28" t="str">
        <f t="shared" si="1"/>
        <v>1324100</v>
      </c>
      <c r="F62" s="28" t="s">
        <v>789</v>
      </c>
      <c r="G62" s="28" t="s">
        <v>790</v>
      </c>
      <c r="H62" s="28" t="s">
        <v>791</v>
      </c>
      <c r="I62" s="28" t="str">
        <f t="shared" si="2"/>
        <v>4176139</v>
      </c>
    </row>
    <row r="63" ht="15.75" customHeight="1">
      <c r="A63" s="24" t="s">
        <v>339</v>
      </c>
      <c r="B63" s="28" t="s">
        <v>792</v>
      </c>
      <c r="C63" s="28" t="s">
        <v>793</v>
      </c>
      <c r="D63" s="28" t="s">
        <v>794</v>
      </c>
      <c r="E63" s="28" t="str">
        <f t="shared" si="1"/>
        <v>369752</v>
      </c>
      <c r="F63" s="28" t="s">
        <v>795</v>
      </c>
      <c r="G63" s="28" t="s">
        <v>796</v>
      </c>
      <c r="H63" s="28" t="s">
        <v>797</v>
      </c>
      <c r="I63" s="28" t="str">
        <f t="shared" si="2"/>
        <v>154370330</v>
      </c>
    </row>
    <row r="64" ht="15.75" customHeight="1">
      <c r="A64" s="30" t="s">
        <v>14</v>
      </c>
      <c r="B64" s="31">
        <f t="shared" ref="B64:I64" si="3">AVERAGE(VALUE(B8),VALUE(B22),VALUE(B36))*2^(-30)</f>
        <v>15.37670374</v>
      </c>
      <c r="C64" s="31">
        <f t="shared" si="3"/>
        <v>15.50938089</v>
      </c>
      <c r="D64" s="31">
        <f t="shared" si="3"/>
        <v>14.95592016</v>
      </c>
      <c r="E64" s="31">
        <f t="shared" si="3"/>
        <v>15.62520673</v>
      </c>
      <c r="F64" s="31">
        <f t="shared" si="3"/>
        <v>15.7239782</v>
      </c>
      <c r="G64" s="31">
        <f t="shared" si="3"/>
        <v>15.11426369</v>
      </c>
      <c r="H64" s="31">
        <f t="shared" si="3"/>
        <v>15.13067312</v>
      </c>
      <c r="I64" s="31">
        <f t="shared" si="3"/>
        <v>15.11426369</v>
      </c>
    </row>
    <row r="65" ht="15.75" customHeight="1">
      <c r="A65" s="32" t="s">
        <v>346</v>
      </c>
      <c r="B65" s="31">
        <f t="shared" ref="B65:I65" si="4">AVERAGE(VALUE(B8),VALUE(B22),VALUE(B36),VALUE(B50))*2^(-30)</f>
        <v>12.87041243</v>
      </c>
      <c r="C65" s="31">
        <f t="shared" si="4"/>
        <v>12.93597903</v>
      </c>
      <c r="D65" s="31">
        <f t="shared" si="4"/>
        <v>12.52746801</v>
      </c>
      <c r="E65" s="31">
        <f t="shared" si="4"/>
        <v>13.02943295</v>
      </c>
      <c r="F65" s="31">
        <f t="shared" si="4"/>
        <v>13.32538596</v>
      </c>
      <c r="G65" s="31">
        <f t="shared" si="4"/>
        <v>12.84649112</v>
      </c>
      <c r="H65" s="31">
        <f t="shared" si="4"/>
        <v>12.86625621</v>
      </c>
      <c r="I65" s="31">
        <f t="shared" si="4"/>
        <v>12.85394914</v>
      </c>
    </row>
    <row r="66" ht="15.75" customHeight="1">
      <c r="A66" s="32" t="s">
        <v>347</v>
      </c>
      <c r="B66" s="31">
        <f t="shared" ref="B66:I66" si="5">MIN(VALUE(B18),VALUE(B32),VALUE(B46))*2^(-30)</f>
        <v>13.41228104</v>
      </c>
      <c r="C66" s="31">
        <f t="shared" si="5"/>
        <v>13.10277176</v>
      </c>
      <c r="D66" s="31">
        <f t="shared" si="5"/>
        <v>13.03376007</v>
      </c>
      <c r="E66" s="31">
        <f t="shared" si="5"/>
        <v>13.41228104</v>
      </c>
      <c r="F66" s="31">
        <f t="shared" si="5"/>
        <v>13.00728226</v>
      </c>
      <c r="G66" s="31">
        <f t="shared" si="5"/>
        <v>12.56319046</v>
      </c>
      <c r="H66" s="31">
        <f t="shared" si="5"/>
        <v>12.1694603</v>
      </c>
      <c r="I66" s="31">
        <f t="shared" si="5"/>
        <v>12.56319046</v>
      </c>
    </row>
    <row r="67" ht="15.75" customHeight="1">
      <c r="A67" s="32" t="s">
        <v>348</v>
      </c>
      <c r="B67" s="31">
        <f t="shared" ref="B67:I67" si="6">MIN(VALUE(B16),VALUE(B30),VALUE(B44))*2^(-30)</f>
        <v>16.06785965</v>
      </c>
      <c r="C67" s="31">
        <f t="shared" si="6"/>
        <v>15.53297806</v>
      </c>
      <c r="D67" s="31">
        <f t="shared" si="6"/>
        <v>16.14612961</v>
      </c>
      <c r="E67" s="31">
        <f t="shared" si="6"/>
        <v>16.06785965</v>
      </c>
      <c r="F67" s="31">
        <f t="shared" si="6"/>
        <v>15.81632996</v>
      </c>
      <c r="G67" s="31">
        <f t="shared" si="6"/>
        <v>16.16648865</v>
      </c>
      <c r="H67" s="31">
        <f t="shared" si="6"/>
        <v>15.93702316</v>
      </c>
      <c r="I67" s="31">
        <f t="shared" si="6"/>
        <v>16.16648865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0.00390625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711.3242188</v>
      </c>
      <c r="C69" s="31">
        <f t="shared" si="8"/>
        <v>687.6835938</v>
      </c>
      <c r="D69" s="31">
        <f t="shared" si="8"/>
        <v>665.359375</v>
      </c>
      <c r="E69" s="31">
        <f t="shared" si="8"/>
        <v>1010.09375</v>
      </c>
      <c r="F69" s="31">
        <f t="shared" si="8"/>
        <v>437.4492188</v>
      </c>
      <c r="G69" s="31">
        <f t="shared" si="8"/>
        <v>437.6210938</v>
      </c>
      <c r="H69" s="31">
        <f t="shared" si="8"/>
        <v>437.7148438</v>
      </c>
      <c r="I69" s="31">
        <f t="shared" si="8"/>
        <v>437.5546875</v>
      </c>
    </row>
    <row r="70" ht="15.75" customHeight="1">
      <c r="A70" s="32" t="s">
        <v>17</v>
      </c>
      <c r="B70" s="31">
        <f t="shared" ref="B70:I70" si="9">AVERAGE(VALUE(B9),VALUE(B23),VALUE(B37))*2^(-20)</f>
        <v>19.67437045</v>
      </c>
      <c r="C70" s="31">
        <f t="shared" si="9"/>
        <v>19.72277991</v>
      </c>
      <c r="D70" s="31">
        <f t="shared" si="9"/>
        <v>19.46966139</v>
      </c>
      <c r="E70" s="31">
        <f t="shared" si="9"/>
        <v>19.72147783</v>
      </c>
      <c r="F70" s="31">
        <f t="shared" si="9"/>
        <v>19.72148863</v>
      </c>
      <c r="G70" s="31">
        <f t="shared" si="9"/>
        <v>19.6979386</v>
      </c>
      <c r="H70" s="31">
        <f t="shared" si="9"/>
        <v>19.66275978</v>
      </c>
      <c r="I70" s="31">
        <f t="shared" si="9"/>
        <v>19.70698071</v>
      </c>
    </row>
    <row r="71" ht="15.75" customHeight="1">
      <c r="A71" s="32" t="s">
        <v>349</v>
      </c>
      <c r="B71" s="33">
        <f t="shared" ref="B71:I71" si="10">MIN(VALUE(B19),VALUE(B33),VALUE(B47))*2^(-20)</f>
        <v>14.1484375</v>
      </c>
      <c r="C71" s="33">
        <f t="shared" si="10"/>
        <v>14.26171875</v>
      </c>
      <c r="D71" s="33">
        <f t="shared" si="10"/>
        <v>14.27734375</v>
      </c>
      <c r="E71" s="33">
        <f t="shared" si="10"/>
        <v>14.26171875</v>
      </c>
      <c r="F71" s="33">
        <f t="shared" si="10"/>
        <v>14.14453125</v>
      </c>
      <c r="G71" s="33">
        <f t="shared" si="10"/>
        <v>14.13671875</v>
      </c>
      <c r="H71" s="33">
        <f t="shared" si="10"/>
        <v>14.265625</v>
      </c>
      <c r="I71" s="33">
        <f t="shared" si="10"/>
        <v>14.14453125</v>
      </c>
    </row>
    <row r="72" ht="15.75" customHeight="1">
      <c r="A72" s="32" t="s">
        <v>350</v>
      </c>
      <c r="B72" s="33">
        <f t="shared" ref="B72:I72" si="11">MAX(VALUE(B17),VALUE(B31),VALUE(B45))*2^(-20)</f>
        <v>27.328125</v>
      </c>
      <c r="C72" s="33">
        <f t="shared" si="11"/>
        <v>27.33203125</v>
      </c>
      <c r="D72" s="33">
        <f t="shared" si="11"/>
        <v>26.54296875</v>
      </c>
      <c r="E72" s="33">
        <f t="shared" si="11"/>
        <v>27.328125</v>
      </c>
      <c r="F72" s="33">
        <f t="shared" si="11"/>
        <v>27.328125</v>
      </c>
      <c r="G72" s="33">
        <f t="shared" si="11"/>
        <v>27.328125</v>
      </c>
      <c r="H72" s="33">
        <f t="shared" si="11"/>
        <v>27.33203125</v>
      </c>
      <c r="I72" s="33">
        <f t="shared" si="11"/>
        <v>27.328125</v>
      </c>
    </row>
    <row r="73" ht="15.75" customHeight="1">
      <c r="A73" s="32" t="s">
        <v>1</v>
      </c>
      <c r="B73" s="31">
        <f t="shared" ref="B73:I73" si="12">VALUE(B7)*10^(-9)</f>
        <v>23.47596448</v>
      </c>
      <c r="C73" s="31">
        <f t="shared" si="12"/>
        <v>20.11379994</v>
      </c>
      <c r="D73" s="31">
        <f t="shared" si="12"/>
        <v>19.10690094</v>
      </c>
      <c r="E73" s="31">
        <f t="shared" si="12"/>
        <v>20.11379994</v>
      </c>
      <c r="F73" s="31">
        <f t="shared" si="12"/>
        <v>57.41965027</v>
      </c>
      <c r="G73" s="31">
        <f t="shared" si="12"/>
        <v>57.08529939</v>
      </c>
      <c r="H73" s="31">
        <f t="shared" si="12"/>
        <v>60.60125251</v>
      </c>
      <c r="I73" s="31">
        <f t="shared" si="12"/>
        <v>57.41965027</v>
      </c>
    </row>
    <row r="74" ht="15.75" customHeight="1">
      <c r="A74" s="34" t="s">
        <v>18</v>
      </c>
      <c r="B74" s="31">
        <f t="shared" ref="B74:I74" si="13">SUM(VALUE(B20),VALUE(B34),VALUE(B48))*2^(-30)</f>
        <v>0.8885827437</v>
      </c>
      <c r="C74" s="31">
        <f t="shared" si="13"/>
        <v>0.8912778841</v>
      </c>
      <c r="D74" s="31">
        <f t="shared" si="13"/>
        <v>0.8739650259</v>
      </c>
      <c r="E74" s="31">
        <f t="shared" si="13"/>
        <v>0.8346666954</v>
      </c>
      <c r="F74" s="31">
        <f t="shared" si="13"/>
        <v>1.296204014</v>
      </c>
      <c r="G74" s="31">
        <f t="shared" si="13"/>
        <v>1.296862758</v>
      </c>
      <c r="H74" s="31">
        <f t="shared" si="13"/>
        <v>1.325528016</v>
      </c>
      <c r="I74" s="31">
        <f t="shared" si="13"/>
        <v>1.296862758</v>
      </c>
    </row>
    <row r="75" ht="15.75" customHeight="1">
      <c r="A75" s="34" t="s">
        <v>19</v>
      </c>
      <c r="B75" s="31">
        <f t="shared" ref="B75:I75" si="14">SUM(VALUE(B21),VALUE(B35),VALUE(B49))*2^(-30)</f>
        <v>0.8876109561</v>
      </c>
      <c r="C75" s="31">
        <f t="shared" si="14"/>
        <v>0.8899108125</v>
      </c>
      <c r="D75" s="31">
        <f t="shared" si="14"/>
        <v>0.8688227264</v>
      </c>
      <c r="E75" s="31">
        <f t="shared" si="14"/>
        <v>0.8426728742</v>
      </c>
      <c r="F75" s="31">
        <f t="shared" si="14"/>
        <v>1.152127095</v>
      </c>
      <c r="G75" s="31">
        <f t="shared" si="14"/>
        <v>1.152167044</v>
      </c>
      <c r="H75" s="31">
        <f t="shared" si="14"/>
        <v>1.180917488</v>
      </c>
      <c r="I75" s="31">
        <f t="shared" si="14"/>
        <v>1.179230755</v>
      </c>
    </row>
    <row r="76" ht="15.75" customHeight="1">
      <c r="A76" s="32" t="s">
        <v>20</v>
      </c>
      <c r="B76" s="35">
        <f t="shared" ref="B76:I76" si="15">SUM(VALUE(B12),VALUE(B26),VALUE(B40))</f>
        <v>572</v>
      </c>
      <c r="C76" s="35">
        <f t="shared" si="15"/>
        <v>485</v>
      </c>
      <c r="D76" s="35">
        <f t="shared" si="15"/>
        <v>461</v>
      </c>
      <c r="E76" s="35">
        <f t="shared" si="15"/>
        <v>485</v>
      </c>
      <c r="F76" s="35">
        <f t="shared" si="15"/>
        <v>1370</v>
      </c>
      <c r="G76" s="35">
        <f t="shared" si="15"/>
        <v>1362</v>
      </c>
      <c r="H76" s="35">
        <f t="shared" si="15"/>
        <v>1450</v>
      </c>
      <c r="I76" s="35">
        <f t="shared" si="15"/>
        <v>1370</v>
      </c>
    </row>
    <row r="77" ht="15.75" customHeight="1">
      <c r="A77" s="32" t="s">
        <v>21</v>
      </c>
      <c r="B77" s="35">
        <f t="shared" ref="B77:I77" si="16">SUM(VALUE(B11),VALUE(B25),VALUE(B39))</f>
        <v>38</v>
      </c>
      <c r="C77" s="35">
        <f t="shared" si="16"/>
        <v>35</v>
      </c>
      <c r="D77" s="35">
        <f t="shared" si="16"/>
        <v>27</v>
      </c>
      <c r="E77" s="35">
        <f t="shared" si="16"/>
        <v>37</v>
      </c>
      <c r="F77" s="35">
        <f t="shared" si="16"/>
        <v>66</v>
      </c>
      <c r="G77" s="35">
        <f t="shared" si="16"/>
        <v>64</v>
      </c>
      <c r="H77" s="35">
        <f t="shared" si="16"/>
        <v>69</v>
      </c>
      <c r="I77" s="35">
        <f t="shared" si="16"/>
        <v>66</v>
      </c>
    </row>
    <row r="78" ht="15.75" customHeight="1">
      <c r="A78" s="32" t="s">
        <v>22</v>
      </c>
      <c r="B78" s="35">
        <f t="shared" ref="B78:I78" si="17">SUM(VALUE(B13),VALUE(B27),VALUE(B41))</f>
        <v>173</v>
      </c>
      <c r="C78" s="35">
        <f t="shared" si="17"/>
        <v>155</v>
      </c>
      <c r="D78" s="35">
        <f t="shared" si="17"/>
        <v>159</v>
      </c>
      <c r="E78" s="35">
        <f t="shared" si="17"/>
        <v>155</v>
      </c>
      <c r="F78" s="35">
        <f t="shared" si="17"/>
        <v>475</v>
      </c>
      <c r="G78" s="35">
        <f t="shared" si="17"/>
        <v>473</v>
      </c>
      <c r="H78" s="35">
        <f t="shared" si="17"/>
        <v>463</v>
      </c>
      <c r="I78" s="35">
        <f t="shared" si="17"/>
        <v>475</v>
      </c>
    </row>
    <row r="79" ht="15.75" customHeight="1">
      <c r="A79" s="32" t="s">
        <v>23</v>
      </c>
      <c r="B79" s="35">
        <f t="shared" ref="B79:I79" si="18">SUM(VALUE(B10),VALUE(B24),VALUE(B38))</f>
        <v>54</v>
      </c>
      <c r="C79" s="35">
        <f t="shared" si="18"/>
        <v>29</v>
      </c>
      <c r="D79" s="35">
        <f t="shared" si="18"/>
        <v>35</v>
      </c>
      <c r="E79" s="35">
        <f t="shared" si="18"/>
        <v>46</v>
      </c>
      <c r="F79" s="35">
        <f t="shared" si="18"/>
        <v>12</v>
      </c>
      <c r="G79" s="35">
        <f t="shared" si="18"/>
        <v>17</v>
      </c>
      <c r="H79" s="35">
        <f t="shared" si="18"/>
        <v>10</v>
      </c>
      <c r="I79" s="35">
        <f t="shared" si="18"/>
        <v>12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5.71"/>
    <col customWidth="1" min="4" max="4" width="16.29"/>
    <col customWidth="1" min="5" max="5" width="40.71"/>
    <col customWidth="1" min="6" max="6" width="39.43"/>
    <col customWidth="1" min="7" max="26" width="8.71"/>
  </cols>
  <sheetData>
    <row r="1">
      <c r="A1" s="24" t="s">
        <v>351</v>
      </c>
      <c r="B1" s="24" t="s">
        <v>352</v>
      </c>
      <c r="C1" s="24" t="s">
        <v>353</v>
      </c>
      <c r="D1" s="24" t="s">
        <v>354</v>
      </c>
      <c r="E1" s="24" t="s">
        <v>355</v>
      </c>
      <c r="F1" s="24" t="s">
        <v>356</v>
      </c>
    </row>
    <row r="2">
      <c r="A2" s="28" t="s">
        <v>80</v>
      </c>
      <c r="B2" s="28" t="s">
        <v>357</v>
      </c>
      <c r="C2" s="28" t="s">
        <v>358</v>
      </c>
      <c r="D2" s="28" t="s">
        <v>359</v>
      </c>
      <c r="E2" s="28" t="s">
        <v>358</v>
      </c>
      <c r="F2" s="28" t="s">
        <v>360</v>
      </c>
    </row>
    <row r="3">
      <c r="A3" s="28" t="s">
        <v>85</v>
      </c>
      <c r="B3" s="28" t="s">
        <v>361</v>
      </c>
      <c r="C3" s="28" t="s">
        <v>362</v>
      </c>
      <c r="D3" s="28" t="s">
        <v>359</v>
      </c>
      <c r="E3" s="28" t="s">
        <v>363</v>
      </c>
      <c r="F3" s="28" t="s">
        <v>798</v>
      </c>
    </row>
    <row r="4">
      <c r="A4" s="28" t="s">
        <v>86</v>
      </c>
      <c r="B4" s="28" t="s">
        <v>365</v>
      </c>
      <c r="C4" s="28" t="s">
        <v>362</v>
      </c>
      <c r="D4" s="28" t="s">
        <v>42</v>
      </c>
      <c r="E4" s="28" t="s">
        <v>799</v>
      </c>
      <c r="F4" s="28" t="s">
        <v>358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43"/>
    <col customWidth="1" min="6" max="8" width="27.0"/>
    <col customWidth="1" min="9" max="9" width="12.43"/>
    <col customWidth="1" min="10" max="26" width="8.71"/>
  </cols>
  <sheetData>
    <row r="1">
      <c r="A1" s="24" t="s">
        <v>36</v>
      </c>
      <c r="B1" s="25" t="s">
        <v>24</v>
      </c>
      <c r="C1" s="26"/>
      <c r="D1" s="26"/>
      <c r="E1" s="27"/>
      <c r="F1" s="25" t="s">
        <v>25</v>
      </c>
      <c r="G1" s="26"/>
      <c r="H1" s="26"/>
      <c r="I1" s="27"/>
    </row>
    <row r="2">
      <c r="A2" s="24" t="s">
        <v>36</v>
      </c>
      <c r="B2" s="24" t="s">
        <v>37</v>
      </c>
      <c r="C2" s="24" t="s">
        <v>38</v>
      </c>
      <c r="D2" s="24" t="s">
        <v>39</v>
      </c>
      <c r="E2" s="24" t="s">
        <v>40</v>
      </c>
      <c r="F2" s="24" t="s">
        <v>37</v>
      </c>
      <c r="G2" s="24" t="s">
        <v>38</v>
      </c>
      <c r="H2" s="24" t="s">
        <v>39</v>
      </c>
      <c r="I2" s="24" t="s">
        <v>40</v>
      </c>
    </row>
    <row r="3">
      <c r="A3" s="24" t="s">
        <v>41</v>
      </c>
      <c r="B3" s="28" t="s">
        <v>42</v>
      </c>
      <c r="C3" s="28" t="s">
        <v>42</v>
      </c>
      <c r="D3" s="28" t="s">
        <v>42</v>
      </c>
      <c r="E3" s="28" t="str">
        <f t="shared" ref="E3:E63" si="1">IF(ISERROR(MEDIAN(VALUE(B3),VALUE(C3),VALUE(D3))), "-", TEXT(MEDIAN(VALUE(B3),VALUE(C3),VALUE(D3)), "0"))</f>
        <v>0</v>
      </c>
      <c r="F3" s="28" t="s">
        <v>42</v>
      </c>
      <c r="G3" s="28" t="s">
        <v>42</v>
      </c>
      <c r="H3" s="28" t="s">
        <v>42</v>
      </c>
      <c r="I3" s="28" t="str">
        <f t="shared" ref="I3:I63" si="2">IF(ISERROR(MEDIAN(VALUE(F3),VALUE(G3),VALUE(H3))), "-", TEXT(MEDIAN(VALUE(F3),VALUE(G3),VALUE(H3)), "0"))</f>
        <v>0</v>
      </c>
    </row>
    <row r="4">
      <c r="A4" s="24" t="s">
        <v>43</v>
      </c>
      <c r="B4" s="28" t="s">
        <v>42</v>
      </c>
      <c r="C4" s="28" t="s">
        <v>42</v>
      </c>
      <c r="D4" s="28" t="s">
        <v>42</v>
      </c>
      <c r="E4" s="28" t="str">
        <f t="shared" si="1"/>
        <v>0</v>
      </c>
      <c r="F4" s="28" t="s">
        <v>42</v>
      </c>
      <c r="G4" s="28" t="s">
        <v>42</v>
      </c>
      <c r="H4" s="28" t="s">
        <v>42</v>
      </c>
      <c r="I4" s="28" t="str">
        <f t="shared" si="2"/>
        <v>0</v>
      </c>
    </row>
    <row r="5">
      <c r="A5" s="24" t="s">
        <v>44</v>
      </c>
      <c r="B5" s="28" t="s">
        <v>800</v>
      </c>
      <c r="C5" s="28" t="s">
        <v>801</v>
      </c>
      <c r="D5" s="28" t="s">
        <v>802</v>
      </c>
      <c r="E5" s="28" t="str">
        <f t="shared" si="1"/>
        <v>-</v>
      </c>
      <c r="F5" s="28" t="s">
        <v>803</v>
      </c>
      <c r="G5" s="28" t="s">
        <v>804</v>
      </c>
      <c r="H5" s="28" t="s">
        <v>805</v>
      </c>
      <c r="I5" s="28" t="str">
        <f t="shared" si="2"/>
        <v>-</v>
      </c>
    </row>
    <row r="6">
      <c r="A6" s="24" t="s">
        <v>51</v>
      </c>
      <c r="B6" s="28" t="s">
        <v>806</v>
      </c>
      <c r="C6" s="28" t="s">
        <v>807</v>
      </c>
      <c r="D6" s="28" t="s">
        <v>808</v>
      </c>
      <c r="E6" s="28" t="str">
        <f t="shared" si="1"/>
        <v>-</v>
      </c>
      <c r="F6" s="28" t="s">
        <v>809</v>
      </c>
      <c r="G6" s="28" t="s">
        <v>810</v>
      </c>
      <c r="H6" s="28" t="s">
        <v>811</v>
      </c>
      <c r="I6" s="28" t="str">
        <f t="shared" si="2"/>
        <v>-</v>
      </c>
    </row>
    <row r="7">
      <c r="A7" s="24" t="s">
        <v>58</v>
      </c>
      <c r="B7" s="28" t="s">
        <v>812</v>
      </c>
      <c r="C7" s="28" t="s">
        <v>813</v>
      </c>
      <c r="D7" s="28" t="s">
        <v>814</v>
      </c>
      <c r="E7" s="28" t="str">
        <f t="shared" si="1"/>
        <v>20297535616</v>
      </c>
      <c r="F7" s="28" t="s">
        <v>815</v>
      </c>
      <c r="G7" s="28" t="s">
        <v>816</v>
      </c>
      <c r="H7" s="28" t="s">
        <v>817</v>
      </c>
      <c r="I7" s="28" t="str">
        <f t="shared" si="2"/>
        <v>59022354398</v>
      </c>
    </row>
    <row r="8">
      <c r="A8" s="24" t="s">
        <v>65</v>
      </c>
      <c r="B8" s="28" t="s">
        <v>818</v>
      </c>
      <c r="C8" s="28" t="s">
        <v>819</v>
      </c>
      <c r="D8" s="28" t="s">
        <v>820</v>
      </c>
      <c r="E8" s="28" t="str">
        <f t="shared" si="1"/>
        <v>16574676172</v>
      </c>
      <c r="F8" s="28" t="s">
        <v>821</v>
      </c>
      <c r="G8" s="28" t="s">
        <v>822</v>
      </c>
      <c r="H8" s="28" t="s">
        <v>823</v>
      </c>
      <c r="I8" s="28" t="str">
        <f t="shared" si="2"/>
        <v>16040960528</v>
      </c>
    </row>
    <row r="9">
      <c r="A9" s="24" t="s">
        <v>72</v>
      </c>
      <c r="B9" s="28" t="s">
        <v>824</v>
      </c>
      <c r="C9" s="28" t="s">
        <v>825</v>
      </c>
      <c r="D9" s="28" t="s">
        <v>119</v>
      </c>
      <c r="E9" s="28" t="str">
        <f t="shared" si="1"/>
        <v>18628608</v>
      </c>
      <c r="F9" s="28" t="s">
        <v>826</v>
      </c>
      <c r="G9" s="28" t="s">
        <v>827</v>
      </c>
      <c r="H9" s="28" t="s">
        <v>828</v>
      </c>
      <c r="I9" s="28" t="str">
        <f t="shared" si="2"/>
        <v>18599731</v>
      </c>
    </row>
    <row r="10">
      <c r="A10" s="24" t="s">
        <v>79</v>
      </c>
      <c r="B10" s="28" t="s">
        <v>85</v>
      </c>
      <c r="C10" s="28" t="s">
        <v>42</v>
      </c>
      <c r="D10" s="28" t="s">
        <v>829</v>
      </c>
      <c r="E10" s="28" t="str">
        <f t="shared" si="1"/>
        <v>2</v>
      </c>
      <c r="F10" s="28" t="s">
        <v>165</v>
      </c>
      <c r="G10" s="28" t="s">
        <v>238</v>
      </c>
      <c r="H10" s="28" t="s">
        <v>85</v>
      </c>
      <c r="I10" s="28" t="str">
        <f t="shared" si="2"/>
        <v>6</v>
      </c>
    </row>
    <row r="11">
      <c r="A11" s="24" t="s">
        <v>84</v>
      </c>
      <c r="B11" s="28" t="s">
        <v>165</v>
      </c>
      <c r="C11" s="28" t="s">
        <v>87</v>
      </c>
      <c r="D11" s="28" t="s">
        <v>83</v>
      </c>
      <c r="E11" s="28" t="str">
        <f t="shared" si="1"/>
        <v>9</v>
      </c>
      <c r="F11" s="28" t="s">
        <v>167</v>
      </c>
      <c r="G11" s="28" t="s">
        <v>236</v>
      </c>
      <c r="H11" s="28" t="s">
        <v>521</v>
      </c>
      <c r="I11" s="28" t="str">
        <f t="shared" si="2"/>
        <v>22</v>
      </c>
    </row>
    <row r="12">
      <c r="A12" s="24" t="s">
        <v>91</v>
      </c>
      <c r="B12" s="28" t="s">
        <v>462</v>
      </c>
      <c r="C12" s="28" t="s">
        <v>619</v>
      </c>
      <c r="D12" s="28" t="s">
        <v>398</v>
      </c>
      <c r="E12" s="28" t="str">
        <f t="shared" si="1"/>
        <v>167</v>
      </c>
      <c r="F12" s="28" t="s">
        <v>675</v>
      </c>
      <c r="G12" s="28" t="s">
        <v>830</v>
      </c>
      <c r="H12" s="28" t="s">
        <v>94</v>
      </c>
      <c r="I12" s="28" t="str">
        <f t="shared" si="2"/>
        <v>471</v>
      </c>
    </row>
    <row r="13">
      <c r="A13" s="24" t="s">
        <v>97</v>
      </c>
      <c r="B13" s="28" t="s">
        <v>678</v>
      </c>
      <c r="C13" s="28" t="s">
        <v>678</v>
      </c>
      <c r="D13" s="28" t="s">
        <v>831</v>
      </c>
      <c r="E13" s="28" t="str">
        <f t="shared" si="1"/>
        <v>54</v>
      </c>
      <c r="F13" s="28" t="s">
        <v>618</v>
      </c>
      <c r="G13" s="28" t="s">
        <v>832</v>
      </c>
      <c r="H13" s="28" t="s">
        <v>833</v>
      </c>
      <c r="I13" s="28" t="str">
        <f t="shared" si="2"/>
        <v>191</v>
      </c>
    </row>
    <row r="14">
      <c r="A14" s="24" t="s">
        <v>103</v>
      </c>
      <c r="B14" s="28" t="s">
        <v>42</v>
      </c>
      <c r="C14" s="28" t="s">
        <v>42</v>
      </c>
      <c r="D14" s="28" t="s">
        <v>42</v>
      </c>
      <c r="E14" s="28" t="str">
        <f t="shared" si="1"/>
        <v>0</v>
      </c>
      <c r="F14" s="28" t="s">
        <v>42</v>
      </c>
      <c r="G14" s="28" t="s">
        <v>42</v>
      </c>
      <c r="H14" s="28" t="s">
        <v>42</v>
      </c>
      <c r="I14" s="28" t="str">
        <f t="shared" si="2"/>
        <v>0</v>
      </c>
    </row>
    <row r="15">
      <c r="A15" s="24" t="s">
        <v>104</v>
      </c>
      <c r="B15" s="28" t="s">
        <v>834</v>
      </c>
      <c r="C15" s="28" t="s">
        <v>106</v>
      </c>
      <c r="D15" s="28" t="s">
        <v>835</v>
      </c>
      <c r="E15" s="28" t="str">
        <f t="shared" si="1"/>
        <v>311296</v>
      </c>
      <c r="F15" s="28" t="s">
        <v>525</v>
      </c>
      <c r="G15" s="28" t="s">
        <v>836</v>
      </c>
      <c r="H15" s="28" t="s">
        <v>837</v>
      </c>
      <c r="I15" s="28" t="str">
        <f t="shared" si="2"/>
        <v>153206784</v>
      </c>
    </row>
    <row r="16">
      <c r="A16" s="24" t="s">
        <v>111</v>
      </c>
      <c r="B16" s="28" t="s">
        <v>838</v>
      </c>
      <c r="C16" s="28" t="s">
        <v>839</v>
      </c>
      <c r="D16" s="28" t="s">
        <v>840</v>
      </c>
      <c r="E16" s="28" t="str">
        <f t="shared" si="1"/>
        <v>17871278080</v>
      </c>
      <c r="F16" s="28" t="s">
        <v>841</v>
      </c>
      <c r="G16" s="28" t="s">
        <v>842</v>
      </c>
      <c r="H16" s="28" t="s">
        <v>843</v>
      </c>
      <c r="I16" s="28" t="str">
        <f t="shared" si="2"/>
        <v>20257509376</v>
      </c>
    </row>
    <row r="17">
      <c r="A17" s="24" t="s">
        <v>118</v>
      </c>
      <c r="B17" s="28" t="s">
        <v>844</v>
      </c>
      <c r="C17" s="28" t="s">
        <v>845</v>
      </c>
      <c r="D17" s="28" t="s">
        <v>119</v>
      </c>
      <c r="E17" s="28" t="str">
        <f t="shared" si="1"/>
        <v>18644992</v>
      </c>
      <c r="F17" s="28" t="s">
        <v>421</v>
      </c>
      <c r="G17" s="28" t="s">
        <v>846</v>
      </c>
      <c r="H17" s="28" t="s">
        <v>847</v>
      </c>
      <c r="I17" s="28" t="str">
        <f t="shared" si="2"/>
        <v>18604032</v>
      </c>
    </row>
    <row r="18">
      <c r="A18" s="24" t="s">
        <v>124</v>
      </c>
      <c r="B18" s="28" t="s">
        <v>848</v>
      </c>
      <c r="C18" s="28" t="s">
        <v>849</v>
      </c>
      <c r="D18" s="28" t="s">
        <v>850</v>
      </c>
      <c r="E18" s="28" t="str">
        <f t="shared" si="1"/>
        <v>16030412800</v>
      </c>
      <c r="F18" s="28" t="s">
        <v>851</v>
      </c>
      <c r="G18" s="28" t="s">
        <v>852</v>
      </c>
      <c r="H18" s="28" t="s">
        <v>853</v>
      </c>
      <c r="I18" s="28" t="str">
        <f t="shared" si="2"/>
        <v>14483193856</v>
      </c>
    </row>
    <row r="19">
      <c r="A19" s="24" t="s">
        <v>131</v>
      </c>
      <c r="B19" s="28" t="s">
        <v>854</v>
      </c>
      <c r="C19" s="28" t="s">
        <v>855</v>
      </c>
      <c r="D19" s="28" t="s">
        <v>119</v>
      </c>
      <c r="E19" s="28" t="str">
        <f t="shared" si="1"/>
        <v>18620416</v>
      </c>
      <c r="F19" s="28" t="s">
        <v>641</v>
      </c>
      <c r="G19" s="28" t="s">
        <v>856</v>
      </c>
      <c r="H19" s="28" t="s">
        <v>857</v>
      </c>
      <c r="I19" s="28" t="str">
        <f t="shared" si="2"/>
        <v>18456576</v>
      </c>
    </row>
    <row r="20">
      <c r="A20" s="24" t="s">
        <v>135</v>
      </c>
      <c r="B20" s="28" t="s">
        <v>858</v>
      </c>
      <c r="C20" s="28" t="s">
        <v>859</v>
      </c>
      <c r="D20" s="28" t="s">
        <v>860</v>
      </c>
      <c r="E20" s="28" t="str">
        <f t="shared" si="1"/>
        <v>301358861</v>
      </c>
      <c r="F20" s="28" t="s">
        <v>861</v>
      </c>
      <c r="G20" s="28" t="s">
        <v>862</v>
      </c>
      <c r="H20" s="28" t="s">
        <v>863</v>
      </c>
      <c r="I20" s="28" t="str">
        <f t="shared" si="2"/>
        <v>453617729</v>
      </c>
    </row>
    <row r="21" ht="15.75" customHeight="1">
      <c r="A21" s="24" t="s">
        <v>142</v>
      </c>
      <c r="B21" s="28" t="s">
        <v>864</v>
      </c>
      <c r="C21" s="28" t="s">
        <v>865</v>
      </c>
      <c r="D21" s="28" t="s">
        <v>866</v>
      </c>
      <c r="E21" s="28" t="str">
        <f t="shared" si="1"/>
        <v>272967199</v>
      </c>
      <c r="F21" s="28" t="s">
        <v>867</v>
      </c>
      <c r="G21" s="28" t="s">
        <v>868</v>
      </c>
      <c r="H21" s="28" t="s">
        <v>869</v>
      </c>
      <c r="I21" s="28" t="str">
        <f t="shared" si="2"/>
        <v>362527397</v>
      </c>
    </row>
    <row r="22" ht="15.75" customHeight="1">
      <c r="A22" s="24" t="s">
        <v>149</v>
      </c>
      <c r="B22" s="28" t="s">
        <v>870</v>
      </c>
      <c r="C22" s="28" t="s">
        <v>871</v>
      </c>
      <c r="D22" s="28" t="s">
        <v>872</v>
      </c>
      <c r="E22" s="28" t="str">
        <f t="shared" si="1"/>
        <v>15634938928</v>
      </c>
      <c r="F22" s="28" t="s">
        <v>873</v>
      </c>
      <c r="G22" s="28" t="s">
        <v>874</v>
      </c>
      <c r="H22" s="28" t="s">
        <v>875</v>
      </c>
      <c r="I22" s="28" t="str">
        <f t="shared" si="2"/>
        <v>15547839991</v>
      </c>
    </row>
    <row r="23" ht="15.75" customHeight="1">
      <c r="A23" s="24" t="s">
        <v>156</v>
      </c>
      <c r="B23" s="28" t="s">
        <v>876</v>
      </c>
      <c r="C23" s="28" t="s">
        <v>877</v>
      </c>
      <c r="D23" s="28" t="s">
        <v>877</v>
      </c>
      <c r="E23" s="28" t="str">
        <f t="shared" si="1"/>
        <v>27512832</v>
      </c>
      <c r="F23" s="28" t="s">
        <v>878</v>
      </c>
      <c r="G23" s="28" t="s">
        <v>879</v>
      </c>
      <c r="H23" s="28" t="s">
        <v>877</v>
      </c>
      <c r="I23" s="28" t="str">
        <f t="shared" si="2"/>
        <v>27802077</v>
      </c>
    </row>
    <row r="24" ht="15.75" customHeight="1">
      <c r="A24" s="24" t="s">
        <v>162</v>
      </c>
      <c r="B24" s="28" t="s">
        <v>89</v>
      </c>
      <c r="C24" s="28" t="s">
        <v>514</v>
      </c>
      <c r="D24" s="28" t="s">
        <v>80</v>
      </c>
      <c r="E24" s="28" t="str">
        <f t="shared" si="1"/>
        <v>11</v>
      </c>
      <c r="F24" s="28" t="s">
        <v>515</v>
      </c>
      <c r="G24" s="28" t="s">
        <v>42</v>
      </c>
      <c r="H24" s="28" t="s">
        <v>85</v>
      </c>
      <c r="I24" s="28" t="str">
        <f t="shared" si="2"/>
        <v>2</v>
      </c>
    </row>
    <row r="25" ht="15.75" customHeight="1">
      <c r="A25" s="24" t="s">
        <v>166</v>
      </c>
      <c r="B25" s="28" t="s">
        <v>90</v>
      </c>
      <c r="C25" s="28" t="s">
        <v>168</v>
      </c>
      <c r="D25" s="28" t="s">
        <v>165</v>
      </c>
      <c r="E25" s="28" t="str">
        <f t="shared" si="1"/>
        <v>10</v>
      </c>
      <c r="F25" s="28" t="s">
        <v>83</v>
      </c>
      <c r="G25" s="28" t="s">
        <v>82</v>
      </c>
      <c r="H25" s="28" t="s">
        <v>167</v>
      </c>
      <c r="I25" s="28" t="str">
        <f t="shared" si="2"/>
        <v>22</v>
      </c>
    </row>
    <row r="26" ht="15.75" customHeight="1">
      <c r="A26" s="24" t="s">
        <v>169</v>
      </c>
      <c r="B26" s="28" t="s">
        <v>771</v>
      </c>
      <c r="C26" s="28" t="s">
        <v>619</v>
      </c>
      <c r="D26" s="28" t="s">
        <v>398</v>
      </c>
      <c r="E26" s="28" t="str">
        <f t="shared" si="1"/>
        <v>167</v>
      </c>
      <c r="F26" s="28" t="s">
        <v>880</v>
      </c>
      <c r="G26" s="28" t="s">
        <v>94</v>
      </c>
      <c r="H26" s="28" t="s">
        <v>830</v>
      </c>
      <c r="I26" s="28" t="str">
        <f t="shared" si="2"/>
        <v>471</v>
      </c>
    </row>
    <row r="27" ht="15.75" customHeight="1">
      <c r="A27" s="24" t="s">
        <v>173</v>
      </c>
      <c r="B27" s="28" t="s">
        <v>881</v>
      </c>
      <c r="C27" s="28" t="s">
        <v>177</v>
      </c>
      <c r="D27" s="28" t="s">
        <v>882</v>
      </c>
      <c r="E27" s="28" t="str">
        <f t="shared" si="1"/>
        <v>59</v>
      </c>
      <c r="F27" s="28" t="s">
        <v>883</v>
      </c>
      <c r="G27" s="28" t="s">
        <v>884</v>
      </c>
      <c r="H27" s="28" t="s">
        <v>885</v>
      </c>
      <c r="I27" s="28" t="str">
        <f t="shared" si="2"/>
        <v>192</v>
      </c>
    </row>
    <row r="28" ht="15.75" customHeight="1">
      <c r="A28" s="24" t="s">
        <v>179</v>
      </c>
      <c r="B28" s="28" t="s">
        <v>42</v>
      </c>
      <c r="C28" s="28" t="s">
        <v>42</v>
      </c>
      <c r="D28" s="28" t="s">
        <v>42</v>
      </c>
      <c r="E28" s="28" t="str">
        <f t="shared" si="1"/>
        <v>0</v>
      </c>
      <c r="F28" s="28" t="s">
        <v>42</v>
      </c>
      <c r="G28" s="28" t="s">
        <v>42</v>
      </c>
      <c r="H28" s="28" t="s">
        <v>42</v>
      </c>
      <c r="I28" s="28" t="str">
        <f t="shared" si="2"/>
        <v>0</v>
      </c>
    </row>
    <row r="29" ht="15.75" customHeight="1">
      <c r="A29" s="24" t="s">
        <v>180</v>
      </c>
      <c r="B29" s="28" t="s">
        <v>886</v>
      </c>
      <c r="C29" s="28" t="s">
        <v>887</v>
      </c>
      <c r="D29" s="28" t="s">
        <v>888</v>
      </c>
      <c r="E29" s="28" t="str">
        <f t="shared" si="1"/>
        <v>183599104</v>
      </c>
      <c r="F29" s="28" t="s">
        <v>254</v>
      </c>
      <c r="G29" s="28" t="s">
        <v>889</v>
      </c>
      <c r="H29" s="28" t="s">
        <v>890</v>
      </c>
      <c r="I29" s="28" t="str">
        <f t="shared" si="2"/>
        <v>152989696</v>
      </c>
    </row>
    <row r="30" ht="15.75" customHeight="1">
      <c r="A30" s="24" t="s">
        <v>187</v>
      </c>
      <c r="B30" s="28" t="s">
        <v>891</v>
      </c>
      <c r="C30" s="28" t="s">
        <v>892</v>
      </c>
      <c r="D30" s="28" t="s">
        <v>893</v>
      </c>
      <c r="E30" s="28" t="str">
        <f t="shared" si="1"/>
        <v>17479999488</v>
      </c>
      <c r="F30" s="28" t="s">
        <v>894</v>
      </c>
      <c r="G30" s="28" t="s">
        <v>895</v>
      </c>
      <c r="H30" s="28" t="s">
        <v>896</v>
      </c>
      <c r="I30" s="28" t="str">
        <f t="shared" si="2"/>
        <v>19603996672</v>
      </c>
    </row>
    <row r="31" ht="15.75" customHeight="1">
      <c r="A31" s="24" t="s">
        <v>194</v>
      </c>
      <c r="B31" s="28" t="s">
        <v>876</v>
      </c>
      <c r="C31" s="28" t="s">
        <v>877</v>
      </c>
      <c r="D31" s="28" t="s">
        <v>877</v>
      </c>
      <c r="E31" s="28" t="str">
        <f t="shared" si="1"/>
        <v>27512832</v>
      </c>
      <c r="F31" s="28" t="s">
        <v>897</v>
      </c>
      <c r="G31" s="28" t="s">
        <v>876</v>
      </c>
      <c r="H31" s="28" t="s">
        <v>877</v>
      </c>
      <c r="I31" s="28" t="str">
        <f t="shared" si="2"/>
        <v>27840512</v>
      </c>
    </row>
    <row r="32" ht="15.75" customHeight="1">
      <c r="A32" s="24" t="s">
        <v>197</v>
      </c>
      <c r="B32" s="28" t="s">
        <v>898</v>
      </c>
      <c r="C32" s="28" t="s">
        <v>899</v>
      </c>
      <c r="D32" s="28" t="s">
        <v>900</v>
      </c>
      <c r="E32" s="28" t="str">
        <f t="shared" si="1"/>
        <v>14831022080</v>
      </c>
      <c r="F32" s="28" t="s">
        <v>901</v>
      </c>
      <c r="G32" s="28" t="s">
        <v>902</v>
      </c>
      <c r="H32" s="28" t="s">
        <v>903</v>
      </c>
      <c r="I32" s="28" t="str">
        <f t="shared" si="2"/>
        <v>13830189056</v>
      </c>
    </row>
    <row r="33" ht="15.75" customHeight="1">
      <c r="A33" s="24" t="s">
        <v>204</v>
      </c>
      <c r="B33" s="28" t="s">
        <v>876</v>
      </c>
      <c r="C33" s="28" t="s">
        <v>877</v>
      </c>
      <c r="D33" s="28" t="s">
        <v>877</v>
      </c>
      <c r="E33" s="28" t="str">
        <f t="shared" si="1"/>
        <v>27512832</v>
      </c>
      <c r="F33" s="28" t="s">
        <v>671</v>
      </c>
      <c r="G33" s="28" t="s">
        <v>877</v>
      </c>
      <c r="H33" s="28" t="s">
        <v>877</v>
      </c>
      <c r="I33" s="28" t="str">
        <f t="shared" si="2"/>
        <v>27512832</v>
      </c>
    </row>
    <row r="34" ht="15.75" customHeight="1">
      <c r="A34" s="24" t="s">
        <v>205</v>
      </c>
      <c r="B34" s="28" t="s">
        <v>904</v>
      </c>
      <c r="C34" s="28" t="s">
        <v>905</v>
      </c>
      <c r="D34" s="28" t="s">
        <v>906</v>
      </c>
      <c r="E34" s="28" t="str">
        <f t="shared" si="1"/>
        <v>268339538</v>
      </c>
      <c r="F34" s="28" t="s">
        <v>907</v>
      </c>
      <c r="G34" s="28" t="s">
        <v>908</v>
      </c>
      <c r="H34" s="28" t="s">
        <v>909</v>
      </c>
      <c r="I34" s="28" t="str">
        <f t="shared" si="2"/>
        <v>426734959</v>
      </c>
    </row>
    <row r="35" ht="15.75" customHeight="1">
      <c r="A35" s="24" t="s">
        <v>212</v>
      </c>
      <c r="B35" s="28" t="s">
        <v>910</v>
      </c>
      <c r="C35" s="28" t="s">
        <v>911</v>
      </c>
      <c r="D35" s="28" t="s">
        <v>912</v>
      </c>
      <c r="E35" s="28" t="str">
        <f t="shared" si="1"/>
        <v>326215393</v>
      </c>
      <c r="F35" s="28" t="s">
        <v>913</v>
      </c>
      <c r="G35" s="28" t="s">
        <v>914</v>
      </c>
      <c r="H35" s="28" t="s">
        <v>915</v>
      </c>
      <c r="I35" s="28" t="str">
        <f t="shared" si="2"/>
        <v>455743277</v>
      </c>
    </row>
    <row r="36" ht="15.75" customHeight="1">
      <c r="A36" s="24" t="s">
        <v>219</v>
      </c>
      <c r="B36" s="28" t="s">
        <v>916</v>
      </c>
      <c r="C36" s="28" t="s">
        <v>917</v>
      </c>
      <c r="D36" s="28" t="s">
        <v>918</v>
      </c>
      <c r="E36" s="28" t="str">
        <f t="shared" si="1"/>
        <v>16005954355</v>
      </c>
      <c r="F36" s="28" t="s">
        <v>919</v>
      </c>
      <c r="G36" s="28" t="s">
        <v>920</v>
      </c>
      <c r="H36" s="28" t="s">
        <v>921</v>
      </c>
      <c r="I36" s="28" t="str">
        <f t="shared" si="2"/>
        <v>15538570308</v>
      </c>
    </row>
    <row r="37" ht="15.75" customHeight="1">
      <c r="A37" s="24" t="s">
        <v>226</v>
      </c>
      <c r="B37" s="28" t="s">
        <v>922</v>
      </c>
      <c r="C37" s="28" t="s">
        <v>922</v>
      </c>
      <c r="D37" s="28" t="s">
        <v>923</v>
      </c>
      <c r="E37" s="28" t="str">
        <f t="shared" si="1"/>
        <v>14692352</v>
      </c>
      <c r="F37" s="28" t="s">
        <v>924</v>
      </c>
      <c r="G37" s="28" t="s">
        <v>922</v>
      </c>
      <c r="H37" s="28" t="s">
        <v>925</v>
      </c>
      <c r="I37" s="28" t="str">
        <f t="shared" si="2"/>
        <v>14704431</v>
      </c>
    </row>
    <row r="38" ht="15.75" customHeight="1">
      <c r="A38" s="24" t="s">
        <v>233</v>
      </c>
      <c r="B38" s="28" t="s">
        <v>926</v>
      </c>
      <c r="C38" s="28" t="s">
        <v>86</v>
      </c>
      <c r="D38" s="28" t="s">
        <v>42</v>
      </c>
      <c r="E38" s="28" t="str">
        <f t="shared" si="1"/>
        <v>3</v>
      </c>
      <c r="F38" s="28" t="s">
        <v>80</v>
      </c>
      <c r="G38" s="28" t="s">
        <v>513</v>
      </c>
      <c r="H38" s="28" t="s">
        <v>513</v>
      </c>
      <c r="I38" s="28" t="str">
        <f t="shared" si="2"/>
        <v>8</v>
      </c>
    </row>
    <row r="39" ht="15.75" customHeight="1">
      <c r="A39" s="24" t="s">
        <v>237</v>
      </c>
      <c r="B39" s="28" t="s">
        <v>90</v>
      </c>
      <c r="C39" s="28" t="s">
        <v>238</v>
      </c>
      <c r="D39" s="28" t="s">
        <v>87</v>
      </c>
      <c r="E39" s="28" t="str">
        <f t="shared" si="1"/>
        <v>7</v>
      </c>
      <c r="F39" s="28" t="s">
        <v>926</v>
      </c>
      <c r="G39" s="28" t="s">
        <v>617</v>
      </c>
      <c r="H39" s="28" t="s">
        <v>83</v>
      </c>
      <c r="I39" s="28" t="str">
        <f t="shared" si="2"/>
        <v>23</v>
      </c>
    </row>
    <row r="40" ht="15.75" customHeight="1">
      <c r="A40" s="24" t="s">
        <v>239</v>
      </c>
      <c r="B40" s="28" t="s">
        <v>771</v>
      </c>
      <c r="C40" s="28" t="s">
        <v>619</v>
      </c>
      <c r="D40" s="28" t="s">
        <v>176</v>
      </c>
      <c r="E40" s="28" t="str">
        <f t="shared" si="1"/>
        <v>160</v>
      </c>
      <c r="F40" s="28" t="s">
        <v>927</v>
      </c>
      <c r="G40" s="28" t="s">
        <v>830</v>
      </c>
      <c r="H40" s="28" t="s">
        <v>772</v>
      </c>
      <c r="I40" s="28" t="str">
        <f t="shared" si="2"/>
        <v>470</v>
      </c>
    </row>
    <row r="41" ht="15.75" customHeight="1">
      <c r="A41" s="24" t="s">
        <v>243</v>
      </c>
      <c r="B41" s="28" t="s">
        <v>831</v>
      </c>
      <c r="C41" s="28" t="s">
        <v>99</v>
      </c>
      <c r="D41" s="28" t="s">
        <v>928</v>
      </c>
      <c r="E41" s="28" t="str">
        <f t="shared" si="1"/>
        <v>46</v>
      </c>
      <c r="F41" s="28" t="s">
        <v>929</v>
      </c>
      <c r="G41" s="28" t="s">
        <v>930</v>
      </c>
      <c r="H41" s="28" t="s">
        <v>931</v>
      </c>
      <c r="I41" s="28" t="str">
        <f t="shared" si="2"/>
        <v>193</v>
      </c>
    </row>
    <row r="42" ht="15.75" customHeight="1">
      <c r="A42" s="24" t="s">
        <v>248</v>
      </c>
      <c r="B42" s="28" t="s">
        <v>42</v>
      </c>
      <c r="C42" s="28" t="s">
        <v>42</v>
      </c>
      <c r="D42" s="28" t="s">
        <v>42</v>
      </c>
      <c r="E42" s="28" t="str">
        <f t="shared" si="1"/>
        <v>0</v>
      </c>
      <c r="F42" s="28" t="s">
        <v>42</v>
      </c>
      <c r="G42" s="28" t="s">
        <v>42</v>
      </c>
      <c r="H42" s="28" t="s">
        <v>42</v>
      </c>
      <c r="I42" s="28" t="str">
        <f t="shared" si="2"/>
        <v>0</v>
      </c>
    </row>
    <row r="43" ht="15.75" customHeight="1">
      <c r="A43" s="24" t="s">
        <v>250</v>
      </c>
      <c r="B43" s="28" t="s">
        <v>932</v>
      </c>
      <c r="C43" s="28" t="s">
        <v>933</v>
      </c>
      <c r="D43" s="28" t="s">
        <v>934</v>
      </c>
      <c r="E43" s="28" t="str">
        <f t="shared" si="1"/>
        <v>241664</v>
      </c>
      <c r="F43" s="28" t="s">
        <v>935</v>
      </c>
      <c r="G43" s="28" t="s">
        <v>936</v>
      </c>
      <c r="H43" s="28" t="s">
        <v>937</v>
      </c>
      <c r="I43" s="28" t="str">
        <f t="shared" si="2"/>
        <v>152956928</v>
      </c>
    </row>
    <row r="44" ht="15.75" customHeight="1">
      <c r="A44" s="24" t="s">
        <v>257</v>
      </c>
      <c r="B44" s="28" t="s">
        <v>938</v>
      </c>
      <c r="C44" s="28" t="s">
        <v>939</v>
      </c>
      <c r="D44" s="28" t="s">
        <v>940</v>
      </c>
      <c r="E44" s="28" t="str">
        <f t="shared" si="1"/>
        <v>17105092608</v>
      </c>
      <c r="F44" s="28" t="s">
        <v>941</v>
      </c>
      <c r="G44" s="28" t="s">
        <v>942</v>
      </c>
      <c r="H44" s="28" t="s">
        <v>943</v>
      </c>
      <c r="I44" s="28" t="str">
        <f t="shared" si="2"/>
        <v>19291856896</v>
      </c>
    </row>
    <row r="45" ht="15.75" customHeight="1">
      <c r="A45" s="24" t="s">
        <v>264</v>
      </c>
      <c r="B45" s="28" t="s">
        <v>922</v>
      </c>
      <c r="C45" s="28" t="s">
        <v>922</v>
      </c>
      <c r="D45" s="28" t="s">
        <v>923</v>
      </c>
      <c r="E45" s="28" t="str">
        <f t="shared" si="1"/>
        <v>14692352</v>
      </c>
      <c r="F45" s="28" t="s">
        <v>944</v>
      </c>
      <c r="G45" s="28" t="s">
        <v>922</v>
      </c>
      <c r="H45" s="28" t="s">
        <v>945</v>
      </c>
      <c r="I45" s="28" t="str">
        <f t="shared" si="2"/>
        <v>14704640</v>
      </c>
    </row>
    <row r="46" ht="15.75" customHeight="1">
      <c r="A46" s="24" t="s">
        <v>270</v>
      </c>
      <c r="B46" s="28" t="s">
        <v>946</v>
      </c>
      <c r="C46" s="28" t="s">
        <v>947</v>
      </c>
      <c r="D46" s="28" t="s">
        <v>948</v>
      </c>
      <c r="E46" s="28" t="str">
        <f t="shared" si="1"/>
        <v>15500824576</v>
      </c>
      <c r="F46" s="28" t="s">
        <v>949</v>
      </c>
      <c r="G46" s="28" t="s">
        <v>950</v>
      </c>
      <c r="H46" s="28" t="s">
        <v>951</v>
      </c>
      <c r="I46" s="28" t="str">
        <f t="shared" si="2"/>
        <v>13745188864</v>
      </c>
    </row>
    <row r="47" ht="15.75" customHeight="1">
      <c r="A47" s="24" t="s">
        <v>277</v>
      </c>
      <c r="B47" s="28" t="s">
        <v>922</v>
      </c>
      <c r="C47" s="28" t="s">
        <v>922</v>
      </c>
      <c r="D47" s="28" t="s">
        <v>923</v>
      </c>
      <c r="E47" s="28" t="str">
        <f t="shared" si="1"/>
        <v>14692352</v>
      </c>
      <c r="F47" s="28" t="s">
        <v>952</v>
      </c>
      <c r="G47" s="28" t="s">
        <v>922</v>
      </c>
      <c r="H47" s="28" t="s">
        <v>953</v>
      </c>
      <c r="I47" s="28" t="str">
        <f t="shared" si="2"/>
        <v>14692352</v>
      </c>
    </row>
    <row r="48" ht="15.75" customHeight="1">
      <c r="A48" s="24" t="s">
        <v>283</v>
      </c>
      <c r="B48" s="28" t="s">
        <v>954</v>
      </c>
      <c r="C48" s="28" t="s">
        <v>955</v>
      </c>
      <c r="D48" s="28" t="s">
        <v>956</v>
      </c>
      <c r="E48" s="28" t="str">
        <f t="shared" si="1"/>
        <v>372308651</v>
      </c>
      <c r="F48" s="28" t="s">
        <v>957</v>
      </c>
      <c r="G48" s="28" t="s">
        <v>958</v>
      </c>
      <c r="H48" s="28" t="s">
        <v>959</v>
      </c>
      <c r="I48" s="28" t="str">
        <f t="shared" si="2"/>
        <v>501566642</v>
      </c>
    </row>
    <row r="49" ht="15.75" customHeight="1">
      <c r="A49" s="24" t="s">
        <v>290</v>
      </c>
      <c r="B49" s="28" t="s">
        <v>960</v>
      </c>
      <c r="C49" s="28" t="s">
        <v>961</v>
      </c>
      <c r="D49" s="28" t="s">
        <v>962</v>
      </c>
      <c r="E49" s="28" t="str">
        <f t="shared" si="1"/>
        <v>323114406</v>
      </c>
      <c r="F49" s="28" t="s">
        <v>963</v>
      </c>
      <c r="G49" s="28" t="s">
        <v>964</v>
      </c>
      <c r="H49" s="28" t="s">
        <v>965</v>
      </c>
      <c r="I49" s="28" t="str">
        <f t="shared" si="2"/>
        <v>425602674</v>
      </c>
    </row>
    <row r="50" ht="15.75" customHeight="1">
      <c r="A50" s="24" t="s">
        <v>297</v>
      </c>
      <c r="B50" s="28" t="s">
        <v>966</v>
      </c>
      <c r="C50" s="28" t="s">
        <v>967</v>
      </c>
      <c r="D50" s="28" t="s">
        <v>968</v>
      </c>
      <c r="E50" s="28" t="str">
        <f t="shared" si="1"/>
        <v>5651704012</v>
      </c>
      <c r="F50" s="28" t="s">
        <v>969</v>
      </c>
      <c r="G50" s="28" t="s">
        <v>970</v>
      </c>
      <c r="H50" s="28" t="s">
        <v>971</v>
      </c>
      <c r="I50" s="28" t="str">
        <f t="shared" si="2"/>
        <v>6519569043</v>
      </c>
    </row>
    <row r="51" ht="15.75" customHeight="1">
      <c r="A51" s="24" t="s">
        <v>304</v>
      </c>
      <c r="B51" s="28" t="s">
        <v>42</v>
      </c>
      <c r="C51" s="28" t="s">
        <v>42</v>
      </c>
      <c r="D51" s="28" t="s">
        <v>42</v>
      </c>
      <c r="E51" s="28" t="str">
        <f t="shared" si="1"/>
        <v>0</v>
      </c>
      <c r="F51" s="28" t="s">
        <v>42</v>
      </c>
      <c r="G51" s="28" t="s">
        <v>42</v>
      </c>
      <c r="H51" s="28" t="s">
        <v>42</v>
      </c>
      <c r="I51" s="28" t="str">
        <f t="shared" si="2"/>
        <v>0</v>
      </c>
    </row>
    <row r="52" ht="15.75" customHeight="1">
      <c r="A52" s="24" t="s">
        <v>305</v>
      </c>
      <c r="B52" s="28" t="s">
        <v>42</v>
      </c>
      <c r="C52" s="28" t="s">
        <v>42</v>
      </c>
      <c r="D52" s="28" t="s">
        <v>80</v>
      </c>
      <c r="E52" s="28" t="str">
        <f t="shared" si="1"/>
        <v>0</v>
      </c>
      <c r="F52" s="28" t="s">
        <v>42</v>
      </c>
      <c r="G52" s="28" t="s">
        <v>42</v>
      </c>
      <c r="H52" s="28" t="s">
        <v>42</v>
      </c>
      <c r="I52" s="28" t="str">
        <f t="shared" si="2"/>
        <v>0</v>
      </c>
    </row>
    <row r="53" ht="15.75" customHeight="1">
      <c r="A53" s="24" t="s">
        <v>306</v>
      </c>
      <c r="B53" s="28" t="s">
        <v>80</v>
      </c>
      <c r="C53" s="28" t="s">
        <v>42</v>
      </c>
      <c r="D53" s="28" t="s">
        <v>80</v>
      </c>
      <c r="E53" s="28" t="str">
        <f t="shared" si="1"/>
        <v>1</v>
      </c>
      <c r="F53" s="28" t="s">
        <v>86</v>
      </c>
      <c r="G53" s="28" t="s">
        <v>307</v>
      </c>
      <c r="H53" s="28" t="s">
        <v>307</v>
      </c>
      <c r="I53" s="28" t="str">
        <f t="shared" si="2"/>
        <v>4</v>
      </c>
    </row>
    <row r="54" ht="15.75" customHeight="1">
      <c r="A54" s="24" t="s">
        <v>308</v>
      </c>
      <c r="B54" s="28" t="s">
        <v>771</v>
      </c>
      <c r="C54" s="28" t="s">
        <v>619</v>
      </c>
      <c r="D54" s="28" t="s">
        <v>619</v>
      </c>
      <c r="E54" s="28" t="str">
        <f t="shared" si="1"/>
        <v>159</v>
      </c>
      <c r="F54" s="28" t="s">
        <v>773</v>
      </c>
      <c r="G54" s="28" t="s">
        <v>170</v>
      </c>
      <c r="H54" s="28" t="s">
        <v>463</v>
      </c>
      <c r="I54" s="28" t="str">
        <f t="shared" si="2"/>
        <v>477</v>
      </c>
    </row>
    <row r="55" ht="15.75" customHeight="1">
      <c r="A55" s="24" t="s">
        <v>312</v>
      </c>
      <c r="B55" s="28" t="s">
        <v>85</v>
      </c>
      <c r="C55" s="28" t="s">
        <v>85</v>
      </c>
      <c r="D55" s="28" t="s">
        <v>86</v>
      </c>
      <c r="E55" s="28" t="str">
        <f t="shared" si="1"/>
        <v>2</v>
      </c>
      <c r="F55" s="28" t="s">
        <v>83</v>
      </c>
      <c r="G55" s="28" t="s">
        <v>163</v>
      </c>
      <c r="H55" s="28" t="s">
        <v>313</v>
      </c>
      <c r="I55" s="28" t="str">
        <f t="shared" si="2"/>
        <v>14</v>
      </c>
    </row>
    <row r="56" ht="15.75" customHeight="1">
      <c r="A56" s="24" t="s">
        <v>314</v>
      </c>
      <c r="B56" s="28" t="s">
        <v>42</v>
      </c>
      <c r="C56" s="28" t="s">
        <v>42</v>
      </c>
      <c r="D56" s="28" t="s">
        <v>42</v>
      </c>
      <c r="E56" s="28" t="str">
        <f t="shared" si="1"/>
        <v>0</v>
      </c>
      <c r="F56" s="28" t="s">
        <v>42</v>
      </c>
      <c r="G56" s="28" t="s">
        <v>42</v>
      </c>
      <c r="H56" s="28" t="s">
        <v>42</v>
      </c>
      <c r="I56" s="28" t="str">
        <f t="shared" si="2"/>
        <v>0</v>
      </c>
    </row>
    <row r="57" ht="15.75" customHeight="1">
      <c r="A57" s="24" t="s">
        <v>315</v>
      </c>
      <c r="B57" s="28" t="s">
        <v>42</v>
      </c>
      <c r="C57" s="28" t="s">
        <v>42</v>
      </c>
      <c r="D57" s="28" t="s">
        <v>42</v>
      </c>
      <c r="E57" s="28" t="str">
        <f t="shared" si="1"/>
        <v>0</v>
      </c>
      <c r="F57" s="28" t="s">
        <v>42</v>
      </c>
      <c r="G57" s="28" t="s">
        <v>42</v>
      </c>
      <c r="H57" s="28" t="s">
        <v>42</v>
      </c>
      <c r="I57" s="28" t="str">
        <f t="shared" si="2"/>
        <v>0</v>
      </c>
    </row>
    <row r="58" ht="15.75" customHeight="1">
      <c r="A58" s="24" t="s">
        <v>316</v>
      </c>
      <c r="B58" s="28" t="s">
        <v>972</v>
      </c>
      <c r="C58" s="28" t="s">
        <v>973</v>
      </c>
      <c r="D58" s="28" t="s">
        <v>974</v>
      </c>
      <c r="E58" s="28" t="str">
        <f t="shared" si="1"/>
        <v>5653245952</v>
      </c>
      <c r="F58" s="28" t="s">
        <v>975</v>
      </c>
      <c r="G58" s="28" t="s">
        <v>976</v>
      </c>
      <c r="H58" s="28" t="s">
        <v>977</v>
      </c>
      <c r="I58" s="28" t="str">
        <f t="shared" si="2"/>
        <v>6528270336</v>
      </c>
    </row>
    <row r="59" ht="15.75" customHeight="1">
      <c r="A59" s="24" t="s">
        <v>323</v>
      </c>
      <c r="B59" s="28" t="s">
        <v>42</v>
      </c>
      <c r="C59" s="28" t="s">
        <v>42</v>
      </c>
      <c r="D59" s="28" t="s">
        <v>42</v>
      </c>
      <c r="E59" s="28" t="str">
        <f t="shared" si="1"/>
        <v>0</v>
      </c>
      <c r="F59" s="28" t="s">
        <v>42</v>
      </c>
      <c r="G59" s="28" t="s">
        <v>42</v>
      </c>
      <c r="H59" s="28" t="s">
        <v>42</v>
      </c>
      <c r="I59" s="28" t="str">
        <f t="shared" si="2"/>
        <v>0</v>
      </c>
    </row>
    <row r="60" ht="15.75" customHeight="1">
      <c r="A60" s="24" t="s">
        <v>324</v>
      </c>
      <c r="B60" s="28" t="s">
        <v>978</v>
      </c>
      <c r="C60" s="28" t="s">
        <v>979</v>
      </c>
      <c r="D60" s="28" t="s">
        <v>980</v>
      </c>
      <c r="E60" s="28" t="str">
        <f t="shared" si="1"/>
        <v>5651075072</v>
      </c>
      <c r="F60" s="28" t="s">
        <v>981</v>
      </c>
      <c r="G60" s="28" t="s">
        <v>982</v>
      </c>
      <c r="H60" s="28" t="s">
        <v>983</v>
      </c>
      <c r="I60" s="28" t="str">
        <f t="shared" si="2"/>
        <v>6502313984</v>
      </c>
    </row>
    <row r="61" ht="15.75" customHeight="1">
      <c r="A61" s="24" t="s">
        <v>331</v>
      </c>
      <c r="B61" s="28" t="s">
        <v>42</v>
      </c>
      <c r="C61" s="28" t="s">
        <v>42</v>
      </c>
      <c r="D61" s="28" t="s">
        <v>42</v>
      </c>
      <c r="E61" s="28" t="str">
        <f t="shared" si="1"/>
        <v>0</v>
      </c>
      <c r="F61" s="28" t="s">
        <v>42</v>
      </c>
      <c r="G61" s="28" t="s">
        <v>42</v>
      </c>
      <c r="H61" s="28" t="s">
        <v>42</v>
      </c>
      <c r="I61" s="28" t="str">
        <f t="shared" si="2"/>
        <v>0</v>
      </c>
    </row>
    <row r="62" ht="15.75" customHeight="1">
      <c r="A62" s="24" t="s">
        <v>332</v>
      </c>
      <c r="B62" s="28" t="s">
        <v>984</v>
      </c>
      <c r="C62" s="28" t="s">
        <v>985</v>
      </c>
      <c r="D62" s="28" t="s">
        <v>986</v>
      </c>
      <c r="E62" s="28" t="str">
        <f t="shared" si="1"/>
        <v>1297106</v>
      </c>
      <c r="F62" s="28" t="s">
        <v>987</v>
      </c>
      <c r="G62" s="28" t="s">
        <v>988</v>
      </c>
      <c r="H62" s="28" t="s">
        <v>989</v>
      </c>
      <c r="I62" s="28" t="str">
        <f t="shared" si="2"/>
        <v>5041299</v>
      </c>
    </row>
    <row r="63" ht="15.75" customHeight="1">
      <c r="A63" s="24" t="s">
        <v>339</v>
      </c>
      <c r="B63" s="28" t="s">
        <v>990</v>
      </c>
      <c r="C63" s="28" t="s">
        <v>991</v>
      </c>
      <c r="D63" s="28" t="s">
        <v>992</v>
      </c>
      <c r="E63" s="28" t="str">
        <f t="shared" si="1"/>
        <v>366671</v>
      </c>
      <c r="F63" s="28" t="s">
        <v>993</v>
      </c>
      <c r="G63" s="28" t="s">
        <v>994</v>
      </c>
      <c r="H63" s="28" t="s">
        <v>995</v>
      </c>
      <c r="I63" s="28" t="str">
        <f t="shared" si="2"/>
        <v>154356895</v>
      </c>
    </row>
    <row r="64" ht="15.75" customHeight="1">
      <c r="A64" s="30" t="s">
        <v>14</v>
      </c>
      <c r="B64" s="31">
        <f t="shared" ref="B64:I64" si="3">AVERAGE(VALUE(B8),VALUE(B22),VALUE(B36))*2^(-30)</f>
        <v>14.83000305</v>
      </c>
      <c r="C64" s="31">
        <f t="shared" si="3"/>
        <v>14.83399169</v>
      </c>
      <c r="D64" s="31">
        <f t="shared" si="3"/>
        <v>14.73106348</v>
      </c>
      <c r="E64" s="31">
        <f t="shared" si="3"/>
        <v>14.96808276</v>
      </c>
      <c r="F64" s="31">
        <f t="shared" si="3"/>
        <v>14.98376863</v>
      </c>
      <c r="G64" s="31">
        <f t="shared" si="3"/>
        <v>14.62672814</v>
      </c>
      <c r="H64" s="31">
        <f t="shared" si="3"/>
        <v>14.73446375</v>
      </c>
      <c r="I64" s="31">
        <f t="shared" si="3"/>
        <v>14.63026144</v>
      </c>
    </row>
    <row r="65" ht="15.75" customHeight="1">
      <c r="A65" s="32" t="s">
        <v>346</v>
      </c>
      <c r="B65" s="31">
        <f t="shared" ref="B65:I65" si="4">AVERAGE(VALUE(B8),VALUE(B22),VALUE(B36),VALUE(B50))*2^(-30)</f>
        <v>12.46043259</v>
      </c>
      <c r="C65" s="31">
        <f t="shared" si="4"/>
        <v>12.44138365</v>
      </c>
      <c r="D65" s="31">
        <f t="shared" si="4"/>
        <v>12.36285646</v>
      </c>
      <c r="E65" s="31">
        <f t="shared" si="4"/>
        <v>12.54195195</v>
      </c>
      <c r="F65" s="31">
        <f t="shared" si="4"/>
        <v>12.77413759</v>
      </c>
      <c r="G65" s="31">
        <f t="shared" si="4"/>
        <v>12.48770057</v>
      </c>
      <c r="H65" s="31">
        <f t="shared" si="4"/>
        <v>12.56880327</v>
      </c>
      <c r="I65" s="31">
        <f t="shared" si="4"/>
        <v>12.49065154</v>
      </c>
    </row>
    <row r="66" ht="15.75" customHeight="1">
      <c r="A66" s="32" t="s">
        <v>347</v>
      </c>
      <c r="B66" s="31">
        <f t="shared" ref="B66:I66" si="5">MIN(VALUE(B18),VALUE(B32),VALUE(B46))*2^(-30)</f>
        <v>13.18861771</v>
      </c>
      <c r="C66" s="31">
        <f t="shared" si="5"/>
        <v>13.64890289</v>
      </c>
      <c r="D66" s="31">
        <f t="shared" si="5"/>
        <v>13.18479919</v>
      </c>
      <c r="E66" s="31">
        <f t="shared" si="5"/>
        <v>13.81246567</v>
      </c>
      <c r="F66" s="31">
        <f t="shared" si="5"/>
        <v>12.80120468</v>
      </c>
      <c r="G66" s="31">
        <f t="shared" si="5"/>
        <v>12.77822113</v>
      </c>
      <c r="H66" s="31">
        <f t="shared" si="5"/>
        <v>12.50881958</v>
      </c>
      <c r="I66" s="31">
        <f t="shared" si="5"/>
        <v>12.80120468</v>
      </c>
    </row>
    <row r="67" ht="15.75" customHeight="1">
      <c r="A67" s="32" t="s">
        <v>348</v>
      </c>
      <c r="B67" s="31">
        <f t="shared" ref="B67:I67" si="6">MIN(VALUE(B16),VALUE(B30),VALUE(B44))*2^(-30)</f>
        <v>15.60445023</v>
      </c>
      <c r="C67" s="31">
        <f t="shared" si="6"/>
        <v>15.7843132</v>
      </c>
      <c r="D67" s="31">
        <f t="shared" si="6"/>
        <v>15.86840439</v>
      </c>
      <c r="E67" s="31">
        <f t="shared" si="6"/>
        <v>15.93035889</v>
      </c>
      <c r="F67" s="31">
        <f t="shared" si="6"/>
        <v>14.60398865</v>
      </c>
      <c r="G67" s="31">
        <f t="shared" si="6"/>
        <v>15.44272614</v>
      </c>
      <c r="H67" s="31">
        <f t="shared" si="6"/>
        <v>14.69020081</v>
      </c>
      <c r="I67" s="31">
        <f t="shared" si="6"/>
        <v>17.96694183</v>
      </c>
    </row>
    <row r="68" ht="15.75" customHeight="1">
      <c r="A68" s="32" t="s">
        <v>15</v>
      </c>
      <c r="B68" s="31">
        <f t="shared" ref="B68:I68" si="7">SUM(VALUE(B14),VALUE(B28),VALUE(B42))*2^(-20)</f>
        <v>0</v>
      </c>
      <c r="C68" s="31">
        <f t="shared" si="7"/>
        <v>0</v>
      </c>
      <c r="D68" s="31">
        <f t="shared" si="7"/>
        <v>0</v>
      </c>
      <c r="E68" s="31">
        <f t="shared" si="7"/>
        <v>0</v>
      </c>
      <c r="F68" s="31">
        <f t="shared" si="7"/>
        <v>0</v>
      </c>
      <c r="G68" s="31">
        <f t="shared" si="7"/>
        <v>0</v>
      </c>
      <c r="H68" s="31">
        <f t="shared" si="7"/>
        <v>0</v>
      </c>
      <c r="I68" s="31">
        <f t="shared" si="7"/>
        <v>0</v>
      </c>
    </row>
    <row r="69" ht="15.75" customHeight="1">
      <c r="A69" s="32" t="s">
        <v>16</v>
      </c>
      <c r="B69" s="31">
        <f t="shared" ref="B69:I69" si="8">SUM(VALUE(B15),VALUE(B29),VALUE(B43))*2^(-20)</f>
        <v>705.2578125</v>
      </c>
      <c r="C69" s="31">
        <f t="shared" si="8"/>
        <v>175.4257813</v>
      </c>
      <c r="D69" s="31">
        <f t="shared" si="8"/>
        <v>351.9335938</v>
      </c>
      <c r="E69" s="31">
        <f t="shared" si="8"/>
        <v>175.6210938</v>
      </c>
      <c r="F69" s="31">
        <f t="shared" si="8"/>
        <v>437.5898438</v>
      </c>
      <c r="G69" s="31">
        <f t="shared" si="8"/>
        <v>437.796875</v>
      </c>
      <c r="H69" s="31">
        <f t="shared" si="8"/>
        <v>438.2148438</v>
      </c>
      <c r="I69" s="31">
        <f t="shared" si="8"/>
        <v>437.8828125</v>
      </c>
    </row>
    <row r="70" ht="15.75" customHeight="1">
      <c r="A70" s="32" t="s">
        <v>17</v>
      </c>
      <c r="B70" s="31">
        <f t="shared" ref="B70:I70" si="9">AVERAGE(VALUE(B9),VALUE(B23),VALUE(B37))*2^(-20)</f>
        <v>19.43591468</v>
      </c>
      <c r="C70" s="31">
        <f t="shared" si="9"/>
        <v>19.33854167</v>
      </c>
      <c r="D70" s="31">
        <f t="shared" si="9"/>
        <v>19.40885417</v>
      </c>
      <c r="E70" s="31">
        <f t="shared" si="9"/>
        <v>19.33854167</v>
      </c>
      <c r="F70" s="31">
        <f t="shared" si="9"/>
        <v>19.47179476</v>
      </c>
      <c r="G70" s="31">
        <f t="shared" si="9"/>
        <v>19.42131042</v>
      </c>
      <c r="H70" s="31">
        <f t="shared" si="9"/>
        <v>19.35083389</v>
      </c>
      <c r="I70" s="31">
        <f t="shared" si="9"/>
        <v>19.42515024</v>
      </c>
    </row>
    <row r="71" ht="15.75" customHeight="1">
      <c r="A71" s="32" t="s">
        <v>349</v>
      </c>
      <c r="B71" s="33">
        <f t="shared" ref="B71:I71" si="10">MIN(VALUE(B19),VALUE(B33),VALUE(B47))*2^(-20)</f>
        <v>14.01171875</v>
      </c>
      <c r="C71" s="33">
        <f t="shared" si="10"/>
        <v>14.01171875</v>
      </c>
      <c r="D71" s="33">
        <f t="shared" si="10"/>
        <v>14.03515625</v>
      </c>
      <c r="E71" s="33">
        <f t="shared" si="10"/>
        <v>14.01171875</v>
      </c>
      <c r="F71" s="33">
        <f t="shared" si="10"/>
        <v>14.00390625</v>
      </c>
      <c r="G71" s="33">
        <f t="shared" si="10"/>
        <v>14.01171875</v>
      </c>
      <c r="H71" s="33">
        <f t="shared" si="10"/>
        <v>14.01953125</v>
      </c>
      <c r="I71" s="33">
        <f t="shared" si="10"/>
        <v>14.01171875</v>
      </c>
    </row>
    <row r="72" ht="15.75" customHeight="1">
      <c r="A72" s="32" t="s">
        <v>350</v>
      </c>
      <c r="B72" s="33">
        <f t="shared" ref="B72:I72" si="11">MAX(VALUE(B17),VALUE(B31),VALUE(B45))*2^(-20)</f>
        <v>26.5546875</v>
      </c>
      <c r="C72" s="33">
        <f t="shared" si="11"/>
        <v>26.23828125</v>
      </c>
      <c r="D72" s="33">
        <f t="shared" si="11"/>
        <v>26.23828125</v>
      </c>
      <c r="E72" s="33">
        <f t="shared" si="11"/>
        <v>26.23828125</v>
      </c>
      <c r="F72" s="33">
        <f t="shared" si="11"/>
        <v>26.55078125</v>
      </c>
      <c r="G72" s="33">
        <f t="shared" si="11"/>
        <v>26.5546875</v>
      </c>
      <c r="H72" s="33">
        <f t="shared" si="11"/>
        <v>26.23828125</v>
      </c>
      <c r="I72" s="33">
        <f t="shared" si="11"/>
        <v>26.55078125</v>
      </c>
    </row>
    <row r="73" ht="15.75" customHeight="1">
      <c r="A73" s="32" t="s">
        <v>1</v>
      </c>
      <c r="B73" s="31">
        <f t="shared" ref="B73:I73" si="12">VALUE(B7)*10^(-9)</f>
        <v>22.73295888</v>
      </c>
      <c r="C73" s="31">
        <f t="shared" si="12"/>
        <v>19.73963656</v>
      </c>
      <c r="D73" s="31">
        <f t="shared" si="12"/>
        <v>20.29753562</v>
      </c>
      <c r="E73" s="31">
        <f t="shared" si="12"/>
        <v>20.29753562</v>
      </c>
      <c r="F73" s="31">
        <f t="shared" si="12"/>
        <v>61.25049359</v>
      </c>
      <c r="G73" s="31">
        <f t="shared" si="12"/>
        <v>59.0223544</v>
      </c>
      <c r="H73" s="31">
        <f t="shared" si="12"/>
        <v>58.18812012</v>
      </c>
      <c r="I73" s="31">
        <f t="shared" si="12"/>
        <v>59.0223544</v>
      </c>
    </row>
    <row r="74" ht="15.75" customHeight="1">
      <c r="A74" s="34" t="s">
        <v>18</v>
      </c>
      <c r="B74" s="31">
        <f t="shared" ref="B74:I74" si="13">SUM(VALUE(B20),VALUE(B34),VALUE(B48))*2^(-30)</f>
        <v>0.8477273956</v>
      </c>
      <c r="C74" s="31">
        <f t="shared" si="13"/>
        <v>0.8308386561</v>
      </c>
      <c r="D74" s="31">
        <f t="shared" si="13"/>
        <v>0.8806995563</v>
      </c>
      <c r="E74" s="31">
        <f t="shared" si="13"/>
        <v>0.8773124311</v>
      </c>
      <c r="F74" s="31">
        <f t="shared" si="13"/>
        <v>1.429561094</v>
      </c>
      <c r="G74" s="31">
        <f t="shared" si="13"/>
        <v>1.274786448</v>
      </c>
      <c r="H74" s="31">
        <f t="shared" si="13"/>
        <v>1.302230291</v>
      </c>
      <c r="I74" s="31">
        <f t="shared" si="13"/>
        <v>1.287012668</v>
      </c>
    </row>
    <row r="75" ht="15.75" customHeight="1">
      <c r="A75" s="34" t="s">
        <v>19</v>
      </c>
      <c r="B75" s="31">
        <f t="shared" ref="B75:I75" si="14">SUM(VALUE(B21),VALUE(B35),VALUE(B49))*2^(-30)</f>
        <v>0.8533822922</v>
      </c>
      <c r="C75" s="31">
        <f t="shared" si="14"/>
        <v>0.8109717229</v>
      </c>
      <c r="D75" s="31">
        <f t="shared" si="14"/>
        <v>0.8890509428</v>
      </c>
      <c r="E75" s="31">
        <f t="shared" si="14"/>
        <v>0.8589560147</v>
      </c>
      <c r="F75" s="31">
        <f t="shared" si="14"/>
        <v>1.284764741</v>
      </c>
      <c r="G75" s="31">
        <f t="shared" si="14"/>
        <v>1.130167955</v>
      </c>
      <c r="H75" s="31">
        <f t="shared" si="14"/>
        <v>1.158447329</v>
      </c>
      <c r="I75" s="31">
        <f t="shared" si="14"/>
        <v>1.158447329</v>
      </c>
    </row>
    <row r="76" ht="15.75" customHeight="1">
      <c r="A76" s="32" t="s">
        <v>20</v>
      </c>
      <c r="B76" s="35">
        <f t="shared" ref="B76:I76" si="15">SUM(VALUE(B12),VALUE(B26),VALUE(B40))</f>
        <v>541</v>
      </c>
      <c r="C76" s="35">
        <f t="shared" si="15"/>
        <v>477</v>
      </c>
      <c r="D76" s="35">
        <f t="shared" si="15"/>
        <v>494</v>
      </c>
      <c r="E76" s="35">
        <f t="shared" si="15"/>
        <v>494</v>
      </c>
      <c r="F76" s="35">
        <f t="shared" si="15"/>
        <v>1474</v>
      </c>
      <c r="G76" s="35">
        <f t="shared" si="15"/>
        <v>1411</v>
      </c>
      <c r="H76" s="35">
        <f t="shared" si="15"/>
        <v>1402</v>
      </c>
      <c r="I76" s="35">
        <f t="shared" si="15"/>
        <v>1412</v>
      </c>
    </row>
    <row r="77" ht="15.75" customHeight="1">
      <c r="A77" s="32" t="s">
        <v>21</v>
      </c>
      <c r="B77" s="35">
        <f t="shared" ref="B77:I77" si="16">SUM(VALUE(B11),VALUE(B25),VALUE(B39))</f>
        <v>33</v>
      </c>
      <c r="C77" s="35">
        <f t="shared" si="16"/>
        <v>23</v>
      </c>
      <c r="D77" s="35">
        <f t="shared" si="16"/>
        <v>31</v>
      </c>
      <c r="E77" s="35">
        <f t="shared" si="16"/>
        <v>26</v>
      </c>
      <c r="F77" s="35">
        <f t="shared" si="16"/>
        <v>66</v>
      </c>
      <c r="G77" s="35">
        <f t="shared" si="16"/>
        <v>65</v>
      </c>
      <c r="H77" s="35">
        <f t="shared" si="16"/>
        <v>65</v>
      </c>
      <c r="I77" s="35">
        <f t="shared" si="16"/>
        <v>67</v>
      </c>
    </row>
    <row r="78" ht="15.75" customHeight="1">
      <c r="A78" s="32" t="s">
        <v>22</v>
      </c>
      <c r="B78" s="35">
        <f t="shared" ref="B78:I78" si="17">SUM(VALUE(B13),VALUE(B27),VALUE(B41))</f>
        <v>174</v>
      </c>
      <c r="C78" s="35">
        <f t="shared" si="17"/>
        <v>160</v>
      </c>
      <c r="D78" s="35">
        <f t="shared" si="17"/>
        <v>159</v>
      </c>
      <c r="E78" s="35">
        <f t="shared" si="17"/>
        <v>159</v>
      </c>
      <c r="F78" s="35">
        <f t="shared" si="17"/>
        <v>508</v>
      </c>
      <c r="G78" s="35">
        <f t="shared" si="17"/>
        <v>514</v>
      </c>
      <c r="H78" s="35">
        <f t="shared" si="17"/>
        <v>499</v>
      </c>
      <c r="I78" s="35">
        <f t="shared" si="17"/>
        <v>576</v>
      </c>
    </row>
    <row r="79" ht="15.75" customHeight="1">
      <c r="A79" s="32" t="s">
        <v>23</v>
      </c>
      <c r="B79" s="35">
        <f t="shared" ref="B79:I79" si="18">SUM(VALUE(B10),VALUE(B24),VALUE(B38))</f>
        <v>52</v>
      </c>
      <c r="C79" s="35">
        <f t="shared" si="18"/>
        <v>14</v>
      </c>
      <c r="D79" s="35">
        <f t="shared" si="18"/>
        <v>18</v>
      </c>
      <c r="E79" s="35">
        <f t="shared" si="18"/>
        <v>16</v>
      </c>
      <c r="F79" s="35">
        <f t="shared" si="18"/>
        <v>15</v>
      </c>
      <c r="G79" s="35">
        <f t="shared" si="18"/>
        <v>14</v>
      </c>
      <c r="H79" s="35">
        <f t="shared" si="18"/>
        <v>12</v>
      </c>
      <c r="I79" s="35">
        <f t="shared" si="18"/>
        <v>16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2021-05-25T01:56:48Z</dcterms:created>
  <dc:creator>Apache POI</dc:creator>
</cp:coreProperties>
</file>