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set mapping" sheetId="2" r:id="rId5"/>
    <sheet state="visible" name="T|LB|1" sheetId="3" r:id="rId6"/>
    <sheet state="visible" name="I|LB|1" sheetId="4" r:id="rId7"/>
    <sheet state="visible" name="T|LB|3" sheetId="5" r:id="rId8"/>
    <sheet state="visible" name="I|LB|3" sheetId="6" r:id="rId9"/>
    <sheet state="visible" name="T|LB|5" sheetId="7" r:id="rId10"/>
    <sheet state="visible" name="I|LB|5" sheetId="8" r:id="rId11"/>
    <sheet state="visible" name="T|LB|10" sheetId="9" r:id="rId12"/>
    <sheet state="visible" name="I|LB|10" sheetId="10" r:id="rId13"/>
    <sheet state="visible" name="T|LB|20" sheetId="11" r:id="rId14"/>
    <sheet state="visible" name="I|LB|20" sheetId="12" r:id="rId15"/>
    <sheet state="visible" name="T|LB|30" sheetId="13" r:id="rId16"/>
    <sheet state="visible" name="I|LB|30" sheetId="14" r:id="rId17"/>
    <sheet state="visible" name="T|LB|40" sheetId="15" r:id="rId18"/>
    <sheet state="visible" name="I|LB|40" sheetId="16" r:id="rId19"/>
    <sheet state="visible" name="T|LB|50" sheetId="17" r:id="rId20"/>
    <sheet state="visible" name="I|LB|50" sheetId="18" r:id="rId21"/>
    <sheet state="visible" name="T|LB|60" sheetId="19" r:id="rId22"/>
    <sheet state="visible" name="I|LB|60" sheetId="20" r:id="rId23"/>
    <sheet state="visible" name="T|LB|70" sheetId="21" r:id="rId24"/>
    <sheet state="visible" name="I|LB|70" sheetId="22" r:id="rId25"/>
    <sheet state="visible" name="T|LB|80" sheetId="23" r:id="rId26"/>
    <sheet state="visible" name="I|LB|80" sheetId="24" r:id="rId27"/>
    <sheet state="visible" name="T|LB|90" sheetId="25" r:id="rId28"/>
    <sheet state="visible" name="I|LB|90" sheetId="26" r:id="rId29"/>
    <sheet state="visible" name="T|LB|100" sheetId="27" r:id="rId30"/>
    <sheet state="visible" name="I|LB|100" sheetId="28" r:id="rId31"/>
    <sheet state="visible" name="T|M|1" sheetId="29" r:id="rId32"/>
    <sheet state="visible" name="I|M|1" sheetId="30" r:id="rId33"/>
    <sheet state="visible" name="T|M|3" sheetId="31" r:id="rId34"/>
    <sheet state="visible" name="I|M|3" sheetId="32" r:id="rId35"/>
    <sheet state="visible" name="T|M|5" sheetId="33" r:id="rId36"/>
    <sheet state="visible" name="I|M|5" sheetId="34" r:id="rId37"/>
    <sheet state="visible" name="T|M|10" sheetId="35" r:id="rId38"/>
    <sheet state="visible" name="I|M|10" sheetId="36" r:id="rId39"/>
    <sheet state="visible" name="T|M|20" sheetId="37" r:id="rId40"/>
    <sheet state="visible" name="I|M|20" sheetId="38" r:id="rId41"/>
    <sheet state="visible" name="T|M|30" sheetId="39" r:id="rId42"/>
    <sheet state="visible" name="I|M|30" sheetId="40" r:id="rId43"/>
    <sheet state="visible" name="T|M|40" sheetId="41" r:id="rId44"/>
    <sheet state="visible" name="I|M|40" sheetId="42" r:id="rId45"/>
    <sheet state="visible" name="T|M|50" sheetId="43" r:id="rId46"/>
    <sheet state="visible" name="I|M|50" sheetId="44" r:id="rId47"/>
    <sheet state="visible" name="T|M|60" sheetId="45" r:id="rId48"/>
    <sheet state="visible" name="I|M|60" sheetId="46" r:id="rId49"/>
    <sheet state="visible" name="T|M|70" sheetId="47" r:id="rId50"/>
    <sheet state="visible" name="I|M|70" sheetId="48" r:id="rId51"/>
    <sheet state="visible" name="T|M|80" sheetId="49" r:id="rId52"/>
    <sheet state="visible" name="I|M|80" sheetId="50" r:id="rId53"/>
    <sheet state="visible" name="T|M|90" sheetId="51" r:id="rId54"/>
    <sheet state="visible" name="I|M|90" sheetId="52" r:id="rId55"/>
    <sheet state="visible" name="T|M|100" sheetId="53" r:id="rId56"/>
    <sheet state="visible" name="I|M|100" sheetId="54" r:id="rId57"/>
    <sheet state="visible" name="T|B|1" sheetId="55" r:id="rId58"/>
    <sheet state="visible" name="I|B|1" sheetId="56" r:id="rId59"/>
    <sheet state="visible" name="T|B|3" sheetId="57" r:id="rId60"/>
    <sheet state="visible" name="I|B|3" sheetId="58" r:id="rId61"/>
    <sheet state="visible" name="T|B|5" sheetId="59" r:id="rId62"/>
    <sheet state="visible" name="T|B|10" sheetId="60" r:id="rId63"/>
    <sheet state="visible" name="I|B|10" sheetId="61" r:id="rId64"/>
    <sheet state="visible" name="T|B|20" sheetId="62" r:id="rId65"/>
    <sheet state="visible" name="I|B|20" sheetId="63" r:id="rId66"/>
    <sheet state="visible" name="T|B|30" sheetId="64" r:id="rId67"/>
    <sheet state="visible" name="I|B|30" sheetId="65" r:id="rId68"/>
    <sheet state="visible" name="T|B|40" sheetId="66" r:id="rId69"/>
    <sheet state="visible" name="T|B|50" sheetId="67" r:id="rId70"/>
    <sheet state="visible" name="I|B|50" sheetId="68" r:id="rId71"/>
    <sheet state="visible" name="T|B|60" sheetId="69" r:id="rId72"/>
    <sheet state="visible" name="I|B|60" sheetId="70" r:id="rId73"/>
    <sheet state="visible" name="T|B|70" sheetId="71" r:id="rId74"/>
    <sheet state="visible" name="I|B|70" sheetId="72" r:id="rId75"/>
    <sheet state="visible" name="T|B|80" sheetId="73" r:id="rId76"/>
    <sheet state="visible" name="I|B|80" sheetId="74" r:id="rId77"/>
    <sheet state="visible" name="T|B|90" sheetId="75" r:id="rId78"/>
    <sheet state="visible" name="I|B|90" sheetId="76" r:id="rId79"/>
    <sheet state="visible" name="T|B|100" sheetId="77" r:id="rId80"/>
    <sheet state="visible" name="I|B|100" sheetId="78" r:id="rId81"/>
  </sheets>
  <definedNames/>
  <calcPr/>
  <extLst>
    <ext uri="GoogleSheetsCustomDataVersion1">
      <go:sheetsCustomData xmlns:go="http://customooxmlschemas.google.com/" r:id="rId82" roundtripDataSignature="AMtx7mho1efSfgXGcuSmqWnyb+rhvoNZ6w=="/>
    </ext>
  </extLst>
</workbook>
</file>

<file path=xl/sharedStrings.xml><?xml version="1.0" encoding="utf-8"?>
<sst xmlns="http://schemas.openxmlformats.org/spreadsheetml/2006/main" count="18675" uniqueCount="7642">
  <si>
    <t>Obama Visitor Logs (1G)</t>
  </si>
  <si>
    <t>Invocation time in seconds</t>
  </si>
  <si>
    <t>Selectivity Factor</t>
  </si>
  <si>
    <t>Spark Invocation #1</t>
  </si>
  <si>
    <t>Spark Invocation #2</t>
  </si>
  <si>
    <t>Spark Invocation #3</t>
  </si>
  <si>
    <t>Spark Median</t>
  </si>
  <si>
    <t>MapReduce Invocation #1</t>
  </si>
  <si>
    <t>MapReduce Invocation #2</t>
  </si>
  <si>
    <t>MapReduce Invocation #3</t>
  </si>
  <si>
    <t>MapReduce Median</t>
  </si>
  <si>
    <t>Comparison</t>
  </si>
  <si>
    <t>Ad click on Taobao (1G)</t>
  </si>
  <si>
    <t>Thunderbird (30G)</t>
  </si>
  <si>
    <t>Average Datanode RAM memory utilization in GiB</t>
  </si>
  <si>
    <t>Total local file system read in MiB</t>
  </si>
  <si>
    <t>Total local file system write in MiB</t>
  </si>
  <si>
    <t>Average swap utilization in MiB</t>
  </si>
  <si>
    <t>Total network received in MiB</t>
  </si>
  <si>
    <t>Total network transmitted in MiB</t>
  </si>
  <si>
    <t>Total cpu time in seconds</t>
  </si>
  <si>
    <t>Total cpu time system mode in seconds</t>
  </si>
  <si>
    <t>Total cpu time user mode in seconds</t>
  </si>
  <si>
    <t>Total cpu time io wait mode in seconds</t>
  </si>
  <si>
    <t>Spark</t>
  </si>
  <si>
    <t>MapReduce</t>
  </si>
  <si>
    <t># Crashes</t>
  </si>
  <si>
    <t>Dataset name</t>
  </si>
  <si>
    <t>Codification</t>
  </si>
  <si>
    <t>LB</t>
  </si>
  <si>
    <t>Ad click on Taobao Ad Feature</t>
  </si>
  <si>
    <t>LA</t>
  </si>
  <si>
    <t>Ad click on Taobao User Profile</t>
  </si>
  <si>
    <t>LU</t>
  </si>
  <si>
    <t>M</t>
  </si>
  <si>
    <t>B</t>
  </si>
  <si>
    <t xml:space="preserve"> 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</si>
  <si>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</si>
  <si>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</si>
  <si>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</si>
  <si>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</si>
  <si>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</si>
  <si>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0</t>
  </si>
  <si>
    <t>Distributed file system written bytes with replication</t>
  </si>
  <si>
    <t>Final instant</t>
  </si>
  <si>
    <t>2021-05-24T07:35:36.794284Z</t>
  </si>
  <si>
    <t>2021-05-24T07:40:37.206268Z</t>
  </si>
  <si>
    <t>2021-05-24T07:45:46.263638Z</t>
  </si>
  <si>
    <t>2021-05-24T07:33:01.364095Z</t>
  </si>
  <si>
    <t>2021-05-24T07:37:56.624758Z</t>
  </si>
  <si>
    <t>2021-05-24T07:43:10.613529Z</t>
  </si>
  <si>
    <t>Initial instant</t>
  </si>
  <si>
    <t>2021-05-24T07:35:16.180726Z</t>
  </si>
  <si>
    <t>2021-05-24T07:40:16.672178Z</t>
  </si>
  <si>
    <t>2021-05-24T07:45:24.715537Z</t>
  </si>
  <si>
    <t>2021-05-24T07:32:10.808615Z</t>
  </si>
  <si>
    <t>2021-05-24T07:37:11.084227Z</t>
  </si>
  <si>
    <t>2021-05-24T07:42:25.056859Z</t>
  </si>
  <si>
    <t>Invocation time in nanoseconds</t>
  </si>
  <si>
    <t>20607467387</t>
  </si>
  <si>
    <t>20527205874</t>
  </si>
  <si>
    <t>21541330858</t>
  </si>
  <si>
    <t>50548697893</t>
  </si>
  <si>
    <t>45533465799</t>
  </si>
  <si>
    <t>45550542071</t>
  </si>
  <si>
    <t>Node dtim1 average memory utilization in bytes</t>
  </si>
  <si>
    <t>17589044565</t>
  </si>
  <si>
    <t>18699523608</t>
  </si>
  <si>
    <t>18173449122</t>
  </si>
  <si>
    <t>16604985625</t>
  </si>
  <si>
    <t>17275304470</t>
  </si>
  <si>
    <t>17053761892</t>
  </si>
  <si>
    <t>Node dtim1 average swap utilization in bytes</t>
  </si>
  <si>
    <t>27693056</t>
  </si>
  <si>
    <t>27697152</t>
  </si>
  <si>
    <t>27754496</t>
  </si>
  <si>
    <t>Node dtim1 cpu time io wait mode in seconds</t>
  </si>
  <si>
    <t>32</t>
  </si>
  <si>
    <t>30</t>
  </si>
  <si>
    <t>15</t>
  </si>
  <si>
    <t>14</t>
  </si>
  <si>
    <t>Node dtim1 cpu time system mode in seconds</t>
  </si>
  <si>
    <t>10</t>
  </si>
  <si>
    <t>4</t>
  </si>
  <si>
    <t>9</t>
  </si>
  <si>
    <t>21</t>
  </si>
  <si>
    <t>19</t>
  </si>
  <si>
    <t>Node dtim1 cpu time total in seconds</t>
  </si>
  <si>
    <t>167</t>
  </si>
  <si>
    <t>168</t>
  </si>
  <si>
    <t>175</t>
  </si>
  <si>
    <t>407</t>
  </si>
  <si>
    <t>359</t>
  </si>
  <si>
    <t>358</t>
  </si>
  <si>
    <t>Node dtim1 cpu time user mode in seconds</t>
  </si>
  <si>
    <t>53</t>
  </si>
  <si>
    <t>47</t>
  </si>
  <si>
    <t>45</t>
  </si>
  <si>
    <t>124</t>
  </si>
  <si>
    <t>113</t>
  </si>
  <si>
    <t>42</t>
  </si>
  <si>
    <t>Node dtim1 local file system read bytes</t>
  </si>
  <si>
    <t>4096</t>
  </si>
  <si>
    <t>Node dtim1 local file system written bytes</t>
  </si>
  <si>
    <t>354258944</t>
  </si>
  <si>
    <t>233472</t>
  </si>
  <si>
    <t>364949504</t>
  </si>
  <si>
    <t>152985600</t>
  </si>
  <si>
    <t>152944640</t>
  </si>
  <si>
    <t>152735744</t>
  </si>
  <si>
    <t>Node dtim1 max memory utilization in bytes</t>
  </si>
  <si>
    <t>18723971072</t>
  </si>
  <si>
    <t>19298500608</t>
  </si>
  <si>
    <t>19151745024</t>
  </si>
  <si>
    <t>19448590336</t>
  </si>
  <si>
    <t>21710192640</t>
  </si>
  <si>
    <t>18247290880</t>
  </si>
  <si>
    <t>Node dtim1 max swap utilization in bytes</t>
  </si>
  <si>
    <t>Node dtim1 min memory utilization in bytes</t>
  </si>
  <si>
    <t>16957440000</t>
  </si>
  <si>
    <t>18136580096</t>
  </si>
  <si>
    <t>17840754688</t>
  </si>
  <si>
    <t>15618355200</t>
  </si>
  <si>
    <t>16323084288</t>
  </si>
  <si>
    <t>16779227136</t>
  </si>
  <si>
    <t>Node dtim1 min swap utilization in bytes</t>
  </si>
  <si>
    <t>Node dtim1 network received bytes</t>
  </si>
  <si>
    <t>2585441</t>
  </si>
  <si>
    <t>4460246</t>
  </si>
  <si>
    <t>2913654</t>
  </si>
  <si>
    <t>158548241</t>
  </si>
  <si>
    <t>159177810</t>
  </si>
  <si>
    <t>160224169</t>
  </si>
  <si>
    <t>Node dtim1 network transmitted bytes</t>
  </si>
  <si>
    <t>3417073</t>
  </si>
  <si>
    <t>2384459</t>
  </si>
  <si>
    <t>1930344</t>
  </si>
  <si>
    <t>158450815</t>
  </si>
  <si>
    <t>158262164</t>
  </si>
  <si>
    <t>139488387</t>
  </si>
  <si>
    <t>Node dtim2 average memory utilization in bytes</t>
  </si>
  <si>
    <t>17617091047</t>
  </si>
  <si>
    <t>16914843160</t>
  </si>
  <si>
    <t>17309231476</t>
  </si>
  <si>
    <t>16802429931</t>
  </si>
  <si>
    <t>17260680681</t>
  </si>
  <si>
    <t>16531175513</t>
  </si>
  <si>
    <t>Node dtim2 average swap utilization in bytes</t>
  </si>
  <si>
    <t>24428544</t>
  </si>
  <si>
    <t>24244224</t>
  </si>
  <si>
    <t>24162304</t>
  </si>
  <si>
    <t>24403968</t>
  </si>
  <si>
    <t>24412160</t>
  </si>
  <si>
    <t>24232292</t>
  </si>
  <si>
    <t>Node dtim2 cpu time io wait mode in seconds</t>
  </si>
  <si>
    <t>3</t>
  </si>
  <si>
    <t>18</t>
  </si>
  <si>
    <t>1</t>
  </si>
  <si>
    <t>Node dtim2 cpu time system mode in seconds</t>
  </si>
  <si>
    <t>8</t>
  </si>
  <si>
    <t>Node dtim2 cpu time total in seconds</t>
  </si>
  <si>
    <t>158</t>
  </si>
  <si>
    <t>Node dtim2 cpu time user mode in seconds</t>
  </si>
  <si>
    <t>38</t>
  </si>
  <si>
    <t>39</t>
  </si>
  <si>
    <t>43</t>
  </si>
  <si>
    <t>119</t>
  </si>
  <si>
    <t>116</t>
  </si>
  <si>
    <t>114</t>
  </si>
  <si>
    <t>Node dtim2 local file system read bytes</t>
  </si>
  <si>
    <t>Node dtim2 local file system written bytes</t>
  </si>
  <si>
    <t>249364480</t>
  </si>
  <si>
    <t>131072</t>
  </si>
  <si>
    <t>143360</t>
  </si>
  <si>
    <t>152981504</t>
  </si>
  <si>
    <t>152997888</t>
  </si>
  <si>
    <t>152928256</t>
  </si>
  <si>
    <t>Node dtim2 max memory utilization in bytes</t>
  </si>
  <si>
    <t>18721759232</t>
  </si>
  <si>
    <t>17842208768</t>
  </si>
  <si>
    <t>17813966848</t>
  </si>
  <si>
    <t>19629199360</t>
  </si>
  <si>
    <t>20410351616</t>
  </si>
  <si>
    <t>20430065664</t>
  </si>
  <si>
    <t>Node dtim2 max swap utilization in bytes</t>
  </si>
  <si>
    <t>24719360</t>
  </si>
  <si>
    <t>Node dtim2 min memory utilization in bytes</t>
  </si>
  <si>
    <t>17008431104</t>
  </si>
  <si>
    <t>16317001728</t>
  </si>
  <si>
    <t>16824139776</t>
  </si>
  <si>
    <t>15922761728</t>
  </si>
  <si>
    <t>15485607936</t>
  </si>
  <si>
    <t>15454150656</t>
  </si>
  <si>
    <t>Node dtim2 min swap utilization in bytes</t>
  </si>
  <si>
    <t>24166400</t>
  </si>
  <si>
    <t>24125440</t>
  </si>
  <si>
    <t>Node dtim2 network received bytes</t>
  </si>
  <si>
    <t>2891186</t>
  </si>
  <si>
    <t>2401439</t>
  </si>
  <si>
    <t>4332730</t>
  </si>
  <si>
    <t>156830145</t>
  </si>
  <si>
    <t>158437431</t>
  </si>
  <si>
    <t>159620217</t>
  </si>
  <si>
    <t>Node dtim2 network transmitted bytes</t>
  </si>
  <si>
    <t>3082190</t>
  </si>
  <si>
    <t>3957125</t>
  </si>
  <si>
    <t>3013204</t>
  </si>
  <si>
    <t>4430280</t>
  </si>
  <si>
    <t>5734868</t>
  </si>
  <si>
    <t>23938256</t>
  </si>
  <si>
    <t>Node dtim3 average memory utilization in bytes</t>
  </si>
  <si>
    <t>17009216170</t>
  </si>
  <si>
    <t>16885990546</t>
  </si>
  <si>
    <t>17732611909</t>
  </si>
  <si>
    <t>15491873209</t>
  </si>
  <si>
    <t>15815051620</t>
  </si>
  <si>
    <t>16721177822</t>
  </si>
  <si>
    <t>Node dtim3 average swap utilization in bytes</t>
  </si>
  <si>
    <t>24293376</t>
  </si>
  <si>
    <t>24289280</t>
  </si>
  <si>
    <t>Node dtim3 cpu time io wait mode in seconds</t>
  </si>
  <si>
    <t>17</t>
  </si>
  <si>
    <t>29</t>
  </si>
  <si>
    <t>31</t>
  </si>
  <si>
    <t>25</t>
  </si>
  <si>
    <t>13</t>
  </si>
  <si>
    <t>12</t>
  </si>
  <si>
    <t>Node dtim3 cpu time system mode in seconds</t>
  </si>
  <si>
    <t>16</t>
  </si>
  <si>
    <t>Node dtim3 cpu time total in seconds</t>
  </si>
  <si>
    <t>176</t>
  </si>
  <si>
    <t>406</t>
  </si>
  <si>
    <t>365</t>
  </si>
  <si>
    <t>366</t>
  </si>
  <si>
    <t>Node dtim3 cpu time user mode in seconds</t>
  </si>
  <si>
    <t>41</t>
  </si>
  <si>
    <t>27</t>
  </si>
  <si>
    <t>109</t>
  </si>
  <si>
    <t>Node dtim3 local file system read bytes</t>
  </si>
  <si>
    <t>Node dtim3 local file system written bytes</t>
  </si>
  <si>
    <t>122880</t>
  </si>
  <si>
    <t>256479232</t>
  </si>
  <si>
    <t>330330112</t>
  </si>
  <si>
    <t>152764416</t>
  </si>
  <si>
    <t>152571904</t>
  </si>
  <si>
    <t>153264128</t>
  </si>
  <si>
    <t>Node dtim3 max memory utilization in bytes</t>
  </si>
  <si>
    <t>17501323264</t>
  </si>
  <si>
    <t>17983504384</t>
  </si>
  <si>
    <t>18868781056</t>
  </si>
  <si>
    <t>15677837312</t>
  </si>
  <si>
    <t>16144216064</t>
  </si>
  <si>
    <t>19770216448</t>
  </si>
  <si>
    <t>Node dtim3 max swap utilization in bytes</t>
  </si>
  <si>
    <t>Node dtim3 min memory utilization in bytes</t>
  </si>
  <si>
    <t>16647172096</t>
  </si>
  <si>
    <t>16442728448</t>
  </si>
  <si>
    <t>17091289088</t>
  </si>
  <si>
    <t>15048372224</t>
  </si>
  <si>
    <t>15393726464</t>
  </si>
  <si>
    <t>15836393472</t>
  </si>
  <si>
    <t>Node dtim3 min swap utilization in bytes</t>
  </si>
  <si>
    <t>Node dtim3 network received bytes</t>
  </si>
  <si>
    <t>4543809</t>
  </si>
  <si>
    <t>2918952</t>
  </si>
  <si>
    <t>2682400</t>
  </si>
  <si>
    <t>159767395</t>
  </si>
  <si>
    <t>160475630</t>
  </si>
  <si>
    <t>160273603</t>
  </si>
  <si>
    <t>Node dtim3 network transmitted bytes</t>
  </si>
  <si>
    <t>2717846</t>
  </si>
  <si>
    <t>3145181</t>
  </si>
  <si>
    <t>2986417</t>
  </si>
  <si>
    <t>159334635</t>
  </si>
  <si>
    <t>159907306</t>
  </si>
  <si>
    <t>159585431</t>
  </si>
  <si>
    <t>Node dtim average memory utilization in bytes</t>
  </si>
  <si>
    <t>5637789403</t>
  </si>
  <si>
    <t>5684619166</t>
  </si>
  <si>
    <t>5668777425</t>
  </si>
  <si>
    <t>6603234605</t>
  </si>
  <si>
    <t>6525799468</t>
  </si>
  <si>
    <t>6540712114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</si>
  <si>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</si>
  <si>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</si>
  <si>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</si>
  <si>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</si>
  <si>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159</t>
  </si>
  <si>
    <t>405</t>
  </si>
  <si>
    <t>Node dtim cpu time user mode in seconds</t>
  </si>
  <si>
    <t>2</t>
  </si>
  <si>
    <t>Node dtim local file system read bytes</t>
  </si>
  <si>
    <t>Node dtim local file system written bytes</t>
  </si>
  <si>
    <t>Node dtim max memory utilization in bytes</t>
  </si>
  <si>
    <t>5638356992</t>
  </si>
  <si>
    <t>5684899840</t>
  </si>
  <si>
    <t>5669183488</t>
  </si>
  <si>
    <t>6614630400</t>
  </si>
  <si>
    <t>6535245824</t>
  </si>
  <si>
    <t>6544814080</t>
  </si>
  <si>
    <t>Node dtim max swap utilization in bytes</t>
  </si>
  <si>
    <t>Node dtim min memory utilization in bytes</t>
  </si>
  <si>
    <t>5636997120</t>
  </si>
  <si>
    <t>5683662848</t>
  </si>
  <si>
    <t>5666836480</t>
  </si>
  <si>
    <t>6488158208</t>
  </si>
  <si>
    <t>6476476416</t>
  </si>
  <si>
    <t>6512689152</t>
  </si>
  <si>
    <t>Node dtim min swap utilization in bytes</t>
  </si>
  <si>
    <t>Node dtim network received bytes</t>
  </si>
  <si>
    <t>1354704</t>
  </si>
  <si>
    <t>1363647</t>
  </si>
  <si>
    <t>1422430</t>
  </si>
  <si>
    <t>3665727</t>
  </si>
  <si>
    <t>4660361</t>
  </si>
  <si>
    <t>4176921</t>
  </si>
  <si>
    <t>Node dtim network transmitted bytes</t>
  </si>
  <si>
    <t>2268834</t>
  </si>
  <si>
    <t>384479</t>
  </si>
  <si>
    <t>384575</t>
  </si>
  <si>
    <t>154505562</t>
  </si>
  <si>
    <t>154322339</t>
  </si>
  <si>
    <t>154234996</t>
  </si>
  <si>
    <t>Average Datanode RAM memory utilization (Master included) in GiB</t>
  </si>
  <si>
    <t>Min Datanode RAM memory utilitzation in GiB</t>
  </si>
  <si>
    <t>Max Datanode RAM memory utilization in GiB</t>
  </si>
  <si>
    <t>Min swap utilization in MiB</t>
  </si>
  <si>
    <t>Max swap utilization in MiB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</si>
  <si>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</si>
  <si>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</si>
  <si>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</si>
  <si>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</si>
  <si>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</si>
  <si>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</si>
  <si>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</si>
  <si>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</si>
  <si>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26557961</t>
  </si>
  <si>
    <t>[User, DateTime, AdGroupId, PID, NonClk, Clk]</t>
  </si>
  <si>
    <t>Select</t>
  </si>
  <si>
    <t>[26557961]</t>
  </si>
  <si>
    <t>154791</t>
  </si>
  <si>
    <t>[[User, DateTime, AdGroupId, PID, NonClk, Clk]]</t>
  </si>
  <si>
    <t>Sink</t>
  </si>
  <si>
    <t>[154791]</t>
  </si>
  <si>
    <t>2021-05-24T07:52:25.246240Z</t>
  </si>
  <si>
    <t>2021-05-24T07:57:26.649989Z</t>
  </si>
  <si>
    <t>2021-05-24T08:02:30.527180Z</t>
  </si>
  <si>
    <t>2021-05-24T07:49:42.963515Z</t>
  </si>
  <si>
    <t>2021-05-24T07:54:49.446006Z</t>
  </si>
  <si>
    <t>2021-05-24T07:59:50.319354Z</t>
  </si>
  <si>
    <t>2021-05-24T07:51:58.904017Z</t>
  </si>
  <si>
    <t>2021-05-24T07:57:08.420330Z</t>
  </si>
  <si>
    <t>2021-05-24T08:02:07.667493Z</t>
  </si>
  <si>
    <t>2021-05-24T07:48:58.067475Z</t>
  </si>
  <si>
    <t>2021-05-24T07:54:06.090036Z</t>
  </si>
  <si>
    <t>2021-05-24T07:59:06.512313Z</t>
  </si>
  <si>
    <t>26336541403</t>
  </si>
  <si>
    <t>18223288262</t>
  </si>
  <si>
    <t>22853747922</t>
  </si>
  <si>
    <t>44888704452</t>
  </si>
  <si>
    <t>43348065552</t>
  </si>
  <si>
    <t>43800216937</t>
  </si>
  <si>
    <t>19154042576</t>
  </si>
  <si>
    <t>19526573648</t>
  </si>
  <si>
    <t>19534484821</t>
  </si>
  <si>
    <t>18493019892</t>
  </si>
  <si>
    <t>18981188142</t>
  </si>
  <si>
    <t>18690469341</t>
  </si>
  <si>
    <t>27848704</t>
  </si>
  <si>
    <t>27848977</t>
  </si>
  <si>
    <t>46</t>
  </si>
  <si>
    <t>24</t>
  </si>
  <si>
    <t>207</t>
  </si>
  <si>
    <t>143</t>
  </si>
  <si>
    <t>183</t>
  </si>
  <si>
    <t>342</t>
  </si>
  <si>
    <t>350</t>
  </si>
  <si>
    <t>44</t>
  </si>
  <si>
    <t>112</t>
  </si>
  <si>
    <t>358854656</t>
  </si>
  <si>
    <t>288546816</t>
  </si>
  <si>
    <t>379039744</t>
  </si>
  <si>
    <t>152879104</t>
  </si>
  <si>
    <t>153083904</t>
  </si>
  <si>
    <t>152678400</t>
  </si>
  <si>
    <t>20374802432</t>
  </si>
  <si>
    <t>20664455168</t>
  </si>
  <si>
    <t>20620034048</t>
  </si>
  <si>
    <t>22868615168</t>
  </si>
  <si>
    <t>22325919744</t>
  </si>
  <si>
    <t>19659673600</t>
  </si>
  <si>
    <t>27852800</t>
  </si>
  <si>
    <t>18843987968</t>
  </si>
  <si>
    <t>19202940928</t>
  </si>
  <si>
    <t>19273015296</t>
  </si>
  <si>
    <t>17551839232</t>
  </si>
  <si>
    <t>18070474752</t>
  </si>
  <si>
    <t>18377207808</t>
  </si>
  <si>
    <t>4701593</t>
  </si>
  <si>
    <t>5233397</t>
  </si>
  <si>
    <t>5000756</t>
  </si>
  <si>
    <t>159225419</t>
  </si>
  <si>
    <t>159424723</t>
  </si>
  <si>
    <t>162764588</t>
  </si>
  <si>
    <t>4400639</t>
  </si>
  <si>
    <t>6097725</t>
  </si>
  <si>
    <t>2580822</t>
  </si>
  <si>
    <t>143433824</t>
  </si>
  <si>
    <t>23614613</t>
  </si>
  <si>
    <t>141412892</t>
  </si>
  <si>
    <t>17127041251</t>
  </si>
  <si>
    <t>16435100402</t>
  </si>
  <si>
    <t>17137297237</t>
  </si>
  <si>
    <t>16733799557</t>
  </si>
  <si>
    <t>16762499723</t>
  </si>
  <si>
    <t>16172347300</t>
  </si>
  <si>
    <t>23916544</t>
  </si>
  <si>
    <t>23937024</t>
  </si>
  <si>
    <t>23780352</t>
  </si>
  <si>
    <t>24082521</t>
  </si>
  <si>
    <t>23906862</t>
  </si>
  <si>
    <t>23918182</t>
  </si>
  <si>
    <t>20</t>
  </si>
  <si>
    <t>6</t>
  </si>
  <si>
    <t>7</t>
  </si>
  <si>
    <t>214</t>
  </si>
  <si>
    <t>343</t>
  </si>
  <si>
    <t>40</t>
  </si>
  <si>
    <t>111</t>
  </si>
  <si>
    <t>118</t>
  </si>
  <si>
    <t>359538688</t>
  </si>
  <si>
    <t>201609216</t>
  </si>
  <si>
    <t>278528</t>
  </si>
  <si>
    <t>152772608</t>
  </si>
  <si>
    <t>152940544</t>
  </si>
  <si>
    <t>152899584</t>
  </si>
  <si>
    <t>18047918080</t>
  </si>
  <si>
    <t>17450766336</t>
  </si>
  <si>
    <t>17626365952</t>
  </si>
  <si>
    <t>19917463552</t>
  </si>
  <si>
    <t>20221169664</t>
  </si>
  <si>
    <t>20230692864</t>
  </si>
  <si>
    <t>23789568</t>
  </si>
  <si>
    <t>16484712448</t>
  </si>
  <si>
    <t>16020385792</t>
  </si>
  <si>
    <t>16749998080</t>
  </si>
  <si>
    <t>15877914624</t>
  </si>
  <si>
    <t>15142092800</t>
  </si>
  <si>
    <t>15201476608</t>
  </si>
  <si>
    <t>23777280</t>
  </si>
  <si>
    <t>23842816</t>
  </si>
  <si>
    <t>23728128</t>
  </si>
  <si>
    <t>3730662</t>
  </si>
  <si>
    <t>1953641</t>
  </si>
  <si>
    <t>5200095</t>
  </si>
  <si>
    <t>158921518</t>
  </si>
  <si>
    <t>159225473</t>
  </si>
  <si>
    <t>158263724</t>
  </si>
  <si>
    <t>4853828</t>
  </si>
  <si>
    <t>4220020</t>
  </si>
  <si>
    <t>4502813</t>
  </si>
  <si>
    <t>25934941</t>
  </si>
  <si>
    <t>160941667</t>
  </si>
  <si>
    <t>24953614</t>
  </si>
  <si>
    <t>18998164897</t>
  </si>
  <si>
    <t>19297148712</t>
  </si>
  <si>
    <t>17487044608</t>
  </si>
  <si>
    <t>17048305129</t>
  </si>
  <si>
    <t>17552452235</t>
  </si>
  <si>
    <t>17794859099</t>
  </si>
  <si>
    <t>24231329</t>
  </si>
  <si>
    <t>24226762</t>
  </si>
  <si>
    <t>24080384</t>
  </si>
  <si>
    <t>24215552</t>
  </si>
  <si>
    <t>24231936</t>
  </si>
  <si>
    <t>24049254</t>
  </si>
  <si>
    <t>34</t>
  </si>
  <si>
    <t>215</t>
  </si>
  <si>
    <t>35</t>
  </si>
  <si>
    <t>8192</t>
  </si>
  <si>
    <t>45056</t>
  </si>
  <si>
    <t>48345088</t>
  </si>
  <si>
    <t>289800192</t>
  </si>
  <si>
    <t>228143104</t>
  </si>
  <si>
    <t>152760320</t>
  </si>
  <si>
    <t>153104384</t>
  </si>
  <si>
    <t>19515473920</t>
  </si>
  <si>
    <t>19751178240</t>
  </si>
  <si>
    <t>18381447168</t>
  </si>
  <si>
    <t>18013446144</t>
  </si>
  <si>
    <t>18709237760</t>
  </si>
  <si>
    <t>20383731712</t>
  </si>
  <si>
    <t>24203264</t>
  </si>
  <si>
    <t>18501013504</t>
  </si>
  <si>
    <t>18788540416</t>
  </si>
  <si>
    <t>16790753280</t>
  </si>
  <si>
    <t>16720044032</t>
  </si>
  <si>
    <t>17215692800</t>
  </si>
  <si>
    <t>16424513536</t>
  </si>
  <si>
    <t>24195072</t>
  </si>
  <si>
    <t>23953408</t>
  </si>
  <si>
    <t>7786403</t>
  </si>
  <si>
    <t>3591838</t>
  </si>
  <si>
    <t>2469394</t>
  </si>
  <si>
    <t>162759418</t>
  </si>
  <si>
    <t>163121272</t>
  </si>
  <si>
    <t>160370610</t>
  </si>
  <si>
    <t>5933665</t>
  </si>
  <si>
    <t>4218581</t>
  </si>
  <si>
    <t>4163142</t>
  </si>
  <si>
    <t>158661472</t>
  </si>
  <si>
    <t>144374791</t>
  </si>
  <si>
    <t>162156387</t>
  </si>
  <si>
    <t>5648957136</t>
  </si>
  <si>
    <t>5684562890</t>
  </si>
  <si>
    <t>5739477845</t>
  </si>
  <si>
    <t>6541201942</t>
  </si>
  <si>
    <t>6552108497</t>
  </si>
  <si>
    <t>6523829725</t>
  </si>
  <si>
    <t>151</t>
  </si>
  <si>
    <t>11</t>
  </si>
  <si>
    <t>5649637376</t>
  </si>
  <si>
    <t>5685030912</t>
  </si>
  <si>
    <t>5746630656</t>
  </si>
  <si>
    <t>6544277504</t>
  </si>
  <si>
    <t>6555750400</t>
  </si>
  <si>
    <t>6527610880</t>
  </si>
  <si>
    <t>5643726848</t>
  </si>
  <si>
    <t>5684252672</t>
  </si>
  <si>
    <t>5732290560</t>
  </si>
  <si>
    <t>6489374720</t>
  </si>
  <si>
    <t>6524768256</t>
  </si>
  <si>
    <t>6496006144</t>
  </si>
  <si>
    <t>1686500</t>
  </si>
  <si>
    <t>1644807</t>
  </si>
  <si>
    <t>1449301</t>
  </si>
  <si>
    <t>3434049</t>
  </si>
  <si>
    <t>3923761</t>
  </si>
  <si>
    <t>3414044</t>
  </si>
  <si>
    <t>1047393</t>
  </si>
  <si>
    <t>2269138</t>
  </si>
  <si>
    <t>374439</t>
  </si>
  <si>
    <t>154190087</t>
  </si>
  <si>
    <t>154175007</t>
  </si>
  <si>
    <t>154278394</t>
  </si>
  <si>
    <t>297157</t>
  </si>
  <si>
    <t>[297157]</t>
  </si>
  <si>
    <t>2021-05-24T08:09:29.123142Z</t>
  </si>
  <si>
    <t>2021-05-24T08:14:39.445325Z</t>
  </si>
  <si>
    <t>2021-05-24T08:19:52.181117Z</t>
  </si>
  <si>
    <t>2021-05-24T08:06:44.608763Z</t>
  </si>
  <si>
    <t>2021-05-24T08:11:57.691616Z</t>
  </si>
  <si>
    <t>2021-05-24T08:17:07.882370Z</t>
  </si>
  <si>
    <t>2021-05-24T08:09:09.687122Z</t>
  </si>
  <si>
    <t>2021-05-24T08:14:18.020589Z</t>
  </si>
  <si>
    <t>2021-05-24T08:19:32.652643Z</t>
  </si>
  <si>
    <t>2021-05-24T08:05:57.467656Z</t>
  </si>
  <si>
    <t>2021-05-24T08:11:10.124376Z</t>
  </si>
  <si>
    <t>2021-05-24T08:16:18.859691Z</t>
  </si>
  <si>
    <t>19428389970</t>
  </si>
  <si>
    <t>21416390616</t>
  </si>
  <si>
    <t>19522578512</t>
  </si>
  <si>
    <t>47133856853</t>
  </si>
  <si>
    <t>47560423730</t>
  </si>
  <si>
    <t>49015592082</t>
  </si>
  <si>
    <t>18613061222</t>
  </si>
  <si>
    <t>19554154682</t>
  </si>
  <si>
    <t>19582469734</t>
  </si>
  <si>
    <t>19326557013</t>
  </si>
  <si>
    <t>18473056256</t>
  </si>
  <si>
    <t>18438154813</t>
  </si>
  <si>
    <t>27516928</t>
  </si>
  <si>
    <t>27590656</t>
  </si>
  <si>
    <t>27799552</t>
  </si>
  <si>
    <t>27816874</t>
  </si>
  <si>
    <t>27569749</t>
  </si>
  <si>
    <t>28</t>
  </si>
  <si>
    <t>374</t>
  </si>
  <si>
    <t>390</t>
  </si>
  <si>
    <t>50</t>
  </si>
  <si>
    <t>122</t>
  </si>
  <si>
    <t>221949952</t>
  </si>
  <si>
    <t>338018304</t>
  </si>
  <si>
    <t>349425664</t>
  </si>
  <si>
    <t>152915968</t>
  </si>
  <si>
    <t>153157632</t>
  </si>
  <si>
    <t>152739840</t>
  </si>
  <si>
    <t>19477856256</t>
  </si>
  <si>
    <t>20836409344</t>
  </si>
  <si>
    <t>20584538112</t>
  </si>
  <si>
    <t>22816055296</t>
  </si>
  <si>
    <t>21852565504</t>
  </si>
  <si>
    <t>19514392576</t>
  </si>
  <si>
    <t>27873280</t>
  </si>
  <si>
    <t>18297274368</t>
  </si>
  <si>
    <t>18966020096</t>
  </si>
  <si>
    <t>19250049024</t>
  </si>
  <si>
    <t>17608019968</t>
  </si>
  <si>
    <t>17566433280</t>
  </si>
  <si>
    <t>18113167360</t>
  </si>
  <si>
    <t>27561984</t>
  </si>
  <si>
    <t>9959919</t>
  </si>
  <si>
    <t>5991458</t>
  </si>
  <si>
    <t>11318021</t>
  </si>
  <si>
    <t>163788813</t>
  </si>
  <si>
    <t>167316863</t>
  </si>
  <si>
    <t>170611199</t>
  </si>
  <si>
    <t>8561100</t>
  </si>
  <si>
    <t>11547426</t>
  </si>
  <si>
    <t>10912295</t>
  </si>
  <si>
    <t>30714866</t>
  </si>
  <si>
    <t>169856722</t>
  </si>
  <si>
    <t>31670374</t>
  </si>
  <si>
    <t>18001576960</t>
  </si>
  <si>
    <t>18389119348</t>
  </si>
  <si>
    <t>16916638515</t>
  </si>
  <si>
    <t>16124110592</t>
  </si>
  <si>
    <t>16505488896</t>
  </si>
  <si>
    <t>17484838584</t>
  </si>
  <si>
    <t>23531520</t>
  </si>
  <si>
    <t>23763271</t>
  </si>
  <si>
    <t>373</t>
  </si>
  <si>
    <t>398</t>
  </si>
  <si>
    <t>208896</t>
  </si>
  <si>
    <t>262144</t>
  </si>
  <si>
    <t>368041984</t>
  </si>
  <si>
    <t>152588288</t>
  </si>
  <si>
    <t>152649728</t>
  </si>
  <si>
    <t>18505461760</t>
  </si>
  <si>
    <t>18801299456</t>
  </si>
  <si>
    <t>18330382336</t>
  </si>
  <si>
    <t>17153150976</t>
  </si>
  <si>
    <t>17575145472</t>
  </si>
  <si>
    <t>20555329536</t>
  </si>
  <si>
    <t>23826432</t>
  </si>
  <si>
    <t>17624571904</t>
  </si>
  <si>
    <t>18054565888</t>
  </si>
  <si>
    <t>16574992384</t>
  </si>
  <si>
    <t>15796719616</t>
  </si>
  <si>
    <t>16242204672</t>
  </si>
  <si>
    <t>15772176384</t>
  </si>
  <si>
    <t>23519232</t>
  </si>
  <si>
    <t>15851790</t>
  </si>
  <si>
    <t>13067083</t>
  </si>
  <si>
    <t>10543877</t>
  </si>
  <si>
    <t>171434782</t>
  </si>
  <si>
    <t>173935650</t>
  </si>
  <si>
    <t>164901847</t>
  </si>
  <si>
    <t>13415417</t>
  </si>
  <si>
    <t>7717864</t>
  </si>
  <si>
    <t>11095767</t>
  </si>
  <si>
    <t>150675312</t>
  </si>
  <si>
    <t>145612192</t>
  </si>
  <si>
    <t>167237188</t>
  </si>
  <si>
    <t>17583363072</t>
  </si>
  <si>
    <t>16817753553</t>
  </si>
  <si>
    <t>17863973273</t>
  </si>
  <si>
    <t>17252908373</t>
  </si>
  <si>
    <t>17221319082</t>
  </si>
  <si>
    <t>16750383104</t>
  </si>
  <si>
    <t>23801856</t>
  </si>
  <si>
    <t>23805952</t>
  </si>
  <si>
    <t>25280512</t>
  </si>
  <si>
    <t>23985066</t>
  </si>
  <si>
    <t>23804160</t>
  </si>
  <si>
    <t>25050316</t>
  </si>
  <si>
    <t>36</t>
  </si>
  <si>
    <t>5</t>
  </si>
  <si>
    <t>382</t>
  </si>
  <si>
    <t>117</t>
  </si>
  <si>
    <t>344109056</t>
  </si>
  <si>
    <t>370569216</t>
  </si>
  <si>
    <t>64479232</t>
  </si>
  <si>
    <t>153088000</t>
  </si>
  <si>
    <t>152993792</t>
  </si>
  <si>
    <t>153174016</t>
  </si>
  <si>
    <t>18908286976</t>
  </si>
  <si>
    <t>17728512000</t>
  </si>
  <si>
    <t>18468331520</t>
  </si>
  <si>
    <t>20037050368</t>
  </si>
  <si>
    <t>20653694976</t>
  </si>
  <si>
    <t>20271583232</t>
  </si>
  <si>
    <t>23900160</t>
  </si>
  <si>
    <t>25067520</t>
  </si>
  <si>
    <t>16944062464</t>
  </si>
  <si>
    <t>16518320128</t>
  </si>
  <si>
    <t>17436905472</t>
  </si>
  <si>
    <t>16457814016</t>
  </si>
  <si>
    <t>15709454336</t>
  </si>
  <si>
    <t>15808118784</t>
  </si>
  <si>
    <t>25038848</t>
  </si>
  <si>
    <t>11346013</t>
  </si>
  <si>
    <t>10900765</t>
  </si>
  <si>
    <t>13270534</t>
  </si>
  <si>
    <t>165273529</t>
  </si>
  <si>
    <t>166659807</t>
  </si>
  <si>
    <t>165604972</t>
  </si>
  <si>
    <t>9579126</t>
  </si>
  <si>
    <t>10539075</t>
  </si>
  <si>
    <t>11697837</t>
  </si>
  <si>
    <t>166573267</t>
  </si>
  <si>
    <t>34574784</t>
  </si>
  <si>
    <t>149551077</t>
  </si>
  <si>
    <t>5742517862</t>
  </si>
  <si>
    <t>5525711965</t>
  </si>
  <si>
    <t>5559121920</t>
  </si>
  <si>
    <t>6568499285</t>
  </si>
  <si>
    <t>6405233322</t>
  </si>
  <si>
    <t>6410156687</t>
  </si>
  <si>
    <t>152</t>
  </si>
  <si>
    <t>5742940160</t>
  </si>
  <si>
    <t>5526216704</t>
  </si>
  <si>
    <t>5559484416</t>
  </si>
  <si>
    <t>6573654016</t>
  </si>
  <si>
    <t>6419427328</t>
  </si>
  <si>
    <t>6413176832</t>
  </si>
  <si>
    <t>5742243840</t>
  </si>
  <si>
    <t>5523316736</t>
  </si>
  <si>
    <t>5558128640</t>
  </si>
  <si>
    <t>6549532672</t>
  </si>
  <si>
    <t>6388756480</t>
  </si>
  <si>
    <t>6382002176</t>
  </si>
  <si>
    <t>1191393</t>
  </si>
  <si>
    <t>1409959</t>
  </si>
  <si>
    <t>1222823</t>
  </si>
  <si>
    <t>4080337</t>
  </si>
  <si>
    <t>4511344</t>
  </si>
  <si>
    <t>4194384</t>
  </si>
  <si>
    <t>347652</t>
  </si>
  <si>
    <t>1665151</t>
  </si>
  <si>
    <t>355099</t>
  </si>
  <si>
    <t>154285233</t>
  </si>
  <si>
    <t>154366522</t>
  </si>
  <si>
    <t>154199779</t>
  </si>
  <si>
    <t>779259</t>
  </si>
  <si>
    <t>[779259]</t>
  </si>
  <si>
    <t>2021-05-24T08:26:50.011530Z</t>
  </si>
  <si>
    <t>2021-05-24T08:32:08.204888Z</t>
  </si>
  <si>
    <t>2021-05-24T08:37:23.035802Z</t>
  </si>
  <si>
    <t>2021-05-24T08:24:08.700208Z</t>
  </si>
  <si>
    <t>2021-05-24T08:29:17.541010Z</t>
  </si>
  <si>
    <t>2021-05-24T08:34:38.146357Z</t>
  </si>
  <si>
    <t>2021-05-24T08:26:29.651886Z</t>
  </si>
  <si>
    <t>2021-05-24T08:31:50.119865Z</t>
  </si>
  <si>
    <t>2021-05-24T08:37:03.978027Z</t>
  </si>
  <si>
    <t>2021-05-24T08:23:17.883153Z</t>
  </si>
  <si>
    <t>2021-05-24T08:28:31.475605Z</t>
  </si>
  <si>
    <t>2021-05-24T08:33:55.034485Z</t>
  </si>
  <si>
    <t>20352771446</t>
  </si>
  <si>
    <t>18073779539</t>
  </si>
  <si>
    <t>19050705047</t>
  </si>
  <si>
    <t>50810153338</t>
  </si>
  <si>
    <t>46058260579</t>
  </si>
  <si>
    <t>43105364087</t>
  </si>
  <si>
    <t>17705753258</t>
  </si>
  <si>
    <t>18107815181</t>
  </si>
  <si>
    <t>17888129638</t>
  </si>
  <si>
    <t>19186325976</t>
  </si>
  <si>
    <t>16782653483</t>
  </si>
  <si>
    <t>17883106397</t>
  </si>
  <si>
    <t>27648000</t>
  </si>
  <si>
    <t>27680768</t>
  </si>
  <si>
    <t>27459584</t>
  </si>
  <si>
    <t>27785924</t>
  </si>
  <si>
    <t>27648279</t>
  </si>
  <si>
    <t>399</t>
  </si>
  <si>
    <t>48</t>
  </si>
  <si>
    <t>51</t>
  </si>
  <si>
    <t>132</t>
  </si>
  <si>
    <t>126</t>
  </si>
  <si>
    <t>370704384</t>
  </si>
  <si>
    <t>281579520</t>
  </si>
  <si>
    <t>245760</t>
  </si>
  <si>
    <t>152907776</t>
  </si>
  <si>
    <t>152748032</t>
  </si>
  <si>
    <t>438272</t>
  </si>
  <si>
    <t>18783444992</t>
  </si>
  <si>
    <t>19528638464</t>
  </si>
  <si>
    <t>19053199360</t>
  </si>
  <si>
    <t>21923999744</t>
  </si>
  <si>
    <t>17782210560</t>
  </si>
  <si>
    <t>21657714688</t>
  </si>
  <si>
    <t>27938816</t>
  </si>
  <si>
    <t>17310781440</t>
  </si>
  <si>
    <t>17648259072</t>
  </si>
  <si>
    <t>17322950656</t>
  </si>
  <si>
    <t>16419520512</t>
  </si>
  <si>
    <t>16454103040</t>
  </si>
  <si>
    <t>16457924608</t>
  </si>
  <si>
    <t>27521024</t>
  </si>
  <si>
    <t>27357184</t>
  </si>
  <si>
    <t>28724886</t>
  </si>
  <si>
    <t>28726195</t>
  </si>
  <si>
    <t>25531218</t>
  </si>
  <si>
    <t>178262406</t>
  </si>
  <si>
    <t>195891852</t>
  </si>
  <si>
    <t>177553467</t>
  </si>
  <si>
    <t>27779659</t>
  </si>
  <si>
    <t>36644287</t>
  </si>
  <si>
    <t>35894175</t>
  </si>
  <si>
    <t>160507193</t>
  </si>
  <si>
    <t>179838294</t>
  </si>
  <si>
    <t>170929778</t>
  </si>
  <si>
    <t>18442502729</t>
  </si>
  <si>
    <t>14912406797</t>
  </si>
  <si>
    <t>15777201971</t>
  </si>
  <si>
    <t>16549096369</t>
  </si>
  <si>
    <t>17439005848</t>
  </si>
  <si>
    <t>14789345466</t>
  </si>
  <si>
    <t>23547708</t>
  </si>
  <si>
    <t>23244800</t>
  </si>
  <si>
    <t>23543808</t>
  </si>
  <si>
    <t>23513305</t>
  </si>
  <si>
    <t>375</t>
  </si>
  <si>
    <t>128</t>
  </si>
  <si>
    <t>290816</t>
  </si>
  <si>
    <t>322506752</t>
  </si>
  <si>
    <t>204800</t>
  </si>
  <si>
    <t>152625152</t>
  </si>
  <si>
    <t>454656</t>
  </si>
  <si>
    <t>152756224</t>
  </si>
  <si>
    <t>19071520768</t>
  </si>
  <si>
    <t>16170102784</t>
  </si>
  <si>
    <t>16399753216</t>
  </si>
  <si>
    <t>17874198528</t>
  </si>
  <si>
    <t>20818972672</t>
  </si>
  <si>
    <t>18443059200</t>
  </si>
  <si>
    <t>23547904</t>
  </si>
  <si>
    <t>17915412480</t>
  </si>
  <si>
    <t>14254411776</t>
  </si>
  <si>
    <t>15427489792</t>
  </si>
  <si>
    <t>16239968256</t>
  </si>
  <si>
    <t>13516091392</t>
  </si>
  <si>
    <t>13677109248</t>
  </si>
  <si>
    <t>34767891</t>
  </si>
  <si>
    <t>27095334</t>
  </si>
  <si>
    <t>37516686</t>
  </si>
  <si>
    <t>197835171</t>
  </si>
  <si>
    <t>176719147</t>
  </si>
  <si>
    <t>183144070</t>
  </si>
  <si>
    <t>30648232</t>
  </si>
  <si>
    <t>21854818</t>
  </si>
  <si>
    <t>27063539</t>
  </si>
  <si>
    <t>45604317</t>
  </si>
  <si>
    <t>37211163</t>
  </si>
  <si>
    <t>184223962</t>
  </si>
  <si>
    <t>17544623445</t>
  </si>
  <si>
    <t>17709337761</t>
  </si>
  <si>
    <t>17543922278</t>
  </si>
  <si>
    <t>17296959172</t>
  </si>
  <si>
    <t>17036279808</t>
  </si>
  <si>
    <t>16314378426</t>
  </si>
  <si>
    <t>25079808</t>
  </si>
  <si>
    <t>25063424</t>
  </si>
  <si>
    <t>25219938</t>
  </si>
  <si>
    <t>25083555</t>
  </si>
  <si>
    <t>23</t>
  </si>
  <si>
    <t>349</t>
  </si>
  <si>
    <t>120</t>
  </si>
  <si>
    <t>339210240</t>
  </si>
  <si>
    <t>15515648</t>
  </si>
  <si>
    <t>346554368</t>
  </si>
  <si>
    <t>152989696</t>
  </si>
  <si>
    <t>152674304</t>
  </si>
  <si>
    <t>18623287296</t>
  </si>
  <si>
    <t>18254512128</t>
  </si>
  <si>
    <t>18988359680</t>
  </si>
  <si>
    <t>20398501888</t>
  </si>
  <si>
    <t>20267724800</t>
  </si>
  <si>
    <t>17669902336</t>
  </si>
  <si>
    <t>25305088</t>
  </si>
  <si>
    <t>25092096</t>
  </si>
  <si>
    <t>16791068672</t>
  </si>
  <si>
    <t>17233739776</t>
  </si>
  <si>
    <t>17143402496</t>
  </si>
  <si>
    <t>16386908160</t>
  </si>
  <si>
    <t>16231481344</t>
  </si>
  <si>
    <t>15959367680</t>
  </si>
  <si>
    <t>27027666</t>
  </si>
  <si>
    <t>35771967</t>
  </si>
  <si>
    <t>25315400</t>
  </si>
  <si>
    <t>185820365</t>
  </si>
  <si>
    <t>183121436</t>
  </si>
  <si>
    <t>194242293</t>
  </si>
  <si>
    <t>31672118</t>
  </si>
  <si>
    <t>28624938</t>
  </si>
  <si>
    <t>24265771</t>
  </si>
  <si>
    <t>198551343</t>
  </si>
  <si>
    <t>185219312</t>
  </si>
  <si>
    <t>46661208</t>
  </si>
  <si>
    <t>5547555108</t>
  </si>
  <si>
    <t>5636222760</t>
  </si>
  <si>
    <t>5670201139</t>
  </si>
  <si>
    <t>6462468017</t>
  </si>
  <si>
    <t>6446264232</t>
  </si>
  <si>
    <t>6417312581</t>
  </si>
  <si>
    <t>341</t>
  </si>
  <si>
    <t>5550997504</t>
  </si>
  <si>
    <t>5636648960</t>
  </si>
  <si>
    <t>5670404096</t>
  </si>
  <si>
    <t>6479577088</t>
  </si>
  <si>
    <t>6454337536</t>
  </si>
  <si>
    <t>6423715840</t>
  </si>
  <si>
    <t>5546418176</t>
  </si>
  <si>
    <t>5635301376</t>
  </si>
  <si>
    <t>5669859328</t>
  </si>
  <si>
    <t>6440996864</t>
  </si>
  <si>
    <t>6427340800</t>
  </si>
  <si>
    <t>6401748992</t>
  </si>
  <si>
    <t>1274888</t>
  </si>
  <si>
    <t>1282082</t>
  </si>
  <si>
    <t>1226554</t>
  </si>
  <si>
    <t>4979261</t>
  </si>
  <si>
    <t>3658258</t>
  </si>
  <si>
    <t>3388680</t>
  </si>
  <si>
    <t>361117</t>
  </si>
  <si>
    <t>2285035</t>
  </si>
  <si>
    <t>1346209</t>
  </si>
  <si>
    <t>154293295</t>
  </si>
  <si>
    <t>154367997</t>
  </si>
  <si>
    <t>154388177</t>
  </si>
  <si>
    <t>2369939</t>
  </si>
  <si>
    <t>[2369939]</t>
  </si>
  <si>
    <t>2021-05-24T08:44:27.810656Z</t>
  </si>
  <si>
    <t>2021-05-24T08:50:21.461751Z</t>
  </si>
  <si>
    <t>2021-05-24T08:55:49.103840Z</t>
  </si>
  <si>
    <t>2021-05-24T08:41:34.649957Z</t>
  </si>
  <si>
    <t>2021-05-24T08:47:20.165587Z</t>
  </si>
  <si>
    <t>2021-05-24T08:52:55.519498Z</t>
  </si>
  <si>
    <t>2021-05-24T08:44:05.440001Z</t>
  </si>
  <si>
    <t>2021-05-24T08:49:58.640395Z</t>
  </si>
  <si>
    <t>2021-05-24T08:55:24.580055Z</t>
  </si>
  <si>
    <t>2021-05-24T08:40:45.035176Z</t>
  </si>
  <si>
    <t>2021-05-24T08:46:33.213723Z</t>
  </si>
  <si>
    <t>2021-05-24T08:52:06.750362Z</t>
  </si>
  <si>
    <t>22362985227</t>
  </si>
  <si>
    <t>22814696110</t>
  </si>
  <si>
    <t>24517344454</t>
  </si>
  <si>
    <t>49607785019</t>
  </si>
  <si>
    <t>46945014373</t>
  </si>
  <si>
    <t>48762686445</t>
  </si>
  <si>
    <t>17707779650</t>
  </si>
  <si>
    <t>17509471232</t>
  </si>
  <si>
    <t>16640535101</t>
  </si>
  <si>
    <t>18103091036</t>
  </si>
  <si>
    <t>16161259776</t>
  </si>
  <si>
    <t>17276519710</t>
  </si>
  <si>
    <t>27336704</t>
  </si>
  <si>
    <t>26836992</t>
  </si>
  <si>
    <t>27425669</t>
  </si>
  <si>
    <t>27290009</t>
  </si>
  <si>
    <t>26</t>
  </si>
  <si>
    <t>184</t>
  </si>
  <si>
    <t>199</t>
  </si>
  <si>
    <t>391</t>
  </si>
  <si>
    <t>63</t>
  </si>
  <si>
    <t>56</t>
  </si>
  <si>
    <t>58</t>
  </si>
  <si>
    <t>137</t>
  </si>
  <si>
    <t>49</t>
  </si>
  <si>
    <t>134</t>
  </si>
  <si>
    <t>30699520</t>
  </si>
  <si>
    <t>325136384</t>
  </si>
  <si>
    <t>360574976</t>
  </si>
  <si>
    <t>152838144</t>
  </si>
  <si>
    <t>152653824</t>
  </si>
  <si>
    <t>153071616</t>
  </si>
  <si>
    <t>18634350592</t>
  </si>
  <si>
    <t>19214307328</t>
  </si>
  <si>
    <t>18293215232</t>
  </si>
  <si>
    <t>21371932672</t>
  </si>
  <si>
    <t>17454477312</t>
  </si>
  <si>
    <t>21398532096</t>
  </si>
  <si>
    <t>27455488</t>
  </si>
  <si>
    <t>17237237760</t>
  </si>
  <si>
    <t>16983482368</t>
  </si>
  <si>
    <t>16196550656</t>
  </si>
  <si>
    <t>15924822016</t>
  </si>
  <si>
    <t>15789469696</t>
  </si>
  <si>
    <t>15508877312</t>
  </si>
  <si>
    <t>27090944</t>
  </si>
  <si>
    <t>109680230</t>
  </si>
  <si>
    <t>80557239</t>
  </si>
  <si>
    <t>90048461</t>
  </si>
  <si>
    <t>224241776</t>
  </si>
  <si>
    <t>283833548</t>
  </si>
  <si>
    <t>222812762</t>
  </si>
  <si>
    <t>82714472</t>
  </si>
  <si>
    <t>87628997</t>
  </si>
  <si>
    <t>115984298</t>
  </si>
  <si>
    <t>266304252</t>
  </si>
  <si>
    <t>203616050</t>
  </si>
  <si>
    <t>241755622</t>
  </si>
  <si>
    <t>16090142630</t>
  </si>
  <si>
    <t>17345335978</t>
  </si>
  <si>
    <t>17703600128</t>
  </si>
  <si>
    <t>15611117158</t>
  </si>
  <si>
    <t>16004013312</t>
  </si>
  <si>
    <t>15525477007</t>
  </si>
  <si>
    <t>23248896</t>
  </si>
  <si>
    <t>23257088</t>
  </si>
  <si>
    <t>389</t>
  </si>
  <si>
    <t>365412352</t>
  </si>
  <si>
    <t>82595840</t>
  </si>
  <si>
    <t>153055232</t>
  </si>
  <si>
    <t>153014272</t>
  </si>
  <si>
    <t>319488</t>
  </si>
  <si>
    <t>17668001792</t>
  </si>
  <si>
    <t>17923502080</t>
  </si>
  <si>
    <t>18230312960</t>
  </si>
  <si>
    <t>19488473088</t>
  </si>
  <si>
    <t>19885256704</t>
  </si>
  <si>
    <t>16737906688</t>
  </si>
  <si>
    <t>15598895104</t>
  </si>
  <si>
    <t>16704208896</t>
  </si>
  <si>
    <t>16938229760</t>
  </si>
  <si>
    <t>14529437696</t>
  </si>
  <si>
    <t>14851448832</t>
  </si>
  <si>
    <t>15232532480</t>
  </si>
  <si>
    <t>89554942</t>
  </si>
  <si>
    <t>86000924</t>
  </si>
  <si>
    <t>115517743</t>
  </si>
  <si>
    <t>248984910</t>
  </si>
  <si>
    <t>245637911</t>
  </si>
  <si>
    <t>282102513</t>
  </si>
  <si>
    <t>113880173</t>
  </si>
  <si>
    <t>65302420</t>
  </si>
  <si>
    <t>71826683</t>
  </si>
  <si>
    <t>224748299</t>
  </si>
  <si>
    <t>265010933</t>
  </si>
  <si>
    <t>109852478</t>
  </si>
  <si>
    <t>18479606561</t>
  </si>
  <si>
    <t>17007252309</t>
  </si>
  <si>
    <t>17399504240</t>
  </si>
  <si>
    <t>17080559370</t>
  </si>
  <si>
    <t>18187893674</t>
  </si>
  <si>
    <t>16398876999</t>
  </si>
  <si>
    <t>24981504</t>
  </si>
  <si>
    <t>25050282</t>
  </si>
  <si>
    <t>22</t>
  </si>
  <si>
    <t>397</t>
  </si>
  <si>
    <t>383</t>
  </si>
  <si>
    <t>295108608</t>
  </si>
  <si>
    <t>362582016</t>
  </si>
  <si>
    <t>45404160</t>
  </si>
  <si>
    <t>152694784</t>
  </si>
  <si>
    <t>153096192</t>
  </si>
  <si>
    <t>19841384448</t>
  </si>
  <si>
    <t>18137919488</t>
  </si>
  <si>
    <t>18593792000</t>
  </si>
  <si>
    <t>18379448320</t>
  </si>
  <si>
    <t>20890845184</t>
  </si>
  <si>
    <t>19953750016</t>
  </si>
  <si>
    <t>17902190592</t>
  </si>
  <si>
    <t>16019738624</t>
  </si>
  <si>
    <t>16446066688</t>
  </si>
  <si>
    <t>16754020352</t>
  </si>
  <si>
    <t>15323168768</t>
  </si>
  <si>
    <t>15360712704</t>
  </si>
  <si>
    <t>59095763</t>
  </si>
  <si>
    <t>82722602</t>
  </si>
  <si>
    <t>81902081</t>
  </si>
  <si>
    <t>286603004</t>
  </si>
  <si>
    <t>221195677</t>
  </si>
  <si>
    <t>245824832</t>
  </si>
  <si>
    <t>79411412</t>
  </si>
  <si>
    <t>82386024</t>
  </si>
  <si>
    <t>96357663</t>
  </si>
  <si>
    <t>109672075</t>
  </si>
  <si>
    <t>128651659</t>
  </si>
  <si>
    <t>245652150</t>
  </si>
  <si>
    <t>5630286803</t>
  </si>
  <si>
    <t>5651336021</t>
  </si>
  <si>
    <t>5719107502</t>
  </si>
  <si>
    <t>6497213480</t>
  </si>
  <si>
    <t>6462495488</t>
  </si>
  <si>
    <t>6604308725</t>
  </si>
  <si>
    <t>191</t>
  </si>
  <si>
    <t>5630898176</t>
  </si>
  <si>
    <t>5653520384</t>
  </si>
  <si>
    <t>5719830528</t>
  </si>
  <si>
    <t>6508105728</t>
  </si>
  <si>
    <t>6472716288</t>
  </si>
  <si>
    <t>6622408704</t>
  </si>
  <si>
    <t>5629603840</t>
  </si>
  <si>
    <t>5647532032</t>
  </si>
  <si>
    <t>5716312064</t>
  </si>
  <si>
    <t>6470025216</t>
  </si>
  <si>
    <t>6430613504</t>
  </si>
  <si>
    <t>6471843840</t>
  </si>
  <si>
    <t>1448167</t>
  </si>
  <si>
    <t>1472962</t>
  </si>
  <si>
    <t>1490942</t>
  </si>
  <si>
    <t>5274487</t>
  </si>
  <si>
    <t>3662367</t>
  </si>
  <si>
    <t>3487395</t>
  </si>
  <si>
    <t>2279415</t>
  </si>
  <si>
    <t>379492</t>
  </si>
  <si>
    <t>367213</t>
  </si>
  <si>
    <t>154394608</t>
  </si>
  <si>
    <t>154405499</t>
  </si>
  <si>
    <t>154146934</t>
  </si>
  <si>
    <t>4977862</t>
  </si>
  <si>
    <t>[4977862]</t>
  </si>
  <si>
    <t>2021-05-24T09:03:01.947214Z</t>
  </si>
  <si>
    <t>2021-05-24T09:08:37.862725Z</t>
  </si>
  <si>
    <t>2021-05-24T09:14:02.972742Z</t>
  </si>
  <si>
    <t>2021-05-24T09:00:09.083947Z</t>
  </si>
  <si>
    <t>2021-05-24T09:05:37.622303Z</t>
  </si>
  <si>
    <t>2021-05-24T09:11:16.518072Z</t>
  </si>
  <si>
    <t>2021-05-24T09:02:39.209958Z</t>
  </si>
  <si>
    <t>2021-05-24T09:08:15.070289Z</t>
  </si>
  <si>
    <t>2021-05-24T09:13:41.193165Z</t>
  </si>
  <si>
    <t>2021-05-24T08:59:18.287213Z</t>
  </si>
  <si>
    <t>2021-05-24T09:04:47.900113Z</t>
  </si>
  <si>
    <t>2021-05-24T09:10:25.115589Z</t>
  </si>
  <si>
    <t>22730974612</t>
  </si>
  <si>
    <t>22786272897</t>
  </si>
  <si>
    <t>21771821227</t>
  </si>
  <si>
    <t>50789993299</t>
  </si>
  <si>
    <t>49716773011</t>
  </si>
  <si>
    <t>51396479974</t>
  </si>
  <si>
    <t>17643825775</t>
  </si>
  <si>
    <t>16742890154</t>
  </si>
  <si>
    <t>16467757323</t>
  </si>
  <si>
    <t>16903896615</t>
  </si>
  <si>
    <t>17364604846</t>
  </si>
  <si>
    <t>16358258688</t>
  </si>
  <si>
    <t>26853376</t>
  </si>
  <si>
    <t>26603520</t>
  </si>
  <si>
    <t>26587136</t>
  </si>
  <si>
    <t>26853060</t>
  </si>
  <si>
    <t>26826588</t>
  </si>
  <si>
    <t>26613602</t>
  </si>
  <si>
    <t>66</t>
  </si>
  <si>
    <t>65</t>
  </si>
  <si>
    <t>140</t>
  </si>
  <si>
    <t>138</t>
  </si>
  <si>
    <t>293228544</t>
  </si>
  <si>
    <t>298049536</t>
  </si>
  <si>
    <t>323633152</t>
  </si>
  <si>
    <t>153350144</t>
  </si>
  <si>
    <t>152875008</t>
  </si>
  <si>
    <t>19618279424</t>
  </si>
  <si>
    <t>18827333632</t>
  </si>
  <si>
    <t>18216292352</t>
  </si>
  <si>
    <t>20694708224</t>
  </si>
  <si>
    <t>20847046656</t>
  </si>
  <si>
    <t>20704944128</t>
  </si>
  <si>
    <t>26996736</t>
  </si>
  <si>
    <t>26615808</t>
  </si>
  <si>
    <t>16990642176</t>
  </si>
  <si>
    <t>16105750528</t>
  </si>
  <si>
    <t>15943843840</t>
  </si>
  <si>
    <t>15906283520</t>
  </si>
  <si>
    <t>15419928576</t>
  </si>
  <si>
    <t>15299731456</t>
  </si>
  <si>
    <t>120900737</t>
  </si>
  <si>
    <t>126761062</t>
  </si>
  <si>
    <t>136110460</t>
  </si>
  <si>
    <t>293171544</t>
  </si>
  <si>
    <t>171692270</t>
  </si>
  <si>
    <t>258777394</t>
  </si>
  <si>
    <t>148154258</t>
  </si>
  <si>
    <t>159749937</t>
  </si>
  <si>
    <t>161572624</t>
  </si>
  <si>
    <t>304592928</t>
  </si>
  <si>
    <t>259105880</t>
  </si>
  <si>
    <t>319627346</t>
  </si>
  <si>
    <t>17205772466</t>
  </si>
  <si>
    <t>16857924608</t>
  </si>
  <si>
    <t>16800533459</t>
  </si>
  <si>
    <t>16785038336</t>
  </si>
  <si>
    <t>16253895966</t>
  </si>
  <si>
    <t>15235450013</t>
  </si>
  <si>
    <t>22790144</t>
  </si>
  <si>
    <t>22761472</t>
  </si>
  <si>
    <t>22786048</t>
  </si>
  <si>
    <t>22924130</t>
  </si>
  <si>
    <t>22793338</t>
  </si>
  <si>
    <t>141</t>
  </si>
  <si>
    <t>135</t>
  </si>
  <si>
    <t>24576</t>
  </si>
  <si>
    <t>365555712</t>
  </si>
  <si>
    <t>152670208</t>
  </si>
  <si>
    <t>17951395840</t>
  </si>
  <si>
    <t>17776455680</t>
  </si>
  <si>
    <t>18798256128</t>
  </si>
  <si>
    <t>20699439104</t>
  </si>
  <si>
    <t>20637802496</t>
  </si>
  <si>
    <t>16523550720</t>
  </si>
  <si>
    <t>22941696</t>
  </si>
  <si>
    <t>22921216</t>
  </si>
  <si>
    <t>16525262848</t>
  </si>
  <si>
    <t>16270721024</t>
  </si>
  <si>
    <t>15975501824</t>
  </si>
  <si>
    <t>15298002944</t>
  </si>
  <si>
    <t>15038148608</t>
  </si>
  <si>
    <t>14839951360</t>
  </si>
  <si>
    <t>22765568</t>
  </si>
  <si>
    <t>177215555</t>
  </si>
  <si>
    <t>171801567</t>
  </si>
  <si>
    <t>122635527</t>
  </si>
  <si>
    <t>257382326</t>
  </si>
  <si>
    <t>261981799</t>
  </si>
  <si>
    <t>350508511</t>
  </si>
  <si>
    <t>120653138</t>
  </si>
  <si>
    <t>148160493</t>
  </si>
  <si>
    <t>106847311</t>
  </si>
  <si>
    <t>146089835</t>
  </si>
  <si>
    <t>154859503</t>
  </si>
  <si>
    <t>269682244</t>
  </si>
  <si>
    <t>18170077362</t>
  </si>
  <si>
    <t>18478149120</t>
  </si>
  <si>
    <t>18055766550</t>
  </si>
  <si>
    <t>16571262976</t>
  </si>
  <si>
    <t>17093429084</t>
  </si>
  <si>
    <t>17559827377</t>
  </si>
  <si>
    <t>24977408</t>
  </si>
  <si>
    <t>25078272</t>
  </si>
  <si>
    <t>25026560</t>
  </si>
  <si>
    <t>24993464</t>
  </si>
  <si>
    <t>25112339</t>
  </si>
  <si>
    <t>174</t>
  </si>
  <si>
    <t>413</t>
  </si>
  <si>
    <t>52</t>
  </si>
  <si>
    <t>54</t>
  </si>
  <si>
    <t>129</t>
  </si>
  <si>
    <t>342376448</t>
  </si>
  <si>
    <t>364617728</t>
  </si>
  <si>
    <t>41934848</t>
  </si>
  <si>
    <t>153051136</t>
  </si>
  <si>
    <t>152903680</t>
  </si>
  <si>
    <t>153440256</t>
  </si>
  <si>
    <t>19392114688</t>
  </si>
  <si>
    <t>19746492416</t>
  </si>
  <si>
    <t>18682392576</t>
  </si>
  <si>
    <t>17802940416</t>
  </si>
  <si>
    <t>17467465728</t>
  </si>
  <si>
    <t>20808966144</t>
  </si>
  <si>
    <t>24993792</t>
  </si>
  <si>
    <t>25182208</t>
  </si>
  <si>
    <t>17191542784</t>
  </si>
  <si>
    <t>17701302272</t>
  </si>
  <si>
    <t>17348960256</t>
  </si>
  <si>
    <t>16319471616</t>
  </si>
  <si>
    <t>16545484800</t>
  </si>
  <si>
    <t>16405471232</t>
  </si>
  <si>
    <t>89731476</t>
  </si>
  <si>
    <t>77067909</t>
  </si>
  <si>
    <t>134428652</t>
  </si>
  <si>
    <t>348851441</t>
  </si>
  <si>
    <t>369102111</t>
  </si>
  <si>
    <t>294200563</t>
  </si>
  <si>
    <t>147251477</t>
  </si>
  <si>
    <t>107113024</t>
  </si>
  <si>
    <t>161814540</t>
  </si>
  <si>
    <t>294150563</t>
  </si>
  <si>
    <t>235257525</t>
  </si>
  <si>
    <t>155419906</t>
  </si>
  <si>
    <t>5617592765</t>
  </si>
  <si>
    <t>5696545792</t>
  </si>
  <si>
    <t>5681665958</t>
  </si>
  <si>
    <t>6630996361</t>
  </si>
  <si>
    <t>6539524177</t>
  </si>
  <si>
    <t>6516764829</t>
  </si>
  <si>
    <t>5618077696</t>
  </si>
  <si>
    <t>5697560576</t>
  </si>
  <si>
    <t>5690290176</t>
  </si>
  <si>
    <t>6780231680</t>
  </si>
  <si>
    <t>6545006592</t>
  </si>
  <si>
    <t>6533857280</t>
  </si>
  <si>
    <t>5617123328</t>
  </si>
  <si>
    <t>5694656512</t>
  </si>
  <si>
    <t>5679837184</t>
  </si>
  <si>
    <t>6555828224</t>
  </si>
  <si>
    <t>6522314752</t>
  </si>
  <si>
    <t>6484049920</t>
  </si>
  <si>
    <t>1459745</t>
  </si>
  <si>
    <t>1445874</t>
  </si>
  <si>
    <t>1406247</t>
  </si>
  <si>
    <t>4908664</t>
  </si>
  <si>
    <t>3795451</t>
  </si>
  <si>
    <t>5239073</t>
  </si>
  <si>
    <t>2280623</t>
  </si>
  <si>
    <t>1964105</t>
  </si>
  <si>
    <t>1965616</t>
  </si>
  <si>
    <t>154371078</t>
  </si>
  <si>
    <t>154660997</t>
  </si>
  <si>
    <t>154363619</t>
  </si>
  <si>
    <t>7465780</t>
  </si>
  <si>
    <t>[7465780]</t>
  </si>
  <si>
    <t>2021-05-24T09:21:34.837045Z</t>
  </si>
  <si>
    <t>2021-05-24T09:27:27.204907Z</t>
  </si>
  <si>
    <t>2021-05-24T09:33:10.583039Z</t>
  </si>
  <si>
    <t>2021-05-24T09:18:33.878600Z</t>
  </si>
  <si>
    <t>2021-05-24T09:24:33.514141Z</t>
  </si>
  <si>
    <t>2021-05-24T09:30:08.768474Z</t>
  </si>
  <si>
    <t>2021-05-24T09:21:14.042340Z</t>
  </si>
  <si>
    <t>2021-05-24T09:27:05.049904Z</t>
  </si>
  <si>
    <t>2021-05-24T09:32:48.812068Z</t>
  </si>
  <si>
    <t>2021-05-24T09:17:38.490430Z</t>
  </si>
  <si>
    <t>2021-05-24T09:23:27.600768Z</t>
  </si>
  <si>
    <t>2021-05-24T09:29:18.451917Z</t>
  </si>
  <si>
    <t>20788669841</t>
  </si>
  <si>
    <t>22146891672</t>
  </si>
  <si>
    <t>21765435420</t>
  </si>
  <si>
    <t>55381323729</t>
  </si>
  <si>
    <t>65908446451</t>
  </si>
  <si>
    <t>50309173273</t>
  </si>
  <si>
    <t>17126213729</t>
  </si>
  <si>
    <t>16479621654</t>
  </si>
  <si>
    <t>16819968930</t>
  </si>
  <si>
    <t>16608259218</t>
  </si>
  <si>
    <t>16521548876</t>
  </si>
  <si>
    <t>16110907793</t>
  </si>
  <si>
    <t>26304512</t>
  </si>
  <si>
    <t>25976832</t>
  </si>
  <si>
    <t>26486198</t>
  </si>
  <si>
    <t>26294058</t>
  </si>
  <si>
    <t>446</t>
  </si>
  <si>
    <t>526</t>
  </si>
  <si>
    <t>71</t>
  </si>
  <si>
    <t>142</t>
  </si>
  <si>
    <t>296218624</t>
  </si>
  <si>
    <t>356708352</t>
  </si>
  <si>
    <t>369344512</t>
  </si>
  <si>
    <t>152977408</t>
  </si>
  <si>
    <t>153665536</t>
  </si>
  <si>
    <t>18589798400</t>
  </si>
  <si>
    <t>18110492672</t>
  </si>
  <si>
    <t>18506256384</t>
  </si>
  <si>
    <t>20120268800</t>
  </si>
  <si>
    <t>20634349568</t>
  </si>
  <si>
    <t>19616997376</t>
  </si>
  <si>
    <t>26337280</t>
  </si>
  <si>
    <t>16501153792</t>
  </si>
  <si>
    <t>15843901440</t>
  </si>
  <si>
    <t>16201129984</t>
  </si>
  <si>
    <t>15754457088</t>
  </si>
  <si>
    <t>15169048576</t>
  </si>
  <si>
    <t>14920695808</t>
  </si>
  <si>
    <t>131236191</t>
  </si>
  <si>
    <t>189343870</t>
  </si>
  <si>
    <t>179062621</t>
  </si>
  <si>
    <t>335907036</t>
  </si>
  <si>
    <t>248985488</t>
  </si>
  <si>
    <t>344852409</t>
  </si>
  <si>
    <t>165653069</t>
  </si>
  <si>
    <t>178695926</t>
  </si>
  <si>
    <t>128898095</t>
  </si>
  <si>
    <t>326724177</t>
  </si>
  <si>
    <t>373797934</t>
  </si>
  <si>
    <t>379104762</t>
  </si>
  <si>
    <t>18491001904</t>
  </si>
  <si>
    <t>18210568281</t>
  </si>
  <si>
    <t>16571600337</t>
  </si>
  <si>
    <t>16118474532</t>
  </si>
  <si>
    <t>16473193640</t>
  </si>
  <si>
    <t>17359165480</t>
  </si>
  <si>
    <t>22774650</t>
  </si>
  <si>
    <t>22282240</t>
  </si>
  <si>
    <t>22796379</t>
  </si>
  <si>
    <t>22584942</t>
  </si>
  <si>
    <t>525</t>
  </si>
  <si>
    <t>62</t>
  </si>
  <si>
    <t>61</t>
  </si>
  <si>
    <t>144</t>
  </si>
  <si>
    <t>528384</t>
  </si>
  <si>
    <t>351076352</t>
  </si>
  <si>
    <t>272130048</t>
  </si>
  <si>
    <t>64696320</t>
  </si>
  <si>
    <t>152662016</t>
  </si>
  <si>
    <t>153182208</t>
  </si>
  <si>
    <t>19876216832</t>
  </si>
  <si>
    <t>19915251712</t>
  </si>
  <si>
    <t>18680463360</t>
  </si>
  <si>
    <t>17542311936</t>
  </si>
  <si>
    <t>17982595072</t>
  </si>
  <si>
    <t>20966195200</t>
  </si>
  <si>
    <t>22802432</t>
  </si>
  <si>
    <t>22818816</t>
  </si>
  <si>
    <t>17545003008</t>
  </si>
  <si>
    <t>17289228288</t>
  </si>
  <si>
    <t>15821578240</t>
  </si>
  <si>
    <t>15929430016</t>
  </si>
  <si>
    <t>16100929536</t>
  </si>
  <si>
    <t>15327092736</t>
  </si>
  <si>
    <t>22622208</t>
  </si>
  <si>
    <t>222809671</t>
  </si>
  <si>
    <t>163787031</t>
  </si>
  <si>
    <t>122132968</t>
  </si>
  <si>
    <t>416816591</t>
  </si>
  <si>
    <t>420133611</t>
  </si>
  <si>
    <t>297400754</t>
  </si>
  <si>
    <t>131808461</t>
  </si>
  <si>
    <t>149788927</t>
  </si>
  <si>
    <t>162006062</t>
  </si>
  <si>
    <t>165075381</t>
  </si>
  <si>
    <t>224572103</t>
  </si>
  <si>
    <t>285407652</t>
  </si>
  <si>
    <t>16681366869</t>
  </si>
  <si>
    <t>18066322476</t>
  </si>
  <si>
    <t>18392856576</t>
  </si>
  <si>
    <t>17524843154</t>
  </si>
  <si>
    <t>16227527909</t>
  </si>
  <si>
    <t>16191139920</t>
  </si>
  <si>
    <t>25108480</t>
  </si>
  <si>
    <t>25120768</t>
  </si>
  <si>
    <t>25057206</t>
  </si>
  <si>
    <t>55</t>
  </si>
  <si>
    <t>437</t>
  </si>
  <si>
    <t>524</t>
  </si>
  <si>
    <t>180064256</t>
  </si>
  <si>
    <t>40669184</t>
  </si>
  <si>
    <t>56168448</t>
  </si>
  <si>
    <t>152948736</t>
  </si>
  <si>
    <t>18626617344</t>
  </si>
  <si>
    <t>18757480448</t>
  </si>
  <si>
    <t>19431866368</t>
  </si>
  <si>
    <t>20600455168</t>
  </si>
  <si>
    <t>19840720896</t>
  </si>
  <si>
    <t>17724067840</t>
  </si>
  <si>
    <t>25239552</t>
  </si>
  <si>
    <t>16005079040</t>
  </si>
  <si>
    <t>17286803456</t>
  </si>
  <si>
    <t>17754501120</t>
  </si>
  <si>
    <t>15244468224</t>
  </si>
  <si>
    <t>15170584576</t>
  </si>
  <si>
    <t>15729782784</t>
  </si>
  <si>
    <t>24989696</t>
  </si>
  <si>
    <t>149710454</t>
  </si>
  <si>
    <t>239159884</t>
  </si>
  <si>
    <t>215319450</t>
  </si>
  <si>
    <t>304650550</t>
  </si>
  <si>
    <t>337018098</t>
  </si>
  <si>
    <t>419207214</t>
  </si>
  <si>
    <t>225417439</t>
  </si>
  <si>
    <t>243675338</t>
  </si>
  <si>
    <t>203376344</t>
  </si>
  <si>
    <t>411855647</t>
  </si>
  <si>
    <t>250187027</t>
  </si>
  <si>
    <t>241383957</t>
  </si>
  <si>
    <t>5655725787</t>
  </si>
  <si>
    <t>5568663908</t>
  </si>
  <si>
    <t>5619912331</t>
  </si>
  <si>
    <t>6413458870</t>
  </si>
  <si>
    <t>6438733732</t>
  </si>
  <si>
    <t>6470912441</t>
  </si>
  <si>
    <t>5656350720</t>
  </si>
  <si>
    <t>5569249280</t>
  </si>
  <si>
    <t>5620232192</t>
  </si>
  <si>
    <t>6421061632</t>
  </si>
  <si>
    <t>6448971776</t>
  </si>
  <si>
    <t>6486945792</t>
  </si>
  <si>
    <t>5654323200</t>
  </si>
  <si>
    <t>5564645376</t>
  </si>
  <si>
    <t>5619539968</t>
  </si>
  <si>
    <t>6372306944</t>
  </si>
  <si>
    <t>6418993152</t>
  </si>
  <si>
    <t>6467936256</t>
  </si>
  <si>
    <t>1344900</t>
  </si>
  <si>
    <t>1393325</t>
  </si>
  <si>
    <t>1390150</t>
  </si>
  <si>
    <t>4009051</t>
  </si>
  <si>
    <t>5494852</t>
  </si>
  <si>
    <t>5001188</t>
  </si>
  <si>
    <t>1311789</t>
  </si>
  <si>
    <t>1312979</t>
  </si>
  <si>
    <t>700716</t>
  </si>
  <si>
    <t>154437197</t>
  </si>
  <si>
    <t>154266354</t>
  </si>
  <si>
    <t>154406044</t>
  </si>
  <si>
    <t>10283087</t>
  </si>
  <si>
    <t>[10283087]</t>
  </si>
  <si>
    <t>2021-05-24T09:40:51.477743Z</t>
  </si>
  <si>
    <t>2021-05-24T09:46:45.773751Z</t>
  </si>
  <si>
    <t>2021-05-24T09:52:32.668801Z</t>
  </si>
  <si>
    <t>2021-05-24T09:37:46.415618Z</t>
  </si>
  <si>
    <t>2021-05-24T09:43:41.802887Z</t>
  </si>
  <si>
    <t>2021-05-24T09:49:33.063926Z</t>
  </si>
  <si>
    <t>2021-05-24T09:40:24.701940Z</t>
  </si>
  <si>
    <t>2021-05-24T09:46:23.342907Z</t>
  </si>
  <si>
    <t>2021-05-24T09:52:10.672092Z</t>
  </si>
  <si>
    <t>2021-05-24T09:36:57.153663Z</t>
  </si>
  <si>
    <t>2021-05-24T09:42:51.349Z</t>
  </si>
  <si>
    <t>2021-05-24T09:48:44.954375Z</t>
  </si>
  <si>
    <t>26769674695</t>
  </si>
  <si>
    <t>22425252248</t>
  </si>
  <si>
    <t>21990672029</t>
  </si>
  <si>
    <t>49253971666</t>
  </si>
  <si>
    <t>50447995825</t>
  </si>
  <si>
    <t>48102493165</t>
  </si>
  <si>
    <t>17771101330</t>
  </si>
  <si>
    <t>17445066306</t>
  </si>
  <si>
    <t>16354979661</t>
  </si>
  <si>
    <t>16343151083</t>
  </si>
  <si>
    <t>17229053871</t>
  </si>
  <si>
    <t>17295014598</t>
  </si>
  <si>
    <t>26038272</t>
  </si>
  <si>
    <t>25858048</t>
  </si>
  <si>
    <t>25645056</t>
  </si>
  <si>
    <t>25985024</t>
  </si>
  <si>
    <t>25837400</t>
  </si>
  <si>
    <t>60</t>
  </si>
  <si>
    <t>70</t>
  </si>
  <si>
    <t>136</t>
  </si>
  <si>
    <t>147</t>
  </si>
  <si>
    <t>347500544</t>
  </si>
  <si>
    <t>322416640</t>
  </si>
  <si>
    <t>338169856</t>
  </si>
  <si>
    <t>152686592</t>
  </si>
  <si>
    <t>153190400</t>
  </si>
  <si>
    <t>19651379200</t>
  </si>
  <si>
    <t>19899977728</t>
  </si>
  <si>
    <t>18230218752</t>
  </si>
  <si>
    <t>17607507968</t>
  </si>
  <si>
    <t>20566986752</t>
  </si>
  <si>
    <t>20814397440</t>
  </si>
  <si>
    <t>26079232</t>
  </si>
  <si>
    <t>26075136</t>
  </si>
  <si>
    <t>16942600192</t>
  </si>
  <si>
    <t>16607842304</t>
  </si>
  <si>
    <t>15627968512</t>
  </si>
  <si>
    <t>15956606976</t>
  </si>
  <si>
    <t>16035221504</t>
  </si>
  <si>
    <t>15080542208</t>
  </si>
  <si>
    <t>25640960</t>
  </si>
  <si>
    <t>237134347</t>
  </si>
  <si>
    <t>222656770</t>
  </si>
  <si>
    <t>244368124</t>
  </si>
  <si>
    <t>496402323</t>
  </si>
  <si>
    <t>399379170</t>
  </si>
  <si>
    <t>343271983</t>
  </si>
  <si>
    <t>191649025</t>
  </si>
  <si>
    <t>256952448</t>
  </si>
  <si>
    <t>240380211</t>
  </si>
  <si>
    <t>502470087</t>
  </si>
  <si>
    <t>445092586</t>
  </si>
  <si>
    <t>497891190</t>
  </si>
  <si>
    <t>17537998848</t>
  </si>
  <si>
    <t>16754397005</t>
  </si>
  <si>
    <t>17023074482</t>
  </si>
  <si>
    <t>16696271831</t>
  </si>
  <si>
    <t>16887638859</t>
  </si>
  <si>
    <t>16342553328</t>
  </si>
  <si>
    <t>22204416</t>
  </si>
  <si>
    <t>21901312</t>
  </si>
  <si>
    <t>21921435</t>
  </si>
  <si>
    <t>22231449</t>
  </si>
  <si>
    <t>22185542</t>
  </si>
  <si>
    <t>21901646</t>
  </si>
  <si>
    <t>57</t>
  </si>
  <si>
    <t>127</t>
  </si>
  <si>
    <t>145</t>
  </si>
  <si>
    <t>347471872</t>
  </si>
  <si>
    <t>368513024</t>
  </si>
  <si>
    <t>368664576</t>
  </si>
  <si>
    <t>153153536</t>
  </si>
  <si>
    <t>152932352</t>
  </si>
  <si>
    <t>153194496</t>
  </si>
  <si>
    <t>19116302336</t>
  </si>
  <si>
    <t>18365497344</t>
  </si>
  <si>
    <t>19065790464</t>
  </si>
  <si>
    <t>20484960256</t>
  </si>
  <si>
    <t>20829302784</t>
  </si>
  <si>
    <t>19803357184</t>
  </si>
  <si>
    <t>21929984</t>
  </si>
  <si>
    <t>22298624</t>
  </si>
  <si>
    <t>22429696</t>
  </si>
  <si>
    <t>21917696</t>
  </si>
  <si>
    <t>16526843904</t>
  </si>
  <si>
    <t>15797866496</t>
  </si>
  <si>
    <t>16273063936</t>
  </si>
  <si>
    <t>15527129088</t>
  </si>
  <si>
    <t>15550464000</t>
  </si>
  <si>
    <t>15004930048</t>
  </si>
  <si>
    <t>22122496</t>
  </si>
  <si>
    <t>210064473</t>
  </si>
  <si>
    <t>185588189</t>
  </si>
  <si>
    <t>181220162</t>
  </si>
  <si>
    <t>397164698</t>
  </si>
  <si>
    <t>343740753</t>
  </si>
  <si>
    <t>398847275</t>
  </si>
  <si>
    <t>257916699</t>
  </si>
  <si>
    <t>269244208</t>
  </si>
  <si>
    <t>298793640</t>
  </si>
  <si>
    <t>292416374</t>
  </si>
  <si>
    <t>334798888</t>
  </si>
  <si>
    <t>213605318</t>
  </si>
  <si>
    <t>16873610093</t>
  </si>
  <si>
    <t>17410290198</t>
  </si>
  <si>
    <t>17931035158</t>
  </si>
  <si>
    <t>16563166085</t>
  </si>
  <si>
    <t>15114401109</t>
  </si>
  <si>
    <t>15494888970</t>
  </si>
  <si>
    <t>24899584</t>
  </si>
  <si>
    <t>24903680</t>
  </si>
  <si>
    <t>24920064</t>
  </si>
  <si>
    <t>24948162</t>
  </si>
  <si>
    <t>24914964</t>
  </si>
  <si>
    <t>396</t>
  </si>
  <si>
    <t>313802752</t>
  </si>
  <si>
    <t>135168</t>
  </si>
  <si>
    <t>8466432</t>
  </si>
  <si>
    <t>299008</t>
  </si>
  <si>
    <t>18758340608</t>
  </si>
  <si>
    <t>18714038272</t>
  </si>
  <si>
    <t>19754680320</t>
  </si>
  <si>
    <t>20502720512</t>
  </si>
  <si>
    <t>16528302080</t>
  </si>
  <si>
    <t>16963710976</t>
  </si>
  <si>
    <t>24961024</t>
  </si>
  <si>
    <t>24915968</t>
  </si>
  <si>
    <t>15860826112</t>
  </si>
  <si>
    <t>16701235200</t>
  </si>
  <si>
    <t>17186205696</t>
  </si>
  <si>
    <t>15034957824</t>
  </si>
  <si>
    <t>14642061312</t>
  </si>
  <si>
    <t>14963195904</t>
  </si>
  <si>
    <t>24850432</t>
  </si>
  <si>
    <t>281772723</t>
  </si>
  <si>
    <t>264697074</t>
  </si>
  <si>
    <t>254252644</t>
  </si>
  <si>
    <t>340352785</t>
  </si>
  <si>
    <t>497629635</t>
  </si>
  <si>
    <t>498731905</t>
  </si>
  <si>
    <t>242285613</t>
  </si>
  <si>
    <t>191231296</t>
  </si>
  <si>
    <t>169121732</t>
  </si>
  <si>
    <t>282625714</t>
  </si>
  <si>
    <t>300265026</t>
  </si>
  <si>
    <t>369291541</t>
  </si>
  <si>
    <t>5708455789</t>
  </si>
  <si>
    <t>5735145472</t>
  </si>
  <si>
    <t>5634539341</t>
  </si>
  <si>
    <t>6570606673</t>
  </si>
  <si>
    <t>6488490706</t>
  </si>
  <si>
    <t>6518180299</t>
  </si>
  <si>
    <t>381</t>
  </si>
  <si>
    <t>5717176320</t>
  </si>
  <si>
    <t>5737271296</t>
  </si>
  <si>
    <t>5635104768</t>
  </si>
  <si>
    <t>6581800960</t>
  </si>
  <si>
    <t>6493278208</t>
  </si>
  <si>
    <t>6538121216</t>
  </si>
  <si>
    <t>5703364608</t>
  </si>
  <si>
    <t>5734080512</t>
  </si>
  <si>
    <t>5631348736</t>
  </si>
  <si>
    <t>6474977280</t>
  </si>
  <si>
    <t>6470524928</t>
  </si>
  <si>
    <t>6506082304</t>
  </si>
  <si>
    <t>1691739</t>
  </si>
  <si>
    <t>1462942</t>
  </si>
  <si>
    <t>1386336</t>
  </si>
  <si>
    <t>3875584</t>
  </si>
  <si>
    <t>5098122</t>
  </si>
  <si>
    <t>4968982</t>
  </si>
  <si>
    <t>390190</t>
  </si>
  <si>
    <t>2282263</t>
  </si>
  <si>
    <t>365232</t>
  </si>
  <si>
    <t>154393514</t>
  </si>
  <si>
    <t>154397820</t>
  </si>
  <si>
    <t>154299536</t>
  </si>
  <si>
    <t>13364982</t>
  </si>
  <si>
    <t>[13364982]</t>
  </si>
  <si>
    <t>2021-05-24T10:00:08.924735Z</t>
  </si>
  <si>
    <t>2021-05-24T10:06:08.783675Z</t>
  </si>
  <si>
    <t>2021-05-24T10:12:21.489835Z</t>
  </si>
  <si>
    <t>2021-05-24T09:57:06.606068Z</t>
  </si>
  <si>
    <t>2021-05-24T10:02:52.784515Z</t>
  </si>
  <si>
    <t>2021-05-24T10:09:13.859724Z</t>
  </si>
  <si>
    <t>2021-05-24T09:59:45.734632Z</t>
  </si>
  <si>
    <t>2021-05-24T10:05:42.661076Z</t>
  </si>
  <si>
    <t>2021-05-24T10:12:00.306622Z</t>
  </si>
  <si>
    <t>2021-05-24T09:56:16.388264Z</t>
  </si>
  <si>
    <t>2021-05-24T10:02:01.371892Z</t>
  </si>
  <si>
    <t>2021-05-24T10:08:24.713688Z</t>
  </si>
  <si>
    <t>23184405765</t>
  </si>
  <si>
    <t>26116001837</t>
  </si>
  <si>
    <t>21177539059</t>
  </si>
  <si>
    <t>50210951350</t>
  </si>
  <si>
    <t>51407921487</t>
  </si>
  <si>
    <t>49139636818</t>
  </si>
  <si>
    <t>17258359296</t>
  </si>
  <si>
    <t>17268837489</t>
  </si>
  <si>
    <t>17142161035</t>
  </si>
  <si>
    <t>16651845230</t>
  </si>
  <si>
    <t>16764408201</t>
  </si>
  <si>
    <t>15660454543</t>
  </si>
  <si>
    <t>25628672</t>
  </si>
  <si>
    <t>25374720</t>
  </si>
  <si>
    <t>25387008</t>
  </si>
  <si>
    <t>25637345</t>
  </si>
  <si>
    <t>25599921</t>
  </si>
  <si>
    <t>414</t>
  </si>
  <si>
    <t>149</t>
  </si>
  <si>
    <t>365277184</t>
  </si>
  <si>
    <t>107802624</t>
  </si>
  <si>
    <t>19996672</t>
  </si>
  <si>
    <t>153247744</t>
  </si>
  <si>
    <t>153141248</t>
  </si>
  <si>
    <t>152768512</t>
  </si>
  <si>
    <t>19575795712</t>
  </si>
  <si>
    <t>18923323392</t>
  </si>
  <si>
    <t>19273302016</t>
  </si>
  <si>
    <t>20141936640</t>
  </si>
  <si>
    <t>20877979648</t>
  </si>
  <si>
    <t>17033748480</t>
  </si>
  <si>
    <t>16357056512</t>
  </si>
  <si>
    <t>16837365760</t>
  </si>
  <si>
    <t>16514699264</t>
  </si>
  <si>
    <t>15555088384</t>
  </si>
  <si>
    <t>15306940416</t>
  </si>
  <si>
    <t>15041720320</t>
  </si>
  <si>
    <t>25620480</t>
  </si>
  <si>
    <t>254633985</t>
  </si>
  <si>
    <t>365876118</t>
  </si>
  <si>
    <t>281598454</t>
  </si>
  <si>
    <t>441057414</t>
  </si>
  <si>
    <t>378072415</t>
  </si>
  <si>
    <t>526061900</t>
  </si>
  <si>
    <t>282636118</t>
  </si>
  <si>
    <t>222749888</t>
  </si>
  <si>
    <t>269430509</t>
  </si>
  <si>
    <t>463038616</t>
  </si>
  <si>
    <t>547275789</t>
  </si>
  <si>
    <t>324321084</t>
  </si>
  <si>
    <t>18851232768</t>
  </si>
  <si>
    <t>18361590821</t>
  </si>
  <si>
    <t>16777676800</t>
  </si>
  <si>
    <t>16565129537</t>
  </si>
  <si>
    <t>16745849462</t>
  </si>
  <si>
    <t>16803724247</t>
  </si>
  <si>
    <t>21938176</t>
  </si>
  <si>
    <t>21934535</t>
  </si>
  <si>
    <t>21749760</t>
  </si>
  <si>
    <t>21875179</t>
  </si>
  <si>
    <t>206</t>
  </si>
  <si>
    <t>4927488</t>
  </si>
  <si>
    <t>357728256</t>
  </si>
  <si>
    <t>14032896</t>
  </si>
  <si>
    <t>152633344</t>
  </si>
  <si>
    <t>153001984</t>
  </si>
  <si>
    <t>20276350976</t>
  </si>
  <si>
    <t>20416622592</t>
  </si>
  <si>
    <t>19733872640</t>
  </si>
  <si>
    <t>17951371264</t>
  </si>
  <si>
    <t>18305253376</t>
  </si>
  <si>
    <t>20650328064</t>
  </si>
  <si>
    <t>21905408</t>
  </si>
  <si>
    <t>17879166976</t>
  </si>
  <si>
    <t>17577238528</t>
  </si>
  <si>
    <t>15733997568</t>
  </si>
  <si>
    <t>16153690112</t>
  </si>
  <si>
    <t>16145014784</t>
  </si>
  <si>
    <t>15303639040</t>
  </si>
  <si>
    <t>21663744</t>
  </si>
  <si>
    <t>363834501</t>
  </si>
  <si>
    <t>259656229</t>
  </si>
  <si>
    <t>229392941</t>
  </si>
  <si>
    <t>557706890</t>
  </si>
  <si>
    <t>557259825</t>
  </si>
  <si>
    <t>324179237</t>
  </si>
  <si>
    <t>254632905</t>
  </si>
  <si>
    <t>336484334</t>
  </si>
  <si>
    <t>332703098</t>
  </si>
  <si>
    <t>431985053</t>
  </si>
  <si>
    <t>325849835</t>
  </si>
  <si>
    <t>359173503</t>
  </si>
  <si>
    <t>16186576213</t>
  </si>
  <si>
    <t>16453510637</t>
  </si>
  <si>
    <t>17210323502</t>
  </si>
  <si>
    <t>16384750531</t>
  </si>
  <si>
    <t>15601714727</t>
  </si>
  <si>
    <t>16049399889</t>
  </si>
  <si>
    <t>25235456</t>
  </si>
  <si>
    <t>25243648</t>
  </si>
  <si>
    <t>25276416</t>
  </si>
  <si>
    <t>24827141</t>
  </si>
  <si>
    <t>182</t>
  </si>
  <si>
    <t>153</t>
  </si>
  <si>
    <t>133</t>
  </si>
  <si>
    <t>131</t>
  </si>
  <si>
    <t>354009088</t>
  </si>
  <si>
    <t>225861632</t>
  </si>
  <si>
    <t>279314432</t>
  </si>
  <si>
    <t>152952832</t>
  </si>
  <si>
    <t>153010176</t>
  </si>
  <si>
    <t>153288704</t>
  </si>
  <si>
    <t>18774700032</t>
  </si>
  <si>
    <t>18700517376</t>
  </si>
  <si>
    <t>18991677440</t>
  </si>
  <si>
    <t>20109516800</t>
  </si>
  <si>
    <t>19153272832</t>
  </si>
  <si>
    <t>19944038400</t>
  </si>
  <si>
    <t>24924160</t>
  </si>
  <si>
    <t>14967435264</t>
  </si>
  <si>
    <t>15642107904</t>
  </si>
  <si>
    <t>16392773632</t>
  </si>
  <si>
    <t>14741139456</t>
  </si>
  <si>
    <t>14087299072</t>
  </si>
  <si>
    <t>14453993472</t>
  </si>
  <si>
    <t>24813568</t>
  </si>
  <si>
    <t>219813523</t>
  </si>
  <si>
    <t>246155212</t>
  </si>
  <si>
    <t>357049323</t>
  </si>
  <si>
    <t>376851335</t>
  </si>
  <si>
    <t>441213992</t>
  </si>
  <si>
    <t>439137236</t>
  </si>
  <si>
    <t>287616922</t>
  </si>
  <si>
    <t>301150493</t>
  </si>
  <si>
    <t>245373550</t>
  </si>
  <si>
    <t>321034564</t>
  </si>
  <si>
    <t>343520062</t>
  </si>
  <si>
    <t>449578178</t>
  </si>
  <si>
    <t>5680925525</t>
  </si>
  <si>
    <t>5766800725</t>
  </si>
  <si>
    <t>5612650496</t>
  </si>
  <si>
    <t>6495326529</t>
  </si>
  <si>
    <t>6595346116</t>
  </si>
  <si>
    <t>6532005724</t>
  </si>
  <si>
    <t>5681901568</t>
  </si>
  <si>
    <t>5767778304</t>
  </si>
  <si>
    <t>5613469696</t>
  </si>
  <si>
    <t>6501306368</t>
  </si>
  <si>
    <t>6612398080</t>
  </si>
  <si>
    <t>6546817024</t>
  </si>
  <si>
    <t>5679812608</t>
  </si>
  <si>
    <t>5766053888</t>
  </si>
  <si>
    <t>5612036096</t>
  </si>
  <si>
    <t>6458134528</t>
  </si>
  <si>
    <t>6574817280</t>
  </si>
  <si>
    <t>6512291840</t>
  </si>
  <si>
    <t>1421232</t>
  </si>
  <si>
    <t>1599916</t>
  </si>
  <si>
    <t>1429324</t>
  </si>
  <si>
    <t>4890794</t>
  </si>
  <si>
    <t>5053574</t>
  </si>
  <si>
    <t>3780857</t>
  </si>
  <si>
    <t>363481</t>
  </si>
  <si>
    <t>377438</t>
  </si>
  <si>
    <t>2289123</t>
  </si>
  <si>
    <t>154341365</t>
  </si>
  <si>
    <t>154354622</t>
  </si>
  <si>
    <t>154491485</t>
  </si>
  <si>
    <t>15776620</t>
  </si>
  <si>
    <t>[15776620]</t>
  </si>
  <si>
    <t>2021-05-24T10:20:27.824515Z</t>
  </si>
  <si>
    <t>2021-05-24T10:26:57.349012Z</t>
  </si>
  <si>
    <t>2021-05-24T10:32:56.556976Z</t>
  </si>
  <si>
    <t>2021-05-24T10:17:14.300773Z</t>
  </si>
  <si>
    <t>2021-05-24T10:23:45.063574Z</t>
  </si>
  <si>
    <t>2021-05-24T10:29:48.287976Z</t>
  </si>
  <si>
    <t>2021-05-24T10:20:05.030869Z</t>
  </si>
  <si>
    <t>2021-05-24T10:26:32.586374Z</t>
  </si>
  <si>
    <t>2021-05-24T10:32:33.454751Z</t>
  </si>
  <si>
    <t>2021-05-24T10:16:19.020780Z</t>
  </si>
  <si>
    <t>2021-05-24T10:22:52.887597Z</t>
  </si>
  <si>
    <t>2021-05-24T10:28:56.381737Z</t>
  </si>
  <si>
    <t>22786126095</t>
  </si>
  <si>
    <t>24755266596</t>
  </si>
  <si>
    <t>23095548627</t>
  </si>
  <si>
    <t>55272817981</t>
  </si>
  <si>
    <t>52169256610</t>
  </si>
  <si>
    <t>51900030634</t>
  </si>
  <si>
    <t>18593063594</t>
  </si>
  <si>
    <t>17955636460</t>
  </si>
  <si>
    <t>17054116522</t>
  </si>
  <si>
    <t>16459991332</t>
  </si>
  <si>
    <t>16359014090</t>
  </si>
  <si>
    <t>17183708913</t>
  </si>
  <si>
    <t>25422506</t>
  </si>
  <si>
    <t>25367473</t>
  </si>
  <si>
    <t>25030656</t>
  </si>
  <si>
    <t>25362432</t>
  </si>
  <si>
    <t>25356172</t>
  </si>
  <si>
    <t>25245734</t>
  </si>
  <si>
    <t>415</t>
  </si>
  <si>
    <t>67</t>
  </si>
  <si>
    <t>154</t>
  </si>
  <si>
    <t>299757568</t>
  </si>
  <si>
    <t>366903296</t>
  </si>
  <si>
    <t>367632384</t>
  </si>
  <si>
    <t>152788992</t>
  </si>
  <si>
    <t>153137152</t>
  </si>
  <si>
    <t>20690124800</t>
  </si>
  <si>
    <t>20372279296</t>
  </si>
  <si>
    <t>19337850880</t>
  </si>
  <si>
    <t>17712840704</t>
  </si>
  <si>
    <t>17385512960</t>
  </si>
  <si>
    <t>20873904128</t>
  </si>
  <si>
    <t>25427968</t>
  </si>
  <si>
    <t>25370624</t>
  </si>
  <si>
    <t>25358336</t>
  </si>
  <si>
    <t>25288704</t>
  </si>
  <si>
    <t>17740034048</t>
  </si>
  <si>
    <t>17010982912</t>
  </si>
  <si>
    <t>16014434304</t>
  </si>
  <si>
    <t>16137707520</t>
  </si>
  <si>
    <t>15683223552</t>
  </si>
  <si>
    <t>15629496320</t>
  </si>
  <si>
    <t>25354240</t>
  </si>
  <si>
    <t>395980171</t>
  </si>
  <si>
    <t>327785720</t>
  </si>
  <si>
    <t>312199004</t>
  </si>
  <si>
    <t>619124102</t>
  </si>
  <si>
    <t>677470825</t>
  </si>
  <si>
    <t>414153536</t>
  </si>
  <si>
    <t>297464384</t>
  </si>
  <si>
    <t>198257007</t>
  </si>
  <si>
    <t>294596175</t>
  </si>
  <si>
    <t>352829697</t>
  </si>
  <si>
    <t>299626101</t>
  </si>
  <si>
    <t>550325484</t>
  </si>
  <si>
    <t>17548764842</t>
  </si>
  <si>
    <t>17129711143</t>
  </si>
  <si>
    <t>16854696106</t>
  </si>
  <si>
    <t>16891604992</t>
  </si>
  <si>
    <t>16370047091</t>
  </si>
  <si>
    <t>14946076787</t>
  </si>
  <si>
    <t>21671594</t>
  </si>
  <si>
    <t>21598208</t>
  </si>
  <si>
    <t>21592576</t>
  </si>
  <si>
    <t>21723062</t>
  </si>
  <si>
    <t>21650915</t>
  </si>
  <si>
    <t>438</t>
  </si>
  <si>
    <t>422</t>
  </si>
  <si>
    <t>69</t>
  </si>
  <si>
    <t>107757568</t>
  </si>
  <si>
    <t>479232</t>
  </si>
  <si>
    <t>350261248</t>
  </si>
  <si>
    <t>153022464</t>
  </si>
  <si>
    <t>153059328</t>
  </si>
  <si>
    <t>152727552</t>
  </si>
  <si>
    <t>20353658880</t>
  </si>
  <si>
    <t>18975313920</t>
  </si>
  <si>
    <t>20314910720</t>
  </si>
  <si>
    <t>20409188352</t>
  </si>
  <si>
    <t>20582621184</t>
  </si>
  <si>
    <t>16335454208</t>
  </si>
  <si>
    <t>21671936</t>
  </si>
  <si>
    <t>21770240</t>
  </si>
  <si>
    <t>21667840</t>
  </si>
  <si>
    <t>16514265088</t>
  </si>
  <si>
    <t>15953833984</t>
  </si>
  <si>
    <t>15681134592</t>
  </si>
  <si>
    <t>15872917504</t>
  </si>
  <si>
    <t>14984351744</t>
  </si>
  <si>
    <t>14284103680</t>
  </si>
  <si>
    <t>21463040</t>
  </si>
  <si>
    <t>21618688</t>
  </si>
  <si>
    <t>21573632</t>
  </si>
  <si>
    <t>322118249</t>
  </si>
  <si>
    <t>380166719</t>
  </si>
  <si>
    <t>287991503</t>
  </si>
  <si>
    <t>485944744</t>
  </si>
  <si>
    <t>418284844</t>
  </si>
  <si>
    <t>618013567</t>
  </si>
  <si>
    <t>362640918</t>
  </si>
  <si>
    <t>381892040</t>
  </si>
  <si>
    <t>372484731</t>
  </si>
  <si>
    <t>415581503</t>
  </si>
  <si>
    <t>547114492</t>
  </si>
  <si>
    <t>511067296</t>
  </si>
  <si>
    <t>15745680725</t>
  </si>
  <si>
    <t>16209074806</t>
  </si>
  <si>
    <t>16875045376</t>
  </si>
  <si>
    <t>16535402569</t>
  </si>
  <si>
    <t>15669378608</t>
  </si>
  <si>
    <t>15583244597</t>
  </si>
  <si>
    <t>25071616</t>
  </si>
  <si>
    <t>24969216</t>
  </si>
  <si>
    <t>25104237</t>
  </si>
  <si>
    <t>25065897</t>
  </si>
  <si>
    <t>198</t>
  </si>
  <si>
    <t>157</t>
  </si>
  <si>
    <t>155</t>
  </si>
  <si>
    <t>29159424</t>
  </si>
  <si>
    <t>352018432</t>
  </si>
  <si>
    <t>7589888</t>
  </si>
  <si>
    <t>155557888</t>
  </si>
  <si>
    <t>153284608</t>
  </si>
  <si>
    <t>18204749824</t>
  </si>
  <si>
    <t>17828229120</t>
  </si>
  <si>
    <t>18829889536</t>
  </si>
  <si>
    <t>20378648576</t>
  </si>
  <si>
    <t>20260675584</t>
  </si>
  <si>
    <t>19421786112</t>
  </si>
  <si>
    <t>25112576</t>
  </si>
  <si>
    <t>25075712</t>
  </si>
  <si>
    <t>14812958720</t>
  </si>
  <si>
    <t>14915973120</t>
  </si>
  <si>
    <t>16024637440</t>
  </si>
  <si>
    <t>14752538624</t>
  </si>
  <si>
    <t>14294282240</t>
  </si>
  <si>
    <t>13954072576</t>
  </si>
  <si>
    <t>24948736</t>
  </si>
  <si>
    <t>24956928</t>
  </si>
  <si>
    <t>288626971</t>
  </si>
  <si>
    <t>323868963</t>
  </si>
  <si>
    <t>418141902</t>
  </si>
  <si>
    <t>415041157</t>
  </si>
  <si>
    <t>417986969</t>
  </si>
  <si>
    <t>481057177</t>
  </si>
  <si>
    <t>361272026</t>
  </si>
  <si>
    <t>422171618</t>
  </si>
  <si>
    <t>330142462</t>
  </si>
  <si>
    <t>591957277</t>
  </si>
  <si>
    <t>512200274</t>
  </si>
  <si>
    <t>296773122</t>
  </si>
  <si>
    <t>5729755648</t>
  </si>
  <si>
    <t>5714490131</t>
  </si>
  <si>
    <t>5704212992</t>
  </si>
  <si>
    <t>6534428160</t>
  </si>
  <si>
    <t>6533589417</t>
  </si>
  <si>
    <t>6526507974</t>
  </si>
  <si>
    <t>192</t>
  </si>
  <si>
    <t>445</t>
  </si>
  <si>
    <t>5730496512</t>
  </si>
  <si>
    <t>5715480576</t>
  </si>
  <si>
    <t>5704777728</t>
  </si>
  <si>
    <t>6552952832</t>
  </si>
  <si>
    <t>6542249984</t>
  </si>
  <si>
    <t>6543695872</t>
  </si>
  <si>
    <t>5729325056</t>
  </si>
  <si>
    <t>5712760832</t>
  </si>
  <si>
    <t>5703720960</t>
  </si>
  <si>
    <t>6505865216</t>
  </si>
  <si>
    <t>6511935488</t>
  </si>
  <si>
    <t>6497198080</t>
  </si>
  <si>
    <t>1445394</t>
  </si>
  <si>
    <t>1576331</t>
  </si>
  <si>
    <t>1531636</t>
  </si>
  <si>
    <t>5363045</t>
  </si>
  <si>
    <t>4236550</t>
  </si>
  <si>
    <t>3969034</t>
  </si>
  <si>
    <t>1341123</t>
  </si>
  <si>
    <t>387060</t>
  </si>
  <si>
    <t>2293874</t>
  </si>
  <si>
    <t>154339675</t>
  </si>
  <si>
    <t>154245903</t>
  </si>
  <si>
    <t>154439970</t>
  </si>
  <si>
    <t>18337823</t>
  </si>
  <si>
    <t>[18337823]</t>
  </si>
  <si>
    <t>2021-05-24T10:41:17.963031Z</t>
  </si>
  <si>
    <t>2021-05-24T10:47:53.767180Z</t>
  </si>
  <si>
    <t>2021-05-24T10:54:16.834774Z</t>
  </si>
  <si>
    <t>2021-05-24T10:37:48.418682Z</t>
  </si>
  <si>
    <t>2021-05-24T10:44:35.769735Z</t>
  </si>
  <si>
    <t>2021-05-24T10:50:55.693412Z</t>
  </si>
  <si>
    <t>2021-05-24T10:40:44.235437Z</t>
  </si>
  <si>
    <t>2021-05-24T10:47:29.472169Z</t>
  </si>
  <si>
    <t>2021-05-24T10:53:50.338479Z</t>
  </si>
  <si>
    <t>2021-05-24T10:36:55.823855Z</t>
  </si>
  <si>
    <t>2021-05-24T10:43:44.955770Z</t>
  </si>
  <si>
    <t>2021-05-24T10:49:52.243663Z</t>
  </si>
  <si>
    <t>33720517623</t>
  </si>
  <si>
    <t>24289361773</t>
  </si>
  <si>
    <t>26489275966</t>
  </si>
  <si>
    <t>52586924069</t>
  </si>
  <si>
    <t>50806960759</t>
  </si>
  <si>
    <t>63442516287</t>
  </si>
  <si>
    <t>18385074585</t>
  </si>
  <si>
    <t>18442799349</t>
  </si>
  <si>
    <t>17295284299</t>
  </si>
  <si>
    <t>16415280842</t>
  </si>
  <si>
    <t>16525380686</t>
  </si>
  <si>
    <t>14904373248</t>
  </si>
  <si>
    <t>25009029</t>
  </si>
  <si>
    <t>24875008</t>
  </si>
  <si>
    <t>271</t>
  </si>
  <si>
    <t>421</t>
  </si>
  <si>
    <t>502</t>
  </si>
  <si>
    <t>74</t>
  </si>
  <si>
    <t>180457472</t>
  </si>
  <si>
    <t>345903104</t>
  </si>
  <si>
    <t>87552000</t>
  </si>
  <si>
    <t>152666112</t>
  </si>
  <si>
    <t>19956695040</t>
  </si>
  <si>
    <t>20368490496</t>
  </si>
  <si>
    <t>18968805376</t>
  </si>
  <si>
    <t>17415544832</t>
  </si>
  <si>
    <t>18313814016</t>
  </si>
  <si>
    <t>16741392384</t>
  </si>
  <si>
    <t>17479278592</t>
  </si>
  <si>
    <t>17331609600</t>
  </si>
  <si>
    <t>16713592832</t>
  </si>
  <si>
    <t>16017125376</t>
  </si>
  <si>
    <t>15819849728</t>
  </si>
  <si>
    <t>14233669632</t>
  </si>
  <si>
    <t>24866816</t>
  </si>
  <si>
    <t>480051749</t>
  </si>
  <si>
    <t>370075387</t>
  </si>
  <si>
    <t>447822285</t>
  </si>
  <si>
    <t>642422629</t>
  </si>
  <si>
    <t>679625712</t>
  </si>
  <si>
    <t>680523075</t>
  </si>
  <si>
    <t>341211673</t>
  </si>
  <si>
    <t>440882977</t>
  </si>
  <si>
    <t>259655026</t>
  </si>
  <si>
    <t>522384889</t>
  </si>
  <si>
    <t>450257335</t>
  </si>
  <si>
    <t>483792605</t>
  </si>
  <si>
    <t>16384692224</t>
  </si>
  <si>
    <t>17237153546</t>
  </si>
  <si>
    <t>17187012608</t>
  </si>
  <si>
    <t>16184740342</t>
  </si>
  <si>
    <t>15953835008</t>
  </si>
  <si>
    <t>16074497728</t>
  </si>
  <si>
    <t>21295104</t>
  </si>
  <si>
    <t>21294776</t>
  </si>
  <si>
    <t>21172224</t>
  </si>
  <si>
    <t>21412342</t>
  </si>
  <si>
    <t>21276288</t>
  </si>
  <si>
    <t>270</t>
  </si>
  <si>
    <t>190</t>
  </si>
  <si>
    <t>64</t>
  </si>
  <si>
    <t>280256512</t>
  </si>
  <si>
    <t>1228800</t>
  </si>
  <si>
    <t>280666112</t>
  </si>
  <si>
    <t>153214976</t>
  </si>
  <si>
    <t>154345472</t>
  </si>
  <si>
    <t>19487772672</t>
  </si>
  <si>
    <t>18702032896</t>
  </si>
  <si>
    <t>19252834304</t>
  </si>
  <si>
    <t>20396371968</t>
  </si>
  <si>
    <t>19835260928</t>
  </si>
  <si>
    <t>20775514112</t>
  </si>
  <si>
    <t>21426176</t>
  </si>
  <si>
    <t>21434368</t>
  </si>
  <si>
    <t>15320825856</t>
  </si>
  <si>
    <t>16421556224</t>
  </si>
  <si>
    <t>15950630912</t>
  </si>
  <si>
    <t>14817611776</t>
  </si>
  <si>
    <t>14213521408</t>
  </si>
  <si>
    <t>14690844672</t>
  </si>
  <si>
    <t>21291008</t>
  </si>
  <si>
    <t>21155840</t>
  </si>
  <si>
    <t>371141685</t>
  </si>
  <si>
    <t>484118599</t>
  </si>
  <si>
    <t>368604765</t>
  </si>
  <si>
    <t>447989984</t>
  </si>
  <si>
    <t>525892507</t>
  </si>
  <si>
    <t>447854063</t>
  </si>
  <si>
    <t>441157818</t>
  </si>
  <si>
    <t>334661193</t>
  </si>
  <si>
    <t>517127278</t>
  </si>
  <si>
    <t>488340611</t>
  </si>
  <si>
    <t>547493579</t>
  </si>
  <si>
    <t>495098197</t>
  </si>
  <si>
    <t>17094055409</t>
  </si>
  <si>
    <t>17095247134</t>
  </si>
  <si>
    <t>16858406456</t>
  </si>
  <si>
    <t>16370195243</t>
  </si>
  <si>
    <t>16130023660</t>
  </si>
  <si>
    <t>15584364544</t>
  </si>
  <si>
    <t>24776235</t>
  </si>
  <si>
    <t>24379883</t>
  </si>
  <si>
    <t>24346017</t>
  </si>
  <si>
    <t>24814418</t>
  </si>
  <si>
    <t>24719911</t>
  </si>
  <si>
    <t>24342528</t>
  </si>
  <si>
    <t>262</t>
  </si>
  <si>
    <t>501</t>
  </si>
  <si>
    <t>72</t>
  </si>
  <si>
    <t>156</t>
  </si>
  <si>
    <t>357429248</t>
  </si>
  <si>
    <t>357167104</t>
  </si>
  <si>
    <t>269492224</t>
  </si>
  <si>
    <t>153120768</t>
  </si>
  <si>
    <t>153735168</t>
  </si>
  <si>
    <t>20252008448</t>
  </si>
  <si>
    <t>20703772672</t>
  </si>
  <si>
    <t>19962089472</t>
  </si>
  <si>
    <t>19933978624</t>
  </si>
  <si>
    <t>20594302976</t>
  </si>
  <si>
    <t>18984857600</t>
  </si>
  <si>
    <t>24776704</t>
  </si>
  <si>
    <t>24383488</t>
  </si>
  <si>
    <t>24346624</t>
  </si>
  <si>
    <t>24834048</t>
  </si>
  <si>
    <t>24768512</t>
  </si>
  <si>
    <t>15889973248</t>
  </si>
  <si>
    <t>15572074496</t>
  </si>
  <si>
    <t>15672553472</t>
  </si>
  <si>
    <t>15217405952</t>
  </si>
  <si>
    <t>14649806848</t>
  </si>
  <si>
    <t>14146482176</t>
  </si>
  <si>
    <t>24772608</t>
  </si>
  <si>
    <t>336019179</t>
  </si>
  <si>
    <t>313264716</t>
  </si>
  <si>
    <t>329227064</t>
  </si>
  <si>
    <t>525626488</t>
  </si>
  <si>
    <t>447046504</t>
  </si>
  <si>
    <t>525398172</t>
  </si>
  <si>
    <t>402648560</t>
  </si>
  <si>
    <t>394701183</t>
  </si>
  <si>
    <t>407935604</t>
  </si>
  <si>
    <t>449013606</t>
  </si>
  <si>
    <t>499998604</t>
  </si>
  <si>
    <t>520177050</t>
  </si>
  <si>
    <t>5630194483</t>
  </si>
  <si>
    <t>5587230883</t>
  </si>
  <si>
    <t>5711896120</t>
  </si>
  <si>
    <t>6565352505</t>
  </si>
  <si>
    <t>6531425280</t>
  </si>
  <si>
    <t>6668915968</t>
  </si>
  <si>
    <t>510</t>
  </si>
  <si>
    <t>5630996480</t>
  </si>
  <si>
    <t>5591588864</t>
  </si>
  <si>
    <t>5712666624</t>
  </si>
  <si>
    <t>6572396544</t>
  </si>
  <si>
    <t>6548287488</t>
  </si>
  <si>
    <t>6678777856</t>
  </si>
  <si>
    <t>5627944960</t>
  </si>
  <si>
    <t>5584957440</t>
  </si>
  <si>
    <t>5710577664</t>
  </si>
  <si>
    <t>6545162240</t>
  </si>
  <si>
    <t>6493057024</t>
  </si>
  <si>
    <t>6536376320</t>
  </si>
  <si>
    <t>2045559</t>
  </si>
  <si>
    <t>1491601</t>
  </si>
  <si>
    <t>1670023</t>
  </si>
  <si>
    <t>3891633</t>
  </si>
  <si>
    <t>3898623</t>
  </si>
  <si>
    <t>4505662</t>
  </si>
  <si>
    <t>1995803</t>
  </si>
  <si>
    <t>2292205</t>
  </si>
  <si>
    <t>2287171</t>
  </si>
  <si>
    <t>154351597</t>
  </si>
  <si>
    <t>154423291</t>
  </si>
  <si>
    <t>154390700</t>
  </si>
  <si>
    <t>20821566</t>
  </si>
  <si>
    <t>[20821566]</t>
  </si>
  <si>
    <t>2021-05-24T11:02:56.582873Z</t>
  </si>
  <si>
    <t>2021-05-24T11:09:21.689951Z</t>
  </si>
  <si>
    <t>2021-05-24T11:15:49.707022Z</t>
  </si>
  <si>
    <t>2021-05-24T10:59:30.754582Z</t>
  </si>
  <si>
    <t>2021-05-24T11:05:57.753337Z</t>
  </si>
  <si>
    <t>2021-05-24T11:12:26.116103Z</t>
  </si>
  <si>
    <t>2021-05-24T11:02:30.115220Z</t>
  </si>
  <si>
    <t>2021-05-24T11:08:57.525193Z</t>
  </si>
  <si>
    <t>2021-05-24T11:15:23.566365Z</t>
  </si>
  <si>
    <t>2021-05-24T10:58:40.071653Z</t>
  </si>
  <si>
    <t>2021-05-24T11:05:03.523403Z</t>
  </si>
  <si>
    <t>2021-05-24T11:11:27.934604Z</t>
  </si>
  <si>
    <t>26462258938</t>
  </si>
  <si>
    <t>24157724015</t>
  </si>
  <si>
    <t>26133861409</t>
  </si>
  <si>
    <t>50676318864</t>
  </si>
  <si>
    <t>54222760813</t>
  </si>
  <si>
    <t>58175117041</t>
  </si>
  <si>
    <t>16920377874</t>
  </si>
  <si>
    <t>16787033948</t>
  </si>
  <si>
    <t>17769605347</t>
  </si>
  <si>
    <t>16463591624</t>
  </si>
  <si>
    <t>14846995213</t>
  </si>
  <si>
    <t>16412565573</t>
  </si>
  <si>
    <t>24631826</t>
  </si>
  <si>
    <t>24612864</t>
  </si>
  <si>
    <t>24836296</t>
  </si>
  <si>
    <t>461</t>
  </si>
  <si>
    <t>76</t>
  </si>
  <si>
    <t>339349504</t>
  </si>
  <si>
    <t>56659968</t>
  </si>
  <si>
    <t>229376</t>
  </si>
  <si>
    <t>270336</t>
  </si>
  <si>
    <t>153260032</t>
  </si>
  <si>
    <t>20461682688</t>
  </si>
  <si>
    <t>18956668928</t>
  </si>
  <si>
    <t>19572510720</t>
  </si>
  <si>
    <t>20444950528</t>
  </si>
  <si>
    <t>16210956288</t>
  </si>
  <si>
    <t>19947241472</t>
  </si>
  <si>
    <t>24633344</t>
  </si>
  <si>
    <t>24911872</t>
  </si>
  <si>
    <t>15449104384</t>
  </si>
  <si>
    <t>15739613184</t>
  </si>
  <si>
    <t>17001033728</t>
  </si>
  <si>
    <t>14838362112</t>
  </si>
  <si>
    <t>14216581120</t>
  </si>
  <si>
    <t>15014883328</t>
  </si>
  <si>
    <t>381044866</t>
  </si>
  <si>
    <t>419395769</t>
  </si>
  <si>
    <t>543183942</t>
  </si>
  <si>
    <t>159357183</t>
  </si>
  <si>
    <t>619537670</t>
  </si>
  <si>
    <t>573284350</t>
  </si>
  <si>
    <t>430950733</t>
  </si>
  <si>
    <t>420015249</t>
  </si>
  <si>
    <t>299519349</t>
  </si>
  <si>
    <t>490059224</t>
  </si>
  <si>
    <t>488020763</t>
  </si>
  <si>
    <t>531385457</t>
  </si>
  <si>
    <t>18034953026</t>
  </si>
  <si>
    <t>17681418813</t>
  </si>
  <si>
    <t>17633952805</t>
  </si>
  <si>
    <t>16150047242</t>
  </si>
  <si>
    <t>16840539936</t>
  </si>
  <si>
    <t>16006797277</t>
  </si>
  <si>
    <t>21169796</t>
  </si>
  <si>
    <t>21070807</t>
  </si>
  <si>
    <t>20975160</t>
  </si>
  <si>
    <t>21107954</t>
  </si>
  <si>
    <t>20938613</t>
  </si>
  <si>
    <t>430</t>
  </si>
  <si>
    <t>470</t>
  </si>
  <si>
    <t>75</t>
  </si>
  <si>
    <t>209264640</t>
  </si>
  <si>
    <t>333135872</t>
  </si>
  <si>
    <t>234422272</t>
  </si>
  <si>
    <t>152690688</t>
  </si>
  <si>
    <t>153128960</t>
  </si>
  <si>
    <t>153243648</t>
  </si>
  <si>
    <t>20240789504</t>
  </si>
  <si>
    <t>20518711296</t>
  </si>
  <si>
    <t>20278935552</t>
  </si>
  <si>
    <t>17739313152</t>
  </si>
  <si>
    <t>20586962944</t>
  </si>
  <si>
    <t>19761561600</t>
  </si>
  <si>
    <t>21184512</t>
  </si>
  <si>
    <t>21086208</t>
  </si>
  <si>
    <t>21135360</t>
  </si>
  <si>
    <t>21344256</t>
  </si>
  <si>
    <t>20938752</t>
  </si>
  <si>
    <t>16808632320</t>
  </si>
  <si>
    <t>16376332288</t>
  </si>
  <si>
    <t>16129810432</t>
  </si>
  <si>
    <t>15778050048</t>
  </si>
  <si>
    <t>15357919232</t>
  </si>
  <si>
    <t>14450155520</t>
  </si>
  <si>
    <t>21127168</t>
  </si>
  <si>
    <t>20930560</t>
  </si>
  <si>
    <t>21078016</t>
  </si>
  <si>
    <t>395568302</t>
  </si>
  <si>
    <t>376904476</t>
  </si>
  <si>
    <t>358662349</t>
  </si>
  <si>
    <t>739292485</t>
  </si>
  <si>
    <t>569825784</t>
  </si>
  <si>
    <t>489717645</t>
  </si>
  <si>
    <t>442425334</t>
  </si>
  <si>
    <t>499271111</t>
  </si>
  <si>
    <t>591798065</t>
  </si>
  <si>
    <t>165556247</t>
  </si>
  <si>
    <t>421776834</t>
  </si>
  <si>
    <t>481474979</t>
  </si>
  <si>
    <t>18063821330</t>
  </si>
  <si>
    <t>16620564807</t>
  </si>
  <si>
    <t>16925593600</t>
  </si>
  <si>
    <t>16618610366</t>
  </si>
  <si>
    <t>16731728653</t>
  </si>
  <si>
    <t>14900613328</t>
  </si>
  <si>
    <t>24616960</t>
  </si>
  <si>
    <t>24608768</t>
  </si>
  <si>
    <t>24612783</t>
  </si>
  <si>
    <t>24601990</t>
  </si>
  <si>
    <t>468</t>
  </si>
  <si>
    <t>139</t>
  </si>
  <si>
    <t>1368064</t>
  </si>
  <si>
    <t>27127808</t>
  </si>
  <si>
    <t>354689024</t>
  </si>
  <si>
    <t>153079808</t>
  </si>
  <si>
    <t>152891392</t>
  </si>
  <si>
    <t>152829952</t>
  </si>
  <si>
    <t>20099919872</t>
  </si>
  <si>
    <t>18365554688</t>
  </si>
  <si>
    <t>20020510720</t>
  </si>
  <si>
    <t>20134522880</t>
  </si>
  <si>
    <t>20534767616</t>
  </si>
  <si>
    <t>16484990976</t>
  </si>
  <si>
    <t>16995307520</t>
  </si>
  <si>
    <t>15787823104</t>
  </si>
  <si>
    <t>15684984832</t>
  </si>
  <si>
    <t>15422349312</t>
  </si>
  <si>
    <t>14635376640</t>
  </si>
  <si>
    <t>14168457216</t>
  </si>
  <si>
    <t>24297472</t>
  </si>
  <si>
    <t>533484894</t>
  </si>
  <si>
    <t>508681486</t>
  </si>
  <si>
    <t>415382027</t>
  </si>
  <si>
    <t>571308176</t>
  </si>
  <si>
    <t>409357631</t>
  </si>
  <si>
    <t>746183073</t>
  </si>
  <si>
    <t>419431763</t>
  </si>
  <si>
    <t>372268302</t>
  </si>
  <si>
    <t>405518269</t>
  </si>
  <si>
    <t>659292826</t>
  </si>
  <si>
    <t>532858129</t>
  </si>
  <si>
    <t>637734632</t>
  </si>
  <si>
    <t>5678212892</t>
  </si>
  <si>
    <t>5612755189</t>
  </si>
  <si>
    <t>5723875252</t>
  </si>
  <si>
    <t>6587855972</t>
  </si>
  <si>
    <t>6544864721</t>
  </si>
  <si>
    <t>6537365816</t>
  </si>
  <si>
    <t>429</t>
  </si>
  <si>
    <t>462</t>
  </si>
  <si>
    <t>5679517696</t>
  </si>
  <si>
    <t>5613731840</t>
  </si>
  <si>
    <t>5724426240</t>
  </si>
  <si>
    <t>6591143936</t>
  </si>
  <si>
    <t>6552956928</t>
  </si>
  <si>
    <t>6539493376</t>
  </si>
  <si>
    <t>5674872832</t>
  </si>
  <si>
    <t>5611270144</t>
  </si>
  <si>
    <t>5722361856</t>
  </si>
  <si>
    <t>6554005504</t>
  </si>
  <si>
    <t>6513106944</t>
  </si>
  <si>
    <t>6515261440</t>
  </si>
  <si>
    <t>1678407</t>
  </si>
  <si>
    <t>1488782</t>
  </si>
  <si>
    <t>1601454</t>
  </si>
  <si>
    <t>3831670</t>
  </si>
  <si>
    <t>4121788</t>
  </si>
  <si>
    <t>4977544</t>
  </si>
  <si>
    <t>2291746</t>
  </si>
  <si>
    <t>369350</t>
  </si>
  <si>
    <t>376293</t>
  </si>
  <si>
    <t>154496887</t>
  </si>
  <si>
    <t>154537848</t>
  </si>
  <si>
    <t>154496021</t>
  </si>
  <si>
    <t>23491262</t>
  </si>
  <si>
    <t>[23491262]</t>
  </si>
  <si>
    <t>2021-05-24T11:24:39.284709Z</t>
  </si>
  <si>
    <t>2021-05-24T11:31:33.005693Z</t>
  </si>
  <si>
    <t>2021-05-24T11:37:54.791079Z</t>
  </si>
  <si>
    <t>2021-05-24T11:21:07.245607Z</t>
  </si>
  <si>
    <t>2021-05-24T11:28:06.260949Z</t>
  </si>
  <si>
    <t>2021-05-24T11:34:31.045696Z</t>
  </si>
  <si>
    <t>2021-05-24T11:24:11.937158Z</t>
  </si>
  <si>
    <t>2021-05-24T11:31:03.269746Z</t>
  </si>
  <si>
    <t>2021-05-24T11:37:31.409859Z</t>
  </si>
  <si>
    <t>2021-05-24T11:20:09.924027Z</t>
  </si>
  <si>
    <t>2021-05-24T11:27:09.756587Z</t>
  </si>
  <si>
    <t>2021-05-24T11:33:39.699818Z</t>
  </si>
  <si>
    <t>27340227896</t>
  </si>
  <si>
    <t>29726729133</t>
  </si>
  <si>
    <t>23376119989</t>
  </si>
  <si>
    <t>57316699063</t>
  </si>
  <si>
    <t>56497406850</t>
  </si>
  <si>
    <t>51339129115</t>
  </si>
  <si>
    <t>17977899300</t>
  </si>
  <si>
    <t>17463930880</t>
  </si>
  <si>
    <t>17225335978</t>
  </si>
  <si>
    <t>16134644912</t>
  </si>
  <si>
    <t>15641453837</t>
  </si>
  <si>
    <t>16301092785</t>
  </si>
  <si>
    <t>24399872</t>
  </si>
  <si>
    <t>24404496</t>
  </si>
  <si>
    <t>24474376</t>
  </si>
  <si>
    <t>24334178</t>
  </si>
  <si>
    <t>239</t>
  </si>
  <si>
    <t>454</t>
  </si>
  <si>
    <t>455</t>
  </si>
  <si>
    <t>68</t>
  </si>
  <si>
    <t>84</t>
  </si>
  <si>
    <t>77</t>
  </si>
  <si>
    <t>118784</t>
  </si>
  <si>
    <t>34045952</t>
  </si>
  <si>
    <t>299073536</t>
  </si>
  <si>
    <t>371425280</t>
  </si>
  <si>
    <t>153026560</t>
  </si>
  <si>
    <t>19997294592</t>
  </si>
  <si>
    <t>20335833088</t>
  </si>
  <si>
    <t>19701612544</t>
  </si>
  <si>
    <t>20708663296</t>
  </si>
  <si>
    <t>17069744128</t>
  </si>
  <si>
    <t>20813467648</t>
  </si>
  <si>
    <t>24498176</t>
  </si>
  <si>
    <t>16543997952</t>
  </si>
  <si>
    <t>16449196032</t>
  </si>
  <si>
    <t>15978811392</t>
  </si>
  <si>
    <t>14870138880</t>
  </si>
  <si>
    <t>14879666176</t>
  </si>
  <si>
    <t>14696329216</t>
  </si>
  <si>
    <t>24391680</t>
  </si>
  <si>
    <t>600930792</t>
  </si>
  <si>
    <t>425817947</t>
  </si>
  <si>
    <t>238084723</t>
  </si>
  <si>
    <t>536172170</t>
  </si>
  <si>
    <t>815968975</t>
  </si>
  <si>
    <t>207393219</t>
  </si>
  <si>
    <t>238690840</t>
  </si>
  <si>
    <t>514260520</t>
  </si>
  <si>
    <t>375207889</t>
  </si>
  <si>
    <t>763774168</t>
  </si>
  <si>
    <t>437527510</t>
  </si>
  <si>
    <t>575177299</t>
  </si>
  <si>
    <t>17556287926</t>
  </si>
  <si>
    <t>17452133444</t>
  </si>
  <si>
    <t>17859148117</t>
  </si>
  <si>
    <t>16472908835</t>
  </si>
  <si>
    <t>15962471010</t>
  </si>
  <si>
    <t>16152700219</t>
  </si>
  <si>
    <t>21079478</t>
  </si>
  <si>
    <t>20631552</t>
  </si>
  <si>
    <t>20570112</t>
  </si>
  <si>
    <t>20769953</t>
  </si>
  <si>
    <t>20616743</t>
  </si>
  <si>
    <t>222</t>
  </si>
  <si>
    <t>238</t>
  </si>
  <si>
    <t>163</t>
  </si>
  <si>
    <t>77824</t>
  </si>
  <si>
    <t>213164032</t>
  </si>
  <si>
    <t>207286272</t>
  </si>
  <si>
    <t>383328256</t>
  </si>
  <si>
    <t>153337856</t>
  </si>
  <si>
    <t>153092096</t>
  </si>
  <si>
    <t>20278984704</t>
  </si>
  <si>
    <t>19489714176</t>
  </si>
  <si>
    <t>19570364416</t>
  </si>
  <si>
    <t>20164325376</t>
  </si>
  <si>
    <t>20368793600</t>
  </si>
  <si>
    <t>20143337472</t>
  </si>
  <si>
    <t>20791296</t>
  </si>
  <si>
    <t>20635648</t>
  </si>
  <si>
    <t>16205938688</t>
  </si>
  <si>
    <t>15740469248</t>
  </si>
  <si>
    <t>16467529728</t>
  </si>
  <si>
    <t>15346311168</t>
  </si>
  <si>
    <t>14329110528</t>
  </si>
  <si>
    <t>14626349056</t>
  </si>
  <si>
    <t>20803584</t>
  </si>
  <si>
    <t>468320363</t>
  </si>
  <si>
    <t>467502129</t>
  </si>
  <si>
    <t>606437221</t>
  </si>
  <si>
    <t>619590546</t>
  </si>
  <si>
    <t>535194837</t>
  </si>
  <si>
    <t>618456556</t>
  </si>
  <si>
    <t>653282447</t>
  </si>
  <si>
    <t>418963089</t>
  </si>
  <si>
    <t>236877912</t>
  </si>
  <si>
    <t>654061670</t>
  </si>
  <si>
    <t>699100282</t>
  </si>
  <si>
    <t>580221401</t>
  </si>
  <si>
    <t>17842097444</t>
  </si>
  <si>
    <t>17782520627</t>
  </si>
  <si>
    <t>17803264853</t>
  </si>
  <si>
    <t>15873989031</t>
  </si>
  <si>
    <t>16092544449</t>
  </si>
  <si>
    <t>15554873344</t>
  </si>
  <si>
    <t>23678244</t>
  </si>
  <si>
    <t>23093248</t>
  </si>
  <si>
    <t>22861312</t>
  </si>
  <si>
    <t>223</t>
  </si>
  <si>
    <t>230</t>
  </si>
  <si>
    <t>453</t>
  </si>
  <si>
    <t>78</t>
  </si>
  <si>
    <t>166764544</t>
  </si>
  <si>
    <t>383270912</t>
  </si>
  <si>
    <t>21700608</t>
  </si>
  <si>
    <t>152707072</t>
  </si>
  <si>
    <t>153161728</t>
  </si>
  <si>
    <t>311296</t>
  </si>
  <si>
    <t>20565479424</t>
  </si>
  <si>
    <t>19783815168</t>
  </si>
  <si>
    <t>20338126848</t>
  </si>
  <si>
    <t>17397407744</t>
  </si>
  <si>
    <t>19979751424</t>
  </si>
  <si>
    <t>16647008256</t>
  </si>
  <si>
    <t>16464879616</t>
  </si>
  <si>
    <t>16332951552</t>
  </si>
  <si>
    <t>16345632768</t>
  </si>
  <si>
    <t>15449313280</t>
  </si>
  <si>
    <t>14410366976</t>
  </si>
  <si>
    <t>14944448512</t>
  </si>
  <si>
    <t>23072768</t>
  </si>
  <si>
    <t>21970944</t>
  </si>
  <si>
    <t>423342972</t>
  </si>
  <si>
    <t>608293751</t>
  </si>
  <si>
    <t>416199933</t>
  </si>
  <si>
    <t>812686783</t>
  </si>
  <si>
    <t>622151838</t>
  </si>
  <si>
    <t>811036373</t>
  </si>
  <si>
    <t>606911279</t>
  </si>
  <si>
    <t>566132485</t>
  </si>
  <si>
    <t>646515816</t>
  </si>
  <si>
    <t>394002173</t>
  </si>
  <si>
    <t>675701838</t>
  </si>
  <si>
    <t>325913133</t>
  </si>
  <si>
    <t>5624258560</t>
  </si>
  <si>
    <t>5626945536</t>
  </si>
  <si>
    <t>5608234325</t>
  </si>
  <si>
    <t>6442535335</t>
  </si>
  <si>
    <t>6460868284</t>
  </si>
  <si>
    <t>6474949395</t>
  </si>
  <si>
    <t>5628530688</t>
  </si>
  <si>
    <t>5627334656</t>
  </si>
  <si>
    <t>5609222144</t>
  </si>
  <si>
    <t>6454960128</t>
  </si>
  <si>
    <t>6468964352</t>
  </si>
  <si>
    <t>6480846848</t>
  </si>
  <si>
    <t>5623595008</t>
  </si>
  <si>
    <t>5626523648</t>
  </si>
  <si>
    <t>5605543936</t>
  </si>
  <si>
    <t>6417678336</t>
  </si>
  <si>
    <t>6441029632</t>
  </si>
  <si>
    <t>6458683392</t>
  </si>
  <si>
    <t>1743158</t>
  </si>
  <si>
    <t>1832588</t>
  </si>
  <si>
    <t>1522497</t>
  </si>
  <si>
    <t>4152669</t>
  </si>
  <si>
    <t>5013616</t>
  </si>
  <si>
    <t>3633358</t>
  </si>
  <si>
    <t>424990</t>
  </si>
  <si>
    <t>2294496</t>
  </si>
  <si>
    <t>2283451</t>
  </si>
  <si>
    <t>154533967</t>
  </si>
  <si>
    <t>154429938</t>
  </si>
  <si>
    <t>154427252</t>
  </si>
  <si>
    <t>26405395</t>
  </si>
  <si>
    <t>[26405395]</t>
  </si>
  <si>
    <t>2021-05-24T11:46:18.847836Z</t>
  </si>
  <si>
    <t>2021-05-24T11:52:35.405558Z</t>
  </si>
  <si>
    <t>2021-05-24T11:59:13.552652Z</t>
  </si>
  <si>
    <t>2021-05-24T11:42:58.544378Z</t>
  </si>
  <si>
    <t>2021-05-24T11:49:14.674360Z</t>
  </si>
  <si>
    <t>2021-05-24T11:55:48.948575Z</t>
  </si>
  <si>
    <t>2021-05-24T11:46:02.956672Z</t>
  </si>
  <si>
    <t>2021-05-24T11:52:18.934736Z</t>
  </si>
  <si>
    <t>2021-05-24T11:58:56.466674Z</t>
  </si>
  <si>
    <t>2021-05-24T11:41:58.565777Z</t>
  </si>
  <si>
    <t>2021-05-24T11:48:27.600708Z</t>
  </si>
  <si>
    <t>2021-05-24T11:54:55.400006Z</t>
  </si>
  <si>
    <t>15884637463</t>
  </si>
  <si>
    <t>16464527406</t>
  </si>
  <si>
    <t>17079891100</t>
  </si>
  <si>
    <t>59972124329</t>
  </si>
  <si>
    <t>47066942419</t>
  </si>
  <si>
    <t>53541348246</t>
  </si>
  <si>
    <t>17449392248</t>
  </si>
  <si>
    <t>17823808572</t>
  </si>
  <si>
    <t>18348505543</t>
  </si>
  <si>
    <t>16197034856</t>
  </si>
  <si>
    <t>16948965034</t>
  </si>
  <si>
    <t>17467493413</t>
  </si>
  <si>
    <t>24272896</t>
  </si>
  <si>
    <t>24281088</t>
  </si>
  <si>
    <t>24270478</t>
  </si>
  <si>
    <t>24285184</t>
  </si>
  <si>
    <t>477</t>
  </si>
  <si>
    <t>431</t>
  </si>
  <si>
    <t>96</t>
  </si>
  <si>
    <t>115</t>
  </si>
  <si>
    <t>65536</t>
  </si>
  <si>
    <t>288628736</t>
  </si>
  <si>
    <t>237289472</t>
  </si>
  <si>
    <t>187203584</t>
  </si>
  <si>
    <t>152870912</t>
  </si>
  <si>
    <t>153038848</t>
  </si>
  <si>
    <t>18521980928</t>
  </si>
  <si>
    <t>18693152768</t>
  </si>
  <si>
    <t>19122106368</t>
  </si>
  <si>
    <t>16958242816</t>
  </si>
  <si>
    <t>19904393216</t>
  </si>
  <si>
    <t>19659317248</t>
  </si>
  <si>
    <t>17065410560</t>
  </si>
  <si>
    <t>17550057472</t>
  </si>
  <si>
    <t>18063360000</t>
  </si>
  <si>
    <t>15892529152</t>
  </si>
  <si>
    <t>16297525248</t>
  </si>
  <si>
    <t>16715153408</t>
  </si>
  <si>
    <t>24268800</t>
  </si>
  <si>
    <t>1838178</t>
  </si>
  <si>
    <t>1916902</t>
  </si>
  <si>
    <t>1322334</t>
  </si>
  <si>
    <t>158610969</t>
  </si>
  <si>
    <t>157395141</t>
  </si>
  <si>
    <t>157711416</t>
  </si>
  <si>
    <t>2584412</t>
  </si>
  <si>
    <t>942368</t>
  </si>
  <si>
    <t>1579193</t>
  </si>
  <si>
    <t>139085793</t>
  </si>
  <si>
    <t>156971086</t>
  </si>
  <si>
    <t>139157164</t>
  </si>
  <si>
    <t>16500886106</t>
  </si>
  <si>
    <t>16206225167</t>
  </si>
  <si>
    <t>16332340792</t>
  </si>
  <si>
    <t>14808853655</t>
  </si>
  <si>
    <t>14845783978</t>
  </si>
  <si>
    <t>15693964477</t>
  </si>
  <si>
    <t>20537103</t>
  </si>
  <si>
    <t>20537344</t>
  </si>
  <si>
    <t>20486714</t>
  </si>
  <si>
    <t>478</t>
  </si>
  <si>
    <t>37</t>
  </si>
  <si>
    <t>248537088</t>
  </si>
  <si>
    <t>90112</t>
  </si>
  <si>
    <t>153124864</t>
  </si>
  <si>
    <t>335872</t>
  </si>
  <si>
    <t>16858308608</t>
  </si>
  <si>
    <t>16983441408</t>
  </si>
  <si>
    <t>17040502784</t>
  </si>
  <si>
    <t>17642000384</t>
  </si>
  <si>
    <t>15912673280</t>
  </si>
  <si>
    <t>18651725824</t>
  </si>
  <si>
    <t>20492288</t>
  </si>
  <si>
    <t>15931768832</t>
  </si>
  <si>
    <t>15681142784</t>
  </si>
  <si>
    <t>16123076608</t>
  </si>
  <si>
    <t>14217592832</t>
  </si>
  <si>
    <t>14607282176</t>
  </si>
  <si>
    <t>15067095040</t>
  </si>
  <si>
    <t>20533248</t>
  </si>
  <si>
    <t>20484096</t>
  </si>
  <si>
    <t>12098443</t>
  </si>
  <si>
    <t>1082604</t>
  </si>
  <si>
    <t>1471047</t>
  </si>
  <si>
    <t>159623896</t>
  </si>
  <si>
    <t>157682685</t>
  </si>
  <si>
    <t>159161153</t>
  </si>
  <si>
    <t>2972237</t>
  </si>
  <si>
    <t>1901614</t>
  </si>
  <si>
    <t>1819895</t>
  </si>
  <si>
    <t>22790406</t>
  </si>
  <si>
    <t>139883790</t>
  </si>
  <si>
    <t>22530338</t>
  </si>
  <si>
    <t>16261359013</t>
  </si>
  <si>
    <t>17413099038</t>
  </si>
  <si>
    <t>17914015288</t>
  </si>
  <si>
    <t>15771590320</t>
  </si>
  <si>
    <t>16084050517</t>
  </si>
  <si>
    <t>15887647630</t>
  </si>
  <si>
    <t>22007808</t>
  </si>
  <si>
    <t>22016000</t>
  </si>
  <si>
    <t>22011904</t>
  </si>
  <si>
    <t>103</t>
  </si>
  <si>
    <t>152854528</t>
  </si>
  <si>
    <t>16963416064</t>
  </si>
  <si>
    <t>17746931712</t>
  </si>
  <si>
    <t>18316476416</t>
  </si>
  <si>
    <t>18389233664</t>
  </si>
  <si>
    <t>18721775616</t>
  </si>
  <si>
    <t>16851316736</t>
  </si>
  <si>
    <t>15953801216</t>
  </si>
  <si>
    <t>17214234624</t>
  </si>
  <si>
    <t>17640951808</t>
  </si>
  <si>
    <t>14937489408</t>
  </si>
  <si>
    <t>15277850624</t>
  </si>
  <si>
    <t>15621709824</t>
  </si>
  <si>
    <t>1752318</t>
  </si>
  <si>
    <t>7180887</t>
  </si>
  <si>
    <t>1696260</t>
  </si>
  <si>
    <t>159793793</t>
  </si>
  <si>
    <t>155655948</t>
  </si>
  <si>
    <t>160146231</t>
  </si>
  <si>
    <t>1944943</t>
  </si>
  <si>
    <t>2700733</t>
  </si>
  <si>
    <t>1771924</t>
  </si>
  <si>
    <t>159297669</t>
  </si>
  <si>
    <t>21186229</t>
  </si>
  <si>
    <t>158400272</t>
  </si>
  <si>
    <t>5621902396</t>
  </si>
  <si>
    <t>5609794620</t>
  </si>
  <si>
    <t>5591054336</t>
  </si>
  <si>
    <t>6532209680</t>
  </si>
  <si>
    <t>6514778368</t>
  </si>
  <si>
    <t>6554415786</t>
  </si>
  <si>
    <t>5622763520</t>
  </si>
  <si>
    <t>5610196992</t>
  </si>
  <si>
    <t>5591756800</t>
  </si>
  <si>
    <t>6537367552</t>
  </si>
  <si>
    <t>6527815680</t>
  </si>
  <si>
    <t>6563332096</t>
  </si>
  <si>
    <t>5620527104</t>
  </si>
  <si>
    <t>5607534592</t>
  </si>
  <si>
    <t>5590528000</t>
  </si>
  <si>
    <t>6501724160</t>
  </si>
  <si>
    <t>6510411776</t>
  </si>
  <si>
    <t>6534090752</t>
  </si>
  <si>
    <t>1060510</t>
  </si>
  <si>
    <t>1140252</t>
  </si>
  <si>
    <t>1097269</t>
  </si>
  <si>
    <t>5628101</t>
  </si>
  <si>
    <t>3556468</t>
  </si>
  <si>
    <t>5040922</t>
  </si>
  <si>
    <t>3628731</t>
  </si>
  <si>
    <t>2595936</t>
  </si>
  <si>
    <t>7301890</t>
  </si>
  <si>
    <t>154572228</t>
  </si>
  <si>
    <t>154406236</t>
  </si>
  <si>
    <t>154300013</t>
  </si>
  <si>
    <t>5906974</t>
  </si>
  <si>
    <t>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</t>
  </si>
  <si>
    <t>[5906974]</t>
  </si>
  <si>
    <t>41410</t>
  </si>
  <si>
    <t>[[NAMELAST,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RELEASE_DATE]]</t>
  </si>
  <si>
    <t>[41410]</t>
  </si>
  <si>
    <t>2021-05-24T12:07:19.876939Z</t>
  </si>
  <si>
    <t>2021-05-24T12:14:25.366322Z</t>
  </si>
  <si>
    <t>2021-05-24T12:21:34.542100Z</t>
  </si>
  <si>
    <t>2021-05-24T12:03:55.942942Z</t>
  </si>
  <si>
    <t>2021-05-24T12:10:55.156172Z</t>
  </si>
  <si>
    <t>2021-05-24T12:18:01.866894Z</t>
  </si>
  <si>
    <t>2021-05-24T12:06:56.524576Z</t>
  </si>
  <si>
    <t>2021-05-24T12:14:06.743422Z</t>
  </si>
  <si>
    <t>2021-05-24T12:21:16.159700Z</t>
  </si>
  <si>
    <t>2021-05-24T12:03:09.757271Z</t>
  </si>
  <si>
    <t>2021-05-24T12:09:59.958670Z</t>
  </si>
  <si>
    <t>2021-05-24T12:17:11.758511Z</t>
  </si>
  <si>
    <t>23345813227</t>
  </si>
  <si>
    <t>18618394226</t>
  </si>
  <si>
    <t>18376432748</t>
  </si>
  <si>
    <t>46178505983</t>
  </si>
  <si>
    <t>55192627769</t>
  </si>
  <si>
    <t>50101624692</t>
  </si>
  <si>
    <t>18635627520</t>
  </si>
  <si>
    <t>19248016545</t>
  </si>
  <si>
    <t>18883806046</t>
  </si>
  <si>
    <t>18117806472</t>
  </si>
  <si>
    <t>17373982500</t>
  </si>
  <si>
    <t>17741031142</t>
  </si>
  <si>
    <t>24309237</t>
  </si>
  <si>
    <t>98</t>
  </si>
  <si>
    <t>200704</t>
  </si>
  <si>
    <t>30826496</t>
  </si>
  <si>
    <t>305123328</t>
  </si>
  <si>
    <t>153276416</t>
  </si>
  <si>
    <t>152924160</t>
  </si>
  <si>
    <t>19059621888</t>
  </si>
  <si>
    <t>19640803328</t>
  </si>
  <si>
    <t>19784691712</t>
  </si>
  <si>
    <t>20439105536</t>
  </si>
  <si>
    <t>18528641024</t>
  </si>
  <si>
    <t>18795462656</t>
  </si>
  <si>
    <t>24375296</t>
  </si>
  <si>
    <t>18460078080</t>
  </si>
  <si>
    <t>18887639040</t>
  </si>
  <si>
    <t>18576371712</t>
  </si>
  <si>
    <t>16960786432</t>
  </si>
  <si>
    <t>17009475584</t>
  </si>
  <si>
    <t>17396969472</t>
  </si>
  <si>
    <t>9654697</t>
  </si>
  <si>
    <t>10449361</t>
  </si>
  <si>
    <t>2719474</t>
  </si>
  <si>
    <t>158583945</t>
  </si>
  <si>
    <t>161563094</t>
  </si>
  <si>
    <t>160853157</t>
  </si>
  <si>
    <t>5344691</t>
  </si>
  <si>
    <t>3264550</t>
  </si>
  <si>
    <t>2546793</t>
  </si>
  <si>
    <t>25518139</t>
  </si>
  <si>
    <t>141244088</t>
  </si>
  <si>
    <t>141657772</t>
  </si>
  <si>
    <t>17368074240</t>
  </si>
  <si>
    <t>17791475712</t>
  </si>
  <si>
    <t>18901361502</t>
  </si>
  <si>
    <t>16130854737</t>
  </si>
  <si>
    <t>16868467638</t>
  </si>
  <si>
    <t>17277196328</t>
  </si>
  <si>
    <t>20536540</t>
  </si>
  <si>
    <t>189779968</t>
  </si>
  <si>
    <t>297578496</t>
  </si>
  <si>
    <t>417792</t>
  </si>
  <si>
    <t>152797184</t>
  </si>
  <si>
    <t>153006080</t>
  </si>
  <si>
    <t>18048401408</t>
  </si>
  <si>
    <t>18776743936</t>
  </si>
  <si>
    <t>19379531776</t>
  </si>
  <si>
    <t>17112866816</t>
  </si>
  <si>
    <t>19921018880</t>
  </si>
  <si>
    <t>19996426240</t>
  </si>
  <si>
    <t>16962142208</t>
  </si>
  <si>
    <t>17344602112</t>
  </si>
  <si>
    <t>18355486720</t>
  </si>
  <si>
    <t>15829614592</t>
  </si>
  <si>
    <t>16225914880</t>
  </si>
  <si>
    <t>16664510464</t>
  </si>
  <si>
    <t>5329950</t>
  </si>
  <si>
    <t>4333376</t>
  </si>
  <si>
    <t>904235</t>
  </si>
  <si>
    <t>161224167</t>
  </si>
  <si>
    <t>161463014</t>
  </si>
  <si>
    <t>159409194</t>
  </si>
  <si>
    <t>5415229</t>
  </si>
  <si>
    <t>5320602</t>
  </si>
  <si>
    <t>3275710</t>
  </si>
  <si>
    <t>159158183</t>
  </si>
  <si>
    <t>160384808</t>
  </si>
  <si>
    <t>160921373</t>
  </si>
  <si>
    <t>17839292928</t>
  </si>
  <si>
    <t>18320960242</t>
  </si>
  <si>
    <t>18062488198</t>
  </si>
  <si>
    <t>17299116729</t>
  </si>
  <si>
    <t>17700552484</t>
  </si>
  <si>
    <t>17910796288</t>
  </si>
  <si>
    <t>21999616</t>
  </si>
  <si>
    <t>22027565</t>
  </si>
  <si>
    <t>101</t>
  </si>
  <si>
    <t>282382336</t>
  </si>
  <si>
    <t>215543808</t>
  </si>
  <si>
    <t>197980160</t>
  </si>
  <si>
    <t>153300992</t>
  </si>
  <si>
    <t>153198592</t>
  </si>
  <si>
    <t>18757570560</t>
  </si>
  <si>
    <t>18982244352</t>
  </si>
  <si>
    <t>18844221440</t>
  </si>
  <si>
    <t>19918417920</t>
  </si>
  <si>
    <t>20321550336</t>
  </si>
  <si>
    <t>20209496064</t>
  </si>
  <si>
    <t>22052864</t>
  </si>
  <si>
    <t>17550737408</t>
  </si>
  <si>
    <t>18082705408</t>
  </si>
  <si>
    <t>17775030272</t>
  </si>
  <si>
    <t>16426434560</t>
  </si>
  <si>
    <t>16945094656</t>
  </si>
  <si>
    <t>17350852608</t>
  </si>
  <si>
    <t>21991424</t>
  </si>
  <si>
    <t>4384981</t>
  </si>
  <si>
    <t>5522535</t>
  </si>
  <si>
    <t>4626650</t>
  </si>
  <si>
    <t>158488253</t>
  </si>
  <si>
    <t>161588605</t>
  </si>
  <si>
    <t>158053449</t>
  </si>
  <si>
    <t>5203848</t>
  </si>
  <si>
    <t>6826726</t>
  </si>
  <si>
    <t>3269439</t>
  </si>
  <si>
    <t>141224747</t>
  </si>
  <si>
    <t>26311161</t>
  </si>
  <si>
    <t>23244740</t>
  </si>
  <si>
    <t>5625568256</t>
  </si>
  <si>
    <t>5697710618</t>
  </si>
  <si>
    <t>5802109251</t>
  </si>
  <si>
    <t>6571795303</t>
  </si>
  <si>
    <t>6649227556</t>
  </si>
  <si>
    <t>6565180757</t>
  </si>
  <si>
    <t>5626130432</t>
  </si>
  <si>
    <t>5699031040</t>
  </si>
  <si>
    <t>5802582016</t>
  </si>
  <si>
    <t>6585176064</t>
  </si>
  <si>
    <t>6651576320</t>
  </si>
  <si>
    <t>6573875200</t>
  </si>
  <si>
    <t>5623906304</t>
  </si>
  <si>
    <t>5693427712</t>
  </si>
  <si>
    <t>5801713664</t>
  </si>
  <si>
    <t>6554165248</t>
  </si>
  <si>
    <t>6627311616</t>
  </si>
  <si>
    <t>6536626176</t>
  </si>
  <si>
    <t>1409634</t>
  </si>
  <si>
    <t>1226027</t>
  </si>
  <si>
    <t>1250953</t>
  </si>
  <si>
    <t>4036409</t>
  </si>
  <si>
    <t>5175432</t>
  </si>
  <si>
    <t>3727606</t>
  </si>
  <si>
    <t>309390</t>
  </si>
  <si>
    <t>317751</t>
  </si>
  <si>
    <t>5485206</t>
  </si>
  <si>
    <t>154421154</t>
  </si>
  <si>
    <t>154314662</t>
  </si>
  <si>
    <t>154316041</t>
  </si>
  <si>
    <t>132893</t>
  </si>
  <si>
    <t>[132893]</t>
  </si>
  <si>
    <t>2021-05-24T12:29:56.088793Z</t>
  </si>
  <si>
    <t>2021-05-24T12:36:34.042784Z</t>
  </si>
  <si>
    <t>2021-05-24T12:43:48.543229Z</t>
  </si>
  <si>
    <t>2021-05-24T12:26:32.364217Z</t>
  </si>
  <si>
    <t>2021-05-24T12:33:06.686157Z</t>
  </si>
  <si>
    <t>2021-05-24T12:40:12.127755Z</t>
  </si>
  <si>
    <t>2021-05-24T12:29:37.442221Z</t>
  </si>
  <si>
    <t>2021-05-24T12:36:16.886856Z</t>
  </si>
  <si>
    <t>2021-05-24T12:43:31.930565Z</t>
  </si>
  <si>
    <t>2021-05-24T12:25:32.866704Z</t>
  </si>
  <si>
    <t>2021-05-24T12:32:13.489302Z</t>
  </si>
  <si>
    <t>2021-05-24T12:39:22.931965Z</t>
  </si>
  <si>
    <t>18641112937</t>
  </si>
  <si>
    <t>17151780504</t>
  </si>
  <si>
    <t>16606109228</t>
  </si>
  <si>
    <t>59490390083</t>
  </si>
  <si>
    <t>53189879863</t>
  </si>
  <si>
    <t>49190691464</t>
  </si>
  <si>
    <t>17704273165</t>
  </si>
  <si>
    <t>18701542968</t>
  </si>
  <si>
    <t>19086920282</t>
  </si>
  <si>
    <t>17764915200</t>
  </si>
  <si>
    <t>17255914230</t>
  </si>
  <si>
    <t>17085056778</t>
  </si>
  <si>
    <t>24334336</t>
  </si>
  <si>
    <t>24338432</t>
  </si>
  <si>
    <t>24282726</t>
  </si>
  <si>
    <t>479</t>
  </si>
  <si>
    <t>423</t>
  </si>
  <si>
    <t>160</t>
  </si>
  <si>
    <t>204566528</t>
  </si>
  <si>
    <t>282624</t>
  </si>
  <si>
    <t>237568</t>
  </si>
  <si>
    <t>153133056</t>
  </si>
  <si>
    <t>569344</t>
  </si>
  <si>
    <t>18641350656</t>
  </si>
  <si>
    <t>19201630208</t>
  </si>
  <si>
    <t>19456901120</t>
  </si>
  <si>
    <t>20372271104</t>
  </si>
  <si>
    <t>20303593472</t>
  </si>
  <si>
    <t>17997148160</t>
  </si>
  <si>
    <t>24309760</t>
  </si>
  <si>
    <t>17420173312</t>
  </si>
  <si>
    <t>18492465152</t>
  </si>
  <si>
    <t>18946019328</t>
  </si>
  <si>
    <t>16408584192</t>
  </si>
  <si>
    <t>16533155840</t>
  </si>
  <si>
    <t>16931475456</t>
  </si>
  <si>
    <t>8273421</t>
  </si>
  <si>
    <t>9723575</t>
  </si>
  <si>
    <t>5520951</t>
  </si>
  <si>
    <t>161348752</t>
  </si>
  <si>
    <t>162056402</t>
  </si>
  <si>
    <t>163276331</t>
  </si>
  <si>
    <t>7912258</t>
  </si>
  <si>
    <t>5407580</t>
  </si>
  <si>
    <t>742992</t>
  </si>
  <si>
    <t>161040341</t>
  </si>
  <si>
    <t>162461365</t>
  </si>
  <si>
    <t>5294349</t>
  </si>
  <si>
    <t>18775178832</t>
  </si>
  <si>
    <t>18705339278</t>
  </si>
  <si>
    <t>18407396050</t>
  </si>
  <si>
    <t>17608541047</t>
  </si>
  <si>
    <t>18128272877</t>
  </si>
  <si>
    <t>18118741360</t>
  </si>
  <si>
    <t>20545536</t>
  </si>
  <si>
    <t>20295680</t>
  </si>
  <si>
    <t>20201472</t>
  </si>
  <si>
    <t>20448369</t>
  </si>
  <si>
    <t>20280279</t>
  </si>
  <si>
    <t>139264</t>
  </si>
  <si>
    <t>184442880</t>
  </si>
  <si>
    <t>269127680</t>
  </si>
  <si>
    <t>161910784</t>
  </si>
  <si>
    <t>152858624</t>
  </si>
  <si>
    <t>153317376</t>
  </si>
  <si>
    <t>155860992</t>
  </si>
  <si>
    <t>19468058624</t>
  </si>
  <si>
    <t>19753705472</t>
  </si>
  <si>
    <t>19162210304</t>
  </si>
  <si>
    <t>17787457536</t>
  </si>
  <si>
    <t>20549226496</t>
  </si>
  <si>
    <t>20600250368</t>
  </si>
  <si>
    <t>20357120</t>
  </si>
  <si>
    <t>18212524032</t>
  </si>
  <si>
    <t>18249424896</t>
  </si>
  <si>
    <t>18163281920</t>
  </si>
  <si>
    <t>17087160320</t>
  </si>
  <si>
    <t>17426935808</t>
  </si>
  <si>
    <t>17197522944</t>
  </si>
  <si>
    <t>6583845</t>
  </si>
  <si>
    <t>6920304</t>
  </si>
  <si>
    <t>456140</t>
  </si>
  <si>
    <t>167679073</t>
  </si>
  <si>
    <t>164021866</t>
  </si>
  <si>
    <t>161515196</t>
  </si>
  <si>
    <t>8885795</t>
  </si>
  <si>
    <t>8076670</t>
  </si>
  <si>
    <t>1836703</t>
  </si>
  <si>
    <t>145506176</t>
  </si>
  <si>
    <t>147123234</t>
  </si>
  <si>
    <t>299968399</t>
  </si>
  <si>
    <t>18268747668</t>
  </si>
  <si>
    <t>17978194375</t>
  </si>
  <si>
    <t>18345847627</t>
  </si>
  <si>
    <t>17602053802</t>
  </si>
  <si>
    <t>16869323434</t>
  </si>
  <si>
    <t>17759557877</t>
  </si>
  <si>
    <t>21790720</t>
  </si>
  <si>
    <t>21832908</t>
  </si>
  <si>
    <t>21711994</t>
  </si>
  <si>
    <t>212926464</t>
  </si>
  <si>
    <t>160538624</t>
  </si>
  <si>
    <t>152801280</t>
  </si>
  <si>
    <t>153280512</t>
  </si>
  <si>
    <t>18654707712</t>
  </si>
  <si>
    <t>18902687744</t>
  </si>
  <si>
    <t>19187884032</t>
  </si>
  <si>
    <t>19939012608</t>
  </si>
  <si>
    <t>17713401856</t>
  </si>
  <si>
    <t>20434468864</t>
  </si>
  <si>
    <t>21913600</t>
  </si>
  <si>
    <t>18040619008</t>
  </si>
  <si>
    <t>17656717312</t>
  </si>
  <si>
    <t>17927413760</t>
  </si>
  <si>
    <t>16391204864</t>
  </si>
  <si>
    <t>16546566144</t>
  </si>
  <si>
    <t>16994541568</t>
  </si>
  <si>
    <t>21651456</t>
  </si>
  <si>
    <t>9977429</t>
  </si>
  <si>
    <t>6137118</t>
  </si>
  <si>
    <t>4926674</t>
  </si>
  <si>
    <t>163756166</t>
  </si>
  <si>
    <t>166522763</t>
  </si>
  <si>
    <t>160146875</t>
  </si>
  <si>
    <t>8207820</t>
  </si>
  <si>
    <t>7655609</t>
  </si>
  <si>
    <t>7460346</t>
  </si>
  <si>
    <t>29406513</t>
  </si>
  <si>
    <t>26033930</t>
  </si>
  <si>
    <t>27539325</t>
  </si>
  <si>
    <t>5661853157</t>
  </si>
  <si>
    <t>5700495587</t>
  </si>
  <si>
    <t>5700450424</t>
  </si>
  <si>
    <t>6658861875</t>
  </si>
  <si>
    <t>6570942388</t>
  </si>
  <si>
    <t>6577006182</t>
  </si>
  <si>
    <t>5662396416</t>
  </si>
  <si>
    <t>5701058560</t>
  </si>
  <si>
    <t>5700702208</t>
  </si>
  <si>
    <t>6664167424</t>
  </si>
  <si>
    <t>6576943104</t>
  </si>
  <si>
    <t>6583975936</t>
  </si>
  <si>
    <t>5660315648</t>
  </si>
  <si>
    <t>5699411968</t>
  </si>
  <si>
    <t>5700186112</t>
  </si>
  <si>
    <t>6643605504</t>
  </si>
  <si>
    <t>6559580160</t>
  </si>
  <si>
    <t>6545330176</t>
  </si>
  <si>
    <t>1239148</t>
  </si>
  <si>
    <t>1094423</t>
  </si>
  <si>
    <t>1105446</t>
  </si>
  <si>
    <t>5592708</t>
  </si>
  <si>
    <t>5155143</t>
  </si>
  <si>
    <t>4063476</t>
  </si>
  <si>
    <t>7296095</t>
  </si>
  <si>
    <t>3736859</t>
  </si>
  <si>
    <t>387152</t>
  </si>
  <si>
    <t>154331713</t>
  </si>
  <si>
    <t>154336084</t>
  </si>
  <si>
    <t>154208196</t>
  </si>
  <si>
    <t>234178</t>
  </si>
  <si>
    <t>[234178]</t>
  </si>
  <si>
    <t>2021-05-24T12:52:56.193689Z</t>
  </si>
  <si>
    <t>2021-05-24T13:00:22.997184Z</t>
  </si>
  <si>
    <t>2021-05-24T13:07:34.871908Z</t>
  </si>
  <si>
    <t>2021-05-24T12:49:23.245028Z</t>
  </si>
  <si>
    <t>2021-05-24T12:56:46.812697Z</t>
  </si>
  <si>
    <t>2021-05-24T13:04:01.096039Z</t>
  </si>
  <si>
    <t>2021-05-24T12:52:35.908009Z</t>
  </si>
  <si>
    <t>2021-05-24T13:00:04.090129Z</t>
  </si>
  <si>
    <t>2021-05-24T13:07:15.134976Z</t>
  </si>
  <si>
    <t>2021-05-24T12:48:27.470355Z</t>
  </si>
  <si>
    <t>2021-05-24T12:55:47.678868Z</t>
  </si>
  <si>
    <t>2021-05-24T13:03:08.853435Z</t>
  </si>
  <si>
    <t>20279237836</t>
  </si>
  <si>
    <t>18900282884</t>
  </si>
  <si>
    <t>19730036331</t>
  </si>
  <si>
    <t>55766541259</t>
  </si>
  <si>
    <t>59126748206</t>
  </si>
  <si>
    <t>52235822777</t>
  </si>
  <si>
    <t>18954014915</t>
  </si>
  <si>
    <t>19375396249</t>
  </si>
  <si>
    <t>19999680921</t>
  </si>
  <si>
    <t>17966413572</t>
  </si>
  <si>
    <t>17905722026</t>
  </si>
  <si>
    <t>18019895180</t>
  </si>
  <si>
    <t>24109056</t>
  </si>
  <si>
    <t>24113152</t>
  </si>
  <si>
    <t>24113932</t>
  </si>
  <si>
    <t>24165609</t>
  </si>
  <si>
    <t>148</t>
  </si>
  <si>
    <t>86</t>
  </si>
  <si>
    <t>81</t>
  </si>
  <si>
    <t>321716224</t>
  </si>
  <si>
    <t>733184</t>
  </si>
  <si>
    <t>153329664</t>
  </si>
  <si>
    <t>153759744</t>
  </si>
  <si>
    <t>19576303616</t>
  </si>
  <si>
    <t>19832549376</t>
  </si>
  <si>
    <t>20361818112</t>
  </si>
  <si>
    <t>20291584000</t>
  </si>
  <si>
    <t>18417672192</t>
  </si>
  <si>
    <t>18943995904</t>
  </si>
  <si>
    <t>24137728</t>
  </si>
  <si>
    <t>18730184704</t>
  </si>
  <si>
    <t>19159773184</t>
  </si>
  <si>
    <t>19721711616</t>
  </si>
  <si>
    <t>17385050112</t>
  </si>
  <si>
    <t>17265549312</t>
  </si>
  <si>
    <t>17692123136</t>
  </si>
  <si>
    <t>24104960</t>
  </si>
  <si>
    <t>17164246</t>
  </si>
  <si>
    <t>17149772</t>
  </si>
  <si>
    <t>19283906</t>
  </si>
  <si>
    <t>166114359</t>
  </si>
  <si>
    <t>174280710</t>
  </si>
  <si>
    <t>172912476</t>
  </si>
  <si>
    <t>13673308</t>
  </si>
  <si>
    <t>14596737</t>
  </si>
  <si>
    <t>15416526</t>
  </si>
  <si>
    <t>33467799</t>
  </si>
  <si>
    <t>167413769</t>
  </si>
  <si>
    <t>166320041</t>
  </si>
  <si>
    <t>17951940998</t>
  </si>
  <si>
    <t>17766884966</t>
  </si>
  <si>
    <t>18214227763</t>
  </si>
  <si>
    <t>18017815138</t>
  </si>
  <si>
    <t>17241930410</t>
  </si>
  <si>
    <t>17357415481</t>
  </si>
  <si>
    <t>20164608</t>
  </si>
  <si>
    <t>19963904</t>
  </si>
  <si>
    <t>20191411</t>
  </si>
  <si>
    <t>20047189</t>
  </si>
  <si>
    <t>153616384</t>
  </si>
  <si>
    <t>228618240</t>
  </si>
  <si>
    <t>156000256</t>
  </si>
  <si>
    <t>153210880</t>
  </si>
  <si>
    <t>18868891648</t>
  </si>
  <si>
    <t>18738487296</t>
  </si>
  <si>
    <t>19389788160</t>
  </si>
  <si>
    <t>20339380224</t>
  </si>
  <si>
    <t>20555882496</t>
  </si>
  <si>
    <t>20305530880</t>
  </si>
  <si>
    <t>20250624</t>
  </si>
  <si>
    <t>17511165952</t>
  </si>
  <si>
    <t>17332588544</t>
  </si>
  <si>
    <t>17859391488</t>
  </si>
  <si>
    <t>16562950144</t>
  </si>
  <si>
    <t>16573607936</t>
  </si>
  <si>
    <t>16686002176</t>
  </si>
  <si>
    <t>19812352</t>
  </si>
  <si>
    <t>13588853</t>
  </si>
  <si>
    <t>14841813</t>
  </si>
  <si>
    <t>13053302</t>
  </si>
  <si>
    <t>166006641</t>
  </si>
  <si>
    <t>163888830</t>
  </si>
  <si>
    <t>168595390</t>
  </si>
  <si>
    <t>15221377</t>
  </si>
  <si>
    <t>17006628</t>
  </si>
  <si>
    <t>19239883</t>
  </si>
  <si>
    <t>151572505</t>
  </si>
  <si>
    <t>32383954</t>
  </si>
  <si>
    <t>32730609</t>
  </si>
  <si>
    <t>18541491931</t>
  </si>
  <si>
    <t>17993476505</t>
  </si>
  <si>
    <t>18321136844</t>
  </si>
  <si>
    <t>17558299414</t>
  </si>
  <si>
    <t>18033093154</t>
  </si>
  <si>
    <t>17864103047</t>
  </si>
  <si>
    <t>21794816</t>
  </si>
  <si>
    <t>21692416</t>
  </si>
  <si>
    <t>21663129</t>
  </si>
  <si>
    <t>21757642</t>
  </si>
  <si>
    <t>125</t>
  </si>
  <si>
    <t>77860864</t>
  </si>
  <si>
    <t>60837888</t>
  </si>
  <si>
    <t>250875904</t>
  </si>
  <si>
    <t>152743936</t>
  </si>
  <si>
    <t>140763136</t>
  </si>
  <si>
    <t>153382912</t>
  </si>
  <si>
    <t>19567792128</t>
  </si>
  <si>
    <t>18927480832</t>
  </si>
  <si>
    <t>19401674752</t>
  </si>
  <si>
    <t>18567544832</t>
  </si>
  <si>
    <t>20412588032</t>
  </si>
  <si>
    <t>20382547968</t>
  </si>
  <si>
    <t>21753856</t>
  </si>
  <si>
    <t>21987328</t>
  </si>
  <si>
    <t>18320277504</t>
  </si>
  <si>
    <t>17764573184</t>
  </si>
  <si>
    <t>17856221184</t>
  </si>
  <si>
    <t>17232211968</t>
  </si>
  <si>
    <t>16847495168</t>
  </si>
  <si>
    <t>17122832384</t>
  </si>
  <si>
    <t>15336277</t>
  </si>
  <si>
    <t>15650274</t>
  </si>
  <si>
    <t>6970731</t>
  </si>
  <si>
    <t>171049961</t>
  </si>
  <si>
    <t>165795839</t>
  </si>
  <si>
    <t>169770210</t>
  </si>
  <si>
    <t>16261468</t>
  </si>
  <si>
    <t>16668443</t>
  </si>
  <si>
    <t>11681516</t>
  </si>
  <si>
    <t>166534533</t>
  </si>
  <si>
    <t>152042667</t>
  </si>
  <si>
    <t>154532109</t>
  </si>
  <si>
    <t>5609984195</t>
  </si>
  <si>
    <t>5779632537</t>
  </si>
  <si>
    <t>5712648192</t>
  </si>
  <si>
    <t>6566618309</t>
  </si>
  <si>
    <t>6668876390</t>
  </si>
  <si>
    <t>6574330860</t>
  </si>
  <si>
    <t>469</t>
  </si>
  <si>
    <t>5610721280</t>
  </si>
  <si>
    <t>5902929920</t>
  </si>
  <si>
    <t>5713125376</t>
  </si>
  <si>
    <t>6582497280</t>
  </si>
  <si>
    <t>6691123200</t>
  </si>
  <si>
    <t>6583152640</t>
  </si>
  <si>
    <t>5606539264</t>
  </si>
  <si>
    <t>5722529792</t>
  </si>
  <si>
    <t>5711892480</t>
  </si>
  <si>
    <t>6564126720</t>
  </si>
  <si>
    <t>6663360512</t>
  </si>
  <si>
    <t>6563491840</t>
  </si>
  <si>
    <t>1358461</t>
  </si>
  <si>
    <t>1186400</t>
  </si>
  <si>
    <t>1263586</t>
  </si>
  <si>
    <t>4878969</t>
  </si>
  <si>
    <t>4260430</t>
  </si>
  <si>
    <t>5256803</t>
  </si>
  <si>
    <t>3665796</t>
  </si>
  <si>
    <t>2775495</t>
  </si>
  <si>
    <t>6389198</t>
  </si>
  <si>
    <t>154191448</t>
  </si>
  <si>
    <t>154472839</t>
  </si>
  <si>
    <t>154405072</t>
  </si>
  <si>
    <t>543750</t>
  </si>
  <si>
    <t>[543750]</t>
  </si>
  <si>
    <t>2021-05-24T13:16:53.537582Z</t>
  </si>
  <si>
    <t>2021-05-24T13:23:58.175547Z</t>
  </si>
  <si>
    <t>2021-05-24T13:31:26.384117Z</t>
  </si>
  <si>
    <t>2021-05-24T13:13:12.735860Z</t>
  </si>
  <si>
    <t>2021-05-24T13:20:18.821182Z</t>
  </si>
  <si>
    <t>2021-05-24T13:27:38.368977Z</t>
  </si>
  <si>
    <t>2021-05-24T13:16:32.734311Z</t>
  </si>
  <si>
    <t>2021-05-24T13:23:37.806194Z</t>
  </si>
  <si>
    <t>2021-05-24T13:31:00.373078Z</t>
  </si>
  <si>
    <t>2021-05-24T13:12:22.401548Z</t>
  </si>
  <si>
    <t>2021-05-24T13:19:11.683402Z</t>
  </si>
  <si>
    <t>2021-05-24T13:26:46.230215Z</t>
  </si>
  <si>
    <t>20796042808</t>
  </si>
  <si>
    <t>20362217196</t>
  </si>
  <si>
    <t>26004124085</t>
  </si>
  <si>
    <t>50327205603</t>
  </si>
  <si>
    <t>67130507324</t>
  </si>
  <si>
    <t>52131262016</t>
  </si>
  <si>
    <t>18909576471</t>
  </si>
  <si>
    <t>18633601219</t>
  </si>
  <si>
    <t>19260874600</t>
  </si>
  <si>
    <t>18498854430</t>
  </si>
  <si>
    <t>18002613790</t>
  </si>
  <si>
    <t>17582485581</t>
  </si>
  <si>
    <t>24031232</t>
  </si>
  <si>
    <t>23949312</t>
  </si>
  <si>
    <t>24088656</t>
  </si>
  <si>
    <t>24006475</t>
  </si>
  <si>
    <t>542</t>
  </si>
  <si>
    <t>59</t>
  </si>
  <si>
    <t>165</t>
  </si>
  <si>
    <t>69632</t>
  </si>
  <si>
    <t>246603776</t>
  </si>
  <si>
    <t>421888</t>
  </si>
  <si>
    <t>430080</t>
  </si>
  <si>
    <t>153063424</t>
  </si>
  <si>
    <t>153075712</t>
  </si>
  <si>
    <t>20378689536</t>
  </si>
  <si>
    <t>19154796544</t>
  </si>
  <si>
    <t>19729821696</t>
  </si>
  <si>
    <t>20618825728</t>
  </si>
  <si>
    <t>20669063168</t>
  </si>
  <si>
    <t>20629176320</t>
  </si>
  <si>
    <t>24051712</t>
  </si>
  <si>
    <t>18357002240</t>
  </si>
  <si>
    <t>18375520256</t>
  </si>
  <si>
    <t>18899423232</t>
  </si>
  <si>
    <t>17385414656</t>
  </si>
  <si>
    <t>16756772864</t>
  </si>
  <si>
    <t>16844959744</t>
  </si>
  <si>
    <t>27799427</t>
  </si>
  <si>
    <t>43747091</t>
  </si>
  <si>
    <t>27690044</t>
  </si>
  <si>
    <t>176566753</t>
  </si>
  <si>
    <t>173820925</t>
  </si>
  <si>
    <t>175609886</t>
  </si>
  <si>
    <t>22284466</t>
  </si>
  <si>
    <t>29443004</t>
  </si>
  <si>
    <t>28598986</t>
  </si>
  <si>
    <t>180180077</t>
  </si>
  <si>
    <t>54207749</t>
  </si>
  <si>
    <t>176856902</t>
  </si>
  <si>
    <t>18935178146</t>
  </si>
  <si>
    <t>18124702281</t>
  </si>
  <si>
    <t>18934577682</t>
  </si>
  <si>
    <t>18072698558</t>
  </si>
  <si>
    <t>17638357714</t>
  </si>
  <si>
    <t>17297185038</t>
  </si>
  <si>
    <t>19832832</t>
  </si>
  <si>
    <t>19787776</t>
  </si>
  <si>
    <t>19795968</t>
  </si>
  <si>
    <t>19919008</t>
  </si>
  <si>
    <t>19821568</t>
  </si>
  <si>
    <t>533</t>
  </si>
  <si>
    <t>123</t>
  </si>
  <si>
    <t>82</t>
  </si>
  <si>
    <t>196907008</t>
  </si>
  <si>
    <t>182317056</t>
  </si>
  <si>
    <t>153354240</t>
  </si>
  <si>
    <t>20185088</t>
  </si>
  <si>
    <t>19380252672</t>
  </si>
  <si>
    <t>19372388352</t>
  </si>
  <si>
    <t>19701297152</t>
  </si>
  <si>
    <t>20374585344</t>
  </si>
  <si>
    <t>20457320448</t>
  </si>
  <si>
    <t>18282029056</t>
  </si>
  <si>
    <t>19972096</t>
  </si>
  <si>
    <t>18518200320</t>
  </si>
  <si>
    <t>17630253056</t>
  </si>
  <si>
    <t>18149638144</t>
  </si>
  <si>
    <t>17300013056</t>
  </si>
  <si>
    <t>16871661568</t>
  </si>
  <si>
    <t>16988258304</t>
  </si>
  <si>
    <t>35688725</t>
  </si>
  <si>
    <t>24562810</t>
  </si>
  <si>
    <t>24662344</t>
  </si>
  <si>
    <t>175860742</t>
  </si>
  <si>
    <t>175402576</t>
  </si>
  <si>
    <t>187736950</t>
  </si>
  <si>
    <t>27411951</t>
  </si>
  <si>
    <t>31636755</t>
  </si>
  <si>
    <t>29160989</t>
  </si>
  <si>
    <t>40954975</t>
  </si>
  <si>
    <t>167112648</t>
  </si>
  <si>
    <t>178025688</t>
  </si>
  <si>
    <t>19119277707</t>
  </si>
  <si>
    <t>19374349750</t>
  </si>
  <si>
    <t>18296605961</t>
  </si>
  <si>
    <t>17886517529</t>
  </si>
  <si>
    <t>18291415461</t>
  </si>
  <si>
    <t>18399327908</t>
  </si>
  <si>
    <t>21665605</t>
  </si>
  <si>
    <t>21795596</t>
  </si>
  <si>
    <t>21106688</t>
  </si>
  <si>
    <t>21622784</t>
  </si>
  <si>
    <t>21819211</t>
  </si>
  <si>
    <t>21392403</t>
  </si>
  <si>
    <t>173604864</t>
  </si>
  <si>
    <t>275243008</t>
  </si>
  <si>
    <t>291024896</t>
  </si>
  <si>
    <t>154267648</t>
  </si>
  <si>
    <t>153481216</t>
  </si>
  <si>
    <t>19937857536</t>
  </si>
  <si>
    <t>20185391104</t>
  </si>
  <si>
    <t>19550871552</t>
  </si>
  <si>
    <t>18874122240</t>
  </si>
  <si>
    <t>18960326656</t>
  </si>
  <si>
    <t>20479336448</t>
  </si>
  <si>
    <t>21872640</t>
  </si>
  <si>
    <t>21819392</t>
  </si>
  <si>
    <t>21843968</t>
  </si>
  <si>
    <t>18749100032</t>
  </si>
  <si>
    <t>18901438464</t>
  </si>
  <si>
    <t>17890160640</t>
  </si>
  <si>
    <t>17529925632</t>
  </si>
  <si>
    <t>17673138176</t>
  </si>
  <si>
    <t>17453846528</t>
  </si>
  <si>
    <t>21815296</t>
  </si>
  <si>
    <t>21094400</t>
  </si>
  <si>
    <t>25175252</t>
  </si>
  <si>
    <t>28667649</t>
  </si>
  <si>
    <t>28470675</t>
  </si>
  <si>
    <t>187473914</t>
  </si>
  <si>
    <t>191559996</t>
  </si>
  <si>
    <t>177691706</t>
  </si>
  <si>
    <t>31457887</t>
  </si>
  <si>
    <t>27471870</t>
  </si>
  <si>
    <t>25700205</t>
  </si>
  <si>
    <t>165487064</t>
  </si>
  <si>
    <t>167275273</t>
  </si>
  <si>
    <t>33135589</t>
  </si>
  <si>
    <t>5730238464</t>
  </si>
  <si>
    <t>5622950570</t>
  </si>
  <si>
    <t>5674174236</t>
  </si>
  <si>
    <t>6613544397</t>
  </si>
  <si>
    <t>6548354951</t>
  </si>
  <si>
    <t>6516269674</t>
  </si>
  <si>
    <t>5732098048</t>
  </si>
  <si>
    <t>5623365632</t>
  </si>
  <si>
    <t>5674696704</t>
  </si>
  <si>
    <t>6618906624</t>
  </si>
  <si>
    <t>6550392832</t>
  </si>
  <si>
    <t>6525132800</t>
  </si>
  <si>
    <t>5729591296</t>
  </si>
  <si>
    <t>5622444032</t>
  </si>
  <si>
    <t>5673480192</t>
  </si>
  <si>
    <t>6576168960</t>
  </si>
  <si>
    <t>6533066752</t>
  </si>
  <si>
    <t>6511276032</t>
  </si>
  <si>
    <t>1326652</t>
  </si>
  <si>
    <t>1250735</t>
  </si>
  <si>
    <t>1692777</t>
  </si>
  <si>
    <t>3928549</t>
  </si>
  <si>
    <t>5242354</t>
  </si>
  <si>
    <t>4085681</t>
  </si>
  <si>
    <t>317724</t>
  </si>
  <si>
    <t>302554</t>
  </si>
  <si>
    <t>7362220</t>
  </si>
  <si>
    <t>154529170</t>
  </si>
  <si>
    <t>154449400</t>
  </si>
  <si>
    <t>154490561</t>
  </si>
  <si>
    <t>1202832</t>
  </si>
  <si>
    <t>[1202832]</t>
  </si>
  <si>
    <t>2021-05-24T13:40:31.499541Z</t>
  </si>
  <si>
    <t>2021-05-24T13:48:02.940600Z</t>
  </si>
  <si>
    <t>2021-05-24T13:55:09.880327Z</t>
  </si>
  <si>
    <t>2021-05-24T13:36:50.620755Z</t>
  </si>
  <si>
    <t>2021-05-24T13:44:19.349343Z</t>
  </si>
  <si>
    <t>2021-05-24T13:51:19.642327Z</t>
  </si>
  <si>
    <t>2021-05-24T13:40:10.385812Z</t>
  </si>
  <si>
    <t>2021-05-24T13:47:42.081908Z</t>
  </si>
  <si>
    <t>2021-05-24T13:54:48.881499Z</t>
  </si>
  <si>
    <t>2021-05-24T13:35:58.409279Z</t>
  </si>
  <si>
    <t>2021-05-24T13:43:26.445336Z</t>
  </si>
  <si>
    <t>2021-05-24T13:50:28.420875Z</t>
  </si>
  <si>
    <t>21105798744</t>
  </si>
  <si>
    <t>20853363848</t>
  </si>
  <si>
    <t>20993349176</t>
  </si>
  <si>
    <t>52204695891</t>
  </si>
  <si>
    <t>52899283089</t>
  </si>
  <si>
    <t>51214642238</t>
  </si>
  <si>
    <t>19069326615</t>
  </si>
  <si>
    <t>18829384424</t>
  </si>
  <si>
    <t>19032654196</t>
  </si>
  <si>
    <t>17972173070</t>
  </si>
  <si>
    <t>17903119701</t>
  </si>
  <si>
    <t>18096006931</t>
  </si>
  <si>
    <t>23990272</t>
  </si>
  <si>
    <t>23945216</t>
  </si>
  <si>
    <t>23950780</t>
  </si>
  <si>
    <t>23961751</t>
  </si>
  <si>
    <t>23982395</t>
  </si>
  <si>
    <t>372932608</t>
  </si>
  <si>
    <t>291237888</t>
  </si>
  <si>
    <t>147156992</t>
  </si>
  <si>
    <t>153149440</t>
  </si>
  <si>
    <t>153112576</t>
  </si>
  <si>
    <t>153292800</t>
  </si>
  <si>
    <t>19728793600</t>
  </si>
  <si>
    <t>20318732288</t>
  </si>
  <si>
    <t>20287598592</t>
  </si>
  <si>
    <t>20254076928</t>
  </si>
  <si>
    <t>20641062912</t>
  </si>
  <si>
    <t>20391030784</t>
  </si>
  <si>
    <t>18623524864</t>
  </si>
  <si>
    <t>18151874560</t>
  </si>
  <si>
    <t>18404745216</t>
  </si>
  <si>
    <t>17240866816</t>
  </si>
  <si>
    <t>17238069248</t>
  </si>
  <si>
    <t>17381363712</t>
  </si>
  <si>
    <t>54186037</t>
  </si>
  <si>
    <t>39576005</t>
  </si>
  <si>
    <t>39401106</t>
  </si>
  <si>
    <t>184710878</t>
  </si>
  <si>
    <t>182607282</t>
  </si>
  <si>
    <t>185541867</t>
  </si>
  <si>
    <t>38988679</t>
  </si>
  <si>
    <t>35333324</t>
  </si>
  <si>
    <t>43233788</t>
  </si>
  <si>
    <t>52029523</t>
  </si>
  <si>
    <t>199346831</t>
  </si>
  <si>
    <t>181816793</t>
  </si>
  <si>
    <t>19023992645</t>
  </si>
  <si>
    <t>19425072407</t>
  </si>
  <si>
    <t>19496386001</t>
  </si>
  <si>
    <t>17653137717</t>
  </si>
  <si>
    <t>18073008886</t>
  </si>
  <si>
    <t>18421037686</t>
  </si>
  <si>
    <t>19585396</t>
  </si>
  <si>
    <t>19513716</t>
  </si>
  <si>
    <t>19447808</t>
  </si>
  <si>
    <t>19591168</t>
  </si>
  <si>
    <t>19496960</t>
  </si>
  <si>
    <t>19524135</t>
  </si>
  <si>
    <t>166</t>
  </si>
  <si>
    <t>287653888</t>
  </si>
  <si>
    <t>153804800</t>
  </si>
  <si>
    <t>1347584</t>
  </si>
  <si>
    <t>152936448</t>
  </si>
  <si>
    <t>20262973440</t>
  </si>
  <si>
    <t>20081209344</t>
  </si>
  <si>
    <t>19970232320</t>
  </si>
  <si>
    <t>18642853888</t>
  </si>
  <si>
    <t>19243814912</t>
  </si>
  <si>
    <t>20715888640</t>
  </si>
  <si>
    <t>19570688</t>
  </si>
  <si>
    <t>18531659776</t>
  </si>
  <si>
    <t>18929537024</t>
  </si>
  <si>
    <t>19156746240</t>
  </si>
  <si>
    <t>17335349248</t>
  </si>
  <si>
    <t>17738919936</t>
  </si>
  <si>
    <t>17749917696</t>
  </si>
  <si>
    <t>19427328</t>
  </si>
  <si>
    <t>35211722</t>
  </si>
  <si>
    <t>38901710</t>
  </si>
  <si>
    <t>54396859</t>
  </si>
  <si>
    <t>199168353</t>
  </si>
  <si>
    <t>200023494</t>
  </si>
  <si>
    <t>188278718</t>
  </si>
  <si>
    <t>42588371</t>
  </si>
  <si>
    <t>45712570</t>
  </si>
  <si>
    <t>34654164</t>
  </si>
  <si>
    <t>164835503</t>
  </si>
  <si>
    <t>176579971</t>
  </si>
  <si>
    <t>178599560</t>
  </si>
  <si>
    <t>18134541032</t>
  </si>
  <si>
    <t>18798343633</t>
  </si>
  <si>
    <t>18559379828</t>
  </si>
  <si>
    <t>17748021479</t>
  </si>
  <si>
    <t>17713645416</t>
  </si>
  <si>
    <t>17250888310</t>
  </si>
  <si>
    <t>21008384</t>
  </si>
  <si>
    <t>21005447</t>
  </si>
  <si>
    <t>21021885</t>
  </si>
  <si>
    <t>140013568</t>
  </si>
  <si>
    <t>339968</t>
  </si>
  <si>
    <t>278208512</t>
  </si>
  <si>
    <t>153305088</t>
  </si>
  <si>
    <t>152850432</t>
  </si>
  <si>
    <t>19359760384</t>
  </si>
  <si>
    <t>19428904960</t>
  </si>
  <si>
    <t>20020015104</t>
  </si>
  <si>
    <t>20267655168</t>
  </si>
  <si>
    <t>20055961600</t>
  </si>
  <si>
    <t>18691272704</t>
  </si>
  <si>
    <t>21020672</t>
  </si>
  <si>
    <t>21041152</t>
  </si>
  <si>
    <t>17683083264</t>
  </si>
  <si>
    <t>18403115008</t>
  </si>
  <si>
    <t>18049863680</t>
  </si>
  <si>
    <t>16818569216</t>
  </si>
  <si>
    <t>16949489664</t>
  </si>
  <si>
    <t>16887308288</t>
  </si>
  <si>
    <t>21004288</t>
  </si>
  <si>
    <t>34334131</t>
  </si>
  <si>
    <t>43663511</t>
  </si>
  <si>
    <t>27585996</t>
  </si>
  <si>
    <t>184994290</t>
  </si>
  <si>
    <t>186601416</t>
  </si>
  <si>
    <t>202371558</t>
  </si>
  <si>
    <t>35905575</t>
  </si>
  <si>
    <t>36411213</t>
  </si>
  <si>
    <t>35559782</t>
  </si>
  <si>
    <t>198947655</t>
  </si>
  <si>
    <t>40733008</t>
  </si>
  <si>
    <t>57428147</t>
  </si>
  <si>
    <t>5654135528</t>
  </si>
  <si>
    <t>5705905617</t>
  </si>
  <si>
    <t>5636488471</t>
  </si>
  <si>
    <t>6577311512</t>
  </si>
  <si>
    <t>6535389563</t>
  </si>
  <si>
    <t>6627761388</t>
  </si>
  <si>
    <t>5654487040</t>
  </si>
  <si>
    <t>5712859136</t>
  </si>
  <si>
    <t>5639024640</t>
  </si>
  <si>
    <t>6579486720</t>
  </si>
  <si>
    <t>6542647296</t>
  </si>
  <si>
    <t>6639165440</t>
  </si>
  <si>
    <t>5653241856</t>
  </si>
  <si>
    <t>5701410816</t>
  </si>
  <si>
    <t>5630038016</t>
  </si>
  <si>
    <t>6565593088</t>
  </si>
  <si>
    <t>6529617920</t>
  </si>
  <si>
    <t>6607249408</t>
  </si>
  <si>
    <t>1433369</t>
  </si>
  <si>
    <t>1311537</t>
  </si>
  <si>
    <t>1312393</t>
  </si>
  <si>
    <t>4638388</t>
  </si>
  <si>
    <t>3934634</t>
  </si>
  <si>
    <t>5341503</t>
  </si>
  <si>
    <t>9176903</t>
  </si>
  <si>
    <t>3342448</t>
  </si>
  <si>
    <t>936195</t>
  </si>
  <si>
    <t>154267342</t>
  </si>
  <si>
    <t>154345139</t>
  </si>
  <si>
    <t>154519460</t>
  </si>
  <si>
    <t>1772459</t>
  </si>
  <si>
    <t>[1772459]</t>
  </si>
  <si>
    <t>2021-05-24T14:04:07.059586Z</t>
  </si>
  <si>
    <t>2021-05-24T14:11:05.073362Z</t>
  </si>
  <si>
    <t>2021-05-24T14:18:24.072398Z</t>
  </si>
  <si>
    <t>2021-05-24T14:00:19.159298Z</t>
  </si>
  <si>
    <t>2021-05-24T14:07:23.129784Z</t>
  </si>
  <si>
    <t>2021-05-24T14:14:38.980153Z</t>
  </si>
  <si>
    <t>2021-05-24T14:03:41.676753Z</t>
  </si>
  <si>
    <t>2021-05-24T14:10:44.315573Z</t>
  </si>
  <si>
    <t>2021-05-24T14:18:03.018222Z</t>
  </si>
  <si>
    <t>2021-05-24T13:59:28.097218Z</t>
  </si>
  <si>
    <t>2021-05-24T14:06:35.146418Z</t>
  </si>
  <si>
    <t>2021-05-24T14:13:39.248448Z</t>
  </si>
  <si>
    <t>25376189648</t>
  </si>
  <si>
    <t>20751142064</t>
  </si>
  <si>
    <t>21046505512</t>
  </si>
  <si>
    <t>51055250470</t>
  </si>
  <si>
    <t>47976517588</t>
  </si>
  <si>
    <t>59724553325</t>
  </si>
  <si>
    <t>18922803042</t>
  </si>
  <si>
    <t>18578287150</t>
  </si>
  <si>
    <t>18558839156</t>
  </si>
  <si>
    <t>17443809673</t>
  </si>
  <si>
    <t>17819622588</t>
  </si>
  <si>
    <t>17976366353</t>
  </si>
  <si>
    <t>23934503</t>
  </si>
  <si>
    <t>23666688</t>
  </si>
  <si>
    <t>23366562</t>
  </si>
  <si>
    <t>23928832</t>
  </si>
  <si>
    <t>24007408</t>
  </si>
  <si>
    <t>23562206</t>
  </si>
  <si>
    <t>73</t>
  </si>
  <si>
    <t>204107776</t>
  </si>
  <si>
    <t>45371392</t>
  </si>
  <si>
    <t>209756160</t>
  </si>
  <si>
    <t>565248</t>
  </si>
  <si>
    <t>153186304</t>
  </si>
  <si>
    <t>20343382016</t>
  </si>
  <si>
    <t>20000124928</t>
  </si>
  <si>
    <t>20343599104</t>
  </si>
  <si>
    <t>18413744128</t>
  </si>
  <si>
    <t>20262428672</t>
  </si>
  <si>
    <t>20473933824</t>
  </si>
  <si>
    <t>24076288</t>
  </si>
  <si>
    <t>23367680</t>
  </si>
  <si>
    <t>18349531136</t>
  </si>
  <si>
    <t>18074578944</t>
  </si>
  <si>
    <t>18040868864</t>
  </si>
  <si>
    <t>17047904256</t>
  </si>
  <si>
    <t>16922116096</t>
  </si>
  <si>
    <t>16934043648</t>
  </si>
  <si>
    <t>23343104</t>
  </si>
  <si>
    <t>23654400</t>
  </si>
  <si>
    <t>23363584</t>
  </si>
  <si>
    <t>45282588</t>
  </si>
  <si>
    <t>32046713</t>
  </si>
  <si>
    <t>35964824</t>
  </si>
  <si>
    <t>213347156</t>
  </si>
  <si>
    <t>192995404</t>
  </si>
  <si>
    <t>191542942</t>
  </si>
  <si>
    <t>46709447</t>
  </si>
  <si>
    <t>45154557</t>
  </si>
  <si>
    <t>47386131</t>
  </si>
  <si>
    <t>40038546</t>
  </si>
  <si>
    <t>50437746</t>
  </si>
  <si>
    <t>200103890</t>
  </si>
  <si>
    <t>18870810624</t>
  </si>
  <si>
    <t>18986243909</t>
  </si>
  <si>
    <t>19644087575</t>
  </si>
  <si>
    <t>18122046148</t>
  </si>
  <si>
    <t>17626243239</t>
  </si>
  <si>
    <t>18005912780</t>
  </si>
  <si>
    <t>19398656</t>
  </si>
  <si>
    <t>19385437</t>
  </si>
  <si>
    <t>19203723</t>
  </si>
  <si>
    <t>19395741</t>
  </si>
  <si>
    <t>19243008</t>
  </si>
  <si>
    <t>383295488</t>
  </si>
  <si>
    <t>33849344</t>
  </si>
  <si>
    <t>383250432</t>
  </si>
  <si>
    <t>155820032</t>
  </si>
  <si>
    <t>405504</t>
  </si>
  <si>
    <t>19659743232</t>
  </si>
  <si>
    <t>20326637568</t>
  </si>
  <si>
    <t>20225531904</t>
  </si>
  <si>
    <t>20461281280</t>
  </si>
  <si>
    <t>18744143872</t>
  </si>
  <si>
    <t>18492219392</t>
  </si>
  <si>
    <t>19435520</t>
  </si>
  <si>
    <t>18358624256</t>
  </si>
  <si>
    <t>18377707520</t>
  </si>
  <si>
    <t>19193249792</t>
  </si>
  <si>
    <t>17401352192</t>
  </si>
  <si>
    <t>17324777472</t>
  </si>
  <si>
    <t>17493667840</t>
  </si>
  <si>
    <t>19275776</t>
  </si>
  <si>
    <t>19066880</t>
  </si>
  <si>
    <t>19394560</t>
  </si>
  <si>
    <t>72295253</t>
  </si>
  <si>
    <t>51363818</t>
  </si>
  <si>
    <t>67572476</t>
  </si>
  <si>
    <t>198541644</t>
  </si>
  <si>
    <t>213524961</t>
  </si>
  <si>
    <t>226409763</t>
  </si>
  <si>
    <t>62679084</t>
  </si>
  <si>
    <t>71591092</t>
  </si>
  <si>
    <t>41359145</t>
  </si>
  <si>
    <t>191939751</t>
  </si>
  <si>
    <t>183324073</t>
  </si>
  <si>
    <t>185417310</t>
  </si>
  <si>
    <t>18437060450</t>
  </si>
  <si>
    <t>19457285026</t>
  </si>
  <si>
    <t>18187637666</t>
  </si>
  <si>
    <t>18017724888</t>
  </si>
  <si>
    <t>17946790013</t>
  </si>
  <si>
    <t>17679491891</t>
  </si>
  <si>
    <t>20983808</t>
  </si>
  <si>
    <t>21000192</t>
  </si>
  <si>
    <t>21014843</t>
  </si>
  <si>
    <t>20985981</t>
  </si>
  <si>
    <t>21017516</t>
  </si>
  <si>
    <t>206790656</t>
  </si>
  <si>
    <t>307200</t>
  </si>
  <si>
    <t>296988672</t>
  </si>
  <si>
    <t>153321472</t>
  </si>
  <si>
    <t>153227264</t>
  </si>
  <si>
    <t>19983880192</t>
  </si>
  <si>
    <t>19941937152</t>
  </si>
  <si>
    <t>19701514240</t>
  </si>
  <si>
    <t>20586913792</t>
  </si>
  <si>
    <t>20455333888</t>
  </si>
  <si>
    <t>20557598720</t>
  </si>
  <si>
    <t>21032960</t>
  </si>
  <si>
    <t>21090304</t>
  </si>
  <si>
    <t>17778307072</t>
  </si>
  <si>
    <t>18773684224</t>
  </si>
  <si>
    <t>17350017024</t>
  </si>
  <si>
    <t>17010429952</t>
  </si>
  <si>
    <t>17088262144</t>
  </si>
  <si>
    <t>16495058944</t>
  </si>
  <si>
    <t>20979712</t>
  </si>
  <si>
    <t>51597313</t>
  </si>
  <si>
    <t>65597987</t>
  </si>
  <si>
    <t>51608605</t>
  </si>
  <si>
    <t>189860018</t>
  </si>
  <si>
    <t>193372233</t>
  </si>
  <si>
    <t>193021292</t>
  </si>
  <si>
    <t>54884580</t>
  </si>
  <si>
    <t>26717245</t>
  </si>
  <si>
    <t>55689516</t>
  </si>
  <si>
    <t>217187860</t>
  </si>
  <si>
    <t>213647413</t>
  </si>
  <si>
    <t>67133684</t>
  </si>
  <si>
    <t>5706938052</t>
  </si>
  <si>
    <t>5664765207</t>
  </si>
  <si>
    <t>5642385035</t>
  </si>
  <si>
    <t>6668951945</t>
  </si>
  <si>
    <t>6589380649</t>
  </si>
  <si>
    <t>6578703291</t>
  </si>
  <si>
    <t>5707198464</t>
  </si>
  <si>
    <t>5665841152</t>
  </si>
  <si>
    <t>5643079680</t>
  </si>
  <si>
    <t>6672154624</t>
  </si>
  <si>
    <t>6605041664</t>
  </si>
  <si>
    <t>6597206016</t>
  </si>
  <si>
    <t>5704765440</t>
  </si>
  <si>
    <t>5664075776</t>
  </si>
  <si>
    <t>5641265152</t>
  </si>
  <si>
    <t>6646693888</t>
  </si>
  <si>
    <t>6567776256</t>
  </si>
  <si>
    <t>6574333952</t>
  </si>
  <si>
    <t>1522458</t>
  </si>
  <si>
    <t>1322873</t>
  </si>
  <si>
    <t>1319974</t>
  </si>
  <si>
    <t>4348174</t>
  </si>
  <si>
    <t>4124446</t>
  </si>
  <si>
    <t>5696200</t>
  </si>
  <si>
    <t>315520</t>
  </si>
  <si>
    <t>5479214</t>
  </si>
  <si>
    <t>2602748</t>
  </si>
  <si>
    <t>154381143</t>
  </si>
  <si>
    <t>154199008</t>
  </si>
  <si>
    <t>154401353</t>
  </si>
  <si>
    <t>2473328</t>
  </si>
  <si>
    <t>[2473328]</t>
  </si>
  <si>
    <t>2021-05-24T14:27:07.301202Z</t>
  </si>
  <si>
    <t>2021-05-24T14:34:16.291641Z</t>
  </si>
  <si>
    <t>2021-05-24T14:41:54.695049Z</t>
  </si>
  <si>
    <t>2021-05-24T14:23:22.871787Z</t>
  </si>
  <si>
    <t>2021-05-24T14:30:21.935870Z</t>
  </si>
  <si>
    <t>2021-05-24T14:38:07.778483Z</t>
  </si>
  <si>
    <t>2021-05-24T14:26:45.344782Z</t>
  </si>
  <si>
    <t>2021-05-24T14:33:51.239384Z</t>
  </si>
  <si>
    <t>2021-05-24T14:41:31.503413Z</t>
  </si>
  <si>
    <t>2021-05-24T14:22:33.890119Z</t>
  </si>
  <si>
    <t>2021-05-24T14:29:32.605496Z</t>
  </si>
  <si>
    <t>2021-05-24T14:37:15.754029Z</t>
  </si>
  <si>
    <t>21950875940</t>
  </si>
  <si>
    <t>25044824699</t>
  </si>
  <si>
    <t>23185000569</t>
  </si>
  <si>
    <t>48976926836</t>
  </si>
  <si>
    <t>49323025996</t>
  </si>
  <si>
    <t>52019687965</t>
  </si>
  <si>
    <t>18842894870</t>
  </si>
  <si>
    <t>19440108307</t>
  </si>
  <si>
    <t>19732647424</t>
  </si>
  <si>
    <t>17578418913</t>
  </si>
  <si>
    <t>18104972820</t>
  </si>
  <si>
    <t>17993515317</t>
  </si>
  <si>
    <t>23269376</t>
  </si>
  <si>
    <t>23324672</t>
  </si>
  <si>
    <t>23321429</t>
  </si>
  <si>
    <t>23283793</t>
  </si>
  <si>
    <t>23334912</t>
  </si>
  <si>
    <t>97</t>
  </si>
  <si>
    <t>12288</t>
  </si>
  <si>
    <t>296747008</t>
  </si>
  <si>
    <t>381263872</t>
  </si>
  <si>
    <t>383279104</t>
  </si>
  <si>
    <t>153833472</t>
  </si>
  <si>
    <t>19943079936</t>
  </si>
  <si>
    <t>20212191232</t>
  </si>
  <si>
    <t>20377001984</t>
  </si>
  <si>
    <t>20363595776</t>
  </si>
  <si>
    <t>20627927040</t>
  </si>
  <si>
    <t>19144781824</t>
  </si>
  <si>
    <t>23326720</t>
  </si>
  <si>
    <t>23330816</t>
  </si>
  <si>
    <t>23289856</t>
  </si>
  <si>
    <t>18161160192</t>
  </si>
  <si>
    <t>18919796736</t>
  </si>
  <si>
    <t>19347890176</t>
  </si>
  <si>
    <t>16869826560</t>
  </si>
  <si>
    <t>17299320832</t>
  </si>
  <si>
    <t>17574604800</t>
  </si>
  <si>
    <t>23322624</t>
  </si>
  <si>
    <t>23273472</t>
  </si>
  <si>
    <t>23265280</t>
  </si>
  <si>
    <t>48602623</t>
  </si>
  <si>
    <t>79517016</t>
  </si>
  <si>
    <t>84959231</t>
  </si>
  <si>
    <t>201999633</t>
  </si>
  <si>
    <t>165629007</t>
  </si>
  <si>
    <t>224518261</t>
  </si>
  <si>
    <t>59388056</t>
  </si>
  <si>
    <t>56944970</t>
  </si>
  <si>
    <t>50636160</t>
  </si>
  <si>
    <t>170702957</t>
  </si>
  <si>
    <t>41626028</t>
  </si>
  <si>
    <t>58309599</t>
  </si>
  <si>
    <t>19388034537</t>
  </si>
  <si>
    <t>19227752290</t>
  </si>
  <si>
    <t>18466891605</t>
  </si>
  <si>
    <t>18016111738</t>
  </si>
  <si>
    <t>17806521630</t>
  </si>
  <si>
    <t>18154060819</t>
  </si>
  <si>
    <t>19009536</t>
  </si>
  <si>
    <t>19017255</t>
  </si>
  <si>
    <t>18984960</t>
  </si>
  <si>
    <t>19015024</t>
  </si>
  <si>
    <t>19017728</t>
  </si>
  <si>
    <t>18993615</t>
  </si>
  <si>
    <t>225280</t>
  </si>
  <si>
    <t>205471744</t>
  </si>
  <si>
    <t>56647680</t>
  </si>
  <si>
    <t>153374720</t>
  </si>
  <si>
    <t>153309184</t>
  </si>
  <si>
    <t>663552</t>
  </si>
  <si>
    <t>19948482560</t>
  </si>
  <si>
    <t>20257988608</t>
  </si>
  <si>
    <t>19667628032</t>
  </si>
  <si>
    <t>20393984000</t>
  </si>
  <si>
    <t>19050991616</t>
  </si>
  <si>
    <t>20438515712</t>
  </si>
  <si>
    <t>19021824</t>
  </si>
  <si>
    <t>19001344</t>
  </si>
  <si>
    <t>18890240000</t>
  </si>
  <si>
    <t>18621030400</t>
  </si>
  <si>
    <t>17830436864</t>
  </si>
  <si>
    <t>17202384896</t>
  </si>
  <si>
    <t>17442779136</t>
  </si>
  <si>
    <t>16916226048</t>
  </si>
  <si>
    <t>18894848</t>
  </si>
  <si>
    <t>66629444</t>
  </si>
  <si>
    <t>49158338</t>
  </si>
  <si>
    <t>43083283</t>
  </si>
  <si>
    <t>170310222</t>
  </si>
  <si>
    <t>189324065</t>
  </si>
  <si>
    <t>201825848</t>
  </si>
  <si>
    <t>44455306</t>
  </si>
  <si>
    <t>72665655</t>
  </si>
  <si>
    <t>67082917</t>
  </si>
  <si>
    <t>202552591</t>
  </si>
  <si>
    <t>180049784</t>
  </si>
  <si>
    <t>203760129</t>
  </si>
  <si>
    <t>19006519206</t>
  </si>
  <si>
    <t>18833123012</t>
  </si>
  <si>
    <t>18472535552</t>
  </si>
  <si>
    <t>17535231016</t>
  </si>
  <si>
    <t>17269173944</t>
  </si>
  <si>
    <t>17813217820</t>
  </si>
  <si>
    <t>20999479</t>
  </si>
  <si>
    <t>21003342</t>
  </si>
  <si>
    <t>21002076</t>
  </si>
  <si>
    <t>21011398</t>
  </si>
  <si>
    <t>53248</t>
  </si>
  <si>
    <t>248238080</t>
  </si>
  <si>
    <t>152465408</t>
  </si>
  <si>
    <t>150032384</t>
  </si>
  <si>
    <t>142860288</t>
  </si>
  <si>
    <t>153268224</t>
  </si>
  <si>
    <t>19999326208</t>
  </si>
  <si>
    <t>20172173312</t>
  </si>
  <si>
    <t>19738865664</t>
  </si>
  <si>
    <t>18925297664</t>
  </si>
  <si>
    <t>18212741120</t>
  </si>
  <si>
    <t>20188659712</t>
  </si>
  <si>
    <t>21258240</t>
  </si>
  <si>
    <t>18398404608</t>
  </si>
  <si>
    <t>18027171840</t>
  </si>
  <si>
    <t>17812549632</t>
  </si>
  <si>
    <t>17231519744</t>
  </si>
  <si>
    <t>16783036416</t>
  </si>
  <si>
    <t>17048784896</t>
  </si>
  <si>
    <t>20992000</t>
  </si>
  <si>
    <t>20987904</t>
  </si>
  <si>
    <t>54724628</t>
  </si>
  <si>
    <t>62488095</t>
  </si>
  <si>
    <t>55167594</t>
  </si>
  <si>
    <t>193217270</t>
  </si>
  <si>
    <t>200777881</t>
  </si>
  <si>
    <t>201711687</t>
  </si>
  <si>
    <t>80028639</t>
  </si>
  <si>
    <t>61882288</t>
  </si>
  <si>
    <t>72817029</t>
  </si>
  <si>
    <t>34392888</t>
  </si>
  <si>
    <t>181564369</t>
  </si>
  <si>
    <t>213455664</t>
  </si>
  <si>
    <t>5699219812</t>
  </si>
  <si>
    <t>5673288310</t>
  </si>
  <si>
    <t>5735043925</t>
  </si>
  <si>
    <t>6627670999</t>
  </si>
  <si>
    <t>6589367992</t>
  </si>
  <si>
    <t>6581674370</t>
  </si>
  <si>
    <t>5699694592</t>
  </si>
  <si>
    <t>5673910272</t>
  </si>
  <si>
    <t>5737222144</t>
  </si>
  <si>
    <t>6640664576</t>
  </si>
  <si>
    <t>6599581696</t>
  </si>
  <si>
    <t>6588928000</t>
  </si>
  <si>
    <t>5697216512</t>
  </si>
  <si>
    <t>5672046592</t>
  </si>
  <si>
    <t>5731033088</t>
  </si>
  <si>
    <t>6587994112</t>
  </si>
  <si>
    <t>6566838272</t>
  </si>
  <si>
    <t>6576971776</t>
  </si>
  <si>
    <t>1521943</t>
  </si>
  <si>
    <t>1621572</t>
  </si>
  <si>
    <t>1412076</t>
  </si>
  <si>
    <t>5024799</t>
  </si>
  <si>
    <t>3892581</t>
  </si>
  <si>
    <t>4208383</t>
  </si>
  <si>
    <t>8265884</t>
  </si>
  <si>
    <t>3068510</t>
  </si>
  <si>
    <t>312001</t>
  </si>
  <si>
    <t>154348041</t>
  </si>
  <si>
    <t>154275075</t>
  </si>
  <si>
    <t>154409868</t>
  </si>
  <si>
    <t>3079508</t>
  </si>
  <si>
    <t>[3079508]</t>
  </si>
  <si>
    <t>2021-05-24T14:51:33.647706Z</t>
  </si>
  <si>
    <t>2021-05-24T14:58:59.136910Z</t>
  </si>
  <si>
    <t>2021-05-24T15:06:17.941811Z</t>
  </si>
  <si>
    <t>2021-05-24T14:47:42.776157Z</t>
  </si>
  <si>
    <t>2021-05-24T14:55:06.585991Z</t>
  </si>
  <si>
    <t>2021-05-24T15:02:25.848685Z</t>
  </si>
  <si>
    <t>2021-05-24T14:51:08.451060Z</t>
  </si>
  <si>
    <t>2021-05-24T14:58:33.844843Z</t>
  </si>
  <si>
    <t>2021-05-24T15:05:49.995917Z</t>
  </si>
  <si>
    <t>2021-05-24T14:46:49.215520Z</t>
  </si>
  <si>
    <t>2021-05-24T14:54:04.368325Z</t>
  </si>
  <si>
    <t>2021-05-24T15:01:36.858909Z</t>
  </si>
  <si>
    <t>25190201453</t>
  </si>
  <si>
    <t>25286892296</t>
  </si>
  <si>
    <t>27939168894</t>
  </si>
  <si>
    <t>53553732949</t>
  </si>
  <si>
    <t>62210455659</t>
  </si>
  <si>
    <t>48984895127</t>
  </si>
  <si>
    <t>18493593284</t>
  </si>
  <si>
    <t>18750947800</t>
  </si>
  <si>
    <t>18257745849</t>
  </si>
  <si>
    <t>17677878811</t>
  </si>
  <si>
    <t>17372372601</t>
  </si>
  <si>
    <t>18066790400</t>
  </si>
  <si>
    <t>23266855</t>
  </si>
  <si>
    <t>23105536</t>
  </si>
  <si>
    <t>23169582</t>
  </si>
  <si>
    <t>23267230</t>
  </si>
  <si>
    <t>23239147</t>
  </si>
  <si>
    <t>495</t>
  </si>
  <si>
    <t>83</t>
  </si>
  <si>
    <t>88</t>
  </si>
  <si>
    <t>150</t>
  </si>
  <si>
    <t>252370944</t>
  </si>
  <si>
    <t>175337472</t>
  </si>
  <si>
    <t>262635520</t>
  </si>
  <si>
    <t>20348334080</t>
  </si>
  <si>
    <t>20085366784</t>
  </si>
  <si>
    <t>19820498944</t>
  </si>
  <si>
    <t>20566016000</t>
  </si>
  <si>
    <t>18082242560</t>
  </si>
  <si>
    <t>20642197504</t>
  </si>
  <si>
    <t>17560141824</t>
  </si>
  <si>
    <t>18083401728</t>
  </si>
  <si>
    <t>17671827456</t>
  </si>
  <si>
    <t>16665088000</t>
  </si>
  <si>
    <t>16778244096</t>
  </si>
  <si>
    <t>16897802240</t>
  </si>
  <si>
    <t>23154688</t>
  </si>
  <si>
    <t>23261184</t>
  </si>
  <si>
    <t>23097344</t>
  </si>
  <si>
    <t>64980744</t>
  </si>
  <si>
    <t>63806167</t>
  </si>
  <si>
    <t>74360195</t>
  </si>
  <si>
    <t>211398050</t>
  </si>
  <si>
    <t>250470400</t>
  </si>
  <si>
    <t>210347366</t>
  </si>
  <si>
    <t>82312795</t>
  </si>
  <si>
    <t>72202122</t>
  </si>
  <si>
    <t>70962427</t>
  </si>
  <si>
    <t>229622829</t>
  </si>
  <si>
    <t>180240304</t>
  </si>
  <si>
    <t>196523089</t>
  </si>
  <si>
    <t>18195427643</t>
  </si>
  <si>
    <t>17597975945</t>
  </si>
  <si>
    <t>18480608785</t>
  </si>
  <si>
    <t>17681794364</t>
  </si>
  <si>
    <t>17250569394</t>
  </si>
  <si>
    <t>17201510318</t>
  </si>
  <si>
    <t>18657280</t>
  </si>
  <si>
    <t>18526208</t>
  </si>
  <si>
    <t>18639108</t>
  </si>
  <si>
    <t>18616645</t>
  </si>
  <si>
    <t>231</t>
  </si>
  <si>
    <t>494</t>
  </si>
  <si>
    <t>130</t>
  </si>
  <si>
    <t>119963648</t>
  </si>
  <si>
    <t>187244544</t>
  </si>
  <si>
    <t>1110016</t>
  </si>
  <si>
    <t>153219072</t>
  </si>
  <si>
    <t>19695165440</t>
  </si>
  <si>
    <t>19138019328</t>
  </si>
  <si>
    <t>19237396480</t>
  </si>
  <si>
    <t>20292665344</t>
  </si>
  <si>
    <t>20388777984</t>
  </si>
  <si>
    <t>20077088768</t>
  </si>
  <si>
    <t>18681856</t>
  </si>
  <si>
    <t>17531875328</t>
  </si>
  <si>
    <t>17035288576</t>
  </si>
  <si>
    <t>18037452800</t>
  </si>
  <si>
    <t>16976154624</t>
  </si>
  <si>
    <t>16000413696</t>
  </si>
  <si>
    <t>16168353792</t>
  </si>
  <si>
    <t>18628608</t>
  </si>
  <si>
    <t>18493440</t>
  </si>
  <si>
    <t>65752475</t>
  </si>
  <si>
    <t>58811426</t>
  </si>
  <si>
    <t>102475849</t>
  </si>
  <si>
    <t>213549940</t>
  </si>
  <si>
    <t>204807181</t>
  </si>
  <si>
    <t>208754160</t>
  </si>
  <si>
    <t>62643241</t>
  </si>
  <si>
    <t>87619724</t>
  </si>
  <si>
    <t>74899799</t>
  </si>
  <si>
    <t>227012169</t>
  </si>
  <si>
    <t>107832564</t>
  </si>
  <si>
    <t>94535820</t>
  </si>
  <si>
    <t>19797345988</t>
  </si>
  <si>
    <t>18857779200</t>
  </si>
  <si>
    <t>18827395354</t>
  </si>
  <si>
    <t>17476162280</t>
  </si>
  <si>
    <t>17918931074</t>
  </si>
  <si>
    <t>17348286545</t>
  </si>
  <si>
    <t>20967581</t>
  </si>
  <si>
    <t>20919119</t>
  </si>
  <si>
    <t>20975616</t>
  </si>
  <si>
    <t>20916321</t>
  </si>
  <si>
    <t>169</t>
  </si>
  <si>
    <t>585728</t>
  </si>
  <si>
    <t>1224704</t>
  </si>
  <si>
    <t>197099520</t>
  </si>
  <si>
    <t>153432064</t>
  </si>
  <si>
    <t>20257746944</t>
  </si>
  <si>
    <t>19450675200</t>
  </si>
  <si>
    <t>20197744640</t>
  </si>
  <si>
    <t>18587910144</t>
  </si>
  <si>
    <t>20450992128</t>
  </si>
  <si>
    <t>18762801152</t>
  </si>
  <si>
    <t>20926464</t>
  </si>
  <si>
    <t>20922368</t>
  </si>
  <si>
    <t>19392684032</t>
  </si>
  <si>
    <t>18583867392</t>
  </si>
  <si>
    <t>18120056832</t>
  </si>
  <si>
    <t>17169862656</t>
  </si>
  <si>
    <t>16848187392</t>
  </si>
  <si>
    <t>17029955584</t>
  </si>
  <si>
    <t>20873216</t>
  </si>
  <si>
    <t>20824064</t>
  </si>
  <si>
    <t>85504259</t>
  </si>
  <si>
    <t>98815624</t>
  </si>
  <si>
    <t>22652348</t>
  </si>
  <si>
    <t>241793392</t>
  </si>
  <si>
    <t>204078313</t>
  </si>
  <si>
    <t>238857850</t>
  </si>
  <si>
    <t>79719228</t>
  </si>
  <si>
    <t>57905765</t>
  </si>
  <si>
    <t>73948455</t>
  </si>
  <si>
    <t>51428897</t>
  </si>
  <si>
    <t>218653760</t>
  </si>
  <si>
    <t>214084225</t>
  </si>
  <si>
    <t>5690236928</t>
  </si>
  <si>
    <t>5751338850</t>
  </si>
  <si>
    <t>5653383662</t>
  </si>
  <si>
    <t>6644357604</t>
  </si>
  <si>
    <t>6559443821</t>
  </si>
  <si>
    <t>6590748262</t>
  </si>
  <si>
    <t>5691744256</t>
  </si>
  <si>
    <t>5751918592</t>
  </si>
  <si>
    <t>5654274048</t>
  </si>
  <si>
    <t>6647115776</t>
  </si>
  <si>
    <t>6570192896</t>
  </si>
  <si>
    <t>6596972544</t>
  </si>
  <si>
    <t>5687095296</t>
  </si>
  <si>
    <t>5748555776</t>
  </si>
  <si>
    <t>5652049920</t>
  </si>
  <si>
    <t>6627643392</t>
  </si>
  <si>
    <t>6530646016</t>
  </si>
  <si>
    <t>6578974720</t>
  </si>
  <si>
    <t>1634433</t>
  </si>
  <si>
    <t>1523220</t>
  </si>
  <si>
    <t>1683313</t>
  </si>
  <si>
    <t>5443493</t>
  </si>
  <si>
    <t>4575839</t>
  </si>
  <si>
    <t>3723833</t>
  </si>
  <si>
    <t>7345829</t>
  </si>
  <si>
    <t>943076</t>
  </si>
  <si>
    <t>2702388</t>
  </si>
  <si>
    <t>154392900</t>
  </si>
  <si>
    <t>154387279</t>
  </si>
  <si>
    <t>154516842</t>
  </si>
  <si>
    <t>3736892</t>
  </si>
  <si>
    <t>[3736892]</t>
  </si>
  <si>
    <t>2021-05-24T15:15:27.092649Z</t>
  </si>
  <si>
    <t>2021-05-24T15:22:38.045881Z</t>
  </si>
  <si>
    <t>2021-05-24T15:29:59.915474Z</t>
  </si>
  <si>
    <t>2021-05-24T15:11:36.541237Z</t>
  </si>
  <si>
    <t>2021-05-24T15:18:45.882423Z</t>
  </si>
  <si>
    <t>2021-05-24T15:26:06.447322Z</t>
  </si>
  <si>
    <t>2021-05-24T15:15:02.599283Z</t>
  </si>
  <si>
    <t>2021-05-24T15:22:15.161138Z</t>
  </si>
  <si>
    <t>2021-05-24T15:29:36.464806Z</t>
  </si>
  <si>
    <t>2021-05-24T15:10:39.386276Z</t>
  </si>
  <si>
    <t>2021-05-24T15:17:57.945110Z</t>
  </si>
  <si>
    <t>2021-05-24T15:25:10.977195Z</t>
  </si>
  <si>
    <t>24487015425</t>
  </si>
  <si>
    <t>22878308821</t>
  </si>
  <si>
    <t>23444995741</t>
  </si>
  <si>
    <t>57150021263</t>
  </si>
  <si>
    <t>47930485996</t>
  </si>
  <si>
    <t>55463077257</t>
  </si>
  <si>
    <t>18845220044</t>
  </si>
  <si>
    <t>18330983765</t>
  </si>
  <si>
    <t>18636269056</t>
  </si>
  <si>
    <t>17744015924</t>
  </si>
  <si>
    <t>17778982995</t>
  </si>
  <si>
    <t>17151948653</t>
  </si>
  <si>
    <t>23130439</t>
  </si>
  <si>
    <t>22896640</t>
  </si>
  <si>
    <t>22897152</t>
  </si>
  <si>
    <t>23138304</t>
  </si>
  <si>
    <t>23055464</t>
  </si>
  <si>
    <t>384</t>
  </si>
  <si>
    <t>92</t>
  </si>
  <si>
    <t>286068736</t>
  </si>
  <si>
    <t>151113728</t>
  </si>
  <si>
    <t>201461760</t>
  </si>
  <si>
    <t>153411584</t>
  </si>
  <si>
    <t>152805376</t>
  </si>
  <si>
    <t>20334448640</t>
  </si>
  <si>
    <t>20465766400</t>
  </si>
  <si>
    <t>20416528384</t>
  </si>
  <si>
    <t>20245016576</t>
  </si>
  <si>
    <t>20515581952</t>
  </si>
  <si>
    <t>18225049600</t>
  </si>
  <si>
    <t>22908928</t>
  </si>
  <si>
    <t>18091708416</t>
  </si>
  <si>
    <t>17498415104</t>
  </si>
  <si>
    <t>17890467840</t>
  </si>
  <si>
    <t>16865431552</t>
  </si>
  <si>
    <t>16800673792</t>
  </si>
  <si>
    <t>16753119232</t>
  </si>
  <si>
    <t>75548761</t>
  </si>
  <si>
    <t>72687515</t>
  </si>
  <si>
    <t>25614218</t>
  </si>
  <si>
    <t>225044679</t>
  </si>
  <si>
    <t>209563324</t>
  </si>
  <si>
    <t>249821672</t>
  </si>
  <si>
    <t>77895292</t>
  </si>
  <si>
    <t>79001471</t>
  </si>
  <si>
    <t>66081970</t>
  </si>
  <si>
    <t>226949225</t>
  </si>
  <si>
    <t>226985872</t>
  </si>
  <si>
    <t>185829837</t>
  </si>
  <si>
    <t>18530434908</t>
  </si>
  <si>
    <t>18808775850</t>
  </si>
  <si>
    <t>18833662976</t>
  </si>
  <si>
    <t>16724998779</t>
  </si>
  <si>
    <t>16719378808</t>
  </si>
  <si>
    <t>17477720356</t>
  </si>
  <si>
    <t>18378752</t>
  </si>
  <si>
    <t>18232320</t>
  </si>
  <si>
    <t>18352713</t>
  </si>
  <si>
    <t>536576</t>
  </si>
  <si>
    <t>286720</t>
  </si>
  <si>
    <t>798720</t>
  </si>
  <si>
    <t>152784896</t>
  </si>
  <si>
    <t>19160264704</t>
  </si>
  <si>
    <t>19571183616</t>
  </si>
  <si>
    <t>19374866432</t>
  </si>
  <si>
    <t>19548495872</t>
  </si>
  <si>
    <t>17930821632</t>
  </si>
  <si>
    <t>20312694784</t>
  </si>
  <si>
    <t>18239488</t>
  </si>
  <si>
    <t>18513920</t>
  </si>
  <si>
    <t>18005512192</t>
  </si>
  <si>
    <t>18231533568</t>
  </si>
  <si>
    <t>18310004736</t>
  </si>
  <si>
    <t>16064974848</t>
  </si>
  <si>
    <t>16329474048</t>
  </si>
  <si>
    <t>16571654144</t>
  </si>
  <si>
    <t>18231296</t>
  </si>
  <si>
    <t>108226867</t>
  </si>
  <si>
    <t>106110216</t>
  </si>
  <si>
    <t>106851099</t>
  </si>
  <si>
    <t>209109844</t>
  </si>
  <si>
    <t>246543260</t>
  </si>
  <si>
    <t>212312833</t>
  </si>
  <si>
    <t>89695197</t>
  </si>
  <si>
    <t>76586176</t>
  </si>
  <si>
    <t>41588667</t>
  </si>
  <si>
    <t>113324621</t>
  </si>
  <si>
    <t>84986764</t>
  </si>
  <si>
    <t>227515484</t>
  </si>
  <si>
    <t>19175865384</t>
  </si>
  <si>
    <t>18512204970</t>
  </si>
  <si>
    <t>18272018261</t>
  </si>
  <si>
    <t>17610715700</t>
  </si>
  <si>
    <t>17918895584</t>
  </si>
  <si>
    <t>17780841618</t>
  </si>
  <si>
    <t>20635156</t>
  </si>
  <si>
    <t>20385792</t>
  </si>
  <si>
    <t>20226048</t>
  </si>
  <si>
    <t>20647936</t>
  </si>
  <si>
    <t>20450993</t>
  </si>
  <si>
    <t>20328521</t>
  </si>
  <si>
    <t>300978176</t>
  </si>
  <si>
    <t>227000320</t>
  </si>
  <si>
    <t>281853952</t>
  </si>
  <si>
    <t>153108480</t>
  </si>
  <si>
    <t>154886144</t>
  </si>
  <si>
    <t>20289429504</t>
  </si>
  <si>
    <t>19954569216</t>
  </si>
  <si>
    <t>19919458304</t>
  </si>
  <si>
    <t>18859065344</t>
  </si>
  <si>
    <t>20487176192</t>
  </si>
  <si>
    <t>20487004160</t>
  </si>
  <si>
    <t>20705280</t>
  </si>
  <si>
    <t>20504576</t>
  </si>
  <si>
    <t>18467909632</t>
  </si>
  <si>
    <t>17539608576</t>
  </si>
  <si>
    <t>17511374848</t>
  </si>
  <si>
    <t>17291554816</t>
  </si>
  <si>
    <t>17002364928</t>
  </si>
  <si>
    <t>16939679744</t>
  </si>
  <si>
    <t>20344832</t>
  </si>
  <si>
    <t>20221952</t>
  </si>
  <si>
    <t>73555449</t>
  </si>
  <si>
    <t>81827166</t>
  </si>
  <si>
    <t>48362730</t>
  </si>
  <si>
    <t>248451103</t>
  </si>
  <si>
    <t>215893899</t>
  </si>
  <si>
    <t>227269096</t>
  </si>
  <si>
    <t>87893668</t>
  </si>
  <si>
    <t>103476765</t>
  </si>
  <si>
    <t>78829370</t>
  </si>
  <si>
    <t>189264369</t>
  </si>
  <si>
    <t>206805568</t>
  </si>
  <si>
    <t>118542977</t>
  </si>
  <si>
    <t>5716820951</t>
  </si>
  <si>
    <t>5753717589</t>
  </si>
  <si>
    <t>5683292501</t>
  </si>
  <si>
    <t>6688856982</t>
  </si>
  <si>
    <t>6612802664</t>
  </si>
  <si>
    <t>6576935936</t>
  </si>
  <si>
    <t>5717655552</t>
  </si>
  <si>
    <t>5753991168</t>
  </si>
  <si>
    <t>5685370880</t>
  </si>
  <si>
    <t>6700544000</t>
  </si>
  <si>
    <t>6621618176</t>
  </si>
  <si>
    <t>6595731456</t>
  </si>
  <si>
    <t>5714251776</t>
  </si>
  <si>
    <t>5753131008</t>
  </si>
  <si>
    <t>5680721920</t>
  </si>
  <si>
    <t>6542594048</t>
  </si>
  <si>
    <t>6595522560</t>
  </si>
  <si>
    <t>6570143744</t>
  </si>
  <si>
    <t>1475490</t>
  </si>
  <si>
    <t>1431665</t>
  </si>
  <si>
    <t>1406239</t>
  </si>
  <si>
    <t>4210016</t>
  </si>
  <si>
    <t>3573295</t>
  </si>
  <si>
    <t>5315037</t>
  </si>
  <si>
    <t>313455</t>
  </si>
  <si>
    <t>5185129</t>
  </si>
  <si>
    <t>8240608</t>
  </si>
  <si>
    <t>154349168</t>
  </si>
  <si>
    <t>154316859</t>
  </si>
  <si>
    <t>154277619</t>
  </si>
  <si>
    <t>4272369</t>
  </si>
  <si>
    <t>[4272369]</t>
  </si>
  <si>
    <t>2021-05-24T15:39:25.262783Z</t>
  </si>
  <si>
    <t>2021-05-24T15:47:26.350678Z</t>
  </si>
  <si>
    <t>2021-05-24T15:54:59.164907Z</t>
  </si>
  <si>
    <t>2021-05-24T15:35:20.265115Z</t>
  </si>
  <si>
    <t>2021-05-24T15:43:25.698400Z</t>
  </si>
  <si>
    <t>2021-05-24T15:50:57.124341Z</t>
  </si>
  <si>
    <t>2021-05-24T15:38:59.608679Z</t>
  </si>
  <si>
    <t>2021-05-24T15:47:01.579957Z</t>
  </si>
  <si>
    <t>2021-05-24T15:54:34.245007Z</t>
  </si>
  <si>
    <t>2021-05-24T15:34:23.820653Z</t>
  </si>
  <si>
    <t>2021-05-24T15:42:31.690900Z</t>
  </si>
  <si>
    <t>2021-05-24T15:50:03.900473Z</t>
  </si>
  <si>
    <t>25649116444</t>
  </si>
  <si>
    <t>24764817504</t>
  </si>
  <si>
    <t>24914134057</t>
  </si>
  <si>
    <t>56437588709</t>
  </si>
  <si>
    <t>54002635937</t>
  </si>
  <si>
    <t>53216613372</t>
  </si>
  <si>
    <t>18564553019</t>
  </si>
  <si>
    <t>18344256471</t>
  </si>
  <si>
    <t>18708803584</t>
  </si>
  <si>
    <t>17481695160</t>
  </si>
  <si>
    <t>17548385037</t>
  </si>
  <si>
    <t>17394717809</t>
  </si>
  <si>
    <t>22605824</t>
  </si>
  <si>
    <t>22588948</t>
  </si>
  <si>
    <t>22580460</t>
  </si>
  <si>
    <t>22622926</t>
  </si>
  <si>
    <t>22607760</t>
  </si>
  <si>
    <t>22577152</t>
  </si>
  <si>
    <t>200</t>
  </si>
  <si>
    <t>93</t>
  </si>
  <si>
    <t>100</t>
  </si>
  <si>
    <t>162</t>
  </si>
  <si>
    <t>383283200</t>
  </si>
  <si>
    <t>238993408</t>
  </si>
  <si>
    <t>220127232</t>
  </si>
  <si>
    <t>143544320</t>
  </si>
  <si>
    <t>153575424</t>
  </si>
  <si>
    <t>19402235904</t>
  </si>
  <si>
    <t>20592021504</t>
  </si>
  <si>
    <t>20500361216</t>
  </si>
  <si>
    <t>20596383744</t>
  </si>
  <si>
    <t>20629340160</t>
  </si>
  <si>
    <t>20382941184</t>
  </si>
  <si>
    <t>22589440</t>
  </si>
  <si>
    <t>22659072</t>
  </si>
  <si>
    <t>22609920</t>
  </si>
  <si>
    <t>17943109632</t>
  </si>
  <si>
    <t>17482670080</t>
  </si>
  <si>
    <t>17895211008</t>
  </si>
  <si>
    <t>16521170944</t>
  </si>
  <si>
    <t>16632999936</t>
  </si>
  <si>
    <t>16609513472</t>
  </si>
  <si>
    <t>124517840</t>
  </si>
  <si>
    <t>91365384</t>
  </si>
  <si>
    <t>34966525</t>
  </si>
  <si>
    <t>219014620</t>
  </si>
  <si>
    <t>224244460</t>
  </si>
  <si>
    <t>216951140</t>
  </si>
  <si>
    <t>67327525</t>
  </si>
  <si>
    <t>44898890</t>
  </si>
  <si>
    <t>78818565</t>
  </si>
  <si>
    <t>265378441</t>
  </si>
  <si>
    <t>234027020</t>
  </si>
  <si>
    <t>237029208</t>
  </si>
  <si>
    <t>18367873811</t>
  </si>
  <si>
    <t>18794186670</t>
  </si>
  <si>
    <t>19317403017</t>
  </si>
  <si>
    <t>17672958383</t>
  </si>
  <si>
    <t>17089511572</t>
  </si>
  <si>
    <t>17732780714</t>
  </si>
  <si>
    <t>18127950</t>
  </si>
  <si>
    <t>18110873</t>
  </si>
  <si>
    <t>30818304</t>
  </si>
  <si>
    <t>18152537</t>
  </si>
  <si>
    <t>18104320</t>
  </si>
  <si>
    <t>18127530</t>
  </si>
  <si>
    <t>298229760</t>
  </si>
  <si>
    <t>162201600</t>
  </si>
  <si>
    <t>495616</t>
  </si>
  <si>
    <t>153251840</t>
  </si>
  <si>
    <t>152752128</t>
  </si>
  <si>
    <t>20149260288</t>
  </si>
  <si>
    <t>20251475968</t>
  </si>
  <si>
    <t>19925958656</t>
  </si>
  <si>
    <t>20372135936</t>
  </si>
  <si>
    <t>18329501696</t>
  </si>
  <si>
    <t>20491419648</t>
  </si>
  <si>
    <t>18128896</t>
  </si>
  <si>
    <t>18145280</t>
  </si>
  <si>
    <t>18219008</t>
  </si>
  <si>
    <t>17382899712</t>
  </si>
  <si>
    <t>17957822464</t>
  </si>
  <si>
    <t>18518642688</t>
  </si>
  <si>
    <t>16632197120</t>
  </si>
  <si>
    <t>16689631232</t>
  </si>
  <si>
    <t>16799997952</t>
  </si>
  <si>
    <t>18071552</t>
  </si>
  <si>
    <t>82629879</t>
  </si>
  <si>
    <t>77545188</t>
  </si>
  <si>
    <t>118447875</t>
  </si>
  <si>
    <t>218300159</t>
  </si>
  <si>
    <t>261430230</t>
  </si>
  <si>
    <t>222205516</t>
  </si>
  <si>
    <t>96794986</t>
  </si>
  <si>
    <t>122126244</t>
  </si>
  <si>
    <t>63156576</t>
  </si>
  <si>
    <t>248992180</t>
  </si>
  <si>
    <t>61958505</t>
  </si>
  <si>
    <t>86341830</t>
  </si>
  <si>
    <t>18872525587</t>
  </si>
  <si>
    <t>19421716316</t>
  </si>
  <si>
    <t>19309853302</t>
  </si>
  <si>
    <t>17502157554</t>
  </si>
  <si>
    <t>17634916016</t>
  </si>
  <si>
    <t>17473105616</t>
  </si>
  <si>
    <t>20131682</t>
  </si>
  <si>
    <t>20094976</t>
  </si>
  <si>
    <t>20053543</t>
  </si>
  <si>
    <t>20148224</t>
  </si>
  <si>
    <t>20093188</t>
  </si>
  <si>
    <t>20115456</t>
  </si>
  <si>
    <t>85</t>
  </si>
  <si>
    <t>291848192</t>
  </si>
  <si>
    <t>557056</t>
  </si>
  <si>
    <t>175816704</t>
  </si>
  <si>
    <t>153419776</t>
  </si>
  <si>
    <t>471040</t>
  </si>
  <si>
    <t>20115542016</t>
  </si>
  <si>
    <t>19992387584</t>
  </si>
  <si>
    <t>20293206016</t>
  </si>
  <si>
    <t>18402435072</t>
  </si>
  <si>
    <t>20194013184</t>
  </si>
  <si>
    <t>18397949952</t>
  </si>
  <si>
    <t>18041077760</t>
  </si>
  <si>
    <t>18746408960</t>
  </si>
  <si>
    <t>18448924672</t>
  </si>
  <si>
    <t>17020510208</t>
  </si>
  <si>
    <t>16632418304</t>
  </si>
  <si>
    <t>17197953024</t>
  </si>
  <si>
    <t>20045824</t>
  </si>
  <si>
    <t>19894272</t>
  </si>
  <si>
    <t>20082688</t>
  </si>
  <si>
    <t>82270416</t>
  </si>
  <si>
    <t>117537735</t>
  </si>
  <si>
    <t>91391590</t>
  </si>
  <si>
    <t>275978417</t>
  </si>
  <si>
    <t>227337663</t>
  </si>
  <si>
    <t>259316304</t>
  </si>
  <si>
    <t>117206064</t>
  </si>
  <si>
    <t>102264086</t>
  </si>
  <si>
    <t>102004939</t>
  </si>
  <si>
    <t>40644212</t>
  </si>
  <si>
    <t>259077213</t>
  </si>
  <si>
    <t>221249327</t>
  </si>
  <si>
    <t>5725256152</t>
  </si>
  <si>
    <t>5743908126</t>
  </si>
  <si>
    <t>5562109479</t>
  </si>
  <si>
    <t>6623323836</t>
  </si>
  <si>
    <t>6615780631</t>
  </si>
  <si>
    <t>6659366001</t>
  </si>
  <si>
    <t>5726203904</t>
  </si>
  <si>
    <t>5744525312</t>
  </si>
  <si>
    <t>5563375616</t>
  </si>
  <si>
    <t>6625894400</t>
  </si>
  <si>
    <t>6621044736</t>
  </si>
  <si>
    <t>6661726208</t>
  </si>
  <si>
    <t>5721772032</t>
  </si>
  <si>
    <t>5743022080</t>
  </si>
  <si>
    <t>5559959552</t>
  </si>
  <si>
    <t>6616076288</t>
  </si>
  <si>
    <t>6601375744</t>
  </si>
  <si>
    <t>6638948352</t>
  </si>
  <si>
    <t>1608965</t>
  </si>
  <si>
    <t>1558342</t>
  </si>
  <si>
    <t>1582326</t>
  </si>
  <si>
    <t>5108516</t>
  </si>
  <si>
    <t>5255044</t>
  </si>
  <si>
    <t>4051309</t>
  </si>
  <si>
    <t>337257</t>
  </si>
  <si>
    <t>331136</t>
  </si>
  <si>
    <t>7317271</t>
  </si>
  <si>
    <t>154316172</t>
  </si>
  <si>
    <t>154384033</t>
  </si>
  <si>
    <t>154430144</t>
  </si>
  <si>
    <t>4862547</t>
  </si>
  <si>
    <t>[4862547]</t>
  </si>
  <si>
    <t>2021-05-24T16:04:02.593973Z</t>
  </si>
  <si>
    <t>2021-05-24T16:11:53.456323Z</t>
  </si>
  <si>
    <t>2021-05-24T16:19:25.546558Z</t>
  </si>
  <si>
    <t>2021-05-24T16:00:04.985581Z</t>
  </si>
  <si>
    <t>2021-05-24T16:07:58.332481Z</t>
  </si>
  <si>
    <t>2021-05-24T16:15:22.641471Z</t>
  </si>
  <si>
    <t>2021-05-24T16:03:35.937790Z</t>
  </si>
  <si>
    <t>2021-05-24T16:11:28.246505Z</t>
  </si>
  <si>
    <t>2021-05-24T16:19:00.880403Z</t>
  </si>
  <si>
    <t>2021-05-24T15:59:14.848461Z</t>
  </si>
  <si>
    <t>2021-05-24T16:07:07.255013Z</t>
  </si>
  <si>
    <t>2021-05-24T16:14:30.850216Z</t>
  </si>
  <si>
    <t>26651503203</t>
  </si>
  <si>
    <t>25203620491</t>
  </si>
  <si>
    <t>24661149474</t>
  </si>
  <si>
    <t>50129834577</t>
  </si>
  <si>
    <t>51071818207</t>
  </si>
  <si>
    <t>51786407416</t>
  </si>
  <si>
    <t>18501157622</t>
  </si>
  <si>
    <t>18760732829</t>
  </si>
  <si>
    <t>19016390574</t>
  </si>
  <si>
    <t>16869287654</t>
  </si>
  <si>
    <t>17032910848</t>
  </si>
  <si>
    <t>17777587953</t>
  </si>
  <si>
    <t>22548480</t>
  </si>
  <si>
    <t>22548795</t>
  </si>
  <si>
    <t>22625157</t>
  </si>
  <si>
    <t>22578079</t>
  </si>
  <si>
    <t>79</t>
  </si>
  <si>
    <t>1249280</t>
  </si>
  <si>
    <t>136032256</t>
  </si>
  <si>
    <t>183603200</t>
  </si>
  <si>
    <t>153202688</t>
  </si>
  <si>
    <t>19312443392</t>
  </si>
  <si>
    <t>20290482176</t>
  </si>
  <si>
    <t>20520124416</t>
  </si>
  <si>
    <t>19616608256</t>
  </si>
  <si>
    <t>18148933632</t>
  </si>
  <si>
    <t>20404301824</t>
  </si>
  <si>
    <t>22556672</t>
  </si>
  <si>
    <t>22675456</t>
  </si>
  <si>
    <t>18034974720</t>
  </si>
  <si>
    <t>17847476224</t>
  </si>
  <si>
    <t>17896460288</t>
  </si>
  <si>
    <t>16198205440</t>
  </si>
  <si>
    <t>16616009728</t>
  </si>
  <si>
    <t>16857640960</t>
  </si>
  <si>
    <t>22454272</t>
  </si>
  <si>
    <t>22532096</t>
  </si>
  <si>
    <t>68835788</t>
  </si>
  <si>
    <t>89578577</t>
  </si>
  <si>
    <t>89497617</t>
  </si>
  <si>
    <t>230870191</t>
  </si>
  <si>
    <t>271181402</t>
  </si>
  <si>
    <t>231325879</t>
  </si>
  <si>
    <t>78152106</t>
  </si>
  <si>
    <t>80596622</t>
  </si>
  <si>
    <t>99415481</t>
  </si>
  <si>
    <t>187841611</t>
  </si>
  <si>
    <t>258151968</t>
  </si>
  <si>
    <t>238937292</t>
  </si>
  <si>
    <t>18236223943</t>
  </si>
  <si>
    <t>18730138702</t>
  </si>
  <si>
    <t>19167268208</t>
  </si>
  <si>
    <t>17377442153</t>
  </si>
  <si>
    <t>17173837272</t>
  </si>
  <si>
    <t>16994525029</t>
  </si>
  <si>
    <t>30768090</t>
  </si>
  <si>
    <t>30556160</t>
  </si>
  <si>
    <t>30557634</t>
  </si>
  <si>
    <t>30752768</t>
  </si>
  <si>
    <t>30703143</t>
  </si>
  <si>
    <t>28672</t>
  </si>
  <si>
    <t>275042304</t>
  </si>
  <si>
    <t>512000</t>
  </si>
  <si>
    <t>1253376</t>
  </si>
  <si>
    <t>153698304</t>
  </si>
  <si>
    <t>20329050112</t>
  </si>
  <si>
    <t>19450687488</t>
  </si>
  <si>
    <t>19908149248</t>
  </si>
  <si>
    <t>20054192128</t>
  </si>
  <si>
    <t>20390772736</t>
  </si>
  <si>
    <t>18099118080</t>
  </si>
  <si>
    <t>30773248</t>
  </si>
  <si>
    <t>30568448</t>
  </si>
  <si>
    <t>30724096</t>
  </si>
  <si>
    <t>17411035136</t>
  </si>
  <si>
    <t>18117640192</t>
  </si>
  <si>
    <t>18571014144</t>
  </si>
  <si>
    <t>16432021504</t>
  </si>
  <si>
    <t>16211128320</t>
  </si>
  <si>
    <t>16603607040</t>
  </si>
  <si>
    <t>30633984</t>
  </si>
  <si>
    <t>89220190</t>
  </si>
  <si>
    <t>118394005</t>
  </si>
  <si>
    <t>130856287</t>
  </si>
  <si>
    <t>177248153</t>
  </si>
  <si>
    <t>233363575</t>
  </si>
  <si>
    <t>269475614</t>
  </si>
  <si>
    <t>85450605</t>
  </si>
  <si>
    <t>87873900</t>
  </si>
  <si>
    <t>94517612</t>
  </si>
  <si>
    <t>222481139</t>
  </si>
  <si>
    <t>78058680</t>
  </si>
  <si>
    <t>119854422</t>
  </si>
  <si>
    <t>19133108375</t>
  </si>
  <si>
    <t>18422026240</t>
  </si>
  <si>
    <t>18365906944</t>
  </si>
  <si>
    <t>17494567193</t>
  </si>
  <si>
    <t>17595566237</t>
  </si>
  <si>
    <t>17306659859</t>
  </si>
  <si>
    <t>19848912</t>
  </si>
  <si>
    <t>19857880</t>
  </si>
  <si>
    <t>19664896</t>
  </si>
  <si>
    <t>19877888</t>
  </si>
  <si>
    <t>19770919</t>
  </si>
  <si>
    <t>32768</t>
  </si>
  <si>
    <t>196898816</t>
  </si>
  <si>
    <t>219852800</t>
  </si>
  <si>
    <t>76353536</t>
  </si>
  <si>
    <t>153427968</t>
  </si>
  <si>
    <t>20281032704</t>
  </si>
  <si>
    <t>20366192640</t>
  </si>
  <si>
    <t>19810017280</t>
  </si>
  <si>
    <t>18588598272</t>
  </si>
  <si>
    <t>20343926784</t>
  </si>
  <si>
    <t>20142247936</t>
  </si>
  <si>
    <t>19865600</t>
  </si>
  <si>
    <t>18241478656</t>
  </si>
  <si>
    <t>17385791488</t>
  </si>
  <si>
    <t>17620516864</t>
  </si>
  <si>
    <t>17219293184</t>
  </si>
  <si>
    <t>16658898944</t>
  </si>
  <si>
    <t>16534614016</t>
  </si>
  <si>
    <t>19726336</t>
  </si>
  <si>
    <t>88306663</t>
  </si>
  <si>
    <t>89213820</t>
  </si>
  <si>
    <t>100285836</t>
  </si>
  <si>
    <t>216395963</t>
  </si>
  <si>
    <t>234054219</t>
  </si>
  <si>
    <t>230979553</t>
  </si>
  <si>
    <t>80054354</t>
  </si>
  <si>
    <t>136430120</t>
  </si>
  <si>
    <t>107118288</t>
  </si>
  <si>
    <t>55491707</t>
  </si>
  <si>
    <t>242829151</t>
  </si>
  <si>
    <t>218286380</t>
  </si>
  <si>
    <t>5696472557</t>
  </si>
  <si>
    <t>5819513619</t>
  </si>
  <si>
    <t>5765093949</t>
  </si>
  <si>
    <t>6536562969</t>
  </si>
  <si>
    <t>6670109302</t>
  </si>
  <si>
    <t>6590680237</t>
  </si>
  <si>
    <t>5699260416</t>
  </si>
  <si>
    <t>5820997632</t>
  </si>
  <si>
    <t>5765464064</t>
  </si>
  <si>
    <t>6548418560</t>
  </si>
  <si>
    <t>6686208000</t>
  </si>
  <si>
    <t>6602379264</t>
  </si>
  <si>
    <t>5693816832</t>
  </si>
  <si>
    <t>5818691584</t>
  </si>
  <si>
    <t>5761654784</t>
  </si>
  <si>
    <t>6520225792</t>
  </si>
  <si>
    <t>6558097408</t>
  </si>
  <si>
    <t>6576254976</t>
  </si>
  <si>
    <t>1644930</t>
  </si>
  <si>
    <t>1659247</t>
  </si>
  <si>
    <t>1564363</t>
  </si>
  <si>
    <t>5153062</t>
  </si>
  <si>
    <t>5333468</t>
  </si>
  <si>
    <t>4981222</t>
  </si>
  <si>
    <t>3659057</t>
  </si>
  <si>
    <t>7337372</t>
  </si>
  <si>
    <t>2175195</t>
  </si>
  <si>
    <t>154526540</t>
  </si>
  <si>
    <t>154421343</t>
  </si>
  <si>
    <t>154270530</t>
  </si>
  <si>
    <t>5398292</t>
  </si>
  <si>
    <t>[5398292]</t>
  </si>
  <si>
    <t>2021-05-24T16:28:56.191029Z</t>
  </si>
  <si>
    <t>2021-05-24T16:36:39.075803Z</t>
  </si>
  <si>
    <t>2021-05-24T16:44:18.545303Z</t>
  </si>
  <si>
    <t>2021-05-24T16:24:52.601502Z</t>
  </si>
  <si>
    <t>2021-05-24T16:32:34.123975Z</t>
  </si>
  <si>
    <t>2021-05-24T16:40:06.280789Z</t>
  </si>
  <si>
    <t>2021-05-24T16:28:30.330609Z</t>
  </si>
  <si>
    <t>2021-05-24T16:36:13.840594Z</t>
  </si>
  <si>
    <t>2021-05-24T16:43:52.003484Z</t>
  </si>
  <si>
    <t>2021-05-24T16:23:58.675777Z</t>
  </si>
  <si>
    <t>2021-05-24T16:31:42.863563Z</t>
  </si>
  <si>
    <t>2021-05-24T16:39:18.105749Z</t>
  </si>
  <si>
    <t>25854890092</t>
  </si>
  <si>
    <t>25229028476</t>
  </si>
  <si>
    <t>26536202186</t>
  </si>
  <si>
    <t>53918517554</t>
  </si>
  <si>
    <t>51253519011</t>
  </si>
  <si>
    <t>48168038423</t>
  </si>
  <si>
    <t>19080501778</t>
  </si>
  <si>
    <t>18008465408</t>
  </si>
  <si>
    <t>18673707842</t>
  </si>
  <si>
    <t>17772713723</t>
  </si>
  <si>
    <t>16082904300</t>
  </si>
  <si>
    <t>17243909224</t>
  </si>
  <si>
    <t>22296348</t>
  </si>
  <si>
    <t>22142976</t>
  </si>
  <si>
    <t>22393204</t>
  </si>
  <si>
    <t>208</t>
  </si>
  <si>
    <t>108</t>
  </si>
  <si>
    <t>95</t>
  </si>
  <si>
    <t>94</t>
  </si>
  <si>
    <t>171</t>
  </si>
  <si>
    <t>90</t>
  </si>
  <si>
    <t>283455488</t>
  </si>
  <si>
    <t>283275264</t>
  </si>
  <si>
    <t>151097344</t>
  </si>
  <si>
    <t>20728864768</t>
  </si>
  <si>
    <t>20245192704</t>
  </si>
  <si>
    <t>20155592704</t>
  </si>
  <si>
    <t>20334796800</t>
  </si>
  <si>
    <t>17572392960</t>
  </si>
  <si>
    <t>20197302272</t>
  </si>
  <si>
    <t>22351872</t>
  </si>
  <si>
    <t>22413312</t>
  </si>
  <si>
    <t>17858412544</t>
  </si>
  <si>
    <t>17056096256</t>
  </si>
  <si>
    <t>17759887360</t>
  </si>
  <si>
    <t>16921165824</t>
  </si>
  <si>
    <t>15543894016</t>
  </si>
  <si>
    <t>16299958272</t>
  </si>
  <si>
    <t>22126592</t>
  </si>
  <si>
    <t>98391637</t>
  </si>
  <si>
    <t>108424891</t>
  </si>
  <si>
    <t>84839530</t>
  </si>
  <si>
    <t>249260395</t>
  </si>
  <si>
    <t>280302294</t>
  </si>
  <si>
    <t>238424714</t>
  </si>
  <si>
    <t>150871050</t>
  </si>
  <si>
    <t>138903098</t>
  </si>
  <si>
    <t>130189105</t>
  </si>
  <si>
    <t>267177637</t>
  </si>
  <si>
    <t>214597742</t>
  </si>
  <si>
    <t>248016871</t>
  </si>
  <si>
    <t>18832384606</t>
  </si>
  <si>
    <t>19122962589</t>
  </si>
  <si>
    <t>19585791924</t>
  </si>
  <si>
    <t>17011557990</t>
  </si>
  <si>
    <t>17460323012</t>
  </si>
  <si>
    <t>17465380529</t>
  </si>
  <si>
    <t>30486528</t>
  </si>
  <si>
    <t>30494720</t>
  </si>
  <si>
    <t>30482887</t>
  </si>
  <si>
    <t>1159168</t>
  </si>
  <si>
    <t>397312</t>
  </si>
  <si>
    <t>442368</t>
  </si>
  <si>
    <t>19357044736</t>
  </si>
  <si>
    <t>19874697216</t>
  </si>
  <si>
    <t>20203466752</t>
  </si>
  <si>
    <t>19773014016</t>
  </si>
  <si>
    <t>20517253120</t>
  </si>
  <si>
    <t>18685894656</t>
  </si>
  <si>
    <t>18014048256</t>
  </si>
  <si>
    <t>18410881024</t>
  </si>
  <si>
    <t>19114037248</t>
  </si>
  <si>
    <t>16235704320</t>
  </si>
  <si>
    <t>16453148672</t>
  </si>
  <si>
    <t>17081409536</t>
  </si>
  <si>
    <t>30375936</t>
  </si>
  <si>
    <t>141290579</t>
  </si>
  <si>
    <t>148703365</t>
  </si>
  <si>
    <t>136938543</t>
  </si>
  <si>
    <t>227503942</t>
  </si>
  <si>
    <t>236066351</t>
  </si>
  <si>
    <t>280679110</t>
  </si>
  <si>
    <t>57160486</t>
  </si>
  <si>
    <t>78633023</t>
  </si>
  <si>
    <t>83301375</t>
  </si>
  <si>
    <t>258932248</t>
  </si>
  <si>
    <t>129147469</t>
  </si>
  <si>
    <t>239077954</t>
  </si>
  <si>
    <t>19127693918</t>
  </si>
  <si>
    <t>18836618003</t>
  </si>
  <si>
    <t>18153548306</t>
  </si>
  <si>
    <t>17409742587</t>
  </si>
  <si>
    <t>17734873009</t>
  </si>
  <si>
    <t>17263294756</t>
  </si>
  <si>
    <t>19630914</t>
  </si>
  <si>
    <t>19601565</t>
  </si>
  <si>
    <t>19575239</t>
  </si>
  <si>
    <t>19640320</t>
  </si>
  <si>
    <t>19581794</t>
  </si>
  <si>
    <t>99</t>
  </si>
  <si>
    <t>180</t>
  </si>
  <si>
    <t>213942272</t>
  </si>
  <si>
    <t>373465088</t>
  </si>
  <si>
    <t>277716992</t>
  </si>
  <si>
    <t>38141952</t>
  </si>
  <si>
    <t>153534464</t>
  </si>
  <si>
    <t>20165820416</t>
  </si>
  <si>
    <t>20254507008</t>
  </si>
  <si>
    <t>20228239360</t>
  </si>
  <si>
    <t>18586468352</t>
  </si>
  <si>
    <t>20357185536</t>
  </si>
  <si>
    <t>19962454016</t>
  </si>
  <si>
    <t>19656704</t>
  </si>
  <si>
    <t>19615744</t>
  </si>
  <si>
    <t>19693568</t>
  </si>
  <si>
    <t>18172928000</t>
  </si>
  <si>
    <t>17817034752</t>
  </si>
  <si>
    <t>17321635840</t>
  </si>
  <si>
    <t>17211924480</t>
  </si>
  <si>
    <t>16680493056</t>
  </si>
  <si>
    <t>16086036480</t>
  </si>
  <si>
    <t>19587072</t>
  </si>
  <si>
    <t>19578880</t>
  </si>
  <si>
    <t>109422443</t>
  </si>
  <si>
    <t>97757724</t>
  </si>
  <si>
    <t>97122692</t>
  </si>
  <si>
    <t>278346662</t>
  </si>
  <si>
    <t>237228312</t>
  </si>
  <si>
    <t>234973260</t>
  </si>
  <si>
    <t>139518106</t>
  </si>
  <si>
    <t>130215701</t>
  </si>
  <si>
    <t>97433156</t>
  </si>
  <si>
    <t>75521710</t>
  </si>
  <si>
    <t>256722527</t>
  </si>
  <si>
    <t>112821498</t>
  </si>
  <si>
    <t>5601027868</t>
  </si>
  <si>
    <t>5756255783</t>
  </si>
  <si>
    <t>5624225185</t>
  </si>
  <si>
    <t>6586436961</t>
  </si>
  <si>
    <t>6558248802</t>
  </si>
  <si>
    <t>6592035192</t>
  </si>
  <si>
    <t>5603639296</t>
  </si>
  <si>
    <t>5756551168</t>
  </si>
  <si>
    <t>5624905728</t>
  </si>
  <si>
    <t>6588907520</t>
  </si>
  <si>
    <t>6564438016</t>
  </si>
  <si>
    <t>6598877184</t>
  </si>
  <si>
    <t>5597425664</t>
  </si>
  <si>
    <t>5755392000</t>
  </si>
  <si>
    <t>5623586816</t>
  </si>
  <si>
    <t>6580514816</t>
  </si>
  <si>
    <t>6550900736</t>
  </si>
  <si>
    <t>6577266688</t>
  </si>
  <si>
    <t>1748280</t>
  </si>
  <si>
    <t>1522133</t>
  </si>
  <si>
    <t>1660877</t>
  </si>
  <si>
    <t>3947536</t>
  </si>
  <si>
    <t>3878234</t>
  </si>
  <si>
    <t>3890749</t>
  </si>
  <si>
    <t>11009736</t>
  </si>
  <si>
    <t>945272</t>
  </si>
  <si>
    <t>3660989</t>
  </si>
  <si>
    <t>154423984</t>
  </si>
  <si>
    <t>154365206</t>
  </si>
  <si>
    <t>154340826</t>
  </si>
  <si>
    <t>5897988</t>
  </si>
  <si>
    <t>[5897988]</t>
  </si>
  <si>
    <t>2021-05-24T16:56:01.457626Z</t>
  </si>
  <si>
    <t>2021-05-24T17:05:40.383771Z</t>
  </si>
  <si>
    <t>2021-05-24T17:16:06.899192Z</t>
  </si>
  <si>
    <t>2021-05-24T16:51:46.372606Z</t>
  </si>
  <si>
    <t>2021-05-24T17:01:37.130577Z</t>
  </si>
  <si>
    <t>2021-05-24T17:11:53.070809Z</t>
  </si>
  <si>
    <t>2021-05-24T16:55:27.750221Z</t>
  </si>
  <si>
    <t>2021-05-24T17:05:10.204627Z</t>
  </si>
  <si>
    <t>2021-05-24T17:15:36.496932Z</t>
  </si>
  <si>
    <t>2021-05-24T16:48:52.644660Z</t>
  </si>
  <si>
    <t>2021-05-24T16:58:49.219768Z</t>
  </si>
  <si>
    <t>2021-05-24T17:09:02.176155Z</t>
  </si>
  <si>
    <t>33700272998</t>
  </si>
  <si>
    <t>30171216010</t>
  </si>
  <si>
    <t>30395038959</t>
  </si>
  <si>
    <t>173720618251</t>
  </si>
  <si>
    <t>167904001678</t>
  </si>
  <si>
    <t>170890076928</t>
  </si>
  <si>
    <t>19590775506</t>
  </si>
  <si>
    <t>18139323623</t>
  </si>
  <si>
    <t>18761004461</t>
  </si>
  <si>
    <t>18093118781</t>
  </si>
  <si>
    <t>15454647459</t>
  </si>
  <si>
    <t>16483460667</t>
  </si>
  <si>
    <t>21750345</t>
  </si>
  <si>
    <t>21612345</t>
  </si>
  <si>
    <t>21574689</t>
  </si>
  <si>
    <t>21877391</t>
  </si>
  <si>
    <t>21597262</t>
  </si>
  <si>
    <t>21643264</t>
  </si>
  <si>
    <t>121</t>
  </si>
  <si>
    <t>247</t>
  </si>
  <si>
    <t>1390</t>
  </si>
  <si>
    <t>1341</t>
  </si>
  <si>
    <t>1364</t>
  </si>
  <si>
    <t>104</t>
  </si>
  <si>
    <t>956</t>
  </si>
  <si>
    <t>925</t>
  </si>
  <si>
    <t>1008</t>
  </si>
  <si>
    <t>365776896</t>
  </si>
  <si>
    <t>1134592</t>
  </si>
  <si>
    <t>337956864</t>
  </si>
  <si>
    <t>173895680</t>
  </si>
  <si>
    <t>170029056</t>
  </si>
  <si>
    <t>167342080</t>
  </si>
  <si>
    <t>22023852032</t>
  </si>
  <si>
    <t>21793579008</t>
  </si>
  <si>
    <t>22451630080</t>
  </si>
  <si>
    <t>20714139648</t>
  </si>
  <si>
    <t>17884983296</t>
  </si>
  <si>
    <t>19146235904</t>
  </si>
  <si>
    <t>22028288</t>
  </si>
  <si>
    <t>21610496</t>
  </si>
  <si>
    <t>17766281216</t>
  </si>
  <si>
    <t>16171220992</t>
  </si>
  <si>
    <t>16039022592</t>
  </si>
  <si>
    <t>16562343936</t>
  </si>
  <si>
    <t>13370888192</t>
  </si>
  <si>
    <t>14451974144</t>
  </si>
  <si>
    <t>21585920</t>
  </si>
  <si>
    <t>21602304</t>
  </si>
  <si>
    <t>21368832</t>
  </si>
  <si>
    <t>51711069</t>
  </si>
  <si>
    <t>71292182</t>
  </si>
  <si>
    <t>62605616</t>
  </si>
  <si>
    <t>212368704</t>
  </si>
  <si>
    <t>224643068</t>
  </si>
  <si>
    <t>207036240</t>
  </si>
  <si>
    <t>59517276</t>
  </si>
  <si>
    <t>60944136</t>
  </si>
  <si>
    <t>54385897</t>
  </si>
  <si>
    <t>207560254</t>
  </si>
  <si>
    <t>195071030</t>
  </si>
  <si>
    <t>94922012</t>
  </si>
  <si>
    <t>19953475945</t>
  </si>
  <si>
    <t>18016193767</t>
  </si>
  <si>
    <t>17155842312</t>
  </si>
  <si>
    <t>18345395776</t>
  </si>
  <si>
    <t>14738462732</t>
  </si>
  <si>
    <t>14271392339</t>
  </si>
  <si>
    <t>30014668</t>
  </si>
  <si>
    <t>29648301</t>
  </si>
  <si>
    <t>29550658</t>
  </si>
  <si>
    <t>30166127</t>
  </si>
  <si>
    <t>29671424</t>
  </si>
  <si>
    <t>29536256</t>
  </si>
  <si>
    <t>33</t>
  </si>
  <si>
    <t>246</t>
  </si>
  <si>
    <t>1388</t>
  </si>
  <si>
    <t>1342</t>
  </si>
  <si>
    <t>1366</t>
  </si>
  <si>
    <t>87</t>
  </si>
  <si>
    <t>986</t>
  </si>
  <si>
    <t>970</t>
  </si>
  <si>
    <t>977</t>
  </si>
  <si>
    <t>303120384</t>
  </si>
  <si>
    <t>331321344</t>
  </si>
  <si>
    <t>261615616</t>
  </si>
  <si>
    <t>169992192</t>
  </si>
  <si>
    <t>162111488</t>
  </si>
  <si>
    <t>169222144</t>
  </si>
  <si>
    <t>22527717376</t>
  </si>
  <si>
    <t>22952153088</t>
  </si>
  <si>
    <t>22886776832</t>
  </si>
  <si>
    <t>20778369024</t>
  </si>
  <si>
    <t>17961639936</t>
  </si>
  <si>
    <t>17768177664</t>
  </si>
  <si>
    <t>30236672</t>
  </si>
  <si>
    <t>29675520</t>
  </si>
  <si>
    <t>29659136</t>
  </si>
  <si>
    <t>30265344</t>
  </si>
  <si>
    <t>18086707200</t>
  </si>
  <si>
    <t>14381342720</t>
  </si>
  <si>
    <t>13849010176</t>
  </si>
  <si>
    <t>16730771456</t>
  </si>
  <si>
    <t>12462702592</t>
  </si>
  <si>
    <t>12269977600</t>
  </si>
  <si>
    <t>29523968</t>
  </si>
  <si>
    <t>30085120</t>
  </si>
  <si>
    <t>54771921</t>
  </si>
  <si>
    <t>37139851</t>
  </si>
  <si>
    <t>62278762</t>
  </si>
  <si>
    <t>211113029</t>
  </si>
  <si>
    <t>211694297</t>
  </si>
  <si>
    <t>224915914</t>
  </si>
  <si>
    <t>56732802</t>
  </si>
  <si>
    <t>62820699</t>
  </si>
  <si>
    <t>44128247</t>
  </si>
  <si>
    <t>67338092</t>
  </si>
  <si>
    <t>215164577</t>
  </si>
  <si>
    <t>205474759</t>
  </si>
  <si>
    <t>19467651072</t>
  </si>
  <si>
    <t>18609781594</t>
  </si>
  <si>
    <t>17238322142</t>
  </si>
  <si>
    <t>17898788440</t>
  </si>
  <si>
    <t>16617927867</t>
  </si>
  <si>
    <t>14297464022</t>
  </si>
  <si>
    <t>19421008</t>
  </si>
  <si>
    <t>19295066</t>
  </si>
  <si>
    <t>19386368</t>
  </si>
  <si>
    <t>19499979</t>
  </si>
  <si>
    <t>19320832</t>
  </si>
  <si>
    <t>106</t>
  </si>
  <si>
    <t>1386</t>
  </si>
  <si>
    <t>1338</t>
  </si>
  <si>
    <t>1365</t>
  </si>
  <si>
    <t>982</t>
  </si>
  <si>
    <t>990</t>
  </si>
  <si>
    <t>952</t>
  </si>
  <si>
    <t>1216512</t>
  </si>
  <si>
    <t>299925504</t>
  </si>
  <si>
    <t>1261568</t>
  </si>
  <si>
    <t>161886208</t>
  </si>
  <si>
    <t>158973952</t>
  </si>
  <si>
    <t>21011673088</t>
  </si>
  <si>
    <t>22171959296</t>
  </si>
  <si>
    <t>21449474048</t>
  </si>
  <si>
    <t>20271652864</t>
  </si>
  <si>
    <t>18739040256</t>
  </si>
  <si>
    <t>17505861632</t>
  </si>
  <si>
    <t>19488768</t>
  </si>
  <si>
    <t>19324928</t>
  </si>
  <si>
    <t>19582976</t>
  </si>
  <si>
    <t>18087358464</t>
  </si>
  <si>
    <t>16175771648</t>
  </si>
  <si>
    <t>14514343936</t>
  </si>
  <si>
    <t>16296206336</t>
  </si>
  <si>
    <t>14418276352</t>
  </si>
  <si>
    <t>12263649280</t>
  </si>
  <si>
    <t>19308544</t>
  </si>
  <si>
    <t>19218432</t>
  </si>
  <si>
    <t>19468288</t>
  </si>
  <si>
    <t>65167714</t>
  </si>
  <si>
    <t>61919690</t>
  </si>
  <si>
    <t>44942728</t>
  </si>
  <si>
    <t>216574311</t>
  </si>
  <si>
    <t>211831432</t>
  </si>
  <si>
    <t>207743759</t>
  </si>
  <si>
    <t>54728069</t>
  </si>
  <si>
    <t>46910600</t>
  </si>
  <si>
    <t>71690302</t>
  </si>
  <si>
    <t>219446237</t>
  </si>
  <si>
    <t>85888082</t>
  </si>
  <si>
    <t>192940619</t>
  </si>
  <si>
    <t>5774358648</t>
  </si>
  <si>
    <t>5696454523</t>
  </si>
  <si>
    <t>5711951409</t>
  </si>
  <si>
    <t>6528496133</t>
  </si>
  <si>
    <t>6617851358</t>
  </si>
  <si>
    <t>6668330650</t>
  </si>
  <si>
    <t>1384</t>
  </si>
  <si>
    <t>1336</t>
  </si>
  <si>
    <t>1360</t>
  </si>
  <si>
    <t>5774819328</t>
  </si>
  <si>
    <t>5696802816</t>
  </si>
  <si>
    <t>5712629760</t>
  </si>
  <si>
    <t>6540292096</t>
  </si>
  <si>
    <t>7014658048</t>
  </si>
  <si>
    <t>6683934720</t>
  </si>
  <si>
    <t>5772271616</t>
  </si>
  <si>
    <t>5695934464</t>
  </si>
  <si>
    <t>5706907648</t>
  </si>
  <si>
    <t>6510911488</t>
  </si>
  <si>
    <t>6521548800</t>
  </si>
  <si>
    <t>6544347136</t>
  </si>
  <si>
    <t>3466672</t>
  </si>
  <si>
    <t>3324282</t>
  </si>
  <si>
    <t>3214103</t>
  </si>
  <si>
    <t>13070760</t>
  </si>
  <si>
    <t>15467764</t>
  </si>
  <si>
    <t>14404700</t>
  </si>
  <si>
    <t>2112085</t>
  </si>
  <si>
    <t>4298357</t>
  </si>
  <si>
    <t>2086055</t>
  </si>
  <si>
    <t>156595660</t>
  </si>
  <si>
    <t>156394911</t>
  </si>
  <si>
    <t>156591759</t>
  </si>
  <si>
    <t>211210954</t>
  </si>
  <si>
    <t>[IsAlertMessage?, Timestamp, Date, Node, DateTime, URI, Content]</t>
  </si>
  <si>
    <t>[211210954]</t>
  </si>
  <si>
    <t>1790034</t>
  </si>
  <si>
    <t>[[IsAlertMessage?, Timestamp, Date, Node, DateTime, URI, Content]]</t>
  </si>
  <si>
    <t>[1790034]</t>
  </si>
  <si>
    <t>2021-05-24T17:28:03.688805Z</t>
  </si>
  <si>
    <t>2021-05-24T17:37:44.428226Z</t>
  </si>
  <si>
    <t>2021-05-24T17:47:27.471863Z</t>
  </si>
  <si>
    <t>2021-05-24T17:23:42.319538Z</t>
  </si>
  <si>
    <t>2021-05-24T17:33:28.000454Z</t>
  </si>
  <si>
    <t>2021-05-24T17:43:09.812832Z</t>
  </si>
  <si>
    <t>2021-05-24T17:27:35.398517Z</t>
  </si>
  <si>
    <t>2021-05-24T17:37:14.312625Z</t>
  </si>
  <si>
    <t>2021-05-24T17:46:52.238350Z</t>
  </si>
  <si>
    <t>2021-05-24T17:20:57.105510Z</t>
  </si>
  <si>
    <t>2021-05-24T17:30:44.836521Z</t>
  </si>
  <si>
    <t>2021-05-24T17:40:24.607053Z</t>
  </si>
  <si>
    <t>28283459302</t>
  </si>
  <si>
    <t>30107780358</t>
  </si>
  <si>
    <t>35225942246</t>
  </si>
  <si>
    <t>165207227008</t>
  </si>
  <si>
    <t>163156821979</t>
  </si>
  <si>
    <t>165200620175</t>
  </si>
  <si>
    <t>14905497811</t>
  </si>
  <si>
    <t>15962836463</t>
  </si>
  <si>
    <t>16498467726</t>
  </si>
  <si>
    <t>12790974908</t>
  </si>
  <si>
    <t>13430782326</t>
  </si>
  <si>
    <t>13404550230</t>
  </si>
  <si>
    <t>21327872</t>
  </si>
  <si>
    <t>21336460</t>
  </si>
  <si>
    <t>21278720</t>
  </si>
  <si>
    <t>21334540</t>
  </si>
  <si>
    <t>110</t>
  </si>
  <si>
    <t>279</t>
  </si>
  <si>
    <t>1317</t>
  </si>
  <si>
    <t>1310</t>
  </si>
  <si>
    <t>1326</t>
  </si>
  <si>
    <t>102</t>
  </si>
  <si>
    <t>969</t>
  </si>
  <si>
    <t>954</t>
  </si>
  <si>
    <t>959</t>
  </si>
  <si>
    <t>278962176</t>
  </si>
  <si>
    <t>292216832</t>
  </si>
  <si>
    <t>162394112</t>
  </si>
  <si>
    <t>172691456</t>
  </si>
  <si>
    <t>165773312</t>
  </si>
  <si>
    <t>21143371776</t>
  </si>
  <si>
    <t>22971256832</t>
  </si>
  <si>
    <t>20349390848</t>
  </si>
  <si>
    <t>15868018688</t>
  </si>
  <si>
    <t>16760492032</t>
  </si>
  <si>
    <t>16921714688</t>
  </si>
  <si>
    <t>21405696</t>
  </si>
  <si>
    <t>21340160</t>
  </si>
  <si>
    <t>12321820672</t>
  </si>
  <si>
    <t>12798676992</t>
  </si>
  <si>
    <t>13508661248</t>
  </si>
  <si>
    <t>10651095040</t>
  </si>
  <si>
    <t>11605282816</t>
  </si>
  <si>
    <t>11501375488</t>
  </si>
  <si>
    <t>152856222</t>
  </si>
  <si>
    <t>142771195</t>
  </si>
  <si>
    <t>163795195</t>
  </si>
  <si>
    <t>284703718</t>
  </si>
  <si>
    <t>422483889</t>
  </si>
  <si>
    <t>286089831</t>
  </si>
  <si>
    <t>143214189</t>
  </si>
  <si>
    <t>132636005</t>
  </si>
  <si>
    <t>108633305</t>
  </si>
  <si>
    <t>307935096</t>
  </si>
  <si>
    <t>158803656</t>
  </si>
  <si>
    <t>283143084</t>
  </si>
  <si>
    <t>14674854311</t>
  </si>
  <si>
    <t>14474439911</t>
  </si>
  <si>
    <t>17202470456</t>
  </si>
  <si>
    <t>11566873242</t>
  </si>
  <si>
    <t>12395865787</t>
  </si>
  <si>
    <t>13110527950</t>
  </si>
  <si>
    <t>29106176</t>
  </si>
  <si>
    <t>29110272</t>
  </si>
  <si>
    <t>29056000</t>
  </si>
  <si>
    <t>29105485</t>
  </si>
  <si>
    <t>29108448</t>
  </si>
  <si>
    <t>107</t>
  </si>
  <si>
    <t>278</t>
  </si>
  <si>
    <t>1315</t>
  </si>
  <si>
    <t>951</t>
  </si>
  <si>
    <t>987</t>
  </si>
  <si>
    <t>126976</t>
  </si>
  <si>
    <t>383238144</t>
  </si>
  <si>
    <t>302465024</t>
  </si>
  <si>
    <t>168452096</t>
  </si>
  <si>
    <t>160571392</t>
  </si>
  <si>
    <t>161075200</t>
  </si>
  <si>
    <t>18474405888</t>
  </si>
  <si>
    <t>18523594752</t>
  </si>
  <si>
    <t>23175569408</t>
  </si>
  <si>
    <t>14463074304</t>
  </si>
  <si>
    <t>16241655808</t>
  </si>
  <si>
    <t>15987167232</t>
  </si>
  <si>
    <t>11644452864</t>
  </si>
  <si>
    <t>12011532288</t>
  </si>
  <si>
    <t>12297150464</t>
  </si>
  <si>
    <t>9507532800</t>
  </si>
  <si>
    <t>10405412864</t>
  </si>
  <si>
    <t>11151454208</t>
  </si>
  <si>
    <t>28860416</t>
  </si>
  <si>
    <t>29102080</t>
  </si>
  <si>
    <t>128602056</t>
  </si>
  <si>
    <t>135316877</t>
  </si>
  <si>
    <t>139471526</t>
  </si>
  <si>
    <t>283617200</t>
  </si>
  <si>
    <t>305319333</t>
  </si>
  <si>
    <t>309109797</t>
  </si>
  <si>
    <t>131890272</t>
  </si>
  <si>
    <t>133831876</t>
  </si>
  <si>
    <t>146570099</t>
  </si>
  <si>
    <t>139185082</t>
  </si>
  <si>
    <t>135378413</t>
  </si>
  <si>
    <t>144785750</t>
  </si>
  <si>
    <t>17937556868</t>
  </si>
  <si>
    <t>17439437857</t>
  </si>
  <si>
    <t>17269132288</t>
  </si>
  <si>
    <t>16015430569</t>
  </si>
  <si>
    <t>14450607128</t>
  </si>
  <si>
    <t>12876554264</t>
  </si>
  <si>
    <t>19324786</t>
  </si>
  <si>
    <t>19075072</t>
  </si>
  <si>
    <t>18867427</t>
  </si>
  <si>
    <t>19395275</t>
  </si>
  <si>
    <t>19103169</t>
  </si>
  <si>
    <t>18878464</t>
  </si>
  <si>
    <t>1323</t>
  </si>
  <si>
    <t>1299</t>
  </si>
  <si>
    <t>999</t>
  </si>
  <si>
    <t>968</t>
  </si>
  <si>
    <t>265658368</t>
  </si>
  <si>
    <t>210550784</t>
  </si>
  <si>
    <t>170643456</t>
  </si>
  <si>
    <t>171446272</t>
  </si>
  <si>
    <t>159420416</t>
  </si>
  <si>
    <t>22095613952</t>
  </si>
  <si>
    <t>22617206784</t>
  </si>
  <si>
    <t>22898102272</t>
  </si>
  <si>
    <t>18907430912</t>
  </si>
  <si>
    <t>16715390976</t>
  </si>
  <si>
    <t>16119767040</t>
  </si>
  <si>
    <t>19173376</t>
  </si>
  <si>
    <t>18911232</t>
  </si>
  <si>
    <t>19111936</t>
  </si>
  <si>
    <t>15284588544</t>
  </si>
  <si>
    <t>13782966272</t>
  </si>
  <si>
    <t>12123795456</t>
  </si>
  <si>
    <t>13990154240</t>
  </si>
  <si>
    <t>12435992576</t>
  </si>
  <si>
    <t>10880876544</t>
  </si>
  <si>
    <t>19099648</t>
  </si>
  <si>
    <t>18862080</t>
  </si>
  <si>
    <t>18800640</t>
  </si>
  <si>
    <t>129719199</t>
  </si>
  <si>
    <t>133156519</t>
  </si>
  <si>
    <t>108762626</t>
  </si>
  <si>
    <t>312871903</t>
  </si>
  <si>
    <t>288579548</t>
  </si>
  <si>
    <t>291616638</t>
  </si>
  <si>
    <t>135367936</t>
  </si>
  <si>
    <t>144299180</t>
  </si>
  <si>
    <t>156929072</t>
  </si>
  <si>
    <t>285467808</t>
  </si>
  <si>
    <t>575426954</t>
  </si>
  <si>
    <t>307163616</t>
  </si>
  <si>
    <t>5728984240</t>
  </si>
  <si>
    <t>5761190218</t>
  </si>
  <si>
    <t>5659415779</t>
  </si>
  <si>
    <t>6571559775</t>
  </si>
  <si>
    <t>6574976424</t>
  </si>
  <si>
    <t>6545962687</t>
  </si>
  <si>
    <t>286</t>
  </si>
  <si>
    <t>1321</t>
  </si>
  <si>
    <t>1296</t>
  </si>
  <si>
    <t>1312</t>
  </si>
  <si>
    <t>5730107392</t>
  </si>
  <si>
    <t>5761757184</t>
  </si>
  <si>
    <t>5659967488</t>
  </si>
  <si>
    <t>6583140352</t>
  </si>
  <si>
    <t>6584922112</t>
  </si>
  <si>
    <t>6548324352</t>
  </si>
  <si>
    <t>5727547392</t>
  </si>
  <si>
    <t>5758566400</t>
  </si>
  <si>
    <t>5657538560</t>
  </si>
  <si>
    <t>6534885376</t>
  </si>
  <si>
    <t>6556913664</t>
  </si>
  <si>
    <t>6530023424</t>
  </si>
  <si>
    <t>3252442</t>
  </si>
  <si>
    <t>3429988</t>
  </si>
  <si>
    <t>3672244</t>
  </si>
  <si>
    <t>13312314</t>
  </si>
  <si>
    <t>13102642</t>
  </si>
  <si>
    <t>13266996</t>
  </si>
  <si>
    <t>6075285</t>
  </si>
  <si>
    <t>6259562</t>
  </si>
  <si>
    <t>4955807</t>
  </si>
  <si>
    <t>156630161</t>
  </si>
  <si>
    <t>156398357</t>
  </si>
  <si>
    <t>156542715</t>
  </si>
  <si>
    <t>3719837</t>
  </si>
  <si>
    <t>[3719837]</t>
  </si>
  <si>
    <t>2021-05-24T17:55:46.340072Z</t>
  </si>
  <si>
    <t>2021-05-24T18:03:35.282289Z</t>
  </si>
  <si>
    <t>2021-05-24T18:11:25.424157Z</t>
  </si>
  <si>
    <t>2021-05-24T17:52:51.058581Z</t>
  </si>
  <si>
    <t>2021-05-24T18:00:43.040770Z</t>
  </si>
  <si>
    <t>2021-05-24T18:08:31.955652Z</t>
  </si>
  <si>
    <t>175274645787</t>
  </si>
  <si>
    <t>172234675399</t>
  </si>
  <si>
    <t>173461596354</t>
  </si>
  <si>
    <t>14671688168</t>
  </si>
  <si>
    <t>15253681548</t>
  </si>
  <si>
    <t>15721537747</t>
  </si>
  <si>
    <t>21282816</t>
  </si>
  <si>
    <t>1398</t>
  </si>
  <si>
    <t>1374</t>
  </si>
  <si>
    <t>1380</t>
  </si>
  <si>
    <t>1000</t>
  </si>
  <si>
    <t>1036</t>
  </si>
  <si>
    <t>169816064</t>
  </si>
  <si>
    <t>167804928</t>
  </si>
  <si>
    <t>171589632</t>
  </si>
  <si>
    <t>18252214272</t>
  </si>
  <si>
    <t>18568302592</t>
  </si>
  <si>
    <t>18480521216</t>
  </si>
  <si>
    <t>12711178240</t>
  </si>
  <si>
    <t>13273563136</t>
  </si>
  <si>
    <t>13690331136</t>
  </si>
  <si>
    <t>515430478</t>
  </si>
  <si>
    <t>519928766</t>
  </si>
  <si>
    <t>536724798</t>
  </si>
  <si>
    <t>404238781</t>
  </si>
  <si>
    <t>371369293</t>
  </si>
  <si>
    <t>465700750</t>
  </si>
  <si>
    <t>12594944814</t>
  </si>
  <si>
    <t>13149534006</t>
  </si>
  <si>
    <t>13586756855</t>
  </si>
  <si>
    <t>28798976</t>
  </si>
  <si>
    <t>28801888</t>
  </si>
  <si>
    <t>28805732</t>
  </si>
  <si>
    <t>1397</t>
  </si>
  <si>
    <t>1373</t>
  </si>
  <si>
    <t>1006</t>
  </si>
  <si>
    <t>1024</t>
  </si>
  <si>
    <t>1010</t>
  </si>
  <si>
    <t>106496</t>
  </si>
  <si>
    <t>162885632</t>
  </si>
  <si>
    <t>156667904</t>
  </si>
  <si>
    <t>158232576</t>
  </si>
  <si>
    <t>15601041408</t>
  </si>
  <si>
    <t>16339386368</t>
  </si>
  <si>
    <t>17006931968</t>
  </si>
  <si>
    <t>28803072</t>
  </si>
  <si>
    <t>28807168</t>
  </si>
  <si>
    <t>10564468736</t>
  </si>
  <si>
    <t>11120365568</t>
  </si>
  <si>
    <t>11574116352</t>
  </si>
  <si>
    <t>491855784</t>
  </si>
  <si>
    <t>489008639</t>
  </si>
  <si>
    <t>520996213</t>
  </si>
  <si>
    <t>538618345</t>
  </si>
  <si>
    <t>558069597</t>
  </si>
  <si>
    <t>548631601</t>
  </si>
  <si>
    <t>13121027863</t>
  </si>
  <si>
    <t>13748148756</t>
  </si>
  <si>
    <t>14140665338</t>
  </si>
  <si>
    <t>18890752</t>
  </si>
  <si>
    <t>1404</t>
  </si>
  <si>
    <t>1379</t>
  </si>
  <si>
    <t>1389</t>
  </si>
  <si>
    <t>1056</t>
  </si>
  <si>
    <t>1044</t>
  </si>
  <si>
    <t>1011</t>
  </si>
  <si>
    <t>156676096</t>
  </si>
  <si>
    <t>161284096</t>
  </si>
  <si>
    <t>156880896</t>
  </si>
  <si>
    <t>16016527360</t>
  </si>
  <si>
    <t>16318898176</t>
  </si>
  <si>
    <t>17318764544</t>
  </si>
  <si>
    <t>11087118336</t>
  </si>
  <si>
    <t>11746271232</t>
  </si>
  <si>
    <t>12232560640</t>
  </si>
  <si>
    <t>557932166</t>
  </si>
  <si>
    <t>555700236</t>
  </si>
  <si>
    <t>506912009</t>
  </si>
  <si>
    <t>472578856</t>
  </si>
  <si>
    <t>487243626</t>
  </si>
  <si>
    <t>401589159</t>
  </si>
  <si>
    <t>6644656337</t>
  </si>
  <si>
    <t>6648382576</t>
  </si>
  <si>
    <t>6634690418</t>
  </si>
  <si>
    <t>1400</t>
  </si>
  <si>
    <t>1376</t>
  </si>
  <si>
    <t>6651740160</t>
  </si>
  <si>
    <t>6673211392</t>
  </si>
  <si>
    <t>6641709056</t>
  </si>
  <si>
    <t>6513311744</t>
  </si>
  <si>
    <t>6645104640</t>
  </si>
  <si>
    <t>6614110208</t>
  </si>
  <si>
    <t>13585609</t>
  </si>
  <si>
    <t>14492157</t>
  </si>
  <si>
    <t>13772899</t>
  </si>
  <si>
    <t>156323652</t>
  </si>
  <si>
    <t>156435518</t>
  </si>
  <si>
    <t>156566204</t>
  </si>
  <si>
    <t>2021-05-24T18:25:54.788440Z</t>
  </si>
  <si>
    <t>2021-05-24T18:36:33.415976Z</t>
  </si>
  <si>
    <t>2021-05-24T18:47:40.056408Z</t>
  </si>
  <si>
    <t>2021-05-24T18:21:19.776769Z</t>
  </si>
  <si>
    <t>2021-05-24T18:31:55.949907Z</t>
  </si>
  <si>
    <t>2021-05-24T18:43:00.811624Z</t>
  </si>
  <si>
    <t>2021-05-24T18:25:00.572250Z</t>
  </si>
  <si>
    <t>2021-05-24T18:35:41.572354Z</t>
  </si>
  <si>
    <t>2021-05-24T18:46:51.114812Z</t>
  </si>
  <si>
    <t>2021-05-24T18:18:18.271437Z</t>
  </si>
  <si>
    <t>2021-05-24T18:28:50.291232Z</t>
  </si>
  <si>
    <t>2021-05-24T18:39:57.655501Z</t>
  </si>
  <si>
    <t>54210024955</t>
  </si>
  <si>
    <t>51838348061</t>
  </si>
  <si>
    <t>48936401978</t>
  </si>
  <si>
    <t>181500690020</t>
  </si>
  <si>
    <t>185651740822</t>
  </si>
  <si>
    <t>183151406615</t>
  </si>
  <si>
    <t>20110452475</t>
  </si>
  <si>
    <t>16009430846</t>
  </si>
  <si>
    <t>16498590515</t>
  </si>
  <si>
    <t>16967254376</t>
  </si>
  <si>
    <t>11880580481</t>
  </si>
  <si>
    <t>12804467556</t>
  </si>
  <si>
    <t>20915293</t>
  </si>
  <si>
    <t>20398080</t>
  </si>
  <si>
    <t>1453</t>
  </si>
  <si>
    <t>1484</t>
  </si>
  <si>
    <t>1469</t>
  </si>
  <si>
    <t>172</t>
  </si>
  <si>
    <t>173</t>
  </si>
  <si>
    <t>1066</t>
  </si>
  <si>
    <t>1114</t>
  </si>
  <si>
    <t>1128</t>
  </si>
  <si>
    <t>364290048</t>
  </si>
  <si>
    <t>1146880</t>
  </si>
  <si>
    <t>1175552</t>
  </si>
  <si>
    <t>174297088</t>
  </si>
  <si>
    <t>175366144</t>
  </si>
  <si>
    <t>168865792</t>
  </si>
  <si>
    <t>23547764736</t>
  </si>
  <si>
    <t>18596904960</t>
  </si>
  <si>
    <t>21026693120</t>
  </si>
  <si>
    <t>20452048896</t>
  </si>
  <si>
    <t>14391001088</t>
  </si>
  <si>
    <t>15087579136</t>
  </si>
  <si>
    <t>15773638656</t>
  </si>
  <si>
    <t>11501867008</t>
  </si>
  <si>
    <t>12301025280</t>
  </si>
  <si>
    <t>14529966080</t>
  </si>
  <si>
    <t>9265143808</t>
  </si>
  <si>
    <t>10109599744</t>
  </si>
  <si>
    <t>20365312</t>
  </si>
  <si>
    <t>1850376517</t>
  </si>
  <si>
    <t>1741422009</t>
  </si>
  <si>
    <t>1883772478</t>
  </si>
  <si>
    <t>1872802304</t>
  </si>
  <si>
    <t>1795233439</t>
  </si>
  <si>
    <t>1913769531</t>
  </si>
  <si>
    <t>1476523336</t>
  </si>
  <si>
    <t>1769128318</t>
  </si>
  <si>
    <t>1750978428</t>
  </si>
  <si>
    <t>1894394910</t>
  </si>
  <si>
    <t>2010764055</t>
  </si>
  <si>
    <t>1886119922</t>
  </si>
  <si>
    <t>18616736004</t>
  </si>
  <si>
    <t>18866878348</t>
  </si>
  <si>
    <t>17124953620</t>
  </si>
  <si>
    <t>14834620708</t>
  </si>
  <si>
    <t>13649060897</t>
  </si>
  <si>
    <t>11706492660</t>
  </si>
  <si>
    <t>28808955</t>
  </si>
  <si>
    <t>28543864</t>
  </si>
  <si>
    <t>28404285</t>
  </si>
  <si>
    <t>28200960</t>
  </si>
  <si>
    <t>1446</t>
  </si>
  <si>
    <t>1485</t>
  </si>
  <si>
    <t>1461</t>
  </si>
  <si>
    <t>164</t>
  </si>
  <si>
    <t>1084</t>
  </si>
  <si>
    <t>1070</t>
  </si>
  <si>
    <t>40960</t>
  </si>
  <si>
    <t>384151552</t>
  </si>
  <si>
    <t>252354560</t>
  </si>
  <si>
    <t>186306560</t>
  </si>
  <si>
    <t>157519872</t>
  </si>
  <si>
    <t>157298688</t>
  </si>
  <si>
    <t>159109120</t>
  </si>
  <si>
    <t>21699440640</t>
  </si>
  <si>
    <t>23359594496</t>
  </si>
  <si>
    <t>23397076992</t>
  </si>
  <si>
    <t>17158680576</t>
  </si>
  <si>
    <t>17194430464</t>
  </si>
  <si>
    <t>15063674880</t>
  </si>
  <si>
    <t>28864512</t>
  </si>
  <si>
    <t>28901376</t>
  </si>
  <si>
    <t>28495872</t>
  </si>
  <si>
    <t>13935161344</t>
  </si>
  <si>
    <t>12308152320</t>
  </si>
  <si>
    <t>10607239168</t>
  </si>
  <si>
    <t>12397178880</t>
  </si>
  <si>
    <t>11099193344</t>
  </si>
  <si>
    <t>9337647104</t>
  </si>
  <si>
    <t>28790784</t>
  </si>
  <si>
    <t>28237824</t>
  </si>
  <si>
    <t>1645495455</t>
  </si>
  <si>
    <t>1750339544</t>
  </si>
  <si>
    <t>1641873830</t>
  </si>
  <si>
    <t>1737185810</t>
  </si>
  <si>
    <t>1979458903</t>
  </si>
  <si>
    <t>1844195402</t>
  </si>
  <si>
    <t>1704930208</t>
  </si>
  <si>
    <t>1721215378</t>
  </si>
  <si>
    <t>1672911161</t>
  </si>
  <si>
    <t>1922771569</t>
  </si>
  <si>
    <t>1570714108</t>
  </si>
  <si>
    <t>1608662674</t>
  </si>
  <si>
    <t>19726316637</t>
  </si>
  <si>
    <t>17643086442</t>
  </si>
  <si>
    <t>17122330050</t>
  </si>
  <si>
    <t>15496694705</t>
  </si>
  <si>
    <t>11042527077</t>
  </si>
  <si>
    <t>11381604418</t>
  </si>
  <si>
    <t>18094713</t>
  </si>
  <si>
    <t>17132640</t>
  </si>
  <si>
    <t>16949248</t>
  </si>
  <si>
    <t>17166336</t>
  </si>
  <si>
    <t>17018880</t>
  </si>
  <si>
    <t>428</t>
  </si>
  <si>
    <t>1443</t>
  </si>
  <si>
    <t>1477</t>
  </si>
  <si>
    <t>1462</t>
  </si>
  <si>
    <t>1107</t>
  </si>
  <si>
    <t>1091</t>
  </si>
  <si>
    <t>343994368</t>
  </si>
  <si>
    <t>321474560</t>
  </si>
  <si>
    <t>335704064</t>
  </si>
  <si>
    <t>157024256</t>
  </si>
  <si>
    <t>165089280</t>
  </si>
  <si>
    <t>156778496</t>
  </si>
  <si>
    <t>23242919936</t>
  </si>
  <si>
    <t>23295209472</t>
  </si>
  <si>
    <t>23243726848</t>
  </si>
  <si>
    <t>17741488128</t>
  </si>
  <si>
    <t>13275287552</t>
  </si>
  <si>
    <t>15196266496</t>
  </si>
  <si>
    <t>17227776</t>
  </si>
  <si>
    <t>14133477376</t>
  </si>
  <si>
    <t>9979006976</t>
  </si>
  <si>
    <t>10053636096</t>
  </si>
  <si>
    <t>13058985984</t>
  </si>
  <si>
    <t>8560721920</t>
  </si>
  <si>
    <t>8701620224</t>
  </si>
  <si>
    <t>17010688</t>
  </si>
  <si>
    <t>16773120</t>
  </si>
  <si>
    <t>1656635760</t>
  </si>
  <si>
    <t>1667739793</t>
  </si>
  <si>
    <t>1632914660</t>
  </si>
  <si>
    <t>1990090263</t>
  </si>
  <si>
    <t>1834403173</t>
  </si>
  <si>
    <t>1849112043</t>
  </si>
  <si>
    <t>1963840471</t>
  </si>
  <si>
    <t>1665693172</t>
  </si>
  <si>
    <t>1732040147</t>
  </si>
  <si>
    <t>1617231853</t>
  </si>
  <si>
    <t>1858305441</t>
  </si>
  <si>
    <t>1945236256</t>
  </si>
  <si>
    <t>5776658655</t>
  </si>
  <si>
    <t>5615332062</t>
  </si>
  <si>
    <t>5643629117</t>
  </si>
  <si>
    <t>6562490773</t>
  </si>
  <si>
    <t>6556538791</t>
  </si>
  <si>
    <t>6524619152</t>
  </si>
  <si>
    <t>1448</t>
  </si>
  <si>
    <t>1479</t>
  </si>
  <si>
    <t>1456</t>
  </si>
  <si>
    <t>5781270528</t>
  </si>
  <si>
    <t>5616373760</t>
  </si>
  <si>
    <t>5644230656</t>
  </si>
  <si>
    <t>6578892800</t>
  </si>
  <si>
    <t>6563762176</t>
  </si>
  <si>
    <t>6531981312</t>
  </si>
  <si>
    <t>5614026752</t>
  </si>
  <si>
    <t>5642825728</t>
  </si>
  <si>
    <t>6531551232</t>
  </si>
  <si>
    <t>6512349184</t>
  </si>
  <si>
    <t>6511185920</t>
  </si>
  <si>
    <t>4891706</t>
  </si>
  <si>
    <t>4762285</t>
  </si>
  <si>
    <t>4500171</t>
  </si>
  <si>
    <t>15918744</t>
  </si>
  <si>
    <t>17335495</t>
  </si>
  <si>
    <t>15413156</t>
  </si>
  <si>
    <t>2348377</t>
  </si>
  <si>
    <t>2291324</t>
  </si>
  <si>
    <t>4083257</t>
  </si>
  <si>
    <t>156418149</t>
  </si>
  <si>
    <t>156576213</t>
  </si>
  <si>
    <t>156516636</t>
  </si>
  <si>
    <t>29131743</t>
  </si>
  <si>
    <t>[29131743]</t>
  </si>
  <si>
    <t>2021-05-24T19:02:14.073974Z</t>
  </si>
  <si>
    <t>2021-05-24T19:13:39.934681Z</t>
  </si>
  <si>
    <t>2021-05-24T19:25:11.123187Z</t>
  </si>
  <si>
    <t>2021-05-24T18:57:03.203508Z</t>
  </si>
  <si>
    <t>2021-05-24T19:08:32.179829Z</t>
  </si>
  <si>
    <t>2021-05-24T19:19:55.965916Z</t>
  </si>
  <si>
    <t>2021-05-24T19:00:55.877874Z</t>
  </si>
  <si>
    <t>2021-05-24T19:12:24.222740Z</t>
  </si>
  <si>
    <t>2021-05-24T19:23:45.147889Z</t>
  </si>
  <si>
    <t>2021-05-24T18:53:40.447285Z</t>
  </si>
  <si>
    <t>2021-05-24T19:05:13.600380Z</t>
  </si>
  <si>
    <t>2021-05-24T19:16:37.622452Z</t>
  </si>
  <si>
    <t>78189978642</t>
  </si>
  <si>
    <t>75705154224</t>
  </si>
  <si>
    <t>85969612523</t>
  </si>
  <si>
    <t>202748674695</t>
  </si>
  <si>
    <t>198568547484</t>
  </si>
  <si>
    <t>198338559189</t>
  </si>
  <si>
    <t>20771298031</t>
  </si>
  <si>
    <t>18815441003</t>
  </si>
  <si>
    <t>16419188359</t>
  </si>
  <si>
    <t>14284494627</t>
  </si>
  <si>
    <t>11281883979</t>
  </si>
  <si>
    <t>11764983715</t>
  </si>
  <si>
    <t>20000249</t>
  </si>
  <si>
    <t>19666917</t>
  </si>
  <si>
    <t>19722240</t>
  </si>
  <si>
    <t>89</t>
  </si>
  <si>
    <t>623</t>
  </si>
  <si>
    <t>607</t>
  </si>
  <si>
    <t>685</t>
  </si>
  <si>
    <t>1621</t>
  </si>
  <si>
    <t>1589</t>
  </si>
  <si>
    <t>1590</t>
  </si>
  <si>
    <t>219</t>
  </si>
  <si>
    <t>201</t>
  </si>
  <si>
    <t>1149</t>
  </si>
  <si>
    <t>1157</t>
  </si>
  <si>
    <t>320565248</t>
  </si>
  <si>
    <t>383873024</t>
  </si>
  <si>
    <t>384204800</t>
  </si>
  <si>
    <t>165900288</t>
  </si>
  <si>
    <t>156901376</t>
  </si>
  <si>
    <t>157732864</t>
  </si>
  <si>
    <t>24567140352</t>
  </si>
  <si>
    <t>24530415616</t>
  </si>
  <si>
    <t>19452502016</t>
  </si>
  <si>
    <t>17641394176</t>
  </si>
  <si>
    <t>14784520192</t>
  </si>
  <si>
    <t>15301009408</t>
  </si>
  <si>
    <t>20455424</t>
  </si>
  <si>
    <t>12700487680</t>
  </si>
  <si>
    <t>9653075968</t>
  </si>
  <si>
    <t>10594758656</t>
  </si>
  <si>
    <t>11782688768</t>
  </si>
  <si>
    <t>8133320704</t>
  </si>
  <si>
    <t>8678404096</t>
  </si>
  <si>
    <t>4113522262</t>
  </si>
  <si>
    <t>4284536336</t>
  </si>
  <si>
    <t>4449167188</t>
  </si>
  <si>
    <t>4127675758</t>
  </si>
  <si>
    <t>4074249760</t>
  </si>
  <si>
    <t>4092069020</t>
  </si>
  <si>
    <t>4244343928</t>
  </si>
  <si>
    <t>4124709945</t>
  </si>
  <si>
    <t>3675473552</t>
  </si>
  <si>
    <t>3819579267</t>
  </si>
  <si>
    <t>4361321555</t>
  </si>
  <si>
    <t>4294649543</t>
  </si>
  <si>
    <t>18406947412</t>
  </si>
  <si>
    <t>15886116864</t>
  </si>
  <si>
    <t>20215179240</t>
  </si>
  <si>
    <t>11802538285</t>
  </si>
  <si>
    <t>10460101112</t>
  </si>
  <si>
    <t>11001171556</t>
  </si>
  <si>
    <t>28271058</t>
  </si>
  <si>
    <t>28209152</t>
  </si>
  <si>
    <t>27871349</t>
  </si>
  <si>
    <t>28313158</t>
  </si>
  <si>
    <t>28205056</t>
  </si>
  <si>
    <t>28213803</t>
  </si>
  <si>
    <t>627</t>
  </si>
  <si>
    <t>602</t>
  </si>
  <si>
    <t>681</t>
  </si>
  <si>
    <t>1587</t>
  </si>
  <si>
    <t>244</t>
  </si>
  <si>
    <t>195</t>
  </si>
  <si>
    <t>241</t>
  </si>
  <si>
    <t>1181</t>
  </si>
  <si>
    <t>1180</t>
  </si>
  <si>
    <t>1200</t>
  </si>
  <si>
    <t>383885312</t>
  </si>
  <si>
    <t>1388544</t>
  </si>
  <si>
    <t>227643392</t>
  </si>
  <si>
    <t>169910272</t>
  </si>
  <si>
    <t>157454336</t>
  </si>
  <si>
    <t>173723648</t>
  </si>
  <si>
    <t>23628640256</t>
  </si>
  <si>
    <t>18458136576</t>
  </si>
  <si>
    <t>25813114880</t>
  </si>
  <si>
    <t>14584582144</t>
  </si>
  <si>
    <t>13514309632</t>
  </si>
  <si>
    <t>13352005632</t>
  </si>
  <si>
    <t>28315648</t>
  </si>
  <si>
    <t>28213248</t>
  </si>
  <si>
    <t>28217344</t>
  </si>
  <si>
    <t>10028904448</t>
  </si>
  <si>
    <t>9568137216</t>
  </si>
  <si>
    <t>9380216832</t>
  </si>
  <si>
    <t>9216991232</t>
  </si>
  <si>
    <t>7481307136</t>
  </si>
  <si>
    <t>7955427328</t>
  </si>
  <si>
    <t>27545600</t>
  </si>
  <si>
    <t>28311552</t>
  </si>
  <si>
    <t>3603823298</t>
  </si>
  <si>
    <t>4132799096</t>
  </si>
  <si>
    <t>3685555000</t>
  </si>
  <si>
    <t>4101684486</t>
  </si>
  <si>
    <t>4170754044</t>
  </si>
  <si>
    <t>4220506973</t>
  </si>
  <si>
    <t>3970652442</t>
  </si>
  <si>
    <t>3947195255</t>
  </si>
  <si>
    <t>4221436678</t>
  </si>
  <si>
    <t>4055745620</t>
  </si>
  <si>
    <t>3900722540</t>
  </si>
  <si>
    <t>4052162408</t>
  </si>
  <si>
    <t>16502474363</t>
  </si>
  <si>
    <t>19925781018</t>
  </si>
  <si>
    <t>18006602999</t>
  </si>
  <si>
    <t>10529608362</t>
  </si>
  <si>
    <t>11358858317</t>
  </si>
  <si>
    <t>10156530868</t>
  </si>
  <si>
    <t>16682178</t>
  </si>
  <si>
    <t>16458579</t>
  </si>
  <si>
    <t>16134144</t>
  </si>
  <si>
    <t>16593257</t>
  </si>
  <si>
    <t>16772029</t>
  </si>
  <si>
    <t>146</t>
  </si>
  <si>
    <t>626</t>
  </si>
  <si>
    <t>595</t>
  </si>
  <si>
    <t>690</t>
  </si>
  <si>
    <t>1618</t>
  </si>
  <si>
    <t>1581</t>
  </si>
  <si>
    <t>260</t>
  </si>
  <si>
    <t>242</t>
  </si>
  <si>
    <t>1185</t>
  </si>
  <si>
    <t>1209</t>
  </si>
  <si>
    <t>1175</t>
  </si>
  <si>
    <t>384184320</t>
  </si>
  <si>
    <t>383746048</t>
  </si>
  <si>
    <t>156991488</t>
  </si>
  <si>
    <t>156831744</t>
  </si>
  <si>
    <t>157339648</t>
  </si>
  <si>
    <t>21962231808</t>
  </si>
  <si>
    <t>25116856320</t>
  </si>
  <si>
    <t>24533925888</t>
  </si>
  <si>
    <t>12820873216</t>
  </si>
  <si>
    <t>15615082496</t>
  </si>
  <si>
    <t>12920930304</t>
  </si>
  <si>
    <t>16740352</t>
  </si>
  <si>
    <t>16777216</t>
  </si>
  <si>
    <t>16617472</t>
  </si>
  <si>
    <t>9315794944</t>
  </si>
  <si>
    <t>9527025664</t>
  </si>
  <si>
    <t>8493961216</t>
  </si>
  <si>
    <t>7905345536</t>
  </si>
  <si>
    <t>8141590528</t>
  </si>
  <si>
    <t>7367544832</t>
  </si>
  <si>
    <t>16130048</t>
  </si>
  <si>
    <t>16592896</t>
  </si>
  <si>
    <t>16760832</t>
  </si>
  <si>
    <t>4441435424</t>
  </si>
  <si>
    <t>3744410107</t>
  </si>
  <si>
    <t>4005211345</t>
  </si>
  <si>
    <t>4283441117</t>
  </si>
  <si>
    <t>4273093783</t>
  </si>
  <si>
    <t>4204329521</t>
  </si>
  <si>
    <t>3948652198</t>
  </si>
  <si>
    <t>4114932630</t>
  </si>
  <si>
    <t>4245422817</t>
  </si>
  <si>
    <t>4453311562</t>
  </si>
  <si>
    <t>4071053831</t>
  </si>
  <si>
    <t>3986277843</t>
  </si>
  <si>
    <t>5495422976</t>
  </si>
  <si>
    <t>5659012581</t>
  </si>
  <si>
    <t>5646199372</t>
  </si>
  <si>
    <t>6591905069</t>
  </si>
  <si>
    <t>6406776204</t>
  </si>
  <si>
    <t>6405019864</t>
  </si>
  <si>
    <t>620</t>
  </si>
  <si>
    <t>604</t>
  </si>
  <si>
    <t>684</t>
  </si>
  <si>
    <t>1616</t>
  </si>
  <si>
    <t>1575</t>
  </si>
  <si>
    <t>1576</t>
  </si>
  <si>
    <t>5513129984</t>
  </si>
  <si>
    <t>5661437952</t>
  </si>
  <si>
    <t>5651492864</t>
  </si>
  <si>
    <t>6602715136</t>
  </si>
  <si>
    <t>6416011264</t>
  </si>
  <si>
    <t>6415806464</t>
  </si>
  <si>
    <t>5493542912</t>
  </si>
  <si>
    <t>5656571904</t>
  </si>
  <si>
    <t>5638225920</t>
  </si>
  <si>
    <t>6552834048</t>
  </si>
  <si>
    <t>6389374976</t>
  </si>
  <si>
    <t>6392070144</t>
  </si>
  <si>
    <t>6250934</t>
  </si>
  <si>
    <t>6036644</t>
  </si>
  <si>
    <t>6505636</t>
  </si>
  <si>
    <t>16207501</t>
  </si>
  <si>
    <t>14337184</t>
  </si>
  <si>
    <t>14712665</t>
  </si>
  <si>
    <t>3605757</t>
  </si>
  <si>
    <t>6046931</t>
  </si>
  <si>
    <t>4479440</t>
  </si>
  <si>
    <t>156433977</t>
  </si>
  <si>
    <t>156676361</t>
  </si>
  <si>
    <t>156574973</t>
  </si>
  <si>
    <t>69825957</t>
  </si>
  <si>
    <t>[69825957]</t>
  </si>
  <si>
    <t>2021-05-24T19:41:30.966171Z</t>
  </si>
  <si>
    <t>2021-05-24T19:54:37.163856Z</t>
  </si>
  <si>
    <t>2021-05-24T20:07:31.848287Z</t>
  </si>
  <si>
    <t>2021-05-24T19:35:28.218395Z</t>
  </si>
  <si>
    <t>2021-05-24T19:48:39.547413Z</t>
  </si>
  <si>
    <t>2021-05-24T20:01:25.856701Z</t>
  </si>
  <si>
    <t>2021-05-24T19:39:11.363809Z</t>
  </si>
  <si>
    <t>2021-05-24T19:52:21.594634Z</t>
  </si>
  <si>
    <t>2021-05-24T20:05:24.321699Z</t>
  </si>
  <si>
    <t>2021-05-24T19:31:46.420434Z</t>
  </si>
  <si>
    <t>2021-05-24T19:44:59.880317Z</t>
  </si>
  <si>
    <t>2021-05-24T19:57:45.745139Z</t>
  </si>
  <si>
    <t>139595490341</t>
  </si>
  <si>
    <t>135563293450</t>
  </si>
  <si>
    <t>127520458390</t>
  </si>
  <si>
    <t>221791082626</t>
  </si>
  <si>
    <t>219659887778</t>
  </si>
  <si>
    <t>220104615794</t>
  </si>
  <si>
    <t>17874540017</t>
  </si>
  <si>
    <t>22357344617</t>
  </si>
  <si>
    <t>20594823552</t>
  </si>
  <si>
    <t>13443649095</t>
  </si>
  <si>
    <t>13819662615</t>
  </si>
  <si>
    <t>12504676898</t>
  </si>
  <si>
    <t>19738624</t>
  </si>
  <si>
    <t>19434526</t>
  </si>
  <si>
    <t>19279872</t>
  </si>
  <si>
    <t>19731295</t>
  </si>
  <si>
    <t>170</t>
  </si>
  <si>
    <t>196</t>
  </si>
  <si>
    <t>187</t>
  </si>
  <si>
    <t>193</t>
  </si>
  <si>
    <t>1122</t>
  </si>
  <si>
    <t>1085</t>
  </si>
  <si>
    <t>1023</t>
  </si>
  <si>
    <t>1771</t>
  </si>
  <si>
    <t>1748</t>
  </si>
  <si>
    <t>1762</t>
  </si>
  <si>
    <t>281</t>
  </si>
  <si>
    <t>331</t>
  </si>
  <si>
    <t>339</t>
  </si>
  <si>
    <t>1318</t>
  </si>
  <si>
    <t>1276</t>
  </si>
  <si>
    <t>1294</t>
  </si>
  <si>
    <t>384409600</t>
  </si>
  <si>
    <t>383995904</t>
  </si>
  <si>
    <t>383856640</t>
  </si>
  <si>
    <t>177565696</t>
  </si>
  <si>
    <t>157335552</t>
  </si>
  <si>
    <t>157495296</t>
  </si>
  <si>
    <t>20124172288</t>
  </si>
  <si>
    <t>25303576576</t>
  </si>
  <si>
    <t>23797379072</t>
  </si>
  <si>
    <t>15562313728</t>
  </si>
  <si>
    <t>16674123776</t>
  </si>
  <si>
    <t>15056498688</t>
  </si>
  <si>
    <t>19816448</t>
  </si>
  <si>
    <t>11648999424</t>
  </si>
  <si>
    <t>11625000960</t>
  </si>
  <si>
    <t>10238951424</t>
  </si>
  <si>
    <t>10270674944</t>
  </si>
  <si>
    <t>10177257472</t>
  </si>
  <si>
    <t>8796815360</t>
  </si>
  <si>
    <t>8872341950</t>
  </si>
  <si>
    <t>8034424256</t>
  </si>
  <si>
    <t>7894058576</t>
  </si>
  <si>
    <t>7970480584</t>
  </si>
  <si>
    <t>8029024324</t>
  </si>
  <si>
    <t>7841791919</t>
  </si>
  <si>
    <t>7438382851</t>
  </si>
  <si>
    <t>8107138080</t>
  </si>
  <si>
    <t>8331727118</t>
  </si>
  <si>
    <t>7948128464</t>
  </si>
  <si>
    <t>7739350678</t>
  </si>
  <si>
    <t>7951029056</t>
  </si>
  <si>
    <t>19633985652</t>
  </si>
  <si>
    <t>21631468513</t>
  </si>
  <si>
    <t>15954232832</t>
  </si>
  <si>
    <t>10050388831</t>
  </si>
  <si>
    <t>10785041072</t>
  </si>
  <si>
    <t>9757876298</t>
  </si>
  <si>
    <t>28620283</t>
  </si>
  <si>
    <t>31521310</t>
  </si>
  <si>
    <t>31285248</t>
  </si>
  <si>
    <t>27332938</t>
  </si>
  <si>
    <t>31721555</t>
  </si>
  <si>
    <t>31275313</t>
  </si>
  <si>
    <t>189</t>
  </si>
  <si>
    <t>1111</t>
  </si>
  <si>
    <t>1079</t>
  </si>
  <si>
    <t>1773</t>
  </si>
  <si>
    <t>1757</t>
  </si>
  <si>
    <t>1756</t>
  </si>
  <si>
    <t>363</t>
  </si>
  <si>
    <t>347</t>
  </si>
  <si>
    <t>254</t>
  </si>
  <si>
    <t>1290</t>
  </si>
  <si>
    <t>1282</t>
  </si>
  <si>
    <t>252817408</t>
  </si>
  <si>
    <t>383811584</t>
  </si>
  <si>
    <t>384159744</t>
  </si>
  <si>
    <t>177156096</t>
  </si>
  <si>
    <t>177491968</t>
  </si>
  <si>
    <t>157999104</t>
  </si>
  <si>
    <t>26402713600</t>
  </si>
  <si>
    <t>27021737984</t>
  </si>
  <si>
    <t>21155815424</t>
  </si>
  <si>
    <t>12632268800</t>
  </si>
  <si>
    <t>14208565248</t>
  </si>
  <si>
    <t>12659982336</t>
  </si>
  <si>
    <t>31633408</t>
  </si>
  <si>
    <t>31776768</t>
  </si>
  <si>
    <t>27340800</t>
  </si>
  <si>
    <t>31772672</t>
  </si>
  <si>
    <t>31277056</t>
  </si>
  <si>
    <t>7872937984</t>
  </si>
  <si>
    <t>8373297152</t>
  </si>
  <si>
    <t>7821217792</t>
  </si>
  <si>
    <t>6792761344</t>
  </si>
  <si>
    <t>6890926080</t>
  </si>
  <si>
    <t>5924679680</t>
  </si>
  <si>
    <t>31272960</t>
  </si>
  <si>
    <t>27324416</t>
  </si>
  <si>
    <t>31641600</t>
  </si>
  <si>
    <t>7454460955</t>
  </si>
  <si>
    <t>6880989767</t>
  </si>
  <si>
    <t>9183195351</t>
  </si>
  <si>
    <t>7791947167</t>
  </si>
  <si>
    <t>7640555031</t>
  </si>
  <si>
    <t>7842720543</t>
  </si>
  <si>
    <t>8235508446</t>
  </si>
  <si>
    <t>8097578099</t>
  </si>
  <si>
    <t>6623537946</t>
  </si>
  <si>
    <t>7460461950</t>
  </si>
  <si>
    <t>7827689890</t>
  </si>
  <si>
    <t>7972451426</t>
  </si>
  <si>
    <t>20700264594</t>
  </si>
  <si>
    <t>17880624338</t>
  </si>
  <si>
    <t>21605392768</t>
  </si>
  <si>
    <t>9817485091</t>
  </si>
  <si>
    <t>10263890292</t>
  </si>
  <si>
    <t>10791427817</t>
  </si>
  <si>
    <t>15735749</t>
  </si>
  <si>
    <t>15698401</t>
  </si>
  <si>
    <t>15820064</t>
  </si>
  <si>
    <t>15800751</t>
  </si>
  <si>
    <t>15637453</t>
  </si>
  <si>
    <t>16076800</t>
  </si>
  <si>
    <t>209</t>
  </si>
  <si>
    <t>186</t>
  </si>
  <si>
    <t>1102</t>
  </si>
  <si>
    <t>1073</t>
  </si>
  <si>
    <t>1005</t>
  </si>
  <si>
    <t>1772</t>
  </si>
  <si>
    <t>1753</t>
  </si>
  <si>
    <t>352</t>
  </si>
  <si>
    <t>387</t>
  </si>
  <si>
    <t>1267</t>
  </si>
  <si>
    <t>1286</t>
  </si>
  <si>
    <t>383987712</t>
  </si>
  <si>
    <t>384176128</t>
  </si>
  <si>
    <t>351150080</t>
  </si>
  <si>
    <t>157171712</t>
  </si>
  <si>
    <t>157261824</t>
  </si>
  <si>
    <t>176103424</t>
  </si>
  <si>
    <t>26468843520</t>
  </si>
  <si>
    <t>22460145664</t>
  </si>
  <si>
    <t>27291353088</t>
  </si>
  <si>
    <t>13030912000</t>
  </si>
  <si>
    <t>12568875008</t>
  </si>
  <si>
    <t>13538607104</t>
  </si>
  <si>
    <t>15818752</t>
  </si>
  <si>
    <t>16560128</t>
  </si>
  <si>
    <t>15810560</t>
  </si>
  <si>
    <t>15638528</t>
  </si>
  <si>
    <t>7456931840</t>
  </si>
  <si>
    <t>8508489728</t>
  </si>
  <si>
    <t>8461123584</t>
  </si>
  <si>
    <t>6446665728</t>
  </si>
  <si>
    <t>6885847040</t>
  </si>
  <si>
    <t>7076802560</t>
  </si>
  <si>
    <t>15634432</t>
  </si>
  <si>
    <t>15478784</t>
  </si>
  <si>
    <t>15798272</t>
  </si>
  <si>
    <t>7309311682</t>
  </si>
  <si>
    <t>8708410427</t>
  </si>
  <si>
    <t>6535243010</t>
  </si>
  <si>
    <t>8005744546</t>
  </si>
  <si>
    <t>8100872398</t>
  </si>
  <si>
    <t>8080776011</t>
  </si>
  <si>
    <t>7961323840</t>
  </si>
  <si>
    <t>7426382660</t>
  </si>
  <si>
    <t>8669820312</t>
  </si>
  <si>
    <t>8145060982</t>
  </si>
  <si>
    <t>7982607405</t>
  </si>
  <si>
    <t>7627488156</t>
  </si>
  <si>
    <t>5597547871</t>
  </si>
  <si>
    <t>5694812491</t>
  </si>
  <si>
    <t>5724214624</t>
  </si>
  <si>
    <t>6490547259</t>
  </si>
  <si>
    <t>6582421857</t>
  </si>
  <si>
    <t>6482084173</t>
  </si>
  <si>
    <t>1074</t>
  </si>
  <si>
    <t>1018</t>
  </si>
  <si>
    <t>1767</t>
  </si>
  <si>
    <t>1750</t>
  </si>
  <si>
    <t>1749</t>
  </si>
  <si>
    <t>5601091584</t>
  </si>
  <si>
    <t>5707886592</t>
  </si>
  <si>
    <t>5728342016</t>
  </si>
  <si>
    <t>6504071168</t>
  </si>
  <si>
    <t>6591918080</t>
  </si>
  <si>
    <t>6499246080</t>
  </si>
  <si>
    <t>5593829376</t>
  </si>
  <si>
    <t>5683752960</t>
  </si>
  <si>
    <t>5720223744</t>
  </si>
  <si>
    <t>6442409984</t>
  </si>
  <si>
    <t>6442192896</t>
  </si>
  <si>
    <t>6472990720</t>
  </si>
  <si>
    <t>9439847</t>
  </si>
  <si>
    <t>9329814</t>
  </si>
  <si>
    <t>8855452</t>
  </si>
  <si>
    <t>17759513</t>
  </si>
  <si>
    <t>17074440</t>
  </si>
  <si>
    <t>15965772</t>
  </si>
  <si>
    <t>5866932</t>
  </si>
  <si>
    <t>2504070</t>
  </si>
  <si>
    <t>6865117</t>
  </si>
  <si>
    <t>156786256</t>
  </si>
  <si>
    <t>156782909</t>
  </si>
  <si>
    <t>156683128</t>
  </si>
  <si>
    <t>128118796</t>
  </si>
  <si>
    <t>[128118796]</t>
  </si>
  <si>
    <t>2021-05-24T20:18:16.891112Z</t>
  </si>
  <si>
    <t>2021-05-24T20:27:36.037419Z</t>
  </si>
  <si>
    <t>2021-05-24T20:37:04.218068Z</t>
  </si>
  <si>
    <t>2021-05-24T20:14:07.546313Z</t>
  </si>
  <si>
    <t>2021-05-24T20:23:28.131717Z</t>
  </si>
  <si>
    <t>2021-05-24T20:32:51.338528Z</t>
  </si>
  <si>
    <t>249337752855</t>
  </si>
  <si>
    <t>247900460790</t>
  </si>
  <si>
    <t>252873095017</t>
  </si>
  <si>
    <t>12304624500</t>
  </si>
  <si>
    <t>12840260291</t>
  </si>
  <si>
    <t>13254274330</t>
  </si>
  <si>
    <t>18710528</t>
  </si>
  <si>
    <t>18755584</t>
  </si>
  <si>
    <t>18761679</t>
  </si>
  <si>
    <t>233</t>
  </si>
  <si>
    <t>1995</t>
  </si>
  <si>
    <t>1981</t>
  </si>
  <si>
    <t>2016</t>
  </si>
  <si>
    <t>1407</t>
  </si>
  <si>
    <t>1429</t>
  </si>
  <si>
    <t>1425</t>
  </si>
  <si>
    <t>180207616</t>
  </si>
  <si>
    <t>177664000</t>
  </si>
  <si>
    <t>159563776</t>
  </si>
  <si>
    <t>15923630080</t>
  </si>
  <si>
    <t>16286404608</t>
  </si>
  <si>
    <t>16447918080</t>
  </si>
  <si>
    <t>18767872</t>
  </si>
  <si>
    <t>8236572672</t>
  </si>
  <si>
    <t>8537997312</t>
  </si>
  <si>
    <t>9150541824</t>
  </si>
  <si>
    <t>12007706032</t>
  </si>
  <si>
    <t>11766803539</t>
  </si>
  <si>
    <t>11977723184</t>
  </si>
  <si>
    <t>11812395021</t>
  </si>
  <si>
    <t>12023039192</t>
  </si>
  <si>
    <t>11299598004</t>
  </si>
  <si>
    <t>11531259363</t>
  </si>
  <si>
    <t>11902938033</t>
  </si>
  <si>
    <t>13999374594</t>
  </si>
  <si>
    <t>30884429</t>
  </si>
  <si>
    <t>30892032</t>
  </si>
  <si>
    <t>30978418</t>
  </si>
  <si>
    <t>243</t>
  </si>
  <si>
    <t>232</t>
  </si>
  <si>
    <t>1991</t>
  </si>
  <si>
    <t>1978</t>
  </si>
  <si>
    <t>2017</t>
  </si>
  <si>
    <t>1345</t>
  </si>
  <si>
    <t>1395</t>
  </si>
  <si>
    <t>158158848</t>
  </si>
  <si>
    <t>169082880</t>
  </si>
  <si>
    <t>163586048</t>
  </si>
  <si>
    <t>15965143040</t>
  </si>
  <si>
    <t>15014744064</t>
  </si>
  <si>
    <t>18726535168</t>
  </si>
  <si>
    <t>30887936</t>
  </si>
  <si>
    <t>30998528</t>
  </si>
  <si>
    <t>7460773888</t>
  </si>
  <si>
    <t>7692640256</t>
  </si>
  <si>
    <t>8277135360</t>
  </si>
  <si>
    <t>30879744</t>
  </si>
  <si>
    <t>11980043635</t>
  </si>
  <si>
    <t>12136402078</t>
  </si>
  <si>
    <t>12110624871</t>
  </si>
  <si>
    <t>12611129745</t>
  </si>
  <si>
    <t>11518546457</t>
  </si>
  <si>
    <t>11433234482</t>
  </si>
  <si>
    <t>12734883676</t>
  </si>
  <si>
    <t>12945155150</t>
  </si>
  <si>
    <t>13743916523</t>
  </si>
  <si>
    <t>15486894</t>
  </si>
  <si>
    <t>15497536</t>
  </si>
  <si>
    <t>15503311</t>
  </si>
  <si>
    <t>255</t>
  </si>
  <si>
    <t>1987</t>
  </si>
  <si>
    <t>1974</t>
  </si>
  <si>
    <t>2019</t>
  </si>
  <si>
    <t>1415</t>
  </si>
  <si>
    <t>177528832</t>
  </si>
  <si>
    <t>177270784</t>
  </si>
  <si>
    <t>176037888</t>
  </si>
  <si>
    <t>17899048960</t>
  </si>
  <si>
    <t>16004673536</t>
  </si>
  <si>
    <t>17689796608</t>
  </si>
  <si>
    <t>15486976</t>
  </si>
  <si>
    <t>15499264</t>
  </si>
  <si>
    <t>15511552</t>
  </si>
  <si>
    <t>8296095744</t>
  </si>
  <si>
    <t>8564334592</t>
  </si>
  <si>
    <t>8899977216</t>
  </si>
  <si>
    <t>15482880</t>
  </si>
  <si>
    <t>15495168</t>
  </si>
  <si>
    <t>12021488040</t>
  </si>
  <si>
    <t>12106492936</t>
  </si>
  <si>
    <t>11926590994</t>
  </si>
  <si>
    <t>11332003085</t>
  </si>
  <si>
    <t>12213566508</t>
  </si>
  <si>
    <t>13035565857</t>
  </si>
  <si>
    <t>6654700847</t>
  </si>
  <si>
    <t>6581410606</t>
  </si>
  <si>
    <t>6585781933</t>
  </si>
  <si>
    <t>1973</t>
  </si>
  <si>
    <t>2013</t>
  </si>
  <si>
    <t>6666948608</t>
  </si>
  <si>
    <t>6605180928</t>
  </si>
  <si>
    <t>6594473984</t>
  </si>
  <si>
    <t>6518669312</t>
  </si>
  <si>
    <t>6570582016</t>
  </si>
  <si>
    <t>6543421440</t>
  </si>
  <si>
    <t>17483862</t>
  </si>
  <si>
    <t>19019066</t>
  </si>
  <si>
    <t>19350761</t>
  </si>
  <si>
    <t>156755386</t>
  </si>
  <si>
    <t>156772326</t>
  </si>
  <si>
    <t>156725511</t>
  </si>
  <si>
    <t>2021-05-24T20:55:42.161985Z</t>
  </si>
  <si>
    <t>2021-05-24T21:09:48.304899Z</t>
  </si>
  <si>
    <t>2021-05-24T21:24:10.193433Z</t>
  </si>
  <si>
    <t>2021-05-24T20:48:39.584756Z</t>
  </si>
  <si>
    <t>2021-05-24T21:02:52.949830Z</t>
  </si>
  <si>
    <t>2021-05-24T21:16:59.533582Z</t>
  </si>
  <si>
    <t>2021-05-24T20:52:40.689353Z</t>
  </si>
  <si>
    <t>2021-05-24T21:06:46.244991Z</t>
  </si>
  <si>
    <t>2021-05-24T21:21:07.963641Z</t>
  </si>
  <si>
    <t>2021-05-24T20:44:08.818729Z</t>
  </si>
  <si>
    <t>2021-05-24T20:58:42.624219Z</t>
  </si>
  <si>
    <t>2021-05-24T21:12:42.638835Z</t>
  </si>
  <si>
    <t>181466718023</t>
  </si>
  <si>
    <t>182053014828</t>
  </si>
  <si>
    <t>182221703848</t>
  </si>
  <si>
    <t>270758636087</t>
  </si>
  <si>
    <t>250318062114</t>
  </si>
  <si>
    <t>256889505767</t>
  </si>
  <si>
    <t>23393770619</t>
  </si>
  <si>
    <t>22504173545</t>
  </si>
  <si>
    <t>23219765292</t>
  </si>
  <si>
    <t>14400332769</t>
  </si>
  <si>
    <t>12995468316</t>
  </si>
  <si>
    <t>13329803168</t>
  </si>
  <si>
    <t>18551819</t>
  </si>
  <si>
    <t>18409617</t>
  </si>
  <si>
    <t>18351087</t>
  </si>
  <si>
    <t>18775913</t>
  </si>
  <si>
    <t>18416317</t>
  </si>
  <si>
    <t>18341888</t>
  </si>
  <si>
    <t>221</t>
  </si>
  <si>
    <t>210</t>
  </si>
  <si>
    <t>213</t>
  </si>
  <si>
    <t>261</t>
  </si>
  <si>
    <t>240</t>
  </si>
  <si>
    <t>248</t>
  </si>
  <si>
    <t>1450</t>
  </si>
  <si>
    <t>1452</t>
  </si>
  <si>
    <t>2160</t>
  </si>
  <si>
    <t>2004</t>
  </si>
  <si>
    <t>2048</t>
  </si>
  <si>
    <t>426</t>
  </si>
  <si>
    <t>448</t>
  </si>
  <si>
    <t>1531</t>
  </si>
  <si>
    <t>1428</t>
  </si>
  <si>
    <t>1455</t>
  </si>
  <si>
    <t>359858176</t>
  </si>
  <si>
    <t>383795200</t>
  </si>
  <si>
    <t>158490624</t>
  </si>
  <si>
    <t>158236672</t>
  </si>
  <si>
    <t>26147266560</t>
  </si>
  <si>
    <t>25900589056</t>
  </si>
  <si>
    <t>26162855936</t>
  </si>
  <si>
    <t>17302679552</t>
  </si>
  <si>
    <t>15991820288</t>
  </si>
  <si>
    <t>15575810048</t>
  </si>
  <si>
    <t>18792448</t>
  </si>
  <si>
    <t>18419712</t>
  </si>
  <si>
    <t>18399232</t>
  </si>
  <si>
    <t>18776064</t>
  </si>
  <si>
    <t>11118194688</t>
  </si>
  <si>
    <t>9808023552</t>
  </si>
  <si>
    <t>10168516608</t>
  </si>
  <si>
    <t>10021138432</t>
  </si>
  <si>
    <t>8236036096</t>
  </si>
  <si>
    <t>8712536064</t>
  </si>
  <si>
    <t>18403328</t>
  </si>
  <si>
    <t>12489555774</t>
  </si>
  <si>
    <t>12044152635</t>
  </si>
  <si>
    <t>12110793830</t>
  </si>
  <si>
    <t>11909988135</t>
  </si>
  <si>
    <t>12539391825</t>
  </si>
  <si>
    <t>12583565308</t>
  </si>
  <si>
    <t>14024719553</t>
  </si>
  <si>
    <t>12567721048</t>
  </si>
  <si>
    <t>12125957147</t>
  </si>
  <si>
    <t>12321712779</t>
  </si>
  <si>
    <t>13270230577</t>
  </si>
  <si>
    <t>13049256569</t>
  </si>
  <si>
    <t>22655206591</t>
  </si>
  <si>
    <t>16581456991</t>
  </si>
  <si>
    <t>22020685891</t>
  </si>
  <si>
    <t>14665831905</t>
  </si>
  <si>
    <t>11381527392</t>
  </si>
  <si>
    <t>11403882781</t>
  </si>
  <si>
    <t>30534104</t>
  </si>
  <si>
    <t>30177738</t>
  </si>
  <si>
    <t>30058171</t>
  </si>
  <si>
    <t>31006780</t>
  </si>
  <si>
    <t>30177581</t>
  </si>
  <si>
    <t>30187218</t>
  </si>
  <si>
    <t>294</t>
  </si>
  <si>
    <t>275</t>
  </si>
  <si>
    <t>259</t>
  </si>
  <si>
    <t>251</t>
  </si>
  <si>
    <t>1440</t>
  </si>
  <si>
    <t>1439</t>
  </si>
  <si>
    <t>2157</t>
  </si>
  <si>
    <t>2001</t>
  </si>
  <si>
    <t>2049</t>
  </si>
  <si>
    <t>474</t>
  </si>
  <si>
    <t>1419</t>
  </si>
  <si>
    <t>1353</t>
  </si>
  <si>
    <t>342888448</t>
  </si>
  <si>
    <t>1327104</t>
  </si>
  <si>
    <t>342831104</t>
  </si>
  <si>
    <t>172417024</t>
  </si>
  <si>
    <t>159518720</t>
  </si>
  <si>
    <t>159387648</t>
  </si>
  <si>
    <t>26864943104</t>
  </si>
  <si>
    <t>20432539648</t>
  </si>
  <si>
    <t>26668593152</t>
  </si>
  <si>
    <t>19835281408</t>
  </si>
  <si>
    <t>16583401472</t>
  </si>
  <si>
    <t>15997837312</t>
  </si>
  <si>
    <t>31023104</t>
  </si>
  <si>
    <t>30183424</t>
  </si>
  <si>
    <t>30195712</t>
  </si>
  <si>
    <t>31014912</t>
  </si>
  <si>
    <t>30179328</t>
  </si>
  <si>
    <t>30191616</t>
  </si>
  <si>
    <t>10238992384</t>
  </si>
  <si>
    <t>7877853184</t>
  </si>
  <si>
    <t>7639232512</t>
  </si>
  <si>
    <t>9240518656</t>
  </si>
  <si>
    <t>5628932096</t>
  </si>
  <si>
    <t>6278803456</t>
  </si>
  <si>
    <t>30175232</t>
  </si>
  <si>
    <t>29859840</t>
  </si>
  <si>
    <t>31006720</t>
  </si>
  <si>
    <t>11752208981</t>
  </si>
  <si>
    <t>14175223661</t>
  </si>
  <si>
    <t>11058889986</t>
  </si>
  <si>
    <t>12718535307</t>
  </si>
  <si>
    <t>12770592940</t>
  </si>
  <si>
    <t>12978789190</t>
  </si>
  <si>
    <t>12294916545</t>
  </si>
  <si>
    <t>12440771346</t>
  </si>
  <si>
    <t>13596124654</t>
  </si>
  <si>
    <t>12383535214</t>
  </si>
  <si>
    <t>12920217411</t>
  </si>
  <si>
    <t>12269989606</t>
  </si>
  <si>
    <t>19844503101</t>
  </si>
  <si>
    <t>23048794044</t>
  </si>
  <si>
    <t>16970868478</t>
  </si>
  <si>
    <t>15308167680</t>
  </si>
  <si>
    <t>15260594143</t>
  </si>
  <si>
    <t>10929900615</t>
  </si>
  <si>
    <t>15544320</t>
  </si>
  <si>
    <t>15323964</t>
  </si>
  <si>
    <t>15266955</t>
  </si>
  <si>
    <t>15561160</t>
  </si>
  <si>
    <t>15224832</t>
  </si>
  <si>
    <t>355</t>
  </si>
  <si>
    <t>276</t>
  </si>
  <si>
    <t>252</t>
  </si>
  <si>
    <t>2161</t>
  </si>
  <si>
    <t>1992</t>
  </si>
  <si>
    <t>2051</t>
  </si>
  <si>
    <t>444</t>
  </si>
  <si>
    <t>334</t>
  </si>
  <si>
    <t>1335</t>
  </si>
  <si>
    <t>1421</t>
  </si>
  <si>
    <t>1460</t>
  </si>
  <si>
    <t>1155072</t>
  </si>
  <si>
    <t>383844352</t>
  </si>
  <si>
    <t>384172032</t>
  </si>
  <si>
    <t>175054848</t>
  </si>
  <si>
    <t>160772096</t>
  </si>
  <si>
    <t>161771520</t>
  </si>
  <si>
    <t>23668097024</t>
  </si>
  <si>
    <t>26839523328</t>
  </si>
  <si>
    <t>21524750336</t>
  </si>
  <si>
    <t>20361056256</t>
  </si>
  <si>
    <t>19866292224</t>
  </si>
  <si>
    <t>14731321344</t>
  </si>
  <si>
    <t>15572992</t>
  </si>
  <si>
    <t>15331328</t>
  </si>
  <si>
    <t>15568896</t>
  </si>
  <si>
    <t>11598950400</t>
  </si>
  <si>
    <t>11221630976</t>
  </si>
  <si>
    <t>7880851456</t>
  </si>
  <si>
    <t>9792077824</t>
  </si>
  <si>
    <t>9864318976</t>
  </si>
  <si>
    <t>6183202816</t>
  </si>
  <si>
    <t>15200256</t>
  </si>
  <si>
    <t>13854506780</t>
  </si>
  <si>
    <t>11849030930</t>
  </si>
  <si>
    <t>14921959620</t>
  </si>
  <si>
    <t>13386115196</t>
  </si>
  <si>
    <t>12981895952</t>
  </si>
  <si>
    <t>12741396449</t>
  </si>
  <si>
    <t>11867069248</t>
  </si>
  <si>
    <t>13131532986</t>
  </si>
  <si>
    <t>12426095213</t>
  </si>
  <si>
    <t>13064957681</t>
  </si>
  <si>
    <t>11842467314</t>
  </si>
  <si>
    <t>12732091553</t>
  </si>
  <si>
    <t>5753882646</t>
  </si>
  <si>
    <t>5775598105</t>
  </si>
  <si>
    <t>5683716118</t>
  </si>
  <si>
    <t>6539063280</t>
  </si>
  <si>
    <t>6581644952</t>
  </si>
  <si>
    <t>6563422080</t>
  </si>
  <si>
    <t>2156</t>
  </si>
  <si>
    <t>1988</t>
  </si>
  <si>
    <t>2045</t>
  </si>
  <si>
    <t>5762551808</t>
  </si>
  <si>
    <t>5791670272</t>
  </si>
  <si>
    <t>5686034432</t>
  </si>
  <si>
    <t>6544924672</t>
  </si>
  <si>
    <t>6795304960</t>
  </si>
  <si>
    <t>6573801472</t>
  </si>
  <si>
    <t>5741383680</t>
  </si>
  <si>
    <t>5770018816</t>
  </si>
  <si>
    <t>5681229824</t>
  </si>
  <si>
    <t>6492295168</t>
  </si>
  <si>
    <t>6567833600</t>
  </si>
  <si>
    <t>6541189120</t>
  </si>
  <si>
    <t>11834970</t>
  </si>
  <si>
    <t>11910904</t>
  </si>
  <si>
    <t>11880590</t>
  </si>
  <si>
    <t>18902895</t>
  </si>
  <si>
    <t>17633682</t>
  </si>
  <si>
    <t>17834149</t>
  </si>
  <si>
    <t>2633553</t>
  </si>
  <si>
    <t>5731202</t>
  </si>
  <si>
    <t>4477885</t>
  </si>
  <si>
    <t>156681802</t>
  </si>
  <si>
    <t>156776368</t>
  </si>
  <si>
    <t>156976086</t>
  </si>
  <si>
    <t>186555956</t>
  </si>
  <si>
    <t>[186555956]</t>
  </si>
  <si>
    <t>2021-05-24T21:44:01.564859Z</t>
  </si>
  <si>
    <t>2021-05-24T21:59:37.150040Z</t>
  </si>
  <si>
    <t>2021-05-24T22:14:55.317412Z</t>
  </si>
  <si>
    <t>2021-05-24T21:36:35.240018Z</t>
  </si>
  <si>
    <t>2021-05-24T21:52:05.735990Z</t>
  </si>
  <si>
    <t>2021-05-24T22:07:41.585490Z</t>
  </si>
  <si>
    <t>2021-05-24T21:40:46.718324Z</t>
  </si>
  <si>
    <t>2021-05-24T21:56:09.425662Z</t>
  </si>
  <si>
    <t>2021-05-24T22:11:45.949193Z</t>
  </si>
  <si>
    <t>2021-05-24T21:32:04.056899Z</t>
  </si>
  <si>
    <t>2021-05-24T21:47:39.819879Z</t>
  </si>
  <si>
    <t>2021-05-24T22:03:21.204103Z</t>
  </si>
  <si>
    <t>194839788695</t>
  </si>
  <si>
    <t>207717288651</t>
  </si>
  <si>
    <t>189362042300</t>
  </si>
  <si>
    <t>271176004276</t>
  </si>
  <si>
    <t>265909063000</t>
  </si>
  <si>
    <t>260376477264</t>
  </si>
  <si>
    <t>17793022035</t>
  </si>
  <si>
    <t>18699908875</t>
  </si>
  <si>
    <t>24869034587</t>
  </si>
  <si>
    <t>13076734042</t>
  </si>
  <si>
    <t>13657729645</t>
  </si>
  <si>
    <t>14402024444</t>
  </si>
  <si>
    <t>18255851</t>
  </si>
  <si>
    <t>18255872</t>
  </si>
  <si>
    <t>18226984</t>
  </si>
  <si>
    <t>18241159</t>
  </si>
  <si>
    <t>18289157</t>
  </si>
  <si>
    <t>250</t>
  </si>
  <si>
    <t>1548</t>
  </si>
  <si>
    <t>1653</t>
  </si>
  <si>
    <t>1505</t>
  </si>
  <si>
    <t>2126</t>
  </si>
  <si>
    <t>2074</t>
  </si>
  <si>
    <t>410</t>
  </si>
  <si>
    <t>409</t>
  </si>
  <si>
    <t>1539</t>
  </si>
  <si>
    <t>1416</t>
  </si>
  <si>
    <t>36864</t>
  </si>
  <si>
    <t>384135168</t>
  </si>
  <si>
    <t>384192512</t>
  </si>
  <si>
    <t>342200320</t>
  </si>
  <si>
    <t>168763392</t>
  </si>
  <si>
    <t>161173504</t>
  </si>
  <si>
    <t>180441088</t>
  </si>
  <si>
    <t>19917512704</t>
  </si>
  <si>
    <t>21217521664</t>
  </si>
  <si>
    <t>28129832960</t>
  </si>
  <si>
    <t>15223726080</t>
  </si>
  <si>
    <t>16311685120</t>
  </si>
  <si>
    <t>17740984320</t>
  </si>
  <si>
    <t>18407424</t>
  </si>
  <si>
    <t>18251776</t>
  </si>
  <si>
    <t>18296832</t>
  </si>
  <si>
    <t>10223628288</t>
  </si>
  <si>
    <t>10734313472</t>
  </si>
  <si>
    <t>11100434432</t>
  </si>
  <si>
    <t>8887894016</t>
  </si>
  <si>
    <t>8862707712</t>
  </si>
  <si>
    <t>9682821120</t>
  </si>
  <si>
    <t>18153472</t>
  </si>
  <si>
    <t>18284544</t>
  </si>
  <si>
    <t>13893562845</t>
  </si>
  <si>
    <t>13678790933</t>
  </si>
  <si>
    <t>12939905414</t>
  </si>
  <si>
    <t>12520009242</t>
  </si>
  <si>
    <t>12870426216</t>
  </si>
  <si>
    <t>13130024410</t>
  </si>
  <si>
    <t>12353332251</t>
  </si>
  <si>
    <t>12587025800</t>
  </si>
  <si>
    <t>13721461472</t>
  </si>
  <si>
    <t>13770960566</t>
  </si>
  <si>
    <t>12494634796</t>
  </si>
  <si>
    <t>13773363700</t>
  </si>
  <si>
    <t>22936239062</t>
  </si>
  <si>
    <t>21691794152</t>
  </si>
  <si>
    <t>21931398693</t>
  </si>
  <si>
    <t>11634348363</t>
  </si>
  <si>
    <t>11129766501</t>
  </si>
  <si>
    <t>11387624608</t>
  </si>
  <si>
    <t>29828284</t>
  </si>
  <si>
    <t>29823485</t>
  </si>
  <si>
    <t>29897889</t>
  </si>
  <si>
    <t>29787286</t>
  </si>
  <si>
    <t>29717185</t>
  </si>
  <si>
    <t>29944302</t>
  </si>
  <si>
    <t>274</t>
  </si>
  <si>
    <t>263</t>
  </si>
  <si>
    <t>1544</t>
  </si>
  <si>
    <t>1648</t>
  </si>
  <si>
    <t>1504</t>
  </si>
  <si>
    <t>2118</t>
  </si>
  <si>
    <t>2073</t>
  </si>
  <si>
    <t>417</t>
  </si>
  <si>
    <t>463</t>
  </si>
  <si>
    <t>486</t>
  </si>
  <si>
    <t>1408</t>
  </si>
  <si>
    <t>1418</t>
  </si>
  <si>
    <t>1476</t>
  </si>
  <si>
    <t>197025792</t>
  </si>
  <si>
    <t>383864832</t>
  </si>
  <si>
    <t>383807488</t>
  </si>
  <si>
    <t>177508352</t>
  </si>
  <si>
    <t>158859264</t>
  </si>
  <si>
    <t>158056448</t>
  </si>
  <si>
    <t>27619483648</t>
  </si>
  <si>
    <t>27483000832</t>
  </si>
  <si>
    <t>27377385472</t>
  </si>
  <si>
    <t>16335257600</t>
  </si>
  <si>
    <t>16535990272</t>
  </si>
  <si>
    <t>15810949120</t>
  </si>
  <si>
    <t>29999104</t>
  </si>
  <si>
    <t>29835264</t>
  </si>
  <si>
    <t>29982720</t>
  </si>
  <si>
    <t>29794304</t>
  </si>
  <si>
    <t>29745152</t>
  </si>
  <si>
    <t>7284281344</t>
  </si>
  <si>
    <t>6970568704</t>
  </si>
  <si>
    <t>7548846080</t>
  </si>
  <si>
    <t>6223994880</t>
  </si>
  <si>
    <t>5239832576</t>
  </si>
  <si>
    <t>6022983680</t>
  </si>
  <si>
    <t>29712384</t>
  </si>
  <si>
    <t>29761536</t>
  </si>
  <si>
    <t>29749248</t>
  </si>
  <si>
    <t>29786112</t>
  </si>
  <si>
    <t>29708288</t>
  </si>
  <si>
    <t>12953923293</t>
  </si>
  <si>
    <t>13095852542</t>
  </si>
  <si>
    <t>11664218991</t>
  </si>
  <si>
    <t>13218717408</t>
  </si>
  <si>
    <t>13218267458</t>
  </si>
  <si>
    <t>13074255124</t>
  </si>
  <si>
    <t>13107015863</t>
  </si>
  <si>
    <t>13710385508</t>
  </si>
  <si>
    <t>14318713467</t>
  </si>
  <si>
    <t>12988868111</t>
  </si>
  <si>
    <t>13651390745</t>
  </si>
  <si>
    <t>13570296578</t>
  </si>
  <si>
    <t>22456654200</t>
  </si>
  <si>
    <t>22439285578</t>
  </si>
  <si>
    <t>16250707105</t>
  </si>
  <si>
    <t>13004719495</t>
  </si>
  <si>
    <t>11422840287</t>
  </si>
  <si>
    <t>10763094573</t>
  </si>
  <si>
    <t>15292081</t>
  </si>
  <si>
    <t>15089036</t>
  </si>
  <si>
    <t>14847913</t>
  </si>
  <si>
    <t>15397677</t>
  </si>
  <si>
    <t>14852096</t>
  </si>
  <si>
    <t>212</t>
  </si>
  <si>
    <t>268</t>
  </si>
  <si>
    <t>1547</t>
  </si>
  <si>
    <t>1651</t>
  </si>
  <si>
    <t>1506</t>
  </si>
  <si>
    <t>2169</t>
  </si>
  <si>
    <t>2120</t>
  </si>
  <si>
    <t>2069</t>
  </si>
  <si>
    <t>435</t>
  </si>
  <si>
    <t>1399</t>
  </si>
  <si>
    <t>1438</t>
  </si>
  <si>
    <t>1423</t>
  </si>
  <si>
    <t>302800896</t>
  </si>
  <si>
    <t>220594176</t>
  </si>
  <si>
    <t>1269760</t>
  </si>
  <si>
    <t>175718400</t>
  </si>
  <si>
    <t>166326272</t>
  </si>
  <si>
    <t>178606080</t>
  </si>
  <si>
    <t>27360727040</t>
  </si>
  <si>
    <t>27569340416</t>
  </si>
  <si>
    <t>21216243712</t>
  </si>
  <si>
    <t>17746087936</t>
  </si>
  <si>
    <t>17990647808</t>
  </si>
  <si>
    <t>13842935808</t>
  </si>
  <si>
    <t>15413248</t>
  </si>
  <si>
    <t>15400960</t>
  </si>
  <si>
    <t>8601292800</t>
  </si>
  <si>
    <t>7246217216</t>
  </si>
  <si>
    <t>8072470528</t>
  </si>
  <si>
    <t>7765184512</t>
  </si>
  <si>
    <t>5601447936</t>
  </si>
  <si>
    <t>5826519040</t>
  </si>
  <si>
    <t>14823424</t>
  </si>
  <si>
    <t>14843904</t>
  </si>
  <si>
    <t>15396864</t>
  </si>
  <si>
    <t>12718385083</t>
  </si>
  <si>
    <t>12760011389</t>
  </si>
  <si>
    <t>14893218859</t>
  </si>
  <si>
    <t>13716913476</t>
  </si>
  <si>
    <t>13324960687</t>
  </si>
  <si>
    <t>13226947293</t>
  </si>
  <si>
    <t>14096802959</t>
  </si>
  <si>
    <t>13216533510</t>
  </si>
  <si>
    <t>11519624818</t>
  </si>
  <si>
    <t>12429715263</t>
  </si>
  <si>
    <t>13015473370</t>
  </si>
  <si>
    <t>11826592544</t>
  </si>
  <si>
    <t>5741577759</t>
  </si>
  <si>
    <t>5737702708</t>
  </si>
  <si>
    <t>5747486633</t>
  </si>
  <si>
    <t>6579438049</t>
  </si>
  <si>
    <t>6534365843</t>
  </si>
  <si>
    <t>6688604740</t>
  </si>
  <si>
    <t>1551</t>
  </si>
  <si>
    <t>1656</t>
  </si>
  <si>
    <t>1511</t>
  </si>
  <si>
    <t>2155</t>
  </si>
  <si>
    <t>2115</t>
  </si>
  <si>
    <t>2077</t>
  </si>
  <si>
    <t>5747314688</t>
  </si>
  <si>
    <t>5740158976</t>
  </si>
  <si>
    <t>5750099968</t>
  </si>
  <si>
    <t>6598909952</t>
  </si>
  <si>
    <t>6558400512</t>
  </si>
  <si>
    <t>6698139648</t>
  </si>
  <si>
    <t>5735354368</t>
  </si>
  <si>
    <t>5732851712</t>
  </si>
  <si>
    <t>5746155520</t>
  </si>
  <si>
    <t>6519259136</t>
  </si>
  <si>
    <t>6527086592</t>
  </si>
  <si>
    <t>6535999488</t>
  </si>
  <si>
    <t>12489399</t>
  </si>
  <si>
    <t>13307684</t>
  </si>
  <si>
    <t>12268249</t>
  </si>
  <si>
    <t>20417711</t>
  </si>
  <si>
    <t>18230765</t>
  </si>
  <si>
    <t>20288101</t>
  </si>
  <si>
    <t>2638030</t>
  </si>
  <si>
    <t>7027123</t>
  </si>
  <si>
    <t>3888812</t>
  </si>
  <si>
    <t>156986956</t>
  </si>
  <si>
    <t>156799717</t>
  </si>
  <si>
    <t>156879893</t>
  </si>
  <si>
    <t>190776819</t>
  </si>
  <si>
    <t>[190776819]</t>
  </si>
  <si>
    <t>2021-05-24T22:34:55.951787Z</t>
  </si>
  <si>
    <t>2021-05-24T22:50:17.553583Z</t>
  </si>
  <si>
    <t>2021-05-24T23:05:21.459334Z</t>
  </si>
  <si>
    <t>2021-05-24T22:27:33.990467Z</t>
  </si>
  <si>
    <t>2021-05-24T22:42:33.762780Z</t>
  </si>
  <si>
    <t>2021-05-24T22:57:49.740477Z</t>
  </si>
  <si>
    <t>2021-05-24T22:31:37.760684Z</t>
  </si>
  <si>
    <t>2021-05-24T22:46:56.497067Z</t>
  </si>
  <si>
    <t>2021-05-24T23:02:09.742336Z</t>
  </si>
  <si>
    <t>2021-05-24T22:22:57.838367Z</t>
  </si>
  <si>
    <t>2021-05-24T22:38:04.001606Z</t>
  </si>
  <si>
    <t>2021-05-24T22:53:17.310761Z</t>
  </si>
  <si>
    <t>198184628180</t>
  </si>
  <si>
    <t>201050205128</t>
  </si>
  <si>
    <t>191709836005</t>
  </si>
  <si>
    <t>276145261649</t>
  </si>
  <si>
    <t>269754649804</t>
  </si>
  <si>
    <t>272422910336</t>
  </si>
  <si>
    <t>24486093664</t>
  </si>
  <si>
    <t>23900532168</t>
  </si>
  <si>
    <t>23410214016</t>
  </si>
  <si>
    <t>13741568266</t>
  </si>
  <si>
    <t>13481283795</t>
  </si>
  <si>
    <t>14179965745</t>
  </si>
  <si>
    <t>18323980</t>
  </si>
  <si>
    <t>18312769</t>
  </si>
  <si>
    <t>18459886</t>
  </si>
  <si>
    <t>18255591</t>
  </si>
  <si>
    <t>18220972</t>
  </si>
  <si>
    <t>18386463</t>
  </si>
  <si>
    <t>220</t>
  </si>
  <si>
    <t>1600</t>
  </si>
  <si>
    <t>1534</t>
  </si>
  <si>
    <t>2205</t>
  </si>
  <si>
    <t>2150</t>
  </si>
  <si>
    <t>2177</t>
  </si>
  <si>
    <t>450</t>
  </si>
  <si>
    <t>472</t>
  </si>
  <si>
    <t>1487</t>
  </si>
  <si>
    <t>1480</t>
  </si>
  <si>
    <t>1447</t>
  </si>
  <si>
    <t>383930368</t>
  </si>
  <si>
    <t>346259456</t>
  </si>
  <si>
    <t>383975424</t>
  </si>
  <si>
    <t>169521152</t>
  </si>
  <si>
    <t>165515264</t>
  </si>
  <si>
    <t>160104448</t>
  </si>
  <si>
    <t>27642667008</t>
  </si>
  <si>
    <t>27280211968</t>
  </si>
  <si>
    <t>26998853632</t>
  </si>
  <si>
    <t>17020882944</t>
  </si>
  <si>
    <t>16314916864</t>
  </si>
  <si>
    <t>17728217088</t>
  </si>
  <si>
    <t>18395136</t>
  </si>
  <si>
    <t>18325504</t>
  </si>
  <si>
    <t>18481152</t>
  </si>
  <si>
    <t>18259968</t>
  </si>
  <si>
    <t>18415616</t>
  </si>
  <si>
    <t>10288128000</t>
  </si>
  <si>
    <t>10085138432</t>
  </si>
  <si>
    <t>10536751104</t>
  </si>
  <si>
    <t>9370095616</t>
  </si>
  <si>
    <t>8636936192</t>
  </si>
  <si>
    <t>9072467968</t>
  </si>
  <si>
    <t>18182144</t>
  </si>
  <si>
    <t>18305024</t>
  </si>
  <si>
    <t>18227200</t>
  </si>
  <si>
    <t>18190336</t>
  </si>
  <si>
    <t>18362368</t>
  </si>
  <si>
    <t>13226327975</t>
  </si>
  <si>
    <t>13054830301</t>
  </si>
  <si>
    <t>13221096154</t>
  </si>
  <si>
    <t>13504616058</t>
  </si>
  <si>
    <t>13348680199</t>
  </si>
  <si>
    <t>13485068710</t>
  </si>
  <si>
    <t>14296019853</t>
  </si>
  <si>
    <t>14218110414</t>
  </si>
  <si>
    <t>13841854446</t>
  </si>
  <si>
    <t>14008969559</t>
  </si>
  <si>
    <t>14022188381</t>
  </si>
  <si>
    <t>13956929464</t>
  </si>
  <si>
    <t>16614381825</t>
  </si>
  <si>
    <t>17864193459</t>
  </si>
  <si>
    <t>22273969920</t>
  </si>
  <si>
    <t>12117471128</t>
  </si>
  <si>
    <t>12361001677</t>
  </si>
  <si>
    <t>12652924162</t>
  </si>
  <si>
    <t>29888512</t>
  </si>
  <si>
    <t>29990912</t>
  </si>
  <si>
    <t>30039703</t>
  </si>
  <si>
    <t>29913858</t>
  </si>
  <si>
    <t>29990881</t>
  </si>
  <si>
    <t>80</t>
  </si>
  <si>
    <t>224</t>
  </si>
  <si>
    <t>287</t>
  </si>
  <si>
    <t>1570</t>
  </si>
  <si>
    <t>1588</t>
  </si>
  <si>
    <t>1522</t>
  </si>
  <si>
    <t>2207</t>
  </si>
  <si>
    <t>2148</t>
  </si>
  <si>
    <t>333</t>
  </si>
  <si>
    <t>487</t>
  </si>
  <si>
    <t>1445</t>
  </si>
  <si>
    <t>1463</t>
  </si>
  <si>
    <t>1277952</t>
  </si>
  <si>
    <t>384471040</t>
  </si>
  <si>
    <t>353296384</t>
  </si>
  <si>
    <t>178044928</t>
  </si>
  <si>
    <t>159924224</t>
  </si>
  <si>
    <t>180502528</t>
  </si>
  <si>
    <t>21315555328</t>
  </si>
  <si>
    <t>21700153344</t>
  </si>
  <si>
    <t>27745763328</t>
  </si>
  <si>
    <t>16555454464</t>
  </si>
  <si>
    <t>17611563008</t>
  </si>
  <si>
    <t>16956993536</t>
  </si>
  <si>
    <t>30154752</t>
  </si>
  <si>
    <t>8358019072</t>
  </si>
  <si>
    <t>8598269952</t>
  </si>
  <si>
    <t>8736964608</t>
  </si>
  <si>
    <t>6439993344</t>
  </si>
  <si>
    <t>6835609600</t>
  </si>
  <si>
    <t>7294304256</t>
  </si>
  <si>
    <t>29908992</t>
  </si>
  <si>
    <t>29892608</t>
  </si>
  <si>
    <t>29986816</t>
  </si>
  <si>
    <t>15389597741</t>
  </si>
  <si>
    <t>15830730578</t>
  </si>
  <si>
    <t>12108475157</t>
  </si>
  <si>
    <t>13397186972</t>
  </si>
  <si>
    <t>13712516775</t>
  </si>
  <si>
    <t>13389706395</t>
  </si>
  <si>
    <t>12059042147</t>
  </si>
  <si>
    <t>12620987061</t>
  </si>
  <si>
    <t>14544807609</t>
  </si>
  <si>
    <t>13044203889</t>
  </si>
  <si>
    <t>12593547800</t>
  </si>
  <si>
    <t>13298272286</t>
  </si>
  <si>
    <t>22987163946</t>
  </si>
  <si>
    <t>22874445215</t>
  </si>
  <si>
    <t>17014665600</t>
  </si>
  <si>
    <t>13116061067</t>
  </si>
  <si>
    <t>11419847555</t>
  </si>
  <si>
    <t>11389422790</t>
  </si>
  <si>
    <t>14599770</t>
  </si>
  <si>
    <t>14466686</t>
  </si>
  <si>
    <t>14429995</t>
  </si>
  <si>
    <t>14859045</t>
  </si>
  <si>
    <t>14454784</t>
  </si>
  <si>
    <t>14415669</t>
  </si>
  <si>
    <t>282</t>
  </si>
  <si>
    <t>335</t>
  </si>
  <si>
    <t>225</t>
  </si>
  <si>
    <t>267</t>
  </si>
  <si>
    <t>283</t>
  </si>
  <si>
    <t>1592</t>
  </si>
  <si>
    <t>1517</t>
  </si>
  <si>
    <t>2203</t>
  </si>
  <si>
    <t>2154</t>
  </si>
  <si>
    <t>2171</t>
  </si>
  <si>
    <t>492</t>
  </si>
  <si>
    <t>1474</t>
  </si>
  <si>
    <t>383725568</t>
  </si>
  <si>
    <t>383950848</t>
  </si>
  <si>
    <t>384188416</t>
  </si>
  <si>
    <t>162119680</t>
  </si>
  <si>
    <t>164757504</t>
  </si>
  <si>
    <t>157728768</t>
  </si>
  <si>
    <t>27316834304</t>
  </si>
  <si>
    <t>27580780544</t>
  </si>
  <si>
    <t>21417107456</t>
  </si>
  <si>
    <t>19243634688</t>
  </si>
  <si>
    <t>15724449792</t>
  </si>
  <si>
    <t>15781052416</t>
  </si>
  <si>
    <t>15196160</t>
  </si>
  <si>
    <t>14540800</t>
  </si>
  <si>
    <t>14467072</t>
  </si>
  <si>
    <t>14860288</t>
  </si>
  <si>
    <t>14417920</t>
  </si>
  <si>
    <t>8288866304</t>
  </si>
  <si>
    <t>7631847424</t>
  </si>
  <si>
    <t>7763103744</t>
  </si>
  <si>
    <t>7498571776</t>
  </si>
  <si>
    <t>6523883520</t>
  </si>
  <si>
    <t>5944557568</t>
  </si>
  <si>
    <t>14422016</t>
  </si>
  <si>
    <t>14409728</t>
  </si>
  <si>
    <t>14856192</t>
  </si>
  <si>
    <t>14413824</t>
  </si>
  <si>
    <t>12322905313</t>
  </si>
  <si>
    <t>12039513112</t>
  </si>
  <si>
    <t>15603562574</t>
  </si>
  <si>
    <t>13896199852</t>
  </si>
  <si>
    <t>13740564851</t>
  </si>
  <si>
    <t>13923019091</t>
  </si>
  <si>
    <t>14667047362</t>
  </si>
  <si>
    <t>14128036240</t>
  </si>
  <si>
    <t>12599396822</t>
  </si>
  <si>
    <t>13477379425</t>
  </si>
  <si>
    <t>13926471659</t>
  </si>
  <si>
    <t>13286247658</t>
  </si>
  <si>
    <t>5688660894</t>
  </si>
  <si>
    <t>5751713710</t>
  </si>
  <si>
    <t>5673768362</t>
  </si>
  <si>
    <t>6536228790</t>
  </si>
  <si>
    <t>6697396669</t>
  </si>
  <si>
    <t>6625802697</t>
  </si>
  <si>
    <t>1598</t>
  </si>
  <si>
    <t>1528</t>
  </si>
  <si>
    <t>2195</t>
  </si>
  <si>
    <t>2172</t>
  </si>
  <si>
    <t>5692239872</t>
  </si>
  <si>
    <t>5759754240</t>
  </si>
  <si>
    <t>5680009216</t>
  </si>
  <si>
    <t>6549385216</t>
  </si>
  <si>
    <t>6710001664</t>
  </si>
  <si>
    <t>6638817280</t>
  </si>
  <si>
    <t>5684367360</t>
  </si>
  <si>
    <t>5747634176</t>
  </si>
  <si>
    <t>5665456128</t>
  </si>
  <si>
    <t>6532108288</t>
  </si>
  <si>
    <t>6664916992</t>
  </si>
  <si>
    <t>6564556800</t>
  </si>
  <si>
    <t>12607161</t>
  </si>
  <si>
    <t>12862006</t>
  </si>
  <si>
    <t>12373025</t>
  </si>
  <si>
    <t>20052635</t>
  </si>
  <si>
    <t>18919604</t>
  </si>
  <si>
    <t>20334870</t>
  </si>
  <si>
    <t>2627620</t>
  </si>
  <si>
    <t>2657596</t>
  </si>
  <si>
    <t>2636572</t>
  </si>
  <si>
    <t>156877345</t>
  </si>
  <si>
    <t>156805186</t>
  </si>
  <si>
    <t>156893446</t>
  </si>
  <si>
    <t>200241921</t>
  </si>
  <si>
    <t>[200241921]</t>
  </si>
  <si>
    <t>2021-05-24T23:25:22.619720Z</t>
  </si>
  <si>
    <t>2021-05-24T23:41:03.681201Z</t>
  </si>
  <si>
    <t>2021-05-24T23:56:54.290805Z</t>
  </si>
  <si>
    <t>2021-05-24T23:17:55.943399Z</t>
  </si>
  <si>
    <t>2021-05-24T23:33:01.346949Z</t>
  </si>
  <si>
    <t>2021-05-24T23:49:27.957728Z</t>
  </si>
  <si>
    <t>2021-05-24T23:22:09.694727Z</t>
  </si>
  <si>
    <t>2021-05-24T23:37:10.480495Z</t>
  </si>
  <si>
    <t>2021-05-24T23:53:40.055548Z</t>
  </si>
  <si>
    <t>2021-05-24T23:13:22.901031Z</t>
  </si>
  <si>
    <t>2021-05-24T23:28:38.521869Z</t>
  </si>
  <si>
    <t>2021-05-24T23:44:56.519323Z</t>
  </si>
  <si>
    <t>192918796948</t>
  </si>
  <si>
    <t>233195648101</t>
  </si>
  <si>
    <t>194228990629</t>
  </si>
  <si>
    <t>273035267269</t>
  </si>
  <si>
    <t>262818213550</t>
  </si>
  <si>
    <t>271431756011</t>
  </si>
  <si>
    <t>24543181560</t>
  </si>
  <si>
    <t>18119370226</t>
  </si>
  <si>
    <t>23745475841</t>
  </si>
  <si>
    <t>14077875267</t>
  </si>
  <si>
    <t>13355636658</t>
  </si>
  <si>
    <t>13807293319</t>
  </si>
  <si>
    <t>18090342</t>
  </si>
  <si>
    <t>18175002</t>
  </si>
  <si>
    <t>18321891</t>
  </si>
  <si>
    <t>18103198</t>
  </si>
  <si>
    <t>18034641</t>
  </si>
  <si>
    <t>18277722</t>
  </si>
  <si>
    <t>249</t>
  </si>
  <si>
    <t>269</t>
  </si>
  <si>
    <t>253</t>
  </si>
  <si>
    <t>1540</t>
  </si>
  <si>
    <t>1851</t>
  </si>
  <si>
    <t>2176</t>
  </si>
  <si>
    <t>2101</t>
  </si>
  <si>
    <t>2168</t>
  </si>
  <si>
    <t>496</t>
  </si>
  <si>
    <t>436</t>
  </si>
  <si>
    <t>1545</t>
  </si>
  <si>
    <t>1493</t>
  </si>
  <si>
    <t>1475</t>
  </si>
  <si>
    <t>114688</t>
  </si>
  <si>
    <t>357928960</t>
  </si>
  <si>
    <t>384438272</t>
  </si>
  <si>
    <t>204763136</t>
  </si>
  <si>
    <t>181915648</t>
  </si>
  <si>
    <t>160546816</t>
  </si>
  <si>
    <t>158322688</t>
  </si>
  <si>
    <t>27611381760</t>
  </si>
  <si>
    <t>20779859968</t>
  </si>
  <si>
    <t>27117862912</t>
  </si>
  <si>
    <t>16029319168</t>
  </si>
  <si>
    <t>16235769856</t>
  </si>
  <si>
    <t>16853479424</t>
  </si>
  <si>
    <t>18247680</t>
  </si>
  <si>
    <t>18345984</t>
  </si>
  <si>
    <t>18132992</t>
  </si>
  <si>
    <t>18055168</t>
  </si>
  <si>
    <t>18309120</t>
  </si>
  <si>
    <t>10649133056</t>
  </si>
  <si>
    <t>10486964224</t>
  </si>
  <si>
    <t>10637811712</t>
  </si>
  <si>
    <t>9732943872</t>
  </si>
  <si>
    <t>8440877056</t>
  </si>
  <si>
    <t>9045180416</t>
  </si>
  <si>
    <t>17948672</t>
  </si>
  <si>
    <t>18083840</t>
  </si>
  <si>
    <t>18059264</t>
  </si>
  <si>
    <t>18006016</t>
  </si>
  <si>
    <t>13461997422</t>
  </si>
  <si>
    <t>15438264717</t>
  </si>
  <si>
    <t>13321023582</t>
  </si>
  <si>
    <t>13237726366</t>
  </si>
  <si>
    <t>13237232070</t>
  </si>
  <si>
    <t>13560581266</t>
  </si>
  <si>
    <t>13574301516</t>
  </si>
  <si>
    <t>13302476341</t>
  </si>
  <si>
    <t>14821095637</t>
  </si>
  <si>
    <t>14541396097</t>
  </si>
  <si>
    <t>13775052400</t>
  </si>
  <si>
    <t>12993729219</t>
  </si>
  <si>
    <t>23621419535</t>
  </si>
  <si>
    <t>22296769212</t>
  </si>
  <si>
    <t>17419379738</t>
  </si>
  <si>
    <t>13188000341</t>
  </si>
  <si>
    <t>11356858104</t>
  </si>
  <si>
    <t>12225235892</t>
  </si>
  <si>
    <t>30195902</t>
  </si>
  <si>
    <t>30058811</t>
  </si>
  <si>
    <t>30571409</t>
  </si>
  <si>
    <t>30317470</t>
  </si>
  <si>
    <t>29978624</t>
  </si>
  <si>
    <t>30546462</t>
  </si>
  <si>
    <t>449</t>
  </si>
  <si>
    <t>229</t>
  </si>
  <si>
    <t>245</t>
  </si>
  <si>
    <t>1529</t>
  </si>
  <si>
    <t>1846</t>
  </si>
  <si>
    <t>1532</t>
  </si>
  <si>
    <t>2183</t>
  </si>
  <si>
    <t>2095</t>
  </si>
  <si>
    <t>557</t>
  </si>
  <si>
    <t>354</t>
  </si>
  <si>
    <t>1510</t>
  </si>
  <si>
    <t>151552</t>
  </si>
  <si>
    <t>300859392</t>
  </si>
  <si>
    <t>182120448</t>
  </si>
  <si>
    <t>168579072</t>
  </si>
  <si>
    <t>163987456</t>
  </si>
  <si>
    <t>28422336512</t>
  </si>
  <si>
    <t>27670913024</t>
  </si>
  <si>
    <t>21812084736</t>
  </si>
  <si>
    <t>18789658624</t>
  </si>
  <si>
    <t>16557346816</t>
  </si>
  <si>
    <t>17919930368</t>
  </si>
  <si>
    <t>30478336</t>
  </si>
  <si>
    <t>30457856</t>
  </si>
  <si>
    <t>30572544</t>
  </si>
  <si>
    <t>30363648</t>
  </si>
  <si>
    <t>8995336192</t>
  </si>
  <si>
    <t>7270301696</t>
  </si>
  <si>
    <t>8346984448</t>
  </si>
  <si>
    <t>8138031104</t>
  </si>
  <si>
    <t>5853466624</t>
  </si>
  <si>
    <t>6414049280</t>
  </si>
  <si>
    <t>12064546276</t>
  </si>
  <si>
    <t>12874861916</t>
  </si>
  <si>
    <t>15611896363</t>
  </si>
  <si>
    <t>13382003962</t>
  </si>
  <si>
    <t>13920833499</t>
  </si>
  <si>
    <t>13532891490</t>
  </si>
  <si>
    <t>15333673524</t>
  </si>
  <si>
    <t>13850453899</t>
  </si>
  <si>
    <t>12496528856</t>
  </si>
  <si>
    <t>13320168038</t>
  </si>
  <si>
    <t>13921652747</t>
  </si>
  <si>
    <t>14204957437</t>
  </si>
  <si>
    <t>16860381965</t>
  </si>
  <si>
    <t>22906048582</t>
  </si>
  <si>
    <t>23932945917</t>
  </si>
  <si>
    <t>11229563403</t>
  </si>
  <si>
    <t>11626453410</t>
  </si>
  <si>
    <t>12577987749</t>
  </si>
  <si>
    <t>14163968</t>
  </si>
  <si>
    <t>14192727</t>
  </si>
  <si>
    <t>14129120</t>
  </si>
  <si>
    <t>14167256</t>
  </si>
  <si>
    <t>14169646</t>
  </si>
  <si>
    <t>14200832</t>
  </si>
  <si>
    <t>315</t>
  </si>
  <si>
    <t>272</t>
  </si>
  <si>
    <t>1525</t>
  </si>
  <si>
    <t>1849</t>
  </si>
  <si>
    <t>1554</t>
  </si>
  <si>
    <t>2180</t>
  </si>
  <si>
    <t>2096</t>
  </si>
  <si>
    <t>2165</t>
  </si>
  <si>
    <t>351</t>
  </si>
  <si>
    <t>578</t>
  </si>
  <si>
    <t>1357</t>
  </si>
  <si>
    <t>1427</t>
  </si>
  <si>
    <t>384241664</t>
  </si>
  <si>
    <t>384106496</t>
  </si>
  <si>
    <t>320401408</t>
  </si>
  <si>
    <t>164634624</t>
  </si>
  <si>
    <t>170905600</t>
  </si>
  <si>
    <t>175923200</t>
  </si>
  <si>
    <t>21361373184</t>
  </si>
  <si>
    <t>27912253440</t>
  </si>
  <si>
    <t>28869754880</t>
  </si>
  <si>
    <t>16193994752</t>
  </si>
  <si>
    <t>16532819968</t>
  </si>
  <si>
    <t>17790935040</t>
  </si>
  <si>
    <t>14204928</t>
  </si>
  <si>
    <t>14168064</t>
  </si>
  <si>
    <t>14176256</t>
  </si>
  <si>
    <t>7589740544</t>
  </si>
  <si>
    <t>7678599168</t>
  </si>
  <si>
    <t>8326238208</t>
  </si>
  <si>
    <t>6195630080</t>
  </si>
  <si>
    <t>6291316736</t>
  </si>
  <si>
    <t>6886014976</t>
  </si>
  <si>
    <t>14172160</t>
  </si>
  <si>
    <t>14069760</t>
  </si>
  <si>
    <t>15791533325</t>
  </si>
  <si>
    <t>13127665784</t>
  </si>
  <si>
    <t>12397721714</t>
  </si>
  <si>
    <t>14588398461</t>
  </si>
  <si>
    <t>14014640591</t>
  </si>
  <si>
    <t>14095971732</t>
  </si>
  <si>
    <t>12430424812</t>
  </si>
  <si>
    <t>14297297053</t>
  </si>
  <si>
    <t>14051356571</t>
  </si>
  <si>
    <t>13083408059</t>
  </si>
  <si>
    <t>13210994204</t>
  </si>
  <si>
    <t>13732772015</t>
  </si>
  <si>
    <t>5633998341</t>
  </si>
  <si>
    <t>5565214474</t>
  </si>
  <si>
    <t>5916403092</t>
  </si>
  <si>
    <t>6474151367</t>
  </si>
  <si>
    <t>6463148931</t>
  </si>
  <si>
    <t>6494446757</t>
  </si>
  <si>
    <t>1536</t>
  </si>
  <si>
    <t>1854</t>
  </si>
  <si>
    <t>2092</t>
  </si>
  <si>
    <t>5640663040</t>
  </si>
  <si>
    <t>5575680000</t>
  </si>
  <si>
    <t>5924626432</t>
  </si>
  <si>
    <t>6482620416</t>
  </si>
  <si>
    <t>6469537792</t>
  </si>
  <si>
    <t>6509760512</t>
  </si>
  <si>
    <t>5628882944</t>
  </si>
  <si>
    <t>5555298304</t>
  </si>
  <si>
    <t>5905420288</t>
  </si>
  <si>
    <t>6331400192</t>
  </si>
  <si>
    <t>6452871168</t>
  </si>
  <si>
    <t>6473490432</t>
  </si>
  <si>
    <t>12416504</t>
  </si>
  <si>
    <t>14579126</t>
  </si>
  <si>
    <t>12982546</t>
  </si>
  <si>
    <t>19389858</t>
  </si>
  <si>
    <t>18017037</t>
  </si>
  <si>
    <t>18893501</t>
  </si>
  <si>
    <t>2631618</t>
  </si>
  <si>
    <t>2722892</t>
  </si>
  <si>
    <t>4822530</t>
  </si>
  <si>
    <t>156996300</t>
  </si>
  <si>
    <t>156764960</t>
  </si>
  <si>
    <t>156864232</t>
  </si>
  <si>
    <t>202845288</t>
  </si>
  <si>
    <t>[202845288]</t>
  </si>
  <si>
    <t>2021-05-25T00:17:04.480883Z</t>
  </si>
  <si>
    <t>2021-05-25T00:32:30.731957Z</t>
  </si>
  <si>
    <t>2021-05-25T00:48:12.692633Z</t>
  </si>
  <si>
    <t>2021-05-25T00:09:37.000229Z</t>
  </si>
  <si>
    <t>2021-05-25T00:24:40.401184Z</t>
  </si>
  <si>
    <t>2021-05-25T00:40:41.546480Z</t>
  </si>
  <si>
    <t>2021-05-25T00:13:49.180786Z</t>
  </si>
  <si>
    <t>2021-05-25T00:28:52.892324Z</t>
  </si>
  <si>
    <t>2021-05-25T00:44:57.598685Z</t>
  </si>
  <si>
    <t>2021-05-25T00:05:04.007478Z</t>
  </si>
  <si>
    <t>2021-05-25T00:20:09.460850Z</t>
  </si>
  <si>
    <t>2021-05-25T00:36:15.077407Z</t>
  </si>
  <si>
    <t>195293363461</t>
  </si>
  <si>
    <t>217830907922</t>
  </si>
  <si>
    <t>195081521431</t>
  </si>
  <si>
    <t>272987713183</t>
  </si>
  <si>
    <t>270934824192</t>
  </si>
  <si>
    <t>266462122786</t>
  </si>
  <si>
    <t>23307008000</t>
  </si>
  <si>
    <t>19155913199</t>
  </si>
  <si>
    <t>24683059931</t>
  </si>
  <si>
    <t>13723362371</t>
  </si>
  <si>
    <t>14514188348</t>
  </si>
  <si>
    <t>14751649684</t>
  </si>
  <si>
    <t>18438102</t>
  </si>
  <si>
    <t>18550540</t>
  </si>
  <si>
    <t>18534608</t>
  </si>
  <si>
    <t>18373848</t>
  </si>
  <si>
    <t>18446953</t>
  </si>
  <si>
    <t>18643979</t>
  </si>
  <si>
    <t>226</t>
  </si>
  <si>
    <t>258</t>
  </si>
  <si>
    <t>1550</t>
  </si>
  <si>
    <t>1745</t>
  </si>
  <si>
    <t>1558</t>
  </si>
  <si>
    <t>2174</t>
  </si>
  <si>
    <t>2163</t>
  </si>
  <si>
    <t>2124</t>
  </si>
  <si>
    <t>466</t>
  </si>
  <si>
    <t>1492</t>
  </si>
  <si>
    <t>1523</t>
  </si>
  <si>
    <t>364314624</t>
  </si>
  <si>
    <t>384483328</t>
  </si>
  <si>
    <t>269942784</t>
  </si>
  <si>
    <t>161648640</t>
  </si>
  <si>
    <t>166670336</t>
  </si>
  <si>
    <t>162480128</t>
  </si>
  <si>
    <t>26758041600</t>
  </si>
  <si>
    <t>21983711232</t>
  </si>
  <si>
    <t>27464867840</t>
  </si>
  <si>
    <t>16546807808</t>
  </si>
  <si>
    <t>17790595072</t>
  </si>
  <si>
    <t>17842819072</t>
  </si>
  <si>
    <t>18448384</t>
  </si>
  <si>
    <t>18563072</t>
  </si>
  <si>
    <t>18882560</t>
  </si>
  <si>
    <t>18411520</t>
  </si>
  <si>
    <t>18468864</t>
  </si>
  <si>
    <t>18690048</t>
  </si>
  <si>
    <t>10261344256</t>
  </si>
  <si>
    <t>11205492736</t>
  </si>
  <si>
    <t>11217031168</t>
  </si>
  <si>
    <t>9371246592</t>
  </si>
  <si>
    <t>9209556992</t>
  </si>
  <si>
    <t>9722339328</t>
  </si>
  <si>
    <t>18530304</t>
  </si>
  <si>
    <t>18292736</t>
  </si>
  <si>
    <t>18595840</t>
  </si>
  <si>
    <t>13735513871</t>
  </si>
  <si>
    <t>15706839627</t>
  </si>
  <si>
    <t>13445692152</t>
  </si>
  <si>
    <t>13637420808</t>
  </si>
  <si>
    <t>13446072881</t>
  </si>
  <si>
    <t>13778778491</t>
  </si>
  <si>
    <t>14293425223</t>
  </si>
  <si>
    <t>13840545005</t>
  </si>
  <si>
    <t>13419438254</t>
  </si>
  <si>
    <t>13878674400</t>
  </si>
  <si>
    <t>14887019683</t>
  </si>
  <si>
    <t>14132789051</t>
  </si>
  <si>
    <t>18269943954</t>
  </si>
  <si>
    <t>23309005753</t>
  </si>
  <si>
    <t>22652332888</t>
  </si>
  <si>
    <t>13321246301</t>
  </si>
  <si>
    <t>13561528681</t>
  </si>
  <si>
    <t>12842463922</t>
  </si>
  <si>
    <t>30569931</t>
  </si>
  <si>
    <t>30342326</t>
  </si>
  <si>
    <t>29971602</t>
  </si>
  <si>
    <t>30565233</t>
  </si>
  <si>
    <t>30584862</t>
  </si>
  <si>
    <t>30186323</t>
  </si>
  <si>
    <t>237</t>
  </si>
  <si>
    <t>234</t>
  </si>
  <si>
    <t>227</t>
  </si>
  <si>
    <t>280</t>
  </si>
  <si>
    <t>1728</t>
  </si>
  <si>
    <t>1546</t>
  </si>
  <si>
    <t>2175</t>
  </si>
  <si>
    <t>2116</t>
  </si>
  <si>
    <t>345</t>
  </si>
  <si>
    <t>485</t>
  </si>
  <si>
    <t>529</t>
  </si>
  <si>
    <t>1367</t>
  </si>
  <si>
    <t>337846272</t>
  </si>
  <si>
    <t>370044928</t>
  </si>
  <si>
    <t>178507776</t>
  </si>
  <si>
    <t>176881664</t>
  </si>
  <si>
    <t>22071459840</t>
  </si>
  <si>
    <t>27710160896</t>
  </si>
  <si>
    <t>27719663616</t>
  </si>
  <si>
    <t>17338445824</t>
  </si>
  <si>
    <t>18734448640</t>
  </si>
  <si>
    <t>18371178496</t>
  </si>
  <si>
    <t>30588928</t>
  </si>
  <si>
    <t>30208000</t>
  </si>
  <si>
    <t>9511317504</t>
  </si>
  <si>
    <t>9213202432</t>
  </si>
  <si>
    <t>8679981056</t>
  </si>
  <si>
    <t>7931396096</t>
  </si>
  <si>
    <t>7802806272</t>
  </si>
  <si>
    <t>7178031104</t>
  </si>
  <si>
    <t>30564352</t>
  </si>
  <si>
    <t>16284016131</t>
  </si>
  <si>
    <t>12913682784</t>
  </si>
  <si>
    <t>12403153865</t>
  </si>
  <si>
    <t>14510823485</t>
  </si>
  <si>
    <t>14443120689</t>
  </si>
  <si>
    <t>14076038725</t>
  </si>
  <si>
    <t>12903016942</t>
  </si>
  <si>
    <t>14565064005</t>
  </si>
  <si>
    <t>14793155221</t>
  </si>
  <si>
    <t>13076143717</t>
  </si>
  <si>
    <t>13817472071</t>
  </si>
  <si>
    <t>14148386362</t>
  </si>
  <si>
    <t>22352384250</t>
  </si>
  <si>
    <t>24546414853</t>
  </si>
  <si>
    <t>17662073166</t>
  </si>
  <si>
    <t>12789780808</t>
  </si>
  <si>
    <t>12444375612</t>
  </si>
  <si>
    <t>11204945850</t>
  </si>
  <si>
    <t>14076175</t>
  </si>
  <si>
    <t>13856113</t>
  </si>
  <si>
    <t>13606912</t>
  </si>
  <si>
    <t>14064527</t>
  </si>
  <si>
    <t>13514069</t>
  </si>
  <si>
    <t>290</t>
  </si>
  <si>
    <t>266</t>
  </si>
  <si>
    <t>1556</t>
  </si>
  <si>
    <t>1723</t>
  </si>
  <si>
    <t>2164</t>
  </si>
  <si>
    <t>2129</t>
  </si>
  <si>
    <t>532</t>
  </si>
  <si>
    <t>332</t>
  </si>
  <si>
    <t>1478</t>
  </si>
  <si>
    <t>1468</t>
  </si>
  <si>
    <t>196304896</t>
  </si>
  <si>
    <t>309608448</t>
  </si>
  <si>
    <t>11325440</t>
  </si>
  <si>
    <t>178704384</t>
  </si>
  <si>
    <t>171999232</t>
  </si>
  <si>
    <t>177172480</t>
  </si>
  <si>
    <t>27544252416</t>
  </si>
  <si>
    <t>29028474880</t>
  </si>
  <si>
    <t>22183178240</t>
  </si>
  <si>
    <t>17019269120</t>
  </si>
  <si>
    <t>16233857024</t>
  </si>
  <si>
    <t>17224904704</t>
  </si>
  <si>
    <t>14082048</t>
  </si>
  <si>
    <t>14073856</t>
  </si>
  <si>
    <t>13524992</t>
  </si>
  <si>
    <t>8100597760</t>
  </si>
  <si>
    <t>8570351616</t>
  </si>
  <si>
    <t>7992020992</t>
  </si>
  <si>
    <t>7295909888</t>
  </si>
  <si>
    <t>7123476480</t>
  </si>
  <si>
    <t>5616828416</t>
  </si>
  <si>
    <t>14065664</t>
  </si>
  <si>
    <t>13471744</t>
  </si>
  <si>
    <t>14057472</t>
  </si>
  <si>
    <t>13508608</t>
  </si>
  <si>
    <t>12196129570</t>
  </si>
  <si>
    <t>13695095834</t>
  </si>
  <si>
    <t>16341671173</t>
  </si>
  <si>
    <t>13912423666</t>
  </si>
  <si>
    <t>14159571912</t>
  </si>
  <si>
    <t>14188644942</t>
  </si>
  <si>
    <t>15027304084</t>
  </si>
  <si>
    <t>13878851755</t>
  </si>
  <si>
    <t>14012781709</t>
  </si>
  <si>
    <t>14844842119</t>
  </si>
  <si>
    <t>13075699697</t>
  </si>
  <si>
    <t>13494293791</t>
  </si>
  <si>
    <t>5576098920</t>
  </si>
  <si>
    <t>5748542010</t>
  </si>
  <si>
    <t>5713800275</t>
  </si>
  <si>
    <t>6462749434</t>
  </si>
  <si>
    <t>6516804502</t>
  </si>
  <si>
    <t>6521471942</t>
  </si>
  <si>
    <t>1559</t>
  </si>
  <si>
    <t>1734</t>
  </si>
  <si>
    <t>1552</t>
  </si>
  <si>
    <t>2125</t>
  </si>
  <si>
    <t>5579513856</t>
  </si>
  <si>
    <t>5752446976</t>
  </si>
  <si>
    <t>5724160000</t>
  </si>
  <si>
    <t>6476644352</t>
  </si>
  <si>
    <t>6530342912</t>
  </si>
  <si>
    <t>6537121792</t>
  </si>
  <si>
    <t>5570379776</t>
  </si>
  <si>
    <t>5736882176</t>
  </si>
  <si>
    <t>5707665408</t>
  </si>
  <si>
    <t>6443233280</t>
  </si>
  <si>
    <t>6511960064</t>
  </si>
  <si>
    <t>6511353856</t>
  </si>
  <si>
    <t>12607468</t>
  </si>
  <si>
    <t>13752984</t>
  </si>
  <si>
    <t>12479813</t>
  </si>
  <si>
    <t>21034368</t>
  </si>
  <si>
    <t>18917762</t>
  </si>
  <si>
    <t>19363871</t>
  </si>
  <si>
    <t>5155207</t>
  </si>
  <si>
    <t>3628956</t>
  </si>
  <si>
    <t>2630757</t>
  </si>
  <si>
    <t>156913211</t>
  </si>
  <si>
    <t>156793723</t>
  </si>
  <si>
    <t>156883135</t>
  </si>
  <si>
    <t>208444125</t>
  </si>
  <si>
    <t>[208444125]</t>
  </si>
  <si>
    <t>2021-05-25T01:10:03.405650Z</t>
  </si>
  <si>
    <t>2021-05-25T01:26:22.980062Z</t>
  </si>
  <si>
    <t>2021-05-25T01:42:18.698485Z</t>
  </si>
  <si>
    <t>2021-05-25T01:02:05.901763Z</t>
  </si>
  <si>
    <t>2021-05-25T01:18:38.788463Z</t>
  </si>
  <si>
    <t>2021-05-25T01:34:09.486151Z</t>
  </si>
  <si>
    <t>2021-05-25T01:06:20.277021Z</t>
  </si>
  <si>
    <t>2021-05-25T01:22:59.331500Z</t>
  </si>
  <si>
    <t>2021-05-25T01:38:30.450208Z</t>
  </si>
  <si>
    <t>2021-05-25T00:57:25.932196Z</t>
  </si>
  <si>
    <t>2021-05-25T01:13:51.391381Z</t>
  </si>
  <si>
    <t>2021-05-25T01:29:43.685020Z</t>
  </si>
  <si>
    <t>223123331402</t>
  </si>
  <si>
    <t>203642670930</t>
  </si>
  <si>
    <t>228241177798</t>
  </si>
  <si>
    <t>279962834661</t>
  </si>
  <si>
    <t>287390238372</t>
  </si>
  <si>
    <t>265794103797</t>
  </si>
  <si>
    <t>18535494838</t>
  </si>
  <si>
    <t>23486629084</t>
  </si>
  <si>
    <t>19187040667</t>
  </si>
  <si>
    <t>13703059988</t>
  </si>
  <si>
    <t>14018150542</t>
  </si>
  <si>
    <t>14023383047</t>
  </si>
  <si>
    <t>18757888</t>
  </si>
  <si>
    <t>18908260</t>
  </si>
  <si>
    <t>19094031</t>
  </si>
  <si>
    <t>18381332</t>
  </si>
  <si>
    <t>18832810</t>
  </si>
  <si>
    <t>18817116</t>
  </si>
  <si>
    <t>264</t>
  </si>
  <si>
    <t>1776</t>
  </si>
  <si>
    <t>1627</t>
  </si>
  <si>
    <t>1813</t>
  </si>
  <si>
    <t>2235</t>
  </si>
  <si>
    <t>2295</t>
  </si>
  <si>
    <t>2123</t>
  </si>
  <si>
    <t>457</t>
  </si>
  <si>
    <t>490</t>
  </si>
  <si>
    <t>1514</t>
  </si>
  <si>
    <t>1513</t>
  </si>
  <si>
    <t>1502</t>
  </si>
  <si>
    <t>384385024</t>
  </si>
  <si>
    <t>1605632</t>
  </si>
  <si>
    <t>166117376</t>
  </si>
  <si>
    <t>158597120</t>
  </si>
  <si>
    <t>179912704</t>
  </si>
  <si>
    <t>21161066496</t>
  </si>
  <si>
    <t>26716540928</t>
  </si>
  <si>
    <t>21647855616</t>
  </si>
  <si>
    <t>17240903680</t>
  </si>
  <si>
    <t>16923738112</t>
  </si>
  <si>
    <t>17617154048</t>
  </si>
  <si>
    <t>19197952</t>
  </si>
  <si>
    <t>19206144</t>
  </si>
  <si>
    <t>18866176</t>
  </si>
  <si>
    <t>18845696</t>
  </si>
  <si>
    <t>10368864256</t>
  </si>
  <si>
    <t>10531373056</t>
  </si>
  <si>
    <t>11212488704</t>
  </si>
  <si>
    <t>9047355392</t>
  </si>
  <si>
    <t>9108504576</t>
  </si>
  <si>
    <t>8917614592</t>
  </si>
  <si>
    <t>18726912</t>
  </si>
  <si>
    <t>18870272</t>
  </si>
  <si>
    <t>18788352</t>
  </si>
  <si>
    <t>18796544</t>
  </si>
  <si>
    <t>16083623958</t>
  </si>
  <si>
    <t>13392131479</t>
  </si>
  <si>
    <t>15202068702</t>
  </si>
  <si>
    <t>13678360412</t>
  </si>
  <si>
    <t>14118298338</t>
  </si>
  <si>
    <t>13658005790</t>
  </si>
  <si>
    <t>13325722234</t>
  </si>
  <si>
    <t>14072038774</t>
  </si>
  <si>
    <t>13773037019</t>
  </si>
  <si>
    <t>13000536868</t>
  </si>
  <si>
    <t>13155135847</t>
  </si>
  <si>
    <t>14642891966</t>
  </si>
  <si>
    <t>22862170678</t>
  </si>
  <si>
    <t>22967202836</t>
  </si>
  <si>
    <t>23497016709</t>
  </si>
  <si>
    <t>12238371799</t>
  </si>
  <si>
    <t>12092301880</t>
  </si>
  <si>
    <t>11988946990</t>
  </si>
  <si>
    <t>29771739</t>
  </si>
  <si>
    <t>29632833</t>
  </si>
  <si>
    <t>29127443</t>
  </si>
  <si>
    <t>29601792</t>
  </si>
  <si>
    <t>29728768</t>
  </si>
  <si>
    <t>29433871</t>
  </si>
  <si>
    <t>514</t>
  </si>
  <si>
    <t>284</t>
  </si>
  <si>
    <t>1768</t>
  </si>
  <si>
    <t>1807</t>
  </si>
  <si>
    <t>2240</t>
  </si>
  <si>
    <t>2287</t>
  </si>
  <si>
    <t>2121</t>
  </si>
  <si>
    <t>519</t>
  </si>
  <si>
    <t>575</t>
  </si>
  <si>
    <t>464</t>
  </si>
  <si>
    <t>1449</t>
  </si>
  <si>
    <t>180224</t>
  </si>
  <si>
    <t>159744</t>
  </si>
  <si>
    <t>167936</t>
  </si>
  <si>
    <t>274407424</t>
  </si>
  <si>
    <t>383832064</t>
  </si>
  <si>
    <t>384180224</t>
  </si>
  <si>
    <t>176435200</t>
  </si>
  <si>
    <t>170176512</t>
  </si>
  <si>
    <t>157818880</t>
  </si>
  <si>
    <t>27950768128</t>
  </si>
  <si>
    <t>28210151424</t>
  </si>
  <si>
    <t>28524584960</t>
  </si>
  <si>
    <t>18697089024</t>
  </si>
  <si>
    <t>19139022848</t>
  </si>
  <si>
    <t>17464590336</t>
  </si>
  <si>
    <t>29806592</t>
  </si>
  <si>
    <t>29433856</t>
  </si>
  <si>
    <t>29437952</t>
  </si>
  <si>
    <t>7601008640</t>
  </si>
  <si>
    <t>7356637184</t>
  </si>
  <si>
    <t>7007997952</t>
  </si>
  <si>
    <t>6659022848</t>
  </si>
  <si>
    <t>5960171520</t>
  </si>
  <si>
    <t>5529485312</t>
  </si>
  <si>
    <t>29188096</t>
  </si>
  <si>
    <t>28741632</t>
  </si>
  <si>
    <t>13698186250</t>
  </si>
  <si>
    <t>12970043081</t>
  </si>
  <si>
    <t>13757161647</t>
  </si>
  <si>
    <t>14008010313</t>
  </si>
  <si>
    <t>13846753970</t>
  </si>
  <si>
    <t>14069048831</t>
  </si>
  <si>
    <t>13558501770</t>
  </si>
  <si>
    <t>14267044597</t>
  </si>
  <si>
    <t>14035295550</t>
  </si>
  <si>
    <t>16012564213</t>
  </si>
  <si>
    <t>14418227655</t>
  </si>
  <si>
    <t>13979121951</t>
  </si>
  <si>
    <t>23499368612</t>
  </si>
  <si>
    <t>16741432480</t>
  </si>
  <si>
    <t>23357467527</t>
  </si>
  <si>
    <t>13092814687</t>
  </si>
  <si>
    <t>12653833500</t>
  </si>
  <si>
    <t>13140496752</t>
  </si>
  <si>
    <t>13526400</t>
  </si>
  <si>
    <t>13328323</t>
  </si>
  <si>
    <t>13373690</t>
  </si>
  <si>
    <t>13611008</t>
  </si>
  <si>
    <t>13301020</t>
  </si>
  <si>
    <t>13332480</t>
  </si>
  <si>
    <t>293</t>
  </si>
  <si>
    <t>296</t>
  </si>
  <si>
    <t>1602</t>
  </si>
  <si>
    <t>2228</t>
  </si>
  <si>
    <t>2286</t>
  </si>
  <si>
    <t>2114</t>
  </si>
  <si>
    <t>506</t>
  </si>
  <si>
    <t>1464</t>
  </si>
  <si>
    <t>1437</t>
  </si>
  <si>
    <t>163840</t>
  </si>
  <si>
    <t>16384</t>
  </si>
  <si>
    <t>176128</t>
  </si>
  <si>
    <t>384225280</t>
  </si>
  <si>
    <t>384163840</t>
  </si>
  <si>
    <t>157622272</t>
  </si>
  <si>
    <t>160440320</t>
  </si>
  <si>
    <t>157315072</t>
  </si>
  <si>
    <t>28273057792</t>
  </si>
  <si>
    <t>19716087808</t>
  </si>
  <si>
    <t>28150734848</t>
  </si>
  <si>
    <t>18928750592</t>
  </si>
  <si>
    <t>18848583680</t>
  </si>
  <si>
    <t>19940155392</t>
  </si>
  <si>
    <t>13336576</t>
  </si>
  <si>
    <t>13541376</t>
  </si>
  <si>
    <t>13307904</t>
  </si>
  <si>
    <t>8125624320</t>
  </si>
  <si>
    <t>8033972224</t>
  </si>
  <si>
    <t>8036528128</t>
  </si>
  <si>
    <t>7364730880</t>
  </si>
  <si>
    <t>6191345664</t>
  </si>
  <si>
    <t>6651199488</t>
  </si>
  <si>
    <t>13299712</t>
  </si>
  <si>
    <t>13316096</t>
  </si>
  <si>
    <t>13295616</t>
  </si>
  <si>
    <t>12913402368</t>
  </si>
  <si>
    <t>16238072314</t>
  </si>
  <si>
    <t>13744420640</t>
  </si>
  <si>
    <t>14726129558</t>
  </si>
  <si>
    <t>14470178871</t>
  </si>
  <si>
    <t>14717985032</t>
  </si>
  <si>
    <t>15804159741</t>
  </si>
  <si>
    <t>14317533027</t>
  </si>
  <si>
    <t>14901254740</t>
  </si>
  <si>
    <t>13140290428</t>
  </si>
  <si>
    <t>14603497461</t>
  </si>
  <si>
    <t>13549230556</t>
  </si>
  <si>
    <t>5634296521</t>
  </si>
  <si>
    <t>5740697017</t>
  </si>
  <si>
    <t>5713627288</t>
  </si>
  <si>
    <t>6624562325</t>
  </si>
  <si>
    <t>6568111360</t>
  </si>
  <si>
    <t>6613840884</t>
  </si>
  <si>
    <t>1782</t>
  </si>
  <si>
    <t>1623</t>
  </si>
  <si>
    <t>1815</t>
  </si>
  <si>
    <t>2292</t>
  </si>
  <si>
    <t>5642891264</t>
  </si>
  <si>
    <t>5749420032</t>
  </si>
  <si>
    <t>5723582464</t>
  </si>
  <si>
    <t>6797766656</t>
  </si>
  <si>
    <t>6583279616</t>
  </si>
  <si>
    <t>6622347264</t>
  </si>
  <si>
    <t>5628612608</t>
  </si>
  <si>
    <t>5736624128</t>
  </si>
  <si>
    <t>5703221248</t>
  </si>
  <si>
    <t>6525313024</t>
  </si>
  <si>
    <t>6550499328</t>
  </si>
  <si>
    <t>6590451712</t>
  </si>
  <si>
    <t>14129733</t>
  </si>
  <si>
    <t>12974522</t>
  </si>
  <si>
    <t>14428241</t>
  </si>
  <si>
    <t>20008952</t>
  </si>
  <si>
    <t>21249937</t>
  </si>
  <si>
    <t>19309688</t>
  </si>
  <si>
    <t>5843711</t>
  </si>
  <si>
    <t>6911716</t>
  </si>
  <si>
    <t>7047738</t>
  </si>
  <si>
    <t>156848958</t>
  </si>
  <si>
    <t>156931513</t>
  </si>
  <si>
    <t>157054637</t>
  </si>
  <si>
    <t>211088996</t>
  </si>
  <si>
    <t>[211088996]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</si>
</sst>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name val="Calibri"/>
    </font>
    <font>
      <color theme="1"/>
      <name val="Arial"/>
    </font>
    <font/>
    <font>
      <color theme="1"/>
      <name val="Calibri"/>
    </font>
    <font>
      <sz val="11.0"/>
      <color rgb="FF0000FF"/>
      <name val="Calibri"/>
    </font>
    <font>
      <color rgb="FF0000FF"/>
    </font>
    <font>
      <color rgb="FF0000FF"/>
      <name val="Calibri"/>
    </font>
    <font>
      <color rgb="FF000000"/>
      <name val="Calibri"/>
    </font>
    <font>
      <color rgb="FFFF0000"/>
      <name val="Calibri"/>
    </font>
    <font>
      <color rgb="FF000000"/>
    </font>
    <font>
      <color rgb="FFFF0000"/>
    </font>
    <font>
      <name val="Arial"/>
    </font>
    <font>
      <b/>
      <color rgb="FF000000"/>
      <name val="Calibri"/>
    </font>
    <font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7EA700"/>
        <bgColor rgb="FF7EA700"/>
      </patternFill>
    </fill>
    <fill>
      <patternFill patternType="solid">
        <fgColor rgb="FFA9E100"/>
        <bgColor rgb="FFA9E100"/>
      </patternFill>
    </fill>
    <fill>
      <patternFill patternType="solid">
        <fgColor rgb="FF00FF00"/>
        <bgColor rgb="FF00FF00"/>
      </patternFill>
    </fill>
    <fill>
      <patternFill patternType="solid">
        <fgColor rgb="FF99CC00"/>
        <bgColor rgb="FF99CC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5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4" numFmtId="4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/>
    </xf>
    <xf borderId="0" fillId="0" fontId="8" numFmtId="4" xfId="0" applyAlignment="1" applyFont="1" applyNumberForma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3" fontId="2" numFmtId="0" xfId="0" applyAlignment="1" applyFont="1">
      <alignment horizontal="center" readingOrder="0" vertical="bottom"/>
    </xf>
    <xf borderId="0" fillId="0" fontId="9" numFmtId="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12" numFmtId="0" xfId="0" applyAlignment="1" applyFont="1">
      <alignment horizontal="center" readingOrder="0" vertical="bottom"/>
    </xf>
    <xf borderId="0" fillId="3" fontId="8" numFmtId="0" xfId="0" applyAlignment="1" applyFont="1">
      <alignment horizontal="center" readingOrder="0" shrinkToFit="0" wrapText="0"/>
    </xf>
    <xf borderId="0" fillId="0" fontId="4" numFmtId="4" xfId="0" applyAlignment="1" applyFont="1" applyNumberFormat="1">
      <alignment horizontal="center"/>
    </xf>
    <xf borderId="0" fillId="3" fontId="13" numFmtId="0" xfId="0" applyAlignment="1" applyFont="1">
      <alignment horizontal="center" readingOrder="0" shrinkToFit="0" wrapText="0"/>
    </xf>
    <xf borderId="0" fillId="6" fontId="1" numFmtId="0" xfId="0" applyAlignment="1" applyFill="1" applyFont="1">
      <alignment horizontal="center" vertical="bottom"/>
    </xf>
    <xf borderId="0" fillId="6" fontId="1" numFmtId="4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1" fillId="6" fontId="14" numFmtId="0" xfId="0" applyAlignment="1" applyBorder="1" applyFont="1">
      <alignment shrinkToFit="0" vertical="bottom" wrapText="0"/>
    </xf>
    <xf borderId="2" fillId="6" fontId="14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0" fillId="3" fontId="8" numFmtId="0" xfId="0" applyAlignment="1" applyFont="1">
      <alignment readingOrder="0" shrinkToFit="0" wrapText="0"/>
    </xf>
    <xf borderId="0" fillId="0" fontId="4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2" Type="http://customschemas.google.com/relationships/workbookmetadata" Target="metadata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summary!$B$17:$B$18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summary!$B$19:$B$31</c:f>
              <c:numCache/>
            </c:numRef>
          </c:val>
          <c:smooth val="0"/>
        </c:ser>
        <c:ser>
          <c:idx val="1"/>
          <c:order val="1"/>
          <c:tx>
            <c:strRef>
              <c:f>summary!$C$17:$C$18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summary!$C$19:$C$31</c:f>
              <c:numCache/>
            </c:numRef>
          </c:val>
          <c:smooth val="0"/>
        </c:ser>
        <c:ser>
          <c:idx val="2"/>
          <c:order val="2"/>
          <c:tx>
            <c:strRef>
              <c:f>summary!$D$17:$D$18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summary!$D$19:$D$31</c:f>
              <c:numCache/>
            </c:numRef>
          </c:val>
          <c:smooth val="0"/>
        </c:ser>
        <c:ser>
          <c:idx val="3"/>
          <c:order val="3"/>
          <c:tx>
            <c:strRef>
              <c:f>summary!$E$17:$E$18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summary!$E$19:$E$31</c:f>
              <c:numCache/>
            </c:numRef>
          </c:val>
          <c:smooth val="0"/>
        </c:ser>
        <c:ser>
          <c:idx val="4"/>
          <c:order val="4"/>
          <c:tx>
            <c:strRef>
              <c:f>summary!$F$17:$F$18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summary!$F$19:$F$31</c:f>
              <c:numCache/>
            </c:numRef>
          </c:val>
          <c:smooth val="0"/>
        </c:ser>
        <c:ser>
          <c:idx val="5"/>
          <c:order val="5"/>
          <c:tx>
            <c:strRef>
              <c:f>summary!$G$17:$G$18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summary!$G$19:$G$31</c:f>
              <c:numCache/>
            </c:numRef>
          </c:val>
          <c:smooth val="0"/>
        </c:ser>
        <c:ser>
          <c:idx val="6"/>
          <c:order val="6"/>
          <c:tx>
            <c:strRef>
              <c:f>summary!$H$17:$H$18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summary!$H$19:$H$31</c:f>
              <c:numCache/>
            </c:numRef>
          </c:val>
          <c:smooth val="0"/>
        </c:ser>
        <c:ser>
          <c:idx val="7"/>
          <c:order val="7"/>
          <c:tx>
            <c:strRef>
              <c:f>summary!$I$17:$I$18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summary!$A$19:$A$31</c:f>
            </c:strRef>
          </c:cat>
          <c:val>
            <c:numRef>
              <c:f>summary!$I$19:$I$31</c:f>
              <c:numCache/>
            </c:numRef>
          </c:val>
          <c:smooth val="0"/>
        </c:ser>
        <c:axId val="995695829"/>
        <c:axId val="1574744280"/>
      </c:lineChart>
      <c:catAx>
        <c:axId val="99569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74744280"/>
      </c:catAx>
      <c:valAx>
        <c:axId val="157474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5695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summary!$B$232:$B$233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summary!$B$234:$B$246</c:f>
              <c:numCache/>
            </c:numRef>
          </c:val>
          <c:smooth val="0"/>
        </c:ser>
        <c:ser>
          <c:idx val="1"/>
          <c:order val="1"/>
          <c:tx>
            <c:strRef>
              <c:f>summary!$C$232:$C$233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summary!$C$234:$C$246</c:f>
              <c:numCache/>
            </c:numRef>
          </c:val>
          <c:smooth val="0"/>
        </c:ser>
        <c:ser>
          <c:idx val="2"/>
          <c:order val="2"/>
          <c:tx>
            <c:strRef>
              <c:f>summary!$D$232:$D$233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summary!$D$234:$D$246</c:f>
              <c:numCache/>
            </c:numRef>
          </c:val>
          <c:smooth val="0"/>
        </c:ser>
        <c:ser>
          <c:idx val="3"/>
          <c:order val="3"/>
          <c:tx>
            <c:strRef>
              <c:f>summary!$E$232:$E$233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summary!$E$234:$E$246</c:f>
              <c:numCache/>
            </c:numRef>
          </c:val>
          <c:smooth val="0"/>
        </c:ser>
        <c:ser>
          <c:idx val="4"/>
          <c:order val="4"/>
          <c:tx>
            <c:strRef>
              <c:f>summary!$F$232:$F$233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summary!$F$234:$F$246</c:f>
              <c:numCache/>
            </c:numRef>
          </c:val>
          <c:smooth val="0"/>
        </c:ser>
        <c:ser>
          <c:idx val="5"/>
          <c:order val="5"/>
          <c:tx>
            <c:strRef>
              <c:f>summary!$G$232:$G$233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summary!$G$234:$G$246</c:f>
              <c:numCache/>
            </c:numRef>
          </c:val>
          <c:smooth val="0"/>
        </c:ser>
        <c:ser>
          <c:idx val="6"/>
          <c:order val="6"/>
          <c:tx>
            <c:strRef>
              <c:f>summary!$H$232:$H$233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summary!$H$234:$H$246</c:f>
              <c:numCache/>
            </c:numRef>
          </c:val>
          <c:smooth val="0"/>
        </c:ser>
        <c:ser>
          <c:idx val="7"/>
          <c:order val="7"/>
          <c:tx>
            <c:strRef>
              <c:f>summary!$I$232:$I$233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summary!$A$234:$A$246</c:f>
            </c:strRef>
          </c:cat>
          <c:val>
            <c:numRef>
              <c:f>summary!$I$234:$I$246</c:f>
              <c:numCache/>
            </c:numRef>
          </c:val>
          <c:smooth val="0"/>
        </c:ser>
        <c:axId val="1674097791"/>
        <c:axId val="706390914"/>
      </c:lineChart>
      <c:catAx>
        <c:axId val="167409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06390914"/>
      </c:catAx>
      <c:valAx>
        <c:axId val="70639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74097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summary!$B$282:$B$283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summary!$B$284:$B$296</c:f>
              <c:numCache/>
            </c:numRef>
          </c:val>
          <c:smooth val="0"/>
        </c:ser>
        <c:ser>
          <c:idx val="1"/>
          <c:order val="1"/>
          <c:tx>
            <c:strRef>
              <c:f>summary!$C$282:$C$283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summary!$C$284:$C$296</c:f>
              <c:numCache/>
            </c:numRef>
          </c:val>
          <c:smooth val="0"/>
        </c:ser>
        <c:ser>
          <c:idx val="2"/>
          <c:order val="2"/>
          <c:tx>
            <c:strRef>
              <c:f>summary!$D$282:$D$283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summary!$D$284:$D$296</c:f>
              <c:numCache/>
            </c:numRef>
          </c:val>
          <c:smooth val="0"/>
        </c:ser>
        <c:ser>
          <c:idx val="3"/>
          <c:order val="3"/>
          <c:tx>
            <c:strRef>
              <c:f>summary!$E$282:$E$283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summary!$E$284:$E$296</c:f>
              <c:numCache/>
            </c:numRef>
          </c:val>
          <c:smooth val="0"/>
        </c:ser>
        <c:ser>
          <c:idx val="4"/>
          <c:order val="4"/>
          <c:tx>
            <c:strRef>
              <c:f>summary!$F$282:$F$283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summary!$F$284:$F$296</c:f>
              <c:numCache/>
            </c:numRef>
          </c:val>
          <c:smooth val="0"/>
        </c:ser>
        <c:ser>
          <c:idx val="5"/>
          <c:order val="5"/>
          <c:tx>
            <c:strRef>
              <c:f>summary!$G$282:$G$283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summary!$G$284:$G$296</c:f>
              <c:numCache/>
            </c:numRef>
          </c:val>
          <c:smooth val="0"/>
        </c:ser>
        <c:ser>
          <c:idx val="6"/>
          <c:order val="6"/>
          <c:tx>
            <c:strRef>
              <c:f>summary!$H$282:$H$283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summary!$H$284:$H$296</c:f>
              <c:numCache/>
            </c:numRef>
          </c:val>
          <c:smooth val="0"/>
        </c:ser>
        <c:ser>
          <c:idx val="7"/>
          <c:order val="7"/>
          <c:tx>
            <c:strRef>
              <c:f>summary!$I$282:$I$283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summary!$A$284:$A$296</c:f>
            </c:strRef>
          </c:cat>
          <c:val>
            <c:numRef>
              <c:f>summary!$I$284:$I$296</c:f>
              <c:numCache/>
            </c:numRef>
          </c:val>
          <c:smooth val="0"/>
        </c:ser>
        <c:axId val="1431151988"/>
        <c:axId val="574396159"/>
      </c:lineChart>
      <c:catAx>
        <c:axId val="143115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74396159"/>
      </c:catAx>
      <c:valAx>
        <c:axId val="574396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3115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summary!$B$266:$B$267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summary!$B$268:$B$280</c:f>
              <c:numCache/>
            </c:numRef>
          </c:val>
          <c:smooth val="0"/>
        </c:ser>
        <c:ser>
          <c:idx val="1"/>
          <c:order val="1"/>
          <c:tx>
            <c:strRef>
              <c:f>summary!$C$266:$C$267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summary!$C$268:$C$280</c:f>
              <c:numCache/>
            </c:numRef>
          </c:val>
          <c:smooth val="0"/>
        </c:ser>
        <c:ser>
          <c:idx val="2"/>
          <c:order val="2"/>
          <c:tx>
            <c:strRef>
              <c:f>summary!$D$266:$D$267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summary!$D$268:$D$280</c:f>
              <c:numCache/>
            </c:numRef>
          </c:val>
          <c:smooth val="0"/>
        </c:ser>
        <c:ser>
          <c:idx val="3"/>
          <c:order val="3"/>
          <c:tx>
            <c:strRef>
              <c:f>summary!$E$266:$E$267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summary!$E$268:$E$280</c:f>
              <c:numCache/>
            </c:numRef>
          </c:val>
          <c:smooth val="0"/>
        </c:ser>
        <c:ser>
          <c:idx val="4"/>
          <c:order val="4"/>
          <c:tx>
            <c:strRef>
              <c:f>summary!$F$266:$F$267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summary!$F$268:$F$280</c:f>
              <c:numCache/>
            </c:numRef>
          </c:val>
          <c:smooth val="0"/>
        </c:ser>
        <c:ser>
          <c:idx val="5"/>
          <c:order val="5"/>
          <c:tx>
            <c:strRef>
              <c:f>summary!$G$266:$G$267</c:f>
            </c:strRef>
          </c:tx>
          <c:spPr>
            <a:ln cmpd="sng" w="9525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summary!$G$268:$G$280</c:f>
              <c:numCache/>
            </c:numRef>
          </c:val>
          <c:smooth val="0"/>
        </c:ser>
        <c:ser>
          <c:idx val="6"/>
          <c:order val="6"/>
          <c:tx>
            <c:strRef>
              <c:f>summary!$H$266:$H$267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summary!$H$268:$H$280</c:f>
              <c:numCache/>
            </c:numRef>
          </c:val>
          <c:smooth val="0"/>
        </c:ser>
        <c:ser>
          <c:idx val="7"/>
          <c:order val="7"/>
          <c:tx>
            <c:strRef>
              <c:f>summary!$I$266:$I$267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summary!$A$268:$A$280</c:f>
            </c:strRef>
          </c:cat>
          <c:val>
            <c:numRef>
              <c:f>summary!$I$268:$I$280</c:f>
              <c:numCache/>
            </c:numRef>
          </c:val>
          <c:smooth val="0"/>
        </c:ser>
        <c:axId val="1843169230"/>
        <c:axId val="1026414686"/>
      </c:lineChart>
      <c:catAx>
        <c:axId val="184316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26414686"/>
      </c:catAx>
      <c:valAx>
        <c:axId val="1026414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4316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summary!$B$298:$B$299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summary!$B$300:$B$312</c:f>
              <c:numCache/>
            </c:numRef>
          </c:val>
          <c:smooth val="0"/>
        </c:ser>
        <c:ser>
          <c:idx val="1"/>
          <c:order val="1"/>
          <c:tx>
            <c:strRef>
              <c:f>summary!$C$298:$C$299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summary!$C$300:$C$312</c:f>
              <c:numCache/>
            </c:numRef>
          </c:val>
          <c:smooth val="0"/>
        </c:ser>
        <c:ser>
          <c:idx val="2"/>
          <c:order val="2"/>
          <c:tx>
            <c:strRef>
              <c:f>summary!$D$298:$D$299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summary!$D$300:$D$312</c:f>
              <c:numCache/>
            </c:numRef>
          </c:val>
          <c:smooth val="0"/>
        </c:ser>
        <c:ser>
          <c:idx val="3"/>
          <c:order val="3"/>
          <c:tx>
            <c:strRef>
              <c:f>summary!$E$298:$E$299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summary!$E$300:$E$312</c:f>
              <c:numCache/>
            </c:numRef>
          </c:val>
          <c:smooth val="0"/>
        </c:ser>
        <c:ser>
          <c:idx val="4"/>
          <c:order val="4"/>
          <c:tx>
            <c:strRef>
              <c:f>summary!$F$298:$F$299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summary!$F$300:$F$312</c:f>
              <c:numCache/>
            </c:numRef>
          </c:val>
          <c:smooth val="0"/>
        </c:ser>
        <c:ser>
          <c:idx val="5"/>
          <c:order val="5"/>
          <c:tx>
            <c:strRef>
              <c:f>summary!$G$298:$G$299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summary!$G$300:$G$312</c:f>
              <c:numCache/>
            </c:numRef>
          </c:val>
          <c:smooth val="0"/>
        </c:ser>
        <c:ser>
          <c:idx val="6"/>
          <c:order val="6"/>
          <c:tx>
            <c:strRef>
              <c:f>summary!$H$298:$H$299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summary!$H$300:$H$312</c:f>
              <c:numCache/>
            </c:numRef>
          </c:val>
          <c:smooth val="0"/>
        </c:ser>
        <c:ser>
          <c:idx val="7"/>
          <c:order val="7"/>
          <c:tx>
            <c:strRef>
              <c:f>summary!$I$298:$I$299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summary!$A$300:$A$312</c:f>
            </c:strRef>
          </c:cat>
          <c:val>
            <c:numRef>
              <c:f>summary!$I$300:$I$312</c:f>
              <c:numCache/>
            </c:numRef>
          </c:val>
          <c:smooth val="0"/>
        </c:ser>
        <c:axId val="277914352"/>
        <c:axId val="1055285956"/>
      </c:lineChart>
      <c:catAx>
        <c:axId val="27791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55285956"/>
      </c:catAx>
      <c:valAx>
        <c:axId val="1055285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77914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summary!$B$332:$B$333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summary!$B$334:$B$346</c:f>
              <c:numCache/>
            </c:numRef>
          </c:val>
          <c:smooth val="0"/>
        </c:ser>
        <c:ser>
          <c:idx val="1"/>
          <c:order val="1"/>
          <c:tx>
            <c:strRef>
              <c:f>summary!$C$332:$C$333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summary!$C$334:$C$346</c:f>
              <c:numCache/>
            </c:numRef>
          </c:val>
          <c:smooth val="0"/>
        </c:ser>
        <c:ser>
          <c:idx val="2"/>
          <c:order val="2"/>
          <c:tx>
            <c:strRef>
              <c:f>summary!$D$332:$D$333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summary!$D$334:$D$346</c:f>
              <c:numCache/>
            </c:numRef>
          </c:val>
          <c:smooth val="0"/>
        </c:ser>
        <c:ser>
          <c:idx val="3"/>
          <c:order val="3"/>
          <c:tx>
            <c:strRef>
              <c:f>summary!$E$332:$E$333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summary!$E$334:$E$346</c:f>
              <c:numCache/>
            </c:numRef>
          </c:val>
          <c:smooth val="0"/>
        </c:ser>
        <c:ser>
          <c:idx val="4"/>
          <c:order val="4"/>
          <c:tx>
            <c:strRef>
              <c:f>summary!$F$332:$F$333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summary!$F$334:$F$346</c:f>
              <c:numCache/>
            </c:numRef>
          </c:val>
          <c:smooth val="0"/>
        </c:ser>
        <c:ser>
          <c:idx val="5"/>
          <c:order val="5"/>
          <c:tx>
            <c:strRef>
              <c:f>summary!$G$332:$G$333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summary!$G$334:$G$346</c:f>
              <c:numCache/>
            </c:numRef>
          </c:val>
          <c:smooth val="0"/>
        </c:ser>
        <c:ser>
          <c:idx val="6"/>
          <c:order val="6"/>
          <c:tx>
            <c:strRef>
              <c:f>summary!$H$332:$H$333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summary!$H$334:$H$346</c:f>
              <c:numCache/>
            </c:numRef>
          </c:val>
          <c:smooth val="0"/>
        </c:ser>
        <c:ser>
          <c:idx val="7"/>
          <c:order val="7"/>
          <c:tx>
            <c:strRef>
              <c:f>summary!$I$332:$I$333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summary!$A$334:$A$346</c:f>
            </c:strRef>
          </c:cat>
          <c:val>
            <c:numRef>
              <c:f>summary!$I$334:$I$346</c:f>
              <c:numCache/>
            </c:numRef>
          </c:val>
          <c:smooth val="0"/>
        </c:ser>
        <c:axId val="1872316354"/>
        <c:axId val="555866516"/>
      </c:lineChart>
      <c:catAx>
        <c:axId val="1872316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55866516"/>
      </c:catAx>
      <c:valAx>
        <c:axId val="555866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7231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summary!$B$364:$B$365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summary!$B$366:$B$378</c:f>
              <c:numCache/>
            </c:numRef>
          </c:val>
          <c:smooth val="0"/>
        </c:ser>
        <c:ser>
          <c:idx val="1"/>
          <c:order val="1"/>
          <c:tx>
            <c:strRef>
              <c:f>summary!$C$364:$C$365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summary!$C$366:$C$378</c:f>
              <c:numCache/>
            </c:numRef>
          </c:val>
          <c:smooth val="0"/>
        </c:ser>
        <c:ser>
          <c:idx val="2"/>
          <c:order val="2"/>
          <c:tx>
            <c:strRef>
              <c:f>summary!$D$364:$D$365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summary!$D$366:$D$378</c:f>
              <c:numCache/>
            </c:numRef>
          </c:val>
          <c:smooth val="0"/>
        </c:ser>
        <c:ser>
          <c:idx val="3"/>
          <c:order val="3"/>
          <c:tx>
            <c:strRef>
              <c:f>summary!$E$364:$E$365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summary!$E$366:$E$378</c:f>
              <c:numCache/>
            </c:numRef>
          </c:val>
          <c:smooth val="0"/>
        </c:ser>
        <c:ser>
          <c:idx val="4"/>
          <c:order val="4"/>
          <c:tx>
            <c:strRef>
              <c:f>summary!$F$364:$F$365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summary!$F$366:$F$378</c:f>
              <c:numCache/>
            </c:numRef>
          </c:val>
          <c:smooth val="0"/>
        </c:ser>
        <c:ser>
          <c:idx val="5"/>
          <c:order val="5"/>
          <c:tx>
            <c:strRef>
              <c:f>summary!$G$364:$G$365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summary!$G$366:$G$378</c:f>
              <c:numCache/>
            </c:numRef>
          </c:val>
          <c:smooth val="0"/>
        </c:ser>
        <c:ser>
          <c:idx val="6"/>
          <c:order val="6"/>
          <c:tx>
            <c:strRef>
              <c:f>summary!$H$364:$H$365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summary!$H$366:$H$378</c:f>
              <c:numCache/>
            </c:numRef>
          </c:val>
          <c:smooth val="0"/>
        </c:ser>
        <c:ser>
          <c:idx val="7"/>
          <c:order val="7"/>
          <c:tx>
            <c:strRef>
              <c:f>summary!$I$364:$I$365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summary!$A$366:$A$378</c:f>
            </c:strRef>
          </c:cat>
          <c:val>
            <c:numRef>
              <c:f>summary!$I$366:$I$378</c:f>
              <c:numCache/>
            </c:numRef>
          </c:val>
          <c:smooth val="0"/>
        </c:ser>
        <c:axId val="202620393"/>
        <c:axId val="931062478"/>
      </c:lineChart>
      <c:catAx>
        <c:axId val="202620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31062478"/>
      </c:catAx>
      <c:valAx>
        <c:axId val="931062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2620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Rows Selectivity Factor - medium dataset</a:t>
            </a:r>
          </a:p>
        </c:rich>
      </c:tx>
      <c:layout>
        <c:manualLayout>
          <c:xMode val="edge"/>
          <c:yMode val="edge"/>
          <c:x val="0.02962121212121212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strRef>
              <c:f>summary!$B$414:$B$415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summary!$B$416:$B$428</c:f>
              <c:numCache/>
            </c:numRef>
          </c:val>
          <c:smooth val="0"/>
        </c:ser>
        <c:ser>
          <c:idx val="1"/>
          <c:order val="1"/>
          <c:tx>
            <c:strRef>
              <c:f>summary!$C$414:$C$415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summary!$C$416:$C$428</c:f>
              <c:numCache/>
            </c:numRef>
          </c:val>
          <c:smooth val="0"/>
        </c:ser>
        <c:ser>
          <c:idx val="2"/>
          <c:order val="2"/>
          <c:tx>
            <c:strRef>
              <c:f>summary!$D$414:$D$415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summary!$D$416:$D$428</c:f>
              <c:numCache/>
            </c:numRef>
          </c:val>
          <c:smooth val="0"/>
        </c:ser>
        <c:ser>
          <c:idx val="3"/>
          <c:order val="3"/>
          <c:tx>
            <c:strRef>
              <c:f>summary!$E$414:$E$415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summary!$E$416:$E$428</c:f>
              <c:numCache/>
            </c:numRef>
          </c:val>
          <c:smooth val="0"/>
        </c:ser>
        <c:ser>
          <c:idx val="4"/>
          <c:order val="4"/>
          <c:tx>
            <c:strRef>
              <c:f>summary!$F$414:$F$415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summary!$F$416:$F$428</c:f>
              <c:numCache/>
            </c:numRef>
          </c:val>
          <c:smooth val="0"/>
        </c:ser>
        <c:ser>
          <c:idx val="5"/>
          <c:order val="5"/>
          <c:tx>
            <c:strRef>
              <c:f>summary!$G$414:$G$415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summary!$G$416:$G$428</c:f>
              <c:numCache/>
            </c:numRef>
          </c:val>
          <c:smooth val="0"/>
        </c:ser>
        <c:ser>
          <c:idx val="6"/>
          <c:order val="6"/>
          <c:tx>
            <c:strRef>
              <c:f>summary!$H$414:$H$415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summary!$H$416:$H$428</c:f>
              <c:numCache/>
            </c:numRef>
          </c:val>
          <c:smooth val="0"/>
        </c:ser>
        <c:ser>
          <c:idx val="7"/>
          <c:order val="7"/>
          <c:tx>
            <c:strRef>
              <c:f>summary!$I$414:$I$415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summary!$A$416:$A$428</c:f>
            </c:strRef>
          </c:cat>
          <c:val>
            <c:numRef>
              <c:f>summary!$I$416:$I$428</c:f>
              <c:numCache/>
            </c:numRef>
          </c:val>
          <c:smooth val="0"/>
        </c:ser>
        <c:axId val="187785260"/>
        <c:axId val="811549330"/>
      </c:lineChart>
      <c:catAx>
        <c:axId val="187785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11549330"/>
      </c:catAx>
      <c:valAx>
        <c:axId val="81154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7785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summary!$B$398:$B$399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summary!$B$400:$B$412</c:f>
              <c:numCache/>
            </c:numRef>
          </c:val>
          <c:smooth val="0"/>
        </c:ser>
        <c:ser>
          <c:idx val="1"/>
          <c:order val="1"/>
          <c:tx>
            <c:strRef>
              <c:f>summary!$C$398:$C$399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summary!$C$400:$C$412</c:f>
              <c:numCache/>
            </c:numRef>
          </c:val>
          <c:smooth val="0"/>
        </c:ser>
        <c:ser>
          <c:idx val="2"/>
          <c:order val="2"/>
          <c:tx>
            <c:strRef>
              <c:f>summary!$D$398:$D$399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summary!$D$400:$D$412</c:f>
              <c:numCache/>
            </c:numRef>
          </c:val>
          <c:smooth val="0"/>
        </c:ser>
        <c:ser>
          <c:idx val="3"/>
          <c:order val="3"/>
          <c:tx>
            <c:strRef>
              <c:f>summary!$E$398:$E$399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summary!$E$400:$E$412</c:f>
              <c:numCache/>
            </c:numRef>
          </c:val>
          <c:smooth val="0"/>
        </c:ser>
        <c:ser>
          <c:idx val="4"/>
          <c:order val="4"/>
          <c:tx>
            <c:strRef>
              <c:f>summary!$F$398:$F$399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summary!$F$400:$F$412</c:f>
              <c:numCache/>
            </c:numRef>
          </c:val>
          <c:smooth val="0"/>
        </c:ser>
        <c:ser>
          <c:idx val="5"/>
          <c:order val="5"/>
          <c:tx>
            <c:strRef>
              <c:f>summary!$G$398:$G$399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summary!$G$400:$G$412</c:f>
              <c:numCache/>
            </c:numRef>
          </c:val>
          <c:smooth val="0"/>
        </c:ser>
        <c:ser>
          <c:idx val="6"/>
          <c:order val="6"/>
          <c:tx>
            <c:strRef>
              <c:f>summary!$H$398:$H$399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summary!$H$400:$H$412</c:f>
              <c:numCache/>
            </c:numRef>
          </c:val>
          <c:smooth val="0"/>
        </c:ser>
        <c:ser>
          <c:idx val="7"/>
          <c:order val="7"/>
          <c:tx>
            <c:strRef>
              <c:f>summary!$I$398:$I$399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summary!$A$400:$A$412</c:f>
            </c:strRef>
          </c:cat>
          <c:val>
            <c:numRef>
              <c:f>summary!$I$400:$I$412</c:f>
              <c:numCache/>
            </c:numRef>
          </c:val>
          <c:smooth val="0"/>
        </c:ser>
        <c:axId val="417505286"/>
        <c:axId val="928975066"/>
      </c:lineChart>
      <c:catAx>
        <c:axId val="41750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28975066"/>
      </c:catAx>
      <c:valAx>
        <c:axId val="928975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17505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summary!$B$430:$B$431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summary!$B$432:$B$444</c:f>
              <c:numCache/>
            </c:numRef>
          </c:val>
          <c:smooth val="0"/>
        </c:ser>
        <c:ser>
          <c:idx val="1"/>
          <c:order val="1"/>
          <c:tx>
            <c:strRef>
              <c:f>summary!$C$430:$C$431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summary!$C$432:$C$444</c:f>
              <c:numCache/>
            </c:numRef>
          </c:val>
          <c:smooth val="0"/>
        </c:ser>
        <c:ser>
          <c:idx val="2"/>
          <c:order val="2"/>
          <c:tx>
            <c:strRef>
              <c:f>summary!$D$430:$D$431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summary!$D$432:$D$444</c:f>
              <c:numCache/>
            </c:numRef>
          </c:val>
          <c:smooth val="0"/>
        </c:ser>
        <c:ser>
          <c:idx val="3"/>
          <c:order val="3"/>
          <c:tx>
            <c:strRef>
              <c:f>summary!$E$430:$E$431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summary!$E$432:$E$444</c:f>
              <c:numCache/>
            </c:numRef>
          </c:val>
          <c:smooth val="0"/>
        </c:ser>
        <c:ser>
          <c:idx val="4"/>
          <c:order val="4"/>
          <c:tx>
            <c:strRef>
              <c:f>summary!$F$430:$F$431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summary!$F$432:$F$444</c:f>
              <c:numCache/>
            </c:numRef>
          </c:val>
          <c:smooth val="0"/>
        </c:ser>
        <c:ser>
          <c:idx val="5"/>
          <c:order val="5"/>
          <c:tx>
            <c:strRef>
              <c:f>summary!$G$430:$G$431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summary!$G$432:$G$444</c:f>
              <c:numCache/>
            </c:numRef>
          </c:val>
          <c:smooth val="0"/>
        </c:ser>
        <c:ser>
          <c:idx val="6"/>
          <c:order val="6"/>
          <c:tx>
            <c:strRef>
              <c:f>summary!$H$430:$H$431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summary!$H$432:$H$444</c:f>
              <c:numCache/>
            </c:numRef>
          </c:val>
          <c:smooth val="0"/>
        </c:ser>
        <c:ser>
          <c:idx val="7"/>
          <c:order val="7"/>
          <c:tx>
            <c:strRef>
              <c:f>summary!$I$430:$I$431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summary!$A$432:$A$444</c:f>
            </c:strRef>
          </c:cat>
          <c:val>
            <c:numRef>
              <c:f>summary!$I$432:$I$444</c:f>
              <c:numCache/>
            </c:numRef>
          </c:val>
          <c:smooth val="0"/>
        </c:ser>
        <c:axId val="45100631"/>
        <c:axId val="699117921"/>
      </c:lineChart>
      <c:catAx>
        <c:axId val="45100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99117921"/>
      </c:catAx>
      <c:valAx>
        <c:axId val="69911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5100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summary!$B$33:$B$34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summary!$A$35:$A$47</c:f>
            </c:strRef>
          </c:cat>
          <c:val>
            <c:numRef>
              <c:f>summary!$B$35:$B$47</c:f>
              <c:numCache/>
            </c:numRef>
          </c:val>
          <c:smooth val="0"/>
        </c:ser>
        <c:ser>
          <c:idx val="1"/>
          <c:order val="1"/>
          <c:tx>
            <c:strRef>
              <c:f>summary!$C$33:$C$34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summary!$A$35:$A$47</c:f>
            </c:strRef>
          </c:cat>
          <c:val>
            <c:numRef>
              <c:f>summary!$C$35:$C$47</c:f>
              <c:numCache/>
            </c:numRef>
          </c:val>
          <c:smooth val="0"/>
        </c:ser>
        <c:ser>
          <c:idx val="2"/>
          <c:order val="2"/>
          <c:tx>
            <c:strRef>
              <c:f>summary!$D$33:$D$34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cat>
            <c:strRef>
              <c:f>summary!$A$35:$A$47</c:f>
            </c:strRef>
          </c:cat>
          <c:val>
            <c:numRef>
              <c:f>summary!$D$35:$D$47</c:f>
              <c:numCache/>
            </c:numRef>
          </c:val>
          <c:smooth val="0"/>
        </c:ser>
        <c:ser>
          <c:idx val="3"/>
          <c:order val="3"/>
          <c:tx>
            <c:strRef>
              <c:f>summary!$E$33:$E$34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cat>
            <c:strRef>
              <c:f>summary!$A$35:$A$47</c:f>
            </c:strRef>
          </c:cat>
          <c:val>
            <c:numRef>
              <c:f>summary!$E$35:$E$47</c:f>
              <c:numCache/>
            </c:numRef>
          </c:val>
          <c:smooth val="0"/>
        </c:ser>
        <c:ser>
          <c:idx val="4"/>
          <c:order val="4"/>
          <c:tx>
            <c:strRef>
              <c:f>summary!$F$33:$F$34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summary!$A$35:$A$47</c:f>
            </c:strRef>
          </c:cat>
          <c:val>
            <c:numRef>
              <c:f>summary!$F$35:$F$47</c:f>
              <c:numCache/>
            </c:numRef>
          </c:val>
          <c:smooth val="0"/>
        </c:ser>
        <c:ser>
          <c:idx val="5"/>
          <c:order val="5"/>
          <c:tx>
            <c:strRef>
              <c:f>summary!$G$33:$G$34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summary!$A$35:$A$47</c:f>
            </c:strRef>
          </c:cat>
          <c:val>
            <c:numRef>
              <c:f>summary!$G$35:$G$47</c:f>
              <c:numCache/>
            </c:numRef>
          </c:val>
          <c:smooth val="0"/>
        </c:ser>
        <c:ser>
          <c:idx val="6"/>
          <c:order val="6"/>
          <c:tx>
            <c:strRef>
              <c:f>summary!$H$33:$H$34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summary!$A$35:$A$47</c:f>
            </c:strRef>
          </c:cat>
          <c:val>
            <c:numRef>
              <c:f>summary!$H$35:$H$47</c:f>
              <c:numCache/>
            </c:numRef>
          </c:val>
          <c:smooth val="0"/>
        </c:ser>
        <c:ser>
          <c:idx val="7"/>
          <c:order val="7"/>
          <c:tx>
            <c:strRef>
              <c:f>summary!$I$33:$I$34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summary!$A$35:$A$47</c:f>
            </c:strRef>
          </c:cat>
          <c:val>
            <c:numRef>
              <c:f>summary!$I$35:$I$47</c:f>
              <c:numCache/>
            </c:numRef>
          </c:val>
          <c:smooth val="0"/>
        </c:ser>
        <c:axId val="703392180"/>
        <c:axId val="165941622"/>
      </c:lineChart>
      <c:catAx>
        <c:axId val="703392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5941622"/>
      </c:catAx>
      <c:valAx>
        <c:axId val="16594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03392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Spark &amp; MapReduce Crashes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summary!$B$728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summary!$B$729</c:f>
              <c:numCache/>
            </c:numRef>
          </c:val>
        </c:ser>
        <c:ser>
          <c:idx val="1"/>
          <c:order val="1"/>
          <c:tx>
            <c:strRef>
              <c:f>summary!$C$728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summary!$C$729</c:f>
              <c:numCache/>
            </c:numRef>
          </c:val>
        </c:ser>
        <c:axId val="44501192"/>
        <c:axId val="1358235453"/>
      </c:barChart>
      <c:catAx>
        <c:axId val="4450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235453"/>
      </c:catAx>
      <c:valAx>
        <c:axId val="1358235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# Crashes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501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summary!$B$3:$B$15</c:f>
              <c:numCache/>
            </c:numRef>
          </c:val>
          <c:smooth val="0"/>
        </c:ser>
        <c:ser>
          <c:idx val="1"/>
          <c:order val="1"/>
          <c:tx>
            <c:strRef>
              <c:f>summary!$C$2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summary!$C$3:$C$15</c:f>
              <c:numCache/>
            </c:numRef>
          </c:val>
          <c:smooth val="0"/>
        </c:ser>
        <c:ser>
          <c:idx val="2"/>
          <c:order val="2"/>
          <c:tx>
            <c:strRef>
              <c:f>summary!$D$2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summary!$D$3:$D$15</c:f>
              <c:numCache/>
            </c:numRef>
          </c:val>
          <c:smooth val="0"/>
        </c:ser>
        <c:ser>
          <c:idx val="3"/>
          <c:order val="3"/>
          <c:tx>
            <c:strRef>
              <c:f>summary!$E$2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summary!$E$3:$E$15</c:f>
              <c:numCache/>
            </c:numRef>
          </c:val>
          <c:smooth val="0"/>
        </c:ser>
        <c:ser>
          <c:idx val="4"/>
          <c:order val="4"/>
          <c:tx>
            <c:strRef>
              <c:f>summary!$F$2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summary!$F$3:$F$15</c:f>
              <c:numCache/>
            </c:numRef>
          </c:val>
          <c:smooth val="0"/>
        </c:ser>
        <c:ser>
          <c:idx val="5"/>
          <c:order val="5"/>
          <c:tx>
            <c:strRef>
              <c:f>summary!$G$2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summary!$G$3:$G$15</c:f>
              <c:numCache/>
            </c:numRef>
          </c:val>
          <c:smooth val="0"/>
        </c:ser>
        <c:ser>
          <c:idx val="6"/>
          <c:order val="6"/>
          <c:tx>
            <c:strRef>
              <c:f>summary!$H$2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summary!$H$3:$H$15</c:f>
              <c:numCache/>
            </c:numRef>
          </c:val>
          <c:smooth val="0"/>
        </c:ser>
        <c:ser>
          <c:idx val="7"/>
          <c:order val="7"/>
          <c:tx>
            <c:strRef>
              <c:f>summary!$I$2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summary!$A$3:$A$15</c:f>
            </c:strRef>
          </c:cat>
          <c:val>
            <c:numRef>
              <c:f>summary!$I$3:$I$15</c:f>
              <c:numCache/>
            </c:numRef>
          </c:val>
          <c:smooth val="0"/>
        </c:ser>
        <c:axId val="1295161986"/>
        <c:axId val="1572242357"/>
      </c:lineChart>
      <c:catAx>
        <c:axId val="1295161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72242357"/>
      </c:catAx>
      <c:valAx>
        <c:axId val="1572242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95161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summary!$B$216:$B$217</c:f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summary!$B$218:$B$230</c:f>
              <c:numCache/>
            </c:numRef>
          </c:val>
          <c:smooth val="0"/>
        </c:ser>
        <c:ser>
          <c:idx val="1"/>
          <c:order val="1"/>
          <c:tx>
            <c:strRef>
              <c:f>summary!$C$216:$C$217</c:f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summary!$C$218:$C$230</c:f>
              <c:numCache/>
            </c:numRef>
          </c:val>
          <c:smooth val="0"/>
        </c:ser>
        <c:ser>
          <c:idx val="2"/>
          <c:order val="2"/>
          <c:tx>
            <c:strRef>
              <c:f>summary!$D$216:$D$217</c:f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summary!$D$218:$D$230</c:f>
              <c:numCache/>
            </c:numRef>
          </c:val>
          <c:smooth val="0"/>
        </c:ser>
        <c:ser>
          <c:idx val="3"/>
          <c:order val="3"/>
          <c:tx>
            <c:strRef>
              <c:f>summary!$E$216:$E$217</c:f>
            </c:strRef>
          </c:tx>
          <c:spPr>
            <a:ln cmpd="sng" w="1905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summary!$E$218:$E$230</c:f>
              <c:numCache/>
            </c:numRef>
          </c:val>
          <c:smooth val="0"/>
        </c:ser>
        <c:ser>
          <c:idx val="4"/>
          <c:order val="4"/>
          <c:tx>
            <c:strRef>
              <c:f>summary!$F$216:$F$217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summary!$F$218:$F$230</c:f>
              <c:numCache/>
            </c:numRef>
          </c:val>
          <c:smooth val="0"/>
        </c:ser>
        <c:ser>
          <c:idx val="5"/>
          <c:order val="5"/>
          <c:tx>
            <c:strRef>
              <c:f>summary!$G$216:$G$217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summary!$G$218:$G$230</c:f>
              <c:numCache/>
            </c:numRef>
          </c:val>
          <c:smooth val="0"/>
        </c:ser>
        <c:ser>
          <c:idx val="6"/>
          <c:order val="6"/>
          <c:tx>
            <c:strRef>
              <c:f>summary!$H$216:$H$217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summary!$H$218:$H$230</c:f>
              <c:numCache/>
            </c:numRef>
          </c:val>
          <c:smooth val="0"/>
        </c:ser>
        <c:ser>
          <c:idx val="7"/>
          <c:order val="7"/>
          <c:tx>
            <c:strRef>
              <c:f>summary!$I$216:$I$217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summary!$A$218:$A$230</c:f>
            </c:strRef>
          </c:cat>
          <c:val>
            <c:numRef>
              <c:f>summary!$I$218:$I$230</c:f>
              <c:numCache/>
            </c:numRef>
          </c:val>
          <c:smooth val="0"/>
        </c:ser>
        <c:axId val="563200493"/>
        <c:axId val="413794406"/>
      </c:lineChart>
      <c:catAx>
        <c:axId val="563200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13794406"/>
      </c:catAx>
      <c:valAx>
        <c:axId val="413794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63200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summary!$B$348:$B$349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summary!$B$350:$B$362</c:f>
              <c:numCache/>
            </c:numRef>
          </c:val>
          <c:smooth val="0"/>
        </c:ser>
        <c:ser>
          <c:idx val="1"/>
          <c:order val="1"/>
          <c:tx>
            <c:strRef>
              <c:f>summary!$C$348:$C$349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summary!$C$350:$C$362</c:f>
              <c:numCache/>
            </c:numRef>
          </c:val>
          <c:smooth val="0"/>
        </c:ser>
        <c:ser>
          <c:idx val="2"/>
          <c:order val="2"/>
          <c:tx>
            <c:strRef>
              <c:f>summary!$D$348:$D$349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summary!$D$350:$D$362</c:f>
              <c:numCache/>
            </c:numRef>
          </c:val>
          <c:smooth val="0"/>
        </c:ser>
        <c:ser>
          <c:idx val="3"/>
          <c:order val="3"/>
          <c:tx>
            <c:strRef>
              <c:f>summary!$E$348:$E$349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summary!$E$350:$E$362</c:f>
              <c:numCache/>
            </c:numRef>
          </c:val>
          <c:smooth val="0"/>
        </c:ser>
        <c:ser>
          <c:idx val="4"/>
          <c:order val="4"/>
          <c:tx>
            <c:strRef>
              <c:f>summary!$F$348:$F$349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summary!$F$350:$F$362</c:f>
              <c:numCache/>
            </c:numRef>
          </c:val>
          <c:smooth val="0"/>
        </c:ser>
        <c:ser>
          <c:idx val="5"/>
          <c:order val="5"/>
          <c:tx>
            <c:strRef>
              <c:f>summary!$G$348:$G$349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summary!$G$350:$G$362</c:f>
              <c:numCache/>
            </c:numRef>
          </c:val>
          <c:smooth val="0"/>
        </c:ser>
        <c:ser>
          <c:idx val="6"/>
          <c:order val="6"/>
          <c:tx>
            <c:strRef>
              <c:f>summary!$H$348:$H$349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summary!$H$350:$H$362</c:f>
              <c:numCache/>
            </c:numRef>
          </c:val>
          <c:smooth val="0"/>
        </c:ser>
        <c:ser>
          <c:idx val="7"/>
          <c:order val="7"/>
          <c:tx>
            <c:strRef>
              <c:f>summary!$I$348:$I$349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summary!$A$350:$A$362</c:f>
            </c:strRef>
          </c:cat>
          <c:val>
            <c:numRef>
              <c:f>summary!$I$350:$I$362</c:f>
              <c:numCache/>
            </c:numRef>
          </c:val>
          <c:smooth val="0"/>
        </c:ser>
        <c:axId val="40112452"/>
        <c:axId val="980359989"/>
      </c:lineChart>
      <c:catAx>
        <c:axId val="40112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80359989"/>
      </c:catAx>
      <c:valAx>
        <c:axId val="980359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(MiB)</a:t>
                </a:r>
              </a:p>
            </c:rich>
          </c:tx>
          <c:layout>
            <c:manualLayout>
              <c:xMode val="edge"/>
              <c:yMode val="edge"/>
              <c:x val="0.028939157566302654"/>
              <c:y val="0.18845462713387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0112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summary!$B$464:$B$465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summary!$B$466:$B$478</c:f>
              <c:numCache/>
            </c:numRef>
          </c:val>
          <c:smooth val="0"/>
        </c:ser>
        <c:ser>
          <c:idx val="1"/>
          <c:order val="1"/>
          <c:tx>
            <c:strRef>
              <c:f>summary!$C$464:$C$465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summary!$C$466:$C$478</c:f>
              <c:numCache/>
            </c:numRef>
          </c:val>
          <c:smooth val="0"/>
        </c:ser>
        <c:ser>
          <c:idx val="2"/>
          <c:order val="2"/>
          <c:tx>
            <c:strRef>
              <c:f>summary!$D$464:$D$465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summary!$D$466:$D$478</c:f>
              <c:numCache/>
            </c:numRef>
          </c:val>
          <c:smooth val="0"/>
        </c:ser>
        <c:ser>
          <c:idx val="3"/>
          <c:order val="3"/>
          <c:tx>
            <c:strRef>
              <c:f>summary!$E$464:$E$465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summary!$E$466:$E$478</c:f>
              <c:numCache/>
            </c:numRef>
          </c:val>
          <c:smooth val="0"/>
        </c:ser>
        <c:ser>
          <c:idx val="4"/>
          <c:order val="4"/>
          <c:tx>
            <c:strRef>
              <c:f>summary!$F$464:$F$465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summary!$F$466:$F$478</c:f>
              <c:numCache/>
            </c:numRef>
          </c:val>
          <c:smooth val="0"/>
        </c:ser>
        <c:ser>
          <c:idx val="5"/>
          <c:order val="5"/>
          <c:tx>
            <c:strRef>
              <c:f>summary!$G$464:$G$465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summary!$G$466:$G$478</c:f>
              <c:numCache/>
            </c:numRef>
          </c:val>
          <c:smooth val="0"/>
        </c:ser>
        <c:ser>
          <c:idx val="6"/>
          <c:order val="6"/>
          <c:tx>
            <c:strRef>
              <c:f>summary!$H$464:$H$465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summary!$H$466:$H$478</c:f>
              <c:numCache/>
            </c:numRef>
          </c:val>
          <c:smooth val="0"/>
        </c:ser>
        <c:ser>
          <c:idx val="7"/>
          <c:order val="7"/>
          <c:tx>
            <c:strRef>
              <c:f>summary!$I$464:$I$465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summary!$A$466:$A$478</c:f>
            </c:strRef>
          </c:cat>
          <c:val>
            <c:numRef>
              <c:f>summary!$I$466:$I$478</c:f>
              <c:numCache/>
            </c:numRef>
          </c:val>
          <c:smooth val="0"/>
        </c:ser>
        <c:axId val="1081906133"/>
        <c:axId val="689422521"/>
      </c:lineChart>
      <c:catAx>
        <c:axId val="108190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89422521"/>
      </c:catAx>
      <c:valAx>
        <c:axId val="689422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81906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summary!$B$480:$B$481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summary!$B$482:$B$494</c:f>
              <c:numCache/>
            </c:numRef>
          </c:val>
          <c:smooth val="0"/>
        </c:ser>
        <c:ser>
          <c:idx val="1"/>
          <c:order val="1"/>
          <c:tx>
            <c:strRef>
              <c:f>summary!$C$480:$C$481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summary!$C$482:$C$494</c:f>
              <c:numCache/>
            </c:numRef>
          </c:val>
          <c:smooth val="0"/>
        </c:ser>
        <c:ser>
          <c:idx val="2"/>
          <c:order val="2"/>
          <c:tx>
            <c:strRef>
              <c:f>summary!$D$480:$D$481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summary!$D$482:$D$494</c:f>
              <c:numCache/>
            </c:numRef>
          </c:val>
          <c:smooth val="0"/>
        </c:ser>
        <c:ser>
          <c:idx val="3"/>
          <c:order val="3"/>
          <c:tx>
            <c:strRef>
              <c:f>summary!$E$480:$E$481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summary!$E$482:$E$494</c:f>
              <c:numCache/>
            </c:numRef>
          </c:val>
          <c:smooth val="0"/>
        </c:ser>
        <c:ser>
          <c:idx val="4"/>
          <c:order val="4"/>
          <c:tx>
            <c:strRef>
              <c:f>summary!$F$480:$F$481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summary!$F$482:$F$494</c:f>
              <c:numCache/>
            </c:numRef>
          </c:val>
          <c:smooth val="0"/>
        </c:ser>
        <c:ser>
          <c:idx val="5"/>
          <c:order val="5"/>
          <c:tx>
            <c:strRef>
              <c:f>summary!$G$480:$G$481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summary!$G$482:$G$494</c:f>
              <c:numCache/>
            </c:numRef>
          </c:val>
          <c:smooth val="0"/>
        </c:ser>
        <c:ser>
          <c:idx val="6"/>
          <c:order val="6"/>
          <c:tx>
            <c:strRef>
              <c:f>summary!$H$480:$H$481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summary!$H$482:$H$494</c:f>
              <c:numCache/>
            </c:numRef>
          </c:val>
          <c:smooth val="0"/>
        </c:ser>
        <c:ser>
          <c:idx val="7"/>
          <c:order val="7"/>
          <c:tx>
            <c:strRef>
              <c:f>summary!$I$480:$I$481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summary!$A$482:$A$494</c:f>
            </c:strRef>
          </c:cat>
          <c:val>
            <c:numRef>
              <c:f>summary!$I$482:$I$494</c:f>
              <c:numCache/>
            </c:numRef>
          </c:val>
          <c:smooth val="0"/>
        </c:ser>
        <c:axId val="1993324405"/>
        <c:axId val="113835727"/>
      </c:lineChart>
      <c:catAx>
        <c:axId val="199332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3835727"/>
      </c:catAx>
      <c:valAx>
        <c:axId val="113835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93324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summary!$B$496:$B$497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summary!$B$498:$B$510</c:f>
              <c:numCache/>
            </c:numRef>
          </c:val>
          <c:smooth val="0"/>
        </c:ser>
        <c:ser>
          <c:idx val="1"/>
          <c:order val="1"/>
          <c:tx>
            <c:strRef>
              <c:f>summary!$C$496:$C$497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summary!$C$498:$C$510</c:f>
              <c:numCache/>
            </c:numRef>
          </c:val>
          <c:smooth val="0"/>
        </c:ser>
        <c:ser>
          <c:idx val="2"/>
          <c:order val="2"/>
          <c:tx>
            <c:strRef>
              <c:f>summary!$D$496:$D$497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summary!$D$498:$D$510</c:f>
              <c:numCache/>
            </c:numRef>
          </c:val>
          <c:smooth val="0"/>
        </c:ser>
        <c:ser>
          <c:idx val="3"/>
          <c:order val="3"/>
          <c:tx>
            <c:strRef>
              <c:f>summary!$E$496:$E$497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summary!$E$498:$E$510</c:f>
              <c:numCache/>
            </c:numRef>
          </c:val>
          <c:smooth val="0"/>
        </c:ser>
        <c:ser>
          <c:idx val="4"/>
          <c:order val="4"/>
          <c:tx>
            <c:strRef>
              <c:f>summary!$F$496:$F$497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summary!$F$498:$F$510</c:f>
              <c:numCache/>
            </c:numRef>
          </c:val>
          <c:smooth val="0"/>
        </c:ser>
        <c:ser>
          <c:idx val="5"/>
          <c:order val="5"/>
          <c:tx>
            <c:strRef>
              <c:f>summary!$G$496:$G$497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summary!$G$498:$G$510</c:f>
              <c:numCache/>
            </c:numRef>
          </c:val>
          <c:smooth val="0"/>
        </c:ser>
        <c:ser>
          <c:idx val="6"/>
          <c:order val="6"/>
          <c:tx>
            <c:strRef>
              <c:f>summary!$H$496:$H$497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summary!$H$498:$H$510</c:f>
              <c:numCache/>
            </c:numRef>
          </c:val>
          <c:smooth val="0"/>
        </c:ser>
        <c:ser>
          <c:idx val="7"/>
          <c:order val="7"/>
          <c:tx>
            <c:strRef>
              <c:f>summary!$I$496:$I$497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summary!$A$498:$A$510</c:f>
            </c:strRef>
          </c:cat>
          <c:val>
            <c:numRef>
              <c:f>summary!$I$498:$I$510</c:f>
              <c:numCache/>
            </c:numRef>
          </c:val>
          <c:smooth val="0"/>
        </c:ser>
        <c:axId val="1023458172"/>
        <c:axId val="1345743903"/>
      </c:lineChart>
      <c:catAx>
        <c:axId val="102345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45743903"/>
      </c:catAx>
      <c:valAx>
        <c:axId val="134574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2345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summary!$B$530:$B$531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summary!$B$532:$B$544</c:f>
              <c:numCache/>
            </c:numRef>
          </c:val>
          <c:smooth val="0"/>
        </c:ser>
        <c:ser>
          <c:idx val="1"/>
          <c:order val="1"/>
          <c:tx>
            <c:strRef>
              <c:f>summary!$C$530:$C$531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summary!$C$532:$C$544</c:f>
              <c:numCache/>
            </c:numRef>
          </c:val>
          <c:smooth val="0"/>
        </c:ser>
        <c:ser>
          <c:idx val="2"/>
          <c:order val="2"/>
          <c:tx>
            <c:strRef>
              <c:f>summary!$D$530:$D$531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summary!$D$532:$D$544</c:f>
              <c:numCache/>
            </c:numRef>
          </c:val>
          <c:smooth val="0"/>
        </c:ser>
        <c:ser>
          <c:idx val="3"/>
          <c:order val="3"/>
          <c:tx>
            <c:strRef>
              <c:f>summary!$E$530:$E$531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summary!$E$532:$E$544</c:f>
              <c:numCache/>
            </c:numRef>
          </c:val>
          <c:smooth val="0"/>
        </c:ser>
        <c:ser>
          <c:idx val="4"/>
          <c:order val="4"/>
          <c:tx>
            <c:strRef>
              <c:f>summary!$F$530:$F$531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summary!$F$532:$F$544</c:f>
              <c:numCache/>
            </c:numRef>
          </c:val>
          <c:smooth val="0"/>
        </c:ser>
        <c:ser>
          <c:idx val="5"/>
          <c:order val="5"/>
          <c:tx>
            <c:strRef>
              <c:f>summary!$G$530:$G$531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summary!$G$532:$G$544</c:f>
              <c:numCache/>
            </c:numRef>
          </c:val>
          <c:smooth val="0"/>
        </c:ser>
        <c:ser>
          <c:idx val="6"/>
          <c:order val="6"/>
          <c:tx>
            <c:strRef>
              <c:f>summary!$H$530:$H$531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summary!$H$532:$H$544</c:f>
              <c:numCache/>
            </c:numRef>
          </c:val>
          <c:smooth val="0"/>
        </c:ser>
        <c:ser>
          <c:idx val="7"/>
          <c:order val="7"/>
          <c:tx>
            <c:strRef>
              <c:f>summary!$I$530:$I$531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summary!$A$532:$A$544</c:f>
            </c:strRef>
          </c:cat>
          <c:val>
            <c:numRef>
              <c:f>summary!$I$532:$I$544</c:f>
              <c:numCache/>
            </c:numRef>
          </c:val>
          <c:smooth val="0"/>
        </c:ser>
        <c:axId val="169650634"/>
        <c:axId val="892976926"/>
      </c:lineChart>
      <c:catAx>
        <c:axId val="16965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92976926"/>
      </c:catAx>
      <c:valAx>
        <c:axId val="892976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650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summary!$B$546:$B$547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summary!$B$548:$B$560</c:f>
              <c:numCache/>
            </c:numRef>
          </c:val>
          <c:smooth val="0"/>
        </c:ser>
        <c:ser>
          <c:idx val="1"/>
          <c:order val="1"/>
          <c:tx>
            <c:strRef>
              <c:f>summary!$C$546:$C$547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summary!$C$548:$C$560</c:f>
              <c:numCache/>
            </c:numRef>
          </c:val>
          <c:smooth val="0"/>
        </c:ser>
        <c:ser>
          <c:idx val="2"/>
          <c:order val="2"/>
          <c:tx>
            <c:strRef>
              <c:f>summary!$D$546:$D$547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summary!$D$548:$D$560</c:f>
              <c:numCache/>
            </c:numRef>
          </c:val>
          <c:smooth val="0"/>
        </c:ser>
        <c:ser>
          <c:idx val="3"/>
          <c:order val="3"/>
          <c:tx>
            <c:strRef>
              <c:f>summary!$E$546:$E$547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summary!$E$548:$E$560</c:f>
              <c:numCache/>
            </c:numRef>
          </c:val>
          <c:smooth val="0"/>
        </c:ser>
        <c:ser>
          <c:idx val="4"/>
          <c:order val="4"/>
          <c:tx>
            <c:strRef>
              <c:f>summary!$F$546:$F$547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summary!$F$548:$F$560</c:f>
              <c:numCache/>
            </c:numRef>
          </c:val>
          <c:smooth val="0"/>
        </c:ser>
        <c:ser>
          <c:idx val="5"/>
          <c:order val="5"/>
          <c:tx>
            <c:strRef>
              <c:f>summary!$G$546:$G$547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summary!$G$548:$G$560</c:f>
              <c:numCache/>
            </c:numRef>
          </c:val>
          <c:smooth val="0"/>
        </c:ser>
        <c:ser>
          <c:idx val="6"/>
          <c:order val="6"/>
          <c:tx>
            <c:strRef>
              <c:f>summary!$H$546:$H$547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summary!$H$548:$H$560</c:f>
              <c:numCache/>
            </c:numRef>
          </c:val>
          <c:smooth val="0"/>
        </c:ser>
        <c:ser>
          <c:idx val="7"/>
          <c:order val="7"/>
          <c:tx>
            <c:strRef>
              <c:f>summary!$I$546:$I$547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summary!$A$548:$A$560</c:f>
            </c:strRef>
          </c:cat>
          <c:val>
            <c:numRef>
              <c:f>summary!$I$548:$I$560</c:f>
              <c:numCache/>
            </c:numRef>
          </c:val>
          <c:smooth val="0"/>
        </c:ser>
        <c:axId val="866729549"/>
        <c:axId val="1618583051"/>
      </c:lineChart>
      <c:catAx>
        <c:axId val="86672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18583051"/>
      </c:catAx>
      <c:valAx>
        <c:axId val="1618583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66729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summary!$B$562:$B$563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summary!$B$564:$B$576</c:f>
              <c:numCache/>
            </c:numRef>
          </c:val>
          <c:smooth val="0"/>
        </c:ser>
        <c:ser>
          <c:idx val="1"/>
          <c:order val="1"/>
          <c:tx>
            <c:strRef>
              <c:f>summary!$C$562:$C$563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summary!$C$564:$C$576</c:f>
              <c:numCache/>
            </c:numRef>
          </c:val>
          <c:smooth val="0"/>
        </c:ser>
        <c:ser>
          <c:idx val="2"/>
          <c:order val="2"/>
          <c:tx>
            <c:strRef>
              <c:f>summary!$D$562:$D$563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summary!$D$564:$D$576</c:f>
              <c:numCache/>
            </c:numRef>
          </c:val>
          <c:smooth val="0"/>
        </c:ser>
        <c:ser>
          <c:idx val="3"/>
          <c:order val="3"/>
          <c:tx>
            <c:strRef>
              <c:f>summary!$E$562:$E$563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summary!$E$564:$E$576</c:f>
              <c:numCache/>
            </c:numRef>
          </c:val>
          <c:smooth val="0"/>
        </c:ser>
        <c:ser>
          <c:idx val="4"/>
          <c:order val="4"/>
          <c:tx>
            <c:strRef>
              <c:f>summary!$F$562:$F$563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summary!$F$564:$F$576</c:f>
              <c:numCache/>
            </c:numRef>
          </c:val>
          <c:smooth val="0"/>
        </c:ser>
        <c:ser>
          <c:idx val="5"/>
          <c:order val="5"/>
          <c:tx>
            <c:strRef>
              <c:f>summary!$G$562:$G$563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summary!$G$564:$G$576</c:f>
              <c:numCache/>
            </c:numRef>
          </c:val>
          <c:smooth val="0"/>
        </c:ser>
        <c:ser>
          <c:idx val="6"/>
          <c:order val="6"/>
          <c:tx>
            <c:strRef>
              <c:f>summary!$H$562:$H$563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summary!$H$564:$H$576</c:f>
              <c:numCache/>
            </c:numRef>
          </c:val>
          <c:smooth val="0"/>
        </c:ser>
        <c:ser>
          <c:idx val="7"/>
          <c:order val="7"/>
          <c:tx>
            <c:strRef>
              <c:f>summary!$I$562:$I$563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summary!$A$564:$A$576</c:f>
            </c:strRef>
          </c:cat>
          <c:val>
            <c:numRef>
              <c:f>summary!$I$564:$I$576</c:f>
              <c:numCache/>
            </c:numRef>
          </c:val>
          <c:smooth val="0"/>
        </c:ser>
        <c:axId val="649093264"/>
        <c:axId val="1029630754"/>
      </c:lineChart>
      <c:catAx>
        <c:axId val="64909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29630754"/>
      </c:catAx>
      <c:valAx>
        <c:axId val="1029630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49093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summary!$B$596:$B$597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summary!$B$598:$B$610</c:f>
              <c:numCache/>
            </c:numRef>
          </c:val>
          <c:smooth val="0"/>
        </c:ser>
        <c:ser>
          <c:idx val="1"/>
          <c:order val="1"/>
          <c:tx>
            <c:strRef>
              <c:f>summary!$C$596:$C$597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summary!$C$598:$C$610</c:f>
              <c:numCache/>
            </c:numRef>
          </c:val>
          <c:smooth val="0"/>
        </c:ser>
        <c:ser>
          <c:idx val="2"/>
          <c:order val="2"/>
          <c:tx>
            <c:strRef>
              <c:f>summary!$D$596:$D$597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summary!$D$598:$D$610</c:f>
              <c:numCache/>
            </c:numRef>
          </c:val>
          <c:smooth val="0"/>
        </c:ser>
        <c:ser>
          <c:idx val="3"/>
          <c:order val="3"/>
          <c:tx>
            <c:strRef>
              <c:f>summary!$E$596:$E$597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summary!$E$598:$E$610</c:f>
              <c:numCache/>
            </c:numRef>
          </c:val>
          <c:smooth val="0"/>
        </c:ser>
        <c:ser>
          <c:idx val="4"/>
          <c:order val="4"/>
          <c:tx>
            <c:strRef>
              <c:f>summary!$F$596:$F$597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summary!$F$598:$F$610</c:f>
              <c:numCache/>
            </c:numRef>
          </c:val>
          <c:smooth val="0"/>
        </c:ser>
        <c:ser>
          <c:idx val="5"/>
          <c:order val="5"/>
          <c:tx>
            <c:strRef>
              <c:f>summary!$G$596:$G$597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summary!$G$598:$G$610</c:f>
              <c:numCache/>
            </c:numRef>
          </c:val>
          <c:smooth val="0"/>
        </c:ser>
        <c:ser>
          <c:idx val="6"/>
          <c:order val="6"/>
          <c:tx>
            <c:strRef>
              <c:f>summary!$H$596:$H$597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summary!$H$598:$H$610</c:f>
              <c:numCache/>
            </c:numRef>
          </c:val>
          <c:smooth val="0"/>
        </c:ser>
        <c:ser>
          <c:idx val="7"/>
          <c:order val="7"/>
          <c:tx>
            <c:strRef>
              <c:f>summary!$I$596:$I$597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summary!$A$598:$A$610</c:f>
            </c:strRef>
          </c:cat>
          <c:val>
            <c:numRef>
              <c:f>summary!$I$598:$I$610</c:f>
              <c:numCache/>
            </c:numRef>
          </c:val>
          <c:smooth val="0"/>
        </c:ser>
        <c:axId val="1747512419"/>
        <c:axId val="597946056"/>
      </c:lineChart>
      <c:catAx>
        <c:axId val="1747512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97946056"/>
      </c:catAx>
      <c:valAx>
        <c:axId val="59794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47512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summary!$B$83:$B$84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summary!$B$85:$B$97</c:f>
              <c:numCache/>
            </c:numRef>
          </c:val>
          <c:smooth val="0"/>
        </c:ser>
        <c:ser>
          <c:idx val="1"/>
          <c:order val="1"/>
          <c:tx>
            <c:strRef>
              <c:f>summary!$C$83:$C$84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summary!$C$85:$C$97</c:f>
              <c:numCache/>
            </c:numRef>
          </c:val>
          <c:smooth val="0"/>
        </c:ser>
        <c:ser>
          <c:idx val="2"/>
          <c:order val="2"/>
          <c:tx>
            <c:strRef>
              <c:f>summary!$D$83:$D$84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summary!$D$85:$D$97</c:f>
              <c:numCache/>
            </c:numRef>
          </c:val>
          <c:smooth val="0"/>
        </c:ser>
        <c:ser>
          <c:idx val="3"/>
          <c:order val="3"/>
          <c:tx>
            <c:strRef>
              <c:f>summary!$E$83:$E$84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summary!$E$85:$E$97</c:f>
              <c:numCache/>
            </c:numRef>
          </c:val>
          <c:smooth val="0"/>
        </c:ser>
        <c:ser>
          <c:idx val="4"/>
          <c:order val="4"/>
          <c:tx>
            <c:strRef>
              <c:f>summary!$F$83:$F$84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summary!$F$85:$F$97</c:f>
              <c:numCache/>
            </c:numRef>
          </c:val>
          <c:smooth val="0"/>
        </c:ser>
        <c:ser>
          <c:idx val="5"/>
          <c:order val="5"/>
          <c:tx>
            <c:strRef>
              <c:f>summary!$G$83:$G$84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summary!$G$85:$G$97</c:f>
              <c:numCache/>
            </c:numRef>
          </c:val>
          <c:smooth val="0"/>
        </c:ser>
        <c:ser>
          <c:idx val="6"/>
          <c:order val="6"/>
          <c:tx>
            <c:strRef>
              <c:f>summary!$H$83:$H$84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summary!$H$85:$H$97</c:f>
              <c:numCache/>
            </c:numRef>
          </c:val>
          <c:smooth val="0"/>
        </c:ser>
        <c:ser>
          <c:idx val="7"/>
          <c:order val="7"/>
          <c:tx>
            <c:strRef>
              <c:f>summary!$I$83:$I$84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summary!$A$85:$A$97</c:f>
            </c:strRef>
          </c:cat>
          <c:val>
            <c:numRef>
              <c:f>summary!$I$85:$I$97</c:f>
              <c:numCache/>
            </c:numRef>
          </c:val>
          <c:smooth val="0"/>
        </c:ser>
        <c:axId val="510693887"/>
        <c:axId val="1068452517"/>
      </c:lineChart>
      <c:catAx>
        <c:axId val="51069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68452517"/>
      </c:catAx>
      <c:valAx>
        <c:axId val="1068452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10693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summary!$B$612:$B$613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summary!$B$614:$B$626</c:f>
              <c:numCache/>
            </c:numRef>
          </c:val>
          <c:smooth val="0"/>
        </c:ser>
        <c:ser>
          <c:idx val="1"/>
          <c:order val="1"/>
          <c:tx>
            <c:strRef>
              <c:f>summary!$C$612:$C$613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summary!$C$614:$C$626</c:f>
              <c:numCache/>
            </c:numRef>
          </c:val>
          <c:smooth val="0"/>
        </c:ser>
        <c:ser>
          <c:idx val="2"/>
          <c:order val="2"/>
          <c:tx>
            <c:strRef>
              <c:f>summary!$D$612:$D$613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summary!$D$614:$D$626</c:f>
              <c:numCache/>
            </c:numRef>
          </c:val>
          <c:smooth val="0"/>
        </c:ser>
        <c:ser>
          <c:idx val="3"/>
          <c:order val="3"/>
          <c:tx>
            <c:strRef>
              <c:f>summary!$E$612:$E$613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summary!$E$614:$E$626</c:f>
              <c:numCache/>
            </c:numRef>
          </c:val>
          <c:smooth val="0"/>
        </c:ser>
        <c:ser>
          <c:idx val="4"/>
          <c:order val="4"/>
          <c:tx>
            <c:strRef>
              <c:f>summary!$F$612:$F$613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summary!$F$614:$F$626</c:f>
              <c:numCache/>
            </c:numRef>
          </c:val>
          <c:smooth val="0"/>
        </c:ser>
        <c:ser>
          <c:idx val="5"/>
          <c:order val="5"/>
          <c:tx>
            <c:strRef>
              <c:f>summary!$G$612:$G$613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summary!$G$614:$G$626</c:f>
              <c:numCache/>
            </c:numRef>
          </c:val>
          <c:smooth val="0"/>
        </c:ser>
        <c:ser>
          <c:idx val="6"/>
          <c:order val="6"/>
          <c:tx>
            <c:strRef>
              <c:f>summary!$H$612:$H$613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summary!$H$614:$H$626</c:f>
              <c:numCache/>
            </c:numRef>
          </c:val>
          <c:smooth val="0"/>
        </c:ser>
        <c:ser>
          <c:idx val="7"/>
          <c:order val="7"/>
          <c:tx>
            <c:strRef>
              <c:f>summary!$I$612:$I$613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summary!$A$614:$A$626</c:f>
            </c:strRef>
          </c:cat>
          <c:val>
            <c:numRef>
              <c:f>summary!$I$614:$I$626</c:f>
              <c:numCache/>
            </c:numRef>
          </c:val>
          <c:smooth val="0"/>
        </c:ser>
        <c:axId val="283574216"/>
        <c:axId val="331224195"/>
      </c:lineChart>
      <c:catAx>
        <c:axId val="28357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1224195"/>
      </c:catAx>
      <c:valAx>
        <c:axId val="331224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83574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summary!$B$628:$B$629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summary!$B$630:$B$642</c:f>
              <c:numCache/>
            </c:numRef>
          </c:val>
          <c:smooth val="0"/>
        </c:ser>
        <c:ser>
          <c:idx val="1"/>
          <c:order val="1"/>
          <c:tx>
            <c:strRef>
              <c:f>summary!$C$628:$C$629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summary!$C$630:$C$642</c:f>
              <c:numCache/>
            </c:numRef>
          </c:val>
          <c:smooth val="0"/>
        </c:ser>
        <c:ser>
          <c:idx val="2"/>
          <c:order val="2"/>
          <c:tx>
            <c:strRef>
              <c:f>summary!$D$628:$D$629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summary!$D$630:$D$642</c:f>
              <c:numCache/>
            </c:numRef>
          </c:val>
          <c:smooth val="0"/>
        </c:ser>
        <c:ser>
          <c:idx val="3"/>
          <c:order val="3"/>
          <c:tx>
            <c:strRef>
              <c:f>summary!$E$628:$E$629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summary!$E$630:$E$642</c:f>
              <c:numCache/>
            </c:numRef>
          </c:val>
          <c:smooth val="0"/>
        </c:ser>
        <c:ser>
          <c:idx val="4"/>
          <c:order val="4"/>
          <c:tx>
            <c:strRef>
              <c:f>summary!$F$628:$F$629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summary!$F$630:$F$642</c:f>
              <c:numCache/>
            </c:numRef>
          </c:val>
          <c:smooth val="0"/>
        </c:ser>
        <c:ser>
          <c:idx val="5"/>
          <c:order val="5"/>
          <c:tx>
            <c:strRef>
              <c:f>summary!$G$628:$G$629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summary!$G$630:$G$642</c:f>
              <c:numCache/>
            </c:numRef>
          </c:val>
          <c:smooth val="0"/>
        </c:ser>
        <c:ser>
          <c:idx val="6"/>
          <c:order val="6"/>
          <c:tx>
            <c:strRef>
              <c:f>summary!$H$628:$H$629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summary!$H$630:$H$642</c:f>
              <c:numCache/>
            </c:numRef>
          </c:val>
          <c:smooth val="0"/>
        </c:ser>
        <c:ser>
          <c:idx val="7"/>
          <c:order val="7"/>
          <c:tx>
            <c:strRef>
              <c:f>summary!$I$628:$I$629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summary!$A$630:$A$642</c:f>
            </c:strRef>
          </c:cat>
          <c:val>
            <c:numRef>
              <c:f>summary!$I$630:$I$642</c:f>
              <c:numCache/>
            </c:numRef>
          </c:val>
          <c:smooth val="0"/>
        </c:ser>
        <c:axId val="28310830"/>
        <c:axId val="1065915530"/>
      </c:lineChart>
      <c:catAx>
        <c:axId val="28310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65915530"/>
      </c:catAx>
      <c:valAx>
        <c:axId val="1065915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8310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summary!$B$662:$B$663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summary!$B$664:$B$676</c:f>
              <c:numCache/>
            </c:numRef>
          </c:val>
          <c:smooth val="0"/>
        </c:ser>
        <c:ser>
          <c:idx val="1"/>
          <c:order val="1"/>
          <c:tx>
            <c:strRef>
              <c:f>summary!$C$662:$C$663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summary!$C$664:$C$676</c:f>
              <c:numCache/>
            </c:numRef>
          </c:val>
          <c:smooth val="0"/>
        </c:ser>
        <c:ser>
          <c:idx val="2"/>
          <c:order val="2"/>
          <c:tx>
            <c:strRef>
              <c:f>summary!$D$662:$D$663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summary!$D$664:$D$676</c:f>
              <c:numCache/>
            </c:numRef>
          </c:val>
          <c:smooth val="0"/>
        </c:ser>
        <c:ser>
          <c:idx val="3"/>
          <c:order val="3"/>
          <c:tx>
            <c:strRef>
              <c:f>summary!$E$662:$E$663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summary!$E$664:$E$676</c:f>
              <c:numCache/>
            </c:numRef>
          </c:val>
          <c:smooth val="0"/>
        </c:ser>
        <c:ser>
          <c:idx val="4"/>
          <c:order val="4"/>
          <c:tx>
            <c:strRef>
              <c:f>summary!$F$662:$F$663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summary!$F$664:$F$676</c:f>
              <c:numCache/>
            </c:numRef>
          </c:val>
          <c:smooth val="0"/>
        </c:ser>
        <c:ser>
          <c:idx val="5"/>
          <c:order val="5"/>
          <c:tx>
            <c:strRef>
              <c:f>summary!$G$662:$G$663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summary!$G$664:$G$676</c:f>
              <c:numCache/>
            </c:numRef>
          </c:val>
          <c:smooth val="0"/>
        </c:ser>
        <c:ser>
          <c:idx val="6"/>
          <c:order val="6"/>
          <c:tx>
            <c:strRef>
              <c:f>summary!$H$662:$H$663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summary!$H$664:$H$676</c:f>
              <c:numCache/>
            </c:numRef>
          </c:val>
          <c:smooth val="0"/>
        </c:ser>
        <c:ser>
          <c:idx val="7"/>
          <c:order val="7"/>
          <c:tx>
            <c:strRef>
              <c:f>summary!$I$662:$I$663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summary!$A$664:$A$676</c:f>
            </c:strRef>
          </c:cat>
          <c:val>
            <c:numRef>
              <c:f>summary!$I$664:$I$676</c:f>
              <c:numCache/>
            </c:numRef>
          </c:val>
          <c:smooth val="0"/>
        </c:ser>
        <c:axId val="1019135509"/>
        <c:axId val="47244350"/>
      </c:lineChart>
      <c:catAx>
        <c:axId val="101913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7244350"/>
      </c:catAx>
      <c:valAx>
        <c:axId val="47244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19135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summary!$B$678:$B$679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summary!$B$680:$B$692</c:f>
              <c:numCache/>
            </c:numRef>
          </c:val>
          <c:smooth val="0"/>
        </c:ser>
        <c:ser>
          <c:idx val="1"/>
          <c:order val="1"/>
          <c:tx>
            <c:strRef>
              <c:f>summary!$C$678:$C$679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summary!$C$680:$C$692</c:f>
              <c:numCache/>
            </c:numRef>
          </c:val>
          <c:smooth val="0"/>
        </c:ser>
        <c:ser>
          <c:idx val="2"/>
          <c:order val="2"/>
          <c:tx>
            <c:strRef>
              <c:f>summary!$D$678:$D$679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summary!$D$680:$D$692</c:f>
              <c:numCache/>
            </c:numRef>
          </c:val>
          <c:smooth val="0"/>
        </c:ser>
        <c:ser>
          <c:idx val="3"/>
          <c:order val="3"/>
          <c:tx>
            <c:strRef>
              <c:f>summary!$E$678:$E$679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summary!$E$680:$E$692</c:f>
              <c:numCache/>
            </c:numRef>
          </c:val>
          <c:smooth val="0"/>
        </c:ser>
        <c:ser>
          <c:idx val="4"/>
          <c:order val="4"/>
          <c:tx>
            <c:strRef>
              <c:f>summary!$F$678:$F$679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summary!$F$680:$F$692</c:f>
              <c:numCache/>
            </c:numRef>
          </c:val>
          <c:smooth val="0"/>
        </c:ser>
        <c:ser>
          <c:idx val="5"/>
          <c:order val="5"/>
          <c:tx>
            <c:strRef>
              <c:f>summary!$G$678:$G$679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summary!$G$680:$G$692</c:f>
              <c:numCache/>
            </c:numRef>
          </c:val>
          <c:smooth val="0"/>
        </c:ser>
        <c:ser>
          <c:idx val="6"/>
          <c:order val="6"/>
          <c:tx>
            <c:strRef>
              <c:f>summary!$H$678:$H$679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summary!$H$680:$H$692</c:f>
              <c:numCache/>
            </c:numRef>
          </c:val>
          <c:smooth val="0"/>
        </c:ser>
        <c:ser>
          <c:idx val="7"/>
          <c:order val="7"/>
          <c:tx>
            <c:strRef>
              <c:f>summary!$I$678:$I$679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summary!$A$680:$A$692</c:f>
            </c:strRef>
          </c:cat>
          <c:val>
            <c:numRef>
              <c:f>summary!$I$680:$I$692</c:f>
              <c:numCache/>
            </c:numRef>
          </c:val>
          <c:smooth val="0"/>
        </c:ser>
        <c:axId val="1558179727"/>
        <c:axId val="1861032460"/>
      </c:lineChart>
      <c:catAx>
        <c:axId val="155817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61032460"/>
      </c:catAx>
      <c:valAx>
        <c:axId val="1861032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58179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summary!$B$694:$B$695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summary!$B$696:$B$708</c:f>
              <c:numCache/>
            </c:numRef>
          </c:val>
          <c:smooth val="0"/>
        </c:ser>
        <c:ser>
          <c:idx val="1"/>
          <c:order val="1"/>
          <c:tx>
            <c:strRef>
              <c:f>summary!$C$694:$C$695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summary!$C$696:$C$708</c:f>
              <c:numCache/>
            </c:numRef>
          </c:val>
          <c:smooth val="0"/>
        </c:ser>
        <c:ser>
          <c:idx val="2"/>
          <c:order val="2"/>
          <c:tx>
            <c:strRef>
              <c:f>summary!$D$694:$D$695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summary!$D$696:$D$708</c:f>
              <c:numCache/>
            </c:numRef>
          </c:val>
          <c:smooth val="0"/>
        </c:ser>
        <c:ser>
          <c:idx val="3"/>
          <c:order val="3"/>
          <c:tx>
            <c:strRef>
              <c:f>summary!$E$694:$E$695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summary!$E$696:$E$708</c:f>
              <c:numCache/>
            </c:numRef>
          </c:val>
          <c:smooth val="0"/>
        </c:ser>
        <c:ser>
          <c:idx val="4"/>
          <c:order val="4"/>
          <c:tx>
            <c:strRef>
              <c:f>summary!$F$694:$F$695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summary!$F$696:$F$708</c:f>
              <c:numCache/>
            </c:numRef>
          </c:val>
          <c:smooth val="0"/>
        </c:ser>
        <c:ser>
          <c:idx val="5"/>
          <c:order val="5"/>
          <c:tx>
            <c:strRef>
              <c:f>summary!$G$694:$G$695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summary!$G$696:$G$708</c:f>
              <c:numCache/>
            </c:numRef>
          </c:val>
          <c:smooth val="0"/>
        </c:ser>
        <c:ser>
          <c:idx val="6"/>
          <c:order val="6"/>
          <c:tx>
            <c:strRef>
              <c:f>summary!$H$694:$H$695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summary!$H$696:$H$708</c:f>
              <c:numCache/>
            </c:numRef>
          </c:val>
          <c:smooth val="0"/>
        </c:ser>
        <c:ser>
          <c:idx val="7"/>
          <c:order val="7"/>
          <c:tx>
            <c:strRef>
              <c:f>summary!$I$694:$I$695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summary!$A$696:$A$708</c:f>
            </c:strRef>
          </c:cat>
          <c:val>
            <c:numRef>
              <c:f>summary!$I$696:$I$708</c:f>
              <c:numCache/>
            </c:numRef>
          </c:val>
          <c:smooth val="0"/>
        </c:ser>
        <c:axId val="1760576547"/>
        <c:axId val="483344140"/>
      </c:lineChart>
      <c:catAx>
        <c:axId val="176057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83344140"/>
      </c:catAx>
      <c:valAx>
        <c:axId val="483344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60576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summary!$B$67:$B$68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summary!$B$69:$B$81</c:f>
              <c:numCache/>
            </c:numRef>
          </c:val>
          <c:smooth val="0"/>
        </c:ser>
        <c:ser>
          <c:idx val="1"/>
          <c:order val="1"/>
          <c:tx>
            <c:strRef>
              <c:f>summary!$C$67:$C$68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summary!$C$69:$C$81</c:f>
              <c:numCache/>
            </c:numRef>
          </c:val>
          <c:smooth val="0"/>
        </c:ser>
        <c:ser>
          <c:idx val="2"/>
          <c:order val="2"/>
          <c:tx>
            <c:strRef>
              <c:f>summary!$D$67:$D$68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summary!$D$69:$D$81</c:f>
              <c:numCache/>
            </c:numRef>
          </c:val>
          <c:smooth val="0"/>
        </c:ser>
        <c:ser>
          <c:idx val="3"/>
          <c:order val="3"/>
          <c:tx>
            <c:strRef>
              <c:f>summary!$E$67:$E$68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summary!$E$69:$E$81</c:f>
              <c:numCache/>
            </c:numRef>
          </c:val>
          <c:smooth val="0"/>
        </c:ser>
        <c:ser>
          <c:idx val="4"/>
          <c:order val="4"/>
          <c:tx>
            <c:strRef>
              <c:f>summary!$F$67:$F$68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summary!$F$69:$F$81</c:f>
              <c:numCache/>
            </c:numRef>
          </c:val>
          <c:smooth val="0"/>
        </c:ser>
        <c:ser>
          <c:idx val="5"/>
          <c:order val="5"/>
          <c:tx>
            <c:strRef>
              <c:f>summary!$G$67:$G$68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summary!$G$69:$G$81</c:f>
              <c:numCache/>
            </c:numRef>
          </c:val>
          <c:smooth val="0"/>
        </c:ser>
        <c:ser>
          <c:idx val="6"/>
          <c:order val="6"/>
          <c:tx>
            <c:strRef>
              <c:f>summary!$H$67:$H$68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summary!$H$69:$H$81</c:f>
              <c:numCache/>
            </c:numRef>
          </c:val>
          <c:smooth val="0"/>
        </c:ser>
        <c:ser>
          <c:idx val="7"/>
          <c:order val="7"/>
          <c:tx>
            <c:strRef>
              <c:f>summary!$I$67:$I$68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summary!$A$69:$A$81</c:f>
            </c:strRef>
          </c:cat>
          <c:val>
            <c:numRef>
              <c:f>summary!$I$69:$I$81</c:f>
              <c:numCache/>
            </c:numRef>
          </c:val>
          <c:smooth val="0"/>
        </c:ser>
        <c:axId val="670927783"/>
        <c:axId val="223330771"/>
      </c:lineChart>
      <c:catAx>
        <c:axId val="670927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23330771"/>
      </c:catAx>
      <c:valAx>
        <c:axId val="223330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70927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summary!$B$99:$B$100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summary!$B$101:$B$113</c:f>
              <c:numCache/>
            </c:numRef>
          </c:val>
          <c:smooth val="0"/>
        </c:ser>
        <c:ser>
          <c:idx val="1"/>
          <c:order val="1"/>
          <c:tx>
            <c:strRef>
              <c:f>summary!$C$99:$C$100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summary!$C$101:$C$113</c:f>
              <c:numCache/>
            </c:numRef>
          </c:val>
          <c:smooth val="0"/>
        </c:ser>
        <c:ser>
          <c:idx val="2"/>
          <c:order val="2"/>
          <c:tx>
            <c:strRef>
              <c:f>summary!$D$99:$D$100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summary!$D$101:$D$113</c:f>
              <c:numCache/>
            </c:numRef>
          </c:val>
          <c:smooth val="0"/>
        </c:ser>
        <c:ser>
          <c:idx val="3"/>
          <c:order val="3"/>
          <c:tx>
            <c:strRef>
              <c:f>summary!$E$99:$E$100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summary!$E$101:$E$113</c:f>
              <c:numCache/>
            </c:numRef>
          </c:val>
          <c:smooth val="0"/>
        </c:ser>
        <c:ser>
          <c:idx val="4"/>
          <c:order val="4"/>
          <c:tx>
            <c:strRef>
              <c:f>summary!$F$99:$F$100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summary!$F$101:$F$113</c:f>
              <c:numCache/>
            </c:numRef>
          </c:val>
          <c:smooth val="0"/>
        </c:ser>
        <c:ser>
          <c:idx val="5"/>
          <c:order val="5"/>
          <c:tx>
            <c:strRef>
              <c:f>summary!$G$99:$G$100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summary!$G$101:$G$113</c:f>
              <c:numCache/>
            </c:numRef>
          </c:val>
          <c:smooth val="0"/>
        </c:ser>
        <c:ser>
          <c:idx val="6"/>
          <c:order val="6"/>
          <c:tx>
            <c:strRef>
              <c:f>summary!$H$99:$H$100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summary!$H$101:$H$113</c:f>
              <c:numCache/>
            </c:numRef>
          </c:val>
          <c:smooth val="0"/>
        </c:ser>
        <c:ser>
          <c:idx val="7"/>
          <c:order val="7"/>
          <c:tx>
            <c:strRef>
              <c:f>summary!$I$99:$I$100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summary!$A$101:$A$113</c:f>
            </c:strRef>
          </c:cat>
          <c:val>
            <c:numRef>
              <c:f>summary!$I$101:$I$113</c:f>
              <c:numCache/>
            </c:numRef>
          </c:val>
          <c:smooth val="0"/>
        </c:ser>
        <c:axId val="1692006543"/>
        <c:axId val="32216674"/>
      </c:lineChart>
      <c:catAx>
        <c:axId val="169200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2216674"/>
      </c:catAx>
      <c:valAx>
        <c:axId val="32216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2006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Rows Selectivity Factor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summary!$B$150:$B$151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summary!$B$152:$B$164</c:f>
              <c:numCache/>
            </c:numRef>
          </c:val>
          <c:smooth val="0"/>
        </c:ser>
        <c:ser>
          <c:idx val="1"/>
          <c:order val="1"/>
          <c:tx>
            <c:strRef>
              <c:f>summary!$C$150:$C$151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summary!$C$152:$C$164</c:f>
              <c:numCache/>
            </c:numRef>
          </c:val>
          <c:smooth val="0"/>
        </c:ser>
        <c:ser>
          <c:idx val="2"/>
          <c:order val="2"/>
          <c:tx>
            <c:strRef>
              <c:f>summary!$D$150:$D$151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summary!$D$152:$D$164</c:f>
              <c:numCache/>
            </c:numRef>
          </c:val>
          <c:smooth val="0"/>
        </c:ser>
        <c:ser>
          <c:idx val="3"/>
          <c:order val="3"/>
          <c:tx>
            <c:strRef>
              <c:f>summary!$E$150:$E$151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summary!$E$152:$E$164</c:f>
              <c:numCache/>
            </c:numRef>
          </c:val>
          <c:smooth val="0"/>
        </c:ser>
        <c:ser>
          <c:idx val="4"/>
          <c:order val="4"/>
          <c:tx>
            <c:strRef>
              <c:f>summary!$F$150:$F$151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summary!$F$152:$F$164</c:f>
              <c:numCache/>
            </c:numRef>
          </c:val>
          <c:smooth val="0"/>
        </c:ser>
        <c:ser>
          <c:idx val="5"/>
          <c:order val="5"/>
          <c:tx>
            <c:strRef>
              <c:f>summary!$G$150:$G$151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summary!$G$152:$G$164</c:f>
              <c:numCache/>
            </c:numRef>
          </c:val>
          <c:smooth val="0"/>
        </c:ser>
        <c:ser>
          <c:idx val="6"/>
          <c:order val="6"/>
          <c:tx>
            <c:strRef>
              <c:f>summary!$H$150:$H$151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summary!$H$152:$H$164</c:f>
              <c:numCache/>
            </c:numRef>
          </c:val>
          <c:smooth val="0"/>
        </c:ser>
        <c:ser>
          <c:idx val="7"/>
          <c:order val="7"/>
          <c:tx>
            <c:strRef>
              <c:f>summary!$I$150:$I$151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summary!$A$152:$A$164</c:f>
            </c:strRef>
          </c:cat>
          <c:val>
            <c:numRef>
              <c:f>summary!$I$152:$I$164</c:f>
              <c:numCache/>
            </c:numRef>
          </c:val>
          <c:smooth val="0"/>
        </c:ser>
        <c:axId val="1325021146"/>
        <c:axId val="992177641"/>
      </c:lineChart>
      <c:catAx>
        <c:axId val="1325021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2177641"/>
      </c:catAx>
      <c:valAx>
        <c:axId val="99217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25021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summary!$B$134:$B$135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summary!$B$136:$B$148</c:f>
              <c:numCache/>
            </c:numRef>
          </c:val>
          <c:smooth val="0"/>
        </c:ser>
        <c:ser>
          <c:idx val="1"/>
          <c:order val="1"/>
          <c:tx>
            <c:strRef>
              <c:f>summary!$C$134:$C$135</c:f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summary!$C$136:$C$148</c:f>
              <c:numCache/>
            </c:numRef>
          </c:val>
          <c:smooth val="0"/>
        </c:ser>
        <c:ser>
          <c:idx val="2"/>
          <c:order val="2"/>
          <c:tx>
            <c:strRef>
              <c:f>summary!$D$134:$D$135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summary!$D$136:$D$148</c:f>
              <c:numCache/>
            </c:numRef>
          </c:val>
          <c:smooth val="0"/>
        </c:ser>
        <c:ser>
          <c:idx val="3"/>
          <c:order val="3"/>
          <c:tx>
            <c:strRef>
              <c:f>summary!$E$134:$E$135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summary!$E$136:$E$148</c:f>
              <c:numCache/>
            </c:numRef>
          </c:val>
          <c:smooth val="0"/>
        </c:ser>
        <c:ser>
          <c:idx val="4"/>
          <c:order val="4"/>
          <c:tx>
            <c:strRef>
              <c:f>summary!$F$134:$F$135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summary!$F$136:$F$148</c:f>
              <c:numCache/>
            </c:numRef>
          </c:val>
          <c:smooth val="0"/>
        </c:ser>
        <c:ser>
          <c:idx val="5"/>
          <c:order val="5"/>
          <c:tx>
            <c:strRef>
              <c:f>summary!$G$134:$G$135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summary!$G$136:$G$148</c:f>
              <c:numCache/>
            </c:numRef>
          </c:val>
          <c:smooth val="0"/>
        </c:ser>
        <c:ser>
          <c:idx val="6"/>
          <c:order val="6"/>
          <c:tx>
            <c:strRef>
              <c:f>summary!$H$134:$H$135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summary!$H$136:$H$148</c:f>
              <c:numCache/>
            </c:numRef>
          </c:val>
          <c:smooth val="0"/>
        </c:ser>
        <c:ser>
          <c:idx val="7"/>
          <c:order val="7"/>
          <c:tx>
            <c:strRef>
              <c:f>summary!$I$134:$I$135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summary!$A$136:$A$148</c:f>
            </c:strRef>
          </c:cat>
          <c:val>
            <c:numRef>
              <c:f>summary!$I$136:$I$148</c:f>
              <c:numCache/>
            </c:numRef>
          </c:val>
          <c:smooth val="0"/>
        </c:ser>
        <c:axId val="656085620"/>
        <c:axId val="543830801"/>
      </c:lineChart>
      <c:catAx>
        <c:axId val="656085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43830801"/>
      </c:catAx>
      <c:valAx>
        <c:axId val="543830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56085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Rows Selectivity Factor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summary!$B$166:$B$167</c:f>
            </c:strRef>
          </c:tx>
          <c:spPr>
            <a:ln cmpd="sng" w="9525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summary!$B$168:$B$180</c:f>
              <c:numCache/>
            </c:numRef>
          </c:val>
          <c:smooth val="0"/>
        </c:ser>
        <c:ser>
          <c:idx val="1"/>
          <c:order val="1"/>
          <c:tx>
            <c:strRef>
              <c:f>summary!$C$166:$C$167</c:f>
            </c:strRef>
          </c:tx>
          <c:spPr>
            <a:ln cmpd="sng" w="9525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summary!$C$168:$C$180</c:f>
              <c:numCache/>
            </c:numRef>
          </c:val>
          <c:smooth val="0"/>
        </c:ser>
        <c:ser>
          <c:idx val="2"/>
          <c:order val="2"/>
          <c:tx>
            <c:strRef>
              <c:f>summary!$D$166:$D$167</c:f>
            </c:strRef>
          </c:tx>
          <c:spPr>
            <a:ln cmpd="sng" w="9525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summary!$D$168:$D$180</c:f>
              <c:numCache/>
            </c:numRef>
          </c:val>
          <c:smooth val="0"/>
        </c:ser>
        <c:ser>
          <c:idx val="3"/>
          <c:order val="3"/>
          <c:tx>
            <c:strRef>
              <c:f>summary!$E$166:$E$167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summary!$E$168:$E$180</c:f>
              <c:numCache/>
            </c:numRef>
          </c:val>
          <c:smooth val="0"/>
        </c:ser>
        <c:ser>
          <c:idx val="4"/>
          <c:order val="4"/>
          <c:tx>
            <c:strRef>
              <c:f>summary!$F$166:$F$167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summary!$F$168:$F$180</c:f>
              <c:numCache/>
            </c:numRef>
          </c:val>
          <c:smooth val="0"/>
        </c:ser>
        <c:ser>
          <c:idx val="5"/>
          <c:order val="5"/>
          <c:tx>
            <c:strRef>
              <c:f>summary!$G$166:$G$167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summary!$G$168:$G$180</c:f>
              <c:numCache/>
            </c:numRef>
          </c:val>
          <c:smooth val="0"/>
        </c:ser>
        <c:ser>
          <c:idx val="6"/>
          <c:order val="6"/>
          <c:tx>
            <c:strRef>
              <c:f>summary!$H$166:$H$167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summary!$H$168:$H$180</c:f>
              <c:numCache/>
            </c:numRef>
          </c:val>
          <c:smooth val="0"/>
        </c:ser>
        <c:ser>
          <c:idx val="7"/>
          <c:order val="7"/>
          <c:tx>
            <c:strRef>
              <c:f>summary!$I$166:$I$167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summary!$A$168:$A$180</c:f>
            </c:strRef>
          </c:cat>
          <c:val>
            <c:numRef>
              <c:f>summary!$I$168:$I$180</c:f>
              <c:numCache/>
            </c:numRef>
          </c:val>
          <c:smooth val="0"/>
        </c:ser>
        <c:axId val="1990012165"/>
        <c:axId val="1558586954"/>
      </c:lineChart>
      <c:catAx>
        <c:axId val="1990012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58586954"/>
      </c:catAx>
      <c:valAx>
        <c:axId val="1558586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90012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Rows Selectivity Factor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summary!$B$200:$B$201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summary!$B$202:$B$214</c:f>
              <c:numCache/>
            </c:numRef>
          </c:val>
          <c:smooth val="0"/>
        </c:ser>
        <c:ser>
          <c:idx val="1"/>
          <c:order val="1"/>
          <c:tx>
            <c:strRef>
              <c:f>summary!$C$200:$C$201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summary!$C$202:$C$214</c:f>
              <c:numCache/>
            </c:numRef>
          </c:val>
          <c:smooth val="0"/>
        </c:ser>
        <c:ser>
          <c:idx val="2"/>
          <c:order val="2"/>
          <c:tx>
            <c:strRef>
              <c:f>summary!$D$200:$D$201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summary!$D$202:$D$214</c:f>
              <c:numCache/>
            </c:numRef>
          </c:val>
          <c:smooth val="0"/>
        </c:ser>
        <c:ser>
          <c:idx val="3"/>
          <c:order val="3"/>
          <c:tx>
            <c:strRef>
              <c:f>summary!$E$200:$E$201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summary!$E$202:$E$214</c:f>
              <c:numCache/>
            </c:numRef>
          </c:val>
          <c:smooth val="0"/>
        </c:ser>
        <c:ser>
          <c:idx val="4"/>
          <c:order val="4"/>
          <c:tx>
            <c:strRef>
              <c:f>summary!$F$200:$F$201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summary!$F$202:$F$214</c:f>
              <c:numCache/>
            </c:numRef>
          </c:val>
          <c:smooth val="0"/>
        </c:ser>
        <c:ser>
          <c:idx val="5"/>
          <c:order val="5"/>
          <c:tx>
            <c:strRef>
              <c:f>summary!$G$200:$G$201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summary!$G$202:$G$214</c:f>
              <c:numCache/>
            </c:numRef>
          </c:val>
          <c:smooth val="0"/>
        </c:ser>
        <c:ser>
          <c:idx val="6"/>
          <c:order val="6"/>
          <c:tx>
            <c:strRef>
              <c:f>summary!$H$200:$H$201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summary!$H$202:$H$214</c:f>
              <c:numCache/>
            </c:numRef>
          </c:val>
          <c:smooth val="0"/>
        </c:ser>
        <c:ser>
          <c:idx val="7"/>
          <c:order val="7"/>
          <c:tx>
            <c:strRef>
              <c:f>summary!$I$200:$I$201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summary!$A$202:$A$214</c:f>
            </c:strRef>
          </c:cat>
          <c:val>
            <c:numRef>
              <c:f>summary!$I$202:$I$214</c:f>
              <c:numCache/>
            </c:numRef>
          </c:val>
          <c:smooth val="0"/>
        </c:ser>
        <c:axId val="1425768101"/>
        <c:axId val="527492494"/>
      </c:lineChart>
      <c:catAx>
        <c:axId val="142576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Rows Selectivity Factor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27492494"/>
      </c:catAx>
      <c:valAx>
        <c:axId val="527492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25768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47</xdr:row>
      <xdr:rowOff>47625</xdr:rowOff>
    </xdr:from>
    <xdr:ext cx="6162675" cy="3533775"/>
    <xdr:graphicFrame>
      <xdr:nvGraphicFramePr>
        <xdr:cNvPr id="203372740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729</xdr:row>
      <xdr:rowOff>0</xdr:rowOff>
    </xdr:from>
    <xdr:ext cx="5715000" cy="3533775"/>
    <xdr:graphicFrame>
      <xdr:nvGraphicFramePr>
        <xdr:cNvPr id="600398219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790575</xdr:colOff>
      <xdr:row>113</xdr:row>
      <xdr:rowOff>57150</xdr:rowOff>
    </xdr:from>
    <xdr:ext cx="7896225" cy="3762375"/>
    <xdr:graphicFrame>
      <xdr:nvGraphicFramePr>
        <xdr:cNvPr id="158199046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113</xdr:row>
      <xdr:rowOff>57150</xdr:rowOff>
    </xdr:from>
    <xdr:ext cx="7896225" cy="3762375"/>
    <xdr:graphicFrame>
      <xdr:nvGraphicFramePr>
        <xdr:cNvPr id="423836902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104775</xdr:colOff>
      <xdr:row>113</xdr:row>
      <xdr:rowOff>57150</xdr:rowOff>
    </xdr:from>
    <xdr:ext cx="7896225" cy="3762375"/>
    <xdr:graphicFrame>
      <xdr:nvGraphicFramePr>
        <xdr:cNvPr id="2032853873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333375</xdr:colOff>
      <xdr:row>180</xdr:row>
      <xdr:rowOff>19050</xdr:rowOff>
    </xdr:from>
    <xdr:ext cx="6648450" cy="3533775"/>
    <xdr:graphicFrame>
      <xdr:nvGraphicFramePr>
        <xdr:cNvPr id="1503956735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180</xdr:row>
      <xdr:rowOff>19050</xdr:rowOff>
    </xdr:from>
    <xdr:ext cx="6648450" cy="3533775"/>
    <xdr:graphicFrame>
      <xdr:nvGraphicFramePr>
        <xdr:cNvPr id="532609059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847725</xdr:colOff>
      <xdr:row>180</xdr:row>
      <xdr:rowOff>19050</xdr:rowOff>
    </xdr:from>
    <xdr:ext cx="6648450" cy="3533775"/>
    <xdr:graphicFrame>
      <xdr:nvGraphicFramePr>
        <xdr:cNvPr id="633488216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246</xdr:row>
      <xdr:rowOff>28575</xdr:rowOff>
    </xdr:from>
    <xdr:ext cx="6648450" cy="3533775"/>
    <xdr:graphicFrame>
      <xdr:nvGraphicFramePr>
        <xdr:cNvPr id="1600854361" name="Chart 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847725</xdr:colOff>
      <xdr:row>246</xdr:row>
      <xdr:rowOff>28575</xdr:rowOff>
    </xdr:from>
    <xdr:ext cx="6648450" cy="3533775"/>
    <xdr:graphicFrame>
      <xdr:nvGraphicFramePr>
        <xdr:cNvPr id="1670311876" name="Chart 1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1057275</xdr:colOff>
      <xdr:row>312</xdr:row>
      <xdr:rowOff>47625</xdr:rowOff>
    </xdr:from>
    <xdr:ext cx="6286500" cy="3533775"/>
    <xdr:graphicFrame>
      <xdr:nvGraphicFramePr>
        <xdr:cNvPr id="1826580718" name="Chart 1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312</xdr:row>
      <xdr:rowOff>47625</xdr:rowOff>
    </xdr:from>
    <xdr:ext cx="6286500" cy="3533775"/>
    <xdr:graphicFrame>
      <xdr:nvGraphicFramePr>
        <xdr:cNvPr id="1861015042" name="Chart 1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9</xdr:col>
      <xdr:colOff>123825</xdr:colOff>
      <xdr:row>312</xdr:row>
      <xdr:rowOff>47625</xdr:rowOff>
    </xdr:from>
    <xdr:ext cx="6286500" cy="3533775"/>
    <xdr:graphicFrame>
      <xdr:nvGraphicFramePr>
        <xdr:cNvPr id="875317349" name="Chart 1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378</xdr:row>
      <xdr:rowOff>19050</xdr:rowOff>
    </xdr:from>
    <xdr:ext cx="6162675" cy="3533775"/>
    <xdr:graphicFrame>
      <xdr:nvGraphicFramePr>
        <xdr:cNvPr id="427233413" name="Chart 1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1000125</xdr:colOff>
      <xdr:row>378</xdr:row>
      <xdr:rowOff>19050</xdr:rowOff>
    </xdr:from>
    <xdr:ext cx="6162675" cy="3533775"/>
    <xdr:graphicFrame>
      <xdr:nvGraphicFramePr>
        <xdr:cNvPr id="2048142001" name="Chart 1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66675</xdr:colOff>
      <xdr:row>444</xdr:row>
      <xdr:rowOff>19050</xdr:rowOff>
    </xdr:from>
    <xdr:ext cx="6381750" cy="3533775"/>
    <xdr:graphicFrame>
      <xdr:nvGraphicFramePr>
        <xdr:cNvPr id="1901675628" name="Chart 1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444</xdr:row>
      <xdr:rowOff>19050</xdr:rowOff>
    </xdr:from>
    <xdr:ext cx="6381750" cy="3533775"/>
    <xdr:graphicFrame>
      <xdr:nvGraphicFramePr>
        <xdr:cNvPr id="1641768291" name="Chart 1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</xdr:col>
      <xdr:colOff>314325</xdr:colOff>
      <xdr:row>444</xdr:row>
      <xdr:rowOff>19050</xdr:rowOff>
    </xdr:from>
    <xdr:ext cx="6381750" cy="3533775"/>
    <xdr:graphicFrame>
      <xdr:nvGraphicFramePr>
        <xdr:cNvPr id="1753132032" name="Chart 1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8</xdr:col>
      <xdr:colOff>1000125</xdr:colOff>
      <xdr:row>47</xdr:row>
      <xdr:rowOff>47625</xdr:rowOff>
    </xdr:from>
    <xdr:ext cx="6162675" cy="3533775"/>
    <xdr:graphicFrame>
      <xdr:nvGraphicFramePr>
        <xdr:cNvPr id="1758447835" name="Chart 1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47625</xdr:rowOff>
    </xdr:from>
    <xdr:ext cx="6162675" cy="3533775"/>
    <xdr:graphicFrame>
      <xdr:nvGraphicFramePr>
        <xdr:cNvPr id="862450360" name="Chart 2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4</xdr:col>
      <xdr:colOff>333375</xdr:colOff>
      <xdr:row>246</xdr:row>
      <xdr:rowOff>28575</xdr:rowOff>
    </xdr:from>
    <xdr:ext cx="6648450" cy="3533775"/>
    <xdr:graphicFrame>
      <xdr:nvGraphicFramePr>
        <xdr:cNvPr id="1321806059" name="Chart 2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942975</xdr:colOff>
      <xdr:row>378</xdr:row>
      <xdr:rowOff>19050</xdr:rowOff>
    </xdr:from>
    <xdr:ext cx="6162675" cy="3533775"/>
    <xdr:graphicFrame>
      <xdr:nvGraphicFramePr>
        <xdr:cNvPr id="1344488788" name="Chart 2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0</xdr:col>
      <xdr:colOff>0</xdr:colOff>
      <xdr:row>510</xdr:row>
      <xdr:rowOff>28575</xdr:rowOff>
    </xdr:from>
    <xdr:ext cx="6162675" cy="3533775"/>
    <xdr:graphicFrame>
      <xdr:nvGraphicFramePr>
        <xdr:cNvPr id="640905924" name="Chart 2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3</xdr:col>
      <xdr:colOff>942975</xdr:colOff>
      <xdr:row>510</xdr:row>
      <xdr:rowOff>28575</xdr:rowOff>
    </xdr:from>
    <xdr:ext cx="6162675" cy="3533775"/>
    <xdr:graphicFrame>
      <xdr:nvGraphicFramePr>
        <xdr:cNvPr id="2055579658" name="Chart 2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8</xdr:col>
      <xdr:colOff>1009650</xdr:colOff>
      <xdr:row>510</xdr:row>
      <xdr:rowOff>28575</xdr:rowOff>
    </xdr:from>
    <xdr:ext cx="6162675" cy="3533775"/>
    <xdr:graphicFrame>
      <xdr:nvGraphicFramePr>
        <xdr:cNvPr id="792186999" name="Chart 2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576</xdr:row>
      <xdr:rowOff>38100</xdr:rowOff>
    </xdr:from>
    <xdr:ext cx="6715125" cy="3533775"/>
    <xdr:graphicFrame>
      <xdr:nvGraphicFramePr>
        <xdr:cNvPr id="1878819748" name="Chart 2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4</xdr:col>
      <xdr:colOff>400050</xdr:colOff>
      <xdr:row>576</xdr:row>
      <xdr:rowOff>38100</xdr:rowOff>
    </xdr:from>
    <xdr:ext cx="6715125" cy="3533775"/>
    <xdr:graphicFrame>
      <xdr:nvGraphicFramePr>
        <xdr:cNvPr id="283445233" name="Chart 2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9</xdr:col>
      <xdr:colOff>981075</xdr:colOff>
      <xdr:row>576</xdr:row>
      <xdr:rowOff>38100</xdr:rowOff>
    </xdr:from>
    <xdr:ext cx="6715125" cy="3533775"/>
    <xdr:graphicFrame>
      <xdr:nvGraphicFramePr>
        <xdr:cNvPr id="492395467" name="Chart 2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0</xdr:colOff>
      <xdr:row>642</xdr:row>
      <xdr:rowOff>47625</xdr:rowOff>
    </xdr:from>
    <xdr:ext cx="6477000" cy="3533775"/>
    <xdr:graphicFrame>
      <xdr:nvGraphicFramePr>
        <xdr:cNvPr id="1471134604" name="Chart 2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4</xdr:col>
      <xdr:colOff>161925</xdr:colOff>
      <xdr:row>642</xdr:row>
      <xdr:rowOff>47625</xdr:rowOff>
    </xdr:from>
    <xdr:ext cx="6477000" cy="3533775"/>
    <xdr:graphicFrame>
      <xdr:nvGraphicFramePr>
        <xdr:cNvPr id="697674542" name="Chart 3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9</xdr:col>
      <xdr:colOff>504825</xdr:colOff>
      <xdr:row>642</xdr:row>
      <xdr:rowOff>47625</xdr:rowOff>
    </xdr:from>
    <xdr:ext cx="6477000" cy="3533775"/>
    <xdr:graphicFrame>
      <xdr:nvGraphicFramePr>
        <xdr:cNvPr id="1586158342" name="Chart 3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0</xdr:col>
      <xdr:colOff>0</xdr:colOff>
      <xdr:row>708</xdr:row>
      <xdr:rowOff>57150</xdr:rowOff>
    </xdr:from>
    <xdr:ext cx="6715125" cy="3533775"/>
    <xdr:graphicFrame>
      <xdr:nvGraphicFramePr>
        <xdr:cNvPr id="776558516" name="Chart 3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4</xdr:col>
      <xdr:colOff>400050</xdr:colOff>
      <xdr:row>708</xdr:row>
      <xdr:rowOff>57150</xdr:rowOff>
    </xdr:from>
    <xdr:ext cx="6715125" cy="3533775"/>
    <xdr:graphicFrame>
      <xdr:nvGraphicFramePr>
        <xdr:cNvPr id="2123180028" name="Chart 3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9</xdr:col>
      <xdr:colOff>981075</xdr:colOff>
      <xdr:row>708</xdr:row>
      <xdr:rowOff>57150</xdr:rowOff>
    </xdr:from>
    <xdr:ext cx="6715125" cy="3533775"/>
    <xdr:graphicFrame>
      <xdr:nvGraphicFramePr>
        <xdr:cNvPr id="645722509" name="Chart 3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42.29"/>
    <col customWidth="1" min="3" max="4" width="16.29"/>
    <col customWidth="1" min="5" max="5" width="11.86"/>
    <col customWidth="1" min="6" max="8" width="21.14"/>
    <col customWidth="1" min="9" max="9" width="16.71"/>
    <col customWidth="1" min="10" max="10" width="21.57"/>
    <col customWidth="1" min="11" max="11" width="27.0"/>
    <col customWidth="1" min="12" max="13" width="16.29"/>
    <col customWidth="1" min="14" max="14" width="11.86"/>
    <col customWidth="1" min="15" max="17" width="21.29"/>
    <col customWidth="1" min="18" max="18" width="16.71"/>
  </cols>
  <sheetData>
    <row r="1">
      <c r="A1" s="1" t="s">
        <v>0</v>
      </c>
      <c r="B1" s="2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>
        <f>VLOOKUP(B1,INDIRECT("T|"&amp;VLOOKUP(A1,'dataset mapping'!$A$2:$B$6,2,FALSE)&amp;"|"&amp;A3&amp;"!A3"):INDIRECT("T|"&amp;VLOOKUP(A1,'dataset mapping'!$A$2:$B$6,2,FALSE)&amp;"|"&amp;A3&amp;"!I100"),2,FALSE)</f>
        <v>15.88463746</v>
      </c>
      <c r="C3" s="8">
        <f>VLOOKUP(B1,INDIRECT("T|"&amp;VLOOKUP(A1,'dataset mapping'!$A$2:$B$6,2,FALSE)&amp;"|"&amp;A3&amp;"!A3"):INDIRECT("T|"&amp;VLOOKUP(A1,'dataset mapping'!$A$2:$B$6,2,FALSE)&amp;"|"&amp;A3&amp;"!I100"),3,FALSE)</f>
        <v>16.46452741</v>
      </c>
      <c r="D3" s="8">
        <f>VLOOKUP(B1,INDIRECT("T|"&amp;VLOOKUP(A1,'dataset mapping'!$A$2:$B$6,2,FALSE)&amp;"|"&amp;A3&amp;"!A3"):INDIRECT("T|"&amp;VLOOKUP(A1,'dataset mapping'!$A$2:$B$6,2,FALSE)&amp;"|"&amp;A3&amp;"!I100"),4,FALSE)</f>
        <v>17.0798911</v>
      </c>
      <c r="E3" s="8">
        <f>VLOOKUP(B1,INDIRECT("T|"&amp;VLOOKUP(A1,'dataset mapping'!$A$2:$B$6,2,FALSE)&amp;"|"&amp;A3&amp;"!A3"):INDIRECT("T|"&amp;VLOOKUP(A1,'dataset mapping'!$A$2:$B$6,2,FALSE)&amp;"|"&amp;A3&amp;"!I100"),5,FALSE)</f>
        <v>16.46452741</v>
      </c>
      <c r="F3" s="8">
        <f>VLOOKUP(B1,INDIRECT("T|"&amp;VLOOKUP(A1,'dataset mapping'!$A$2:$B$6,2,FALSE)&amp;"|"&amp;A3&amp;"!A3"):INDIRECT("T|"&amp;VLOOKUP(A1,'dataset mapping'!$A$2:$B$6,2,FALSE)&amp;"|"&amp;A3&amp;"!I100"),6,FALSE)</f>
        <v>59.97212433</v>
      </c>
      <c r="G3" s="8">
        <f>VLOOKUP(B1,INDIRECT("T|"&amp;VLOOKUP(A1,'dataset mapping'!$A$2:$B$6,2,FALSE)&amp;"|"&amp;A3&amp;"!A3"):INDIRECT("T|"&amp;VLOOKUP(A1,'dataset mapping'!$A$2:$B$6,2,FALSE)&amp;"|"&amp;A3&amp;"!I100"),7,FALSE)</f>
        <v>47.06694242</v>
      </c>
      <c r="H3" s="8">
        <f>VLOOKUP(B1,INDIRECT("T|"&amp;VLOOKUP(A1,'dataset mapping'!$A$2:$B$6,2,FALSE)&amp;"|"&amp;A3&amp;"!A3"):INDIRECT("T|"&amp;VLOOKUP(A1,'dataset mapping'!$A$2:$B$6,2,FALSE)&amp;"|"&amp;A3&amp;"!I100"),8,FALSE)</f>
        <v>53.54134825</v>
      </c>
      <c r="I3" s="8">
        <f>VLOOKUP(B1,INDIRECT("T|"&amp;VLOOKUP(A1,'dataset mapping'!$A$2:$B$6,2,FALSE)&amp;"|"&amp;A3&amp;"!A3"):INDIRECT("T|"&amp;VLOOKUP(A1,'dataset mapping'!$A$2:$B$6,2,FALSE)&amp;"|"&amp;A3&amp;"!I100"),9,FALSE)</f>
        <v>53.54134825</v>
      </c>
      <c r="J3" s="9">
        <f t="shared" ref="J3:J15" si="1">(I3/E3-1)*100</f>
        <v>225.1921353</v>
      </c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>
        <v>3.0</v>
      </c>
      <c r="B4" s="8">
        <f>VLOOKUP(B1,INDIRECT("T|"&amp;VLOOKUP(A1,'dataset mapping'!$A$2:$B$6,2,FALSE)&amp;"|"&amp;A4&amp;"!A3"):INDIRECT("T|"&amp;VLOOKUP(A1,'dataset mapping'!$A$2:$B$6,2,FALSE)&amp;"|"&amp;A4&amp;"!I100"),2,FALSE)</f>
        <v>23.34581323</v>
      </c>
      <c r="C4" s="8">
        <f>VLOOKUP(B1,INDIRECT("T|"&amp;VLOOKUP(A1,'dataset mapping'!$A$2:$B$6,2,FALSE)&amp;"|"&amp;A4&amp;"!A3"):INDIRECT("T|"&amp;VLOOKUP(A1,'dataset mapping'!$A$2:$B$6,2,FALSE)&amp;"|"&amp;A4&amp;"!I100"),3,FALSE)</f>
        <v>18.61839423</v>
      </c>
      <c r="D4" s="8">
        <f>VLOOKUP(B1,INDIRECT("T|"&amp;VLOOKUP(A1,'dataset mapping'!$A$2:$B$6,2,FALSE)&amp;"|"&amp;A4&amp;"!A3"):INDIRECT("T|"&amp;VLOOKUP(A1,'dataset mapping'!$A$2:$B$6,2,FALSE)&amp;"|"&amp;A4&amp;"!I100"),4,FALSE)</f>
        <v>18.37643275</v>
      </c>
      <c r="E4" s="8">
        <f>VLOOKUP(B1,INDIRECT("T|"&amp;VLOOKUP(A1,'dataset mapping'!$A$2:$B$6,2,FALSE)&amp;"|"&amp;A4&amp;"!A3"):INDIRECT("T|"&amp;VLOOKUP(A1,'dataset mapping'!$A$2:$B$6,2,FALSE)&amp;"|"&amp;A4&amp;"!I100"),5,FALSE)</f>
        <v>18.61839423</v>
      </c>
      <c r="F4" s="8">
        <f>VLOOKUP(B1,INDIRECT("T|"&amp;VLOOKUP(A1,'dataset mapping'!$A$2:$B$6,2,FALSE)&amp;"|"&amp;A4&amp;"!A3"):INDIRECT("T|"&amp;VLOOKUP(A1,'dataset mapping'!$A$2:$B$6,2,FALSE)&amp;"|"&amp;A4&amp;"!I100"),6,FALSE)</f>
        <v>46.17850598</v>
      </c>
      <c r="G4" s="8">
        <f>VLOOKUP(B1,INDIRECT("T|"&amp;VLOOKUP(A1,'dataset mapping'!$A$2:$B$6,2,FALSE)&amp;"|"&amp;A4&amp;"!A3"):INDIRECT("T|"&amp;VLOOKUP(A1,'dataset mapping'!$A$2:$B$6,2,FALSE)&amp;"|"&amp;A4&amp;"!I100"),7,FALSE)</f>
        <v>55.19262777</v>
      </c>
      <c r="H4" s="8">
        <f>VLOOKUP(B1,INDIRECT("T|"&amp;VLOOKUP(A1,'dataset mapping'!$A$2:$B$6,2,FALSE)&amp;"|"&amp;A4&amp;"!A3"):INDIRECT("T|"&amp;VLOOKUP(A1,'dataset mapping'!$A$2:$B$6,2,FALSE)&amp;"|"&amp;A4&amp;"!I100"),8,FALSE)</f>
        <v>50.10162469</v>
      </c>
      <c r="I4" s="8">
        <f>VLOOKUP(B1,INDIRECT("T|"&amp;VLOOKUP(A1,'dataset mapping'!$A$2:$B$6,2,FALSE)&amp;"|"&amp;A4&amp;"!A3"):INDIRECT("T|"&amp;VLOOKUP(A1,'dataset mapping'!$A$2:$B$6,2,FALSE)&amp;"|"&amp;A4&amp;"!I100"),9,FALSE)</f>
        <v>50.10162469</v>
      </c>
      <c r="J4" s="9">
        <f t="shared" si="1"/>
        <v>169.0974532</v>
      </c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5.0</v>
      </c>
      <c r="B5" s="8">
        <f>VLOOKUP(B1,INDIRECT("T|"&amp;VLOOKUP(A1,'dataset mapping'!$A$2:$B$6,2,FALSE)&amp;"|"&amp;A5&amp;"!A3"):INDIRECT("T|"&amp;VLOOKUP(A1,'dataset mapping'!$A$2:$B$6,2,FALSE)&amp;"|"&amp;A5&amp;"!I100"),2,FALSE)</f>
        <v>18.64111294</v>
      </c>
      <c r="C5" s="8">
        <f>VLOOKUP(B1,INDIRECT("T|"&amp;VLOOKUP(A1,'dataset mapping'!$A$2:$B$6,2,FALSE)&amp;"|"&amp;A5&amp;"!A3"):INDIRECT("T|"&amp;VLOOKUP(A1,'dataset mapping'!$A$2:$B$6,2,FALSE)&amp;"|"&amp;A5&amp;"!I100"),3,FALSE)</f>
        <v>17.1517805</v>
      </c>
      <c r="D5" s="8">
        <f>VLOOKUP(B1,INDIRECT("T|"&amp;VLOOKUP(A1,'dataset mapping'!$A$2:$B$6,2,FALSE)&amp;"|"&amp;A5&amp;"!A3"):INDIRECT("T|"&amp;VLOOKUP(A1,'dataset mapping'!$A$2:$B$6,2,FALSE)&amp;"|"&amp;A5&amp;"!I100"),4,FALSE)</f>
        <v>16.60610923</v>
      </c>
      <c r="E5" s="8">
        <f>VLOOKUP(B1,INDIRECT("T|"&amp;VLOOKUP(A1,'dataset mapping'!$A$2:$B$6,2,FALSE)&amp;"|"&amp;A5&amp;"!A3"):INDIRECT("T|"&amp;VLOOKUP(A1,'dataset mapping'!$A$2:$B$6,2,FALSE)&amp;"|"&amp;A5&amp;"!I100"),5,FALSE)</f>
        <v>17.1517805</v>
      </c>
      <c r="F5" s="8">
        <f>VLOOKUP(B1,INDIRECT("T|"&amp;VLOOKUP(A1,'dataset mapping'!$A$2:$B$6,2,FALSE)&amp;"|"&amp;A5&amp;"!A3"):INDIRECT("T|"&amp;VLOOKUP(A1,'dataset mapping'!$A$2:$B$6,2,FALSE)&amp;"|"&amp;A5&amp;"!I100"),6,FALSE)</f>
        <v>59.49039008</v>
      </c>
      <c r="G5" s="8">
        <f>VLOOKUP(B1,INDIRECT("T|"&amp;VLOOKUP(A1,'dataset mapping'!$A$2:$B$6,2,FALSE)&amp;"|"&amp;A5&amp;"!A3"):INDIRECT("T|"&amp;VLOOKUP(A1,'dataset mapping'!$A$2:$B$6,2,FALSE)&amp;"|"&amp;A5&amp;"!I100"),7,FALSE)</f>
        <v>53.18987986</v>
      </c>
      <c r="H5" s="8">
        <f>VLOOKUP(B1,INDIRECT("T|"&amp;VLOOKUP(A1,'dataset mapping'!$A$2:$B$6,2,FALSE)&amp;"|"&amp;A5&amp;"!A3"):INDIRECT("T|"&amp;VLOOKUP(A1,'dataset mapping'!$A$2:$B$6,2,FALSE)&amp;"|"&amp;A5&amp;"!I100"),8,FALSE)</f>
        <v>49.19069146</v>
      </c>
      <c r="I5" s="8">
        <f>VLOOKUP(B1,INDIRECT("T|"&amp;VLOOKUP(A1,'dataset mapping'!$A$2:$B$6,2,FALSE)&amp;"|"&amp;A5&amp;"!A3"):INDIRECT("T|"&amp;VLOOKUP(A1,'dataset mapping'!$A$2:$B$6,2,FALSE)&amp;"|"&amp;A5&amp;"!I100"),9,FALSE)</f>
        <v>53.18987986</v>
      </c>
      <c r="J5" s="9">
        <f t="shared" si="1"/>
        <v>210.1128763</v>
      </c>
      <c r="K5" s="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>
        <v>10.0</v>
      </c>
      <c r="B6" s="8">
        <f>VLOOKUP(B1,INDIRECT("T|"&amp;VLOOKUP(A1,'dataset mapping'!$A$2:$B$6,2,FALSE)&amp;"|"&amp;A6&amp;"!A3"):INDIRECT("T|"&amp;VLOOKUP(A1,'dataset mapping'!$A$2:$B$6,2,FALSE)&amp;"|"&amp;A6&amp;"!I100"),2,FALSE)</f>
        <v>20.27923784</v>
      </c>
      <c r="C6" s="8">
        <f>VLOOKUP(B1,INDIRECT("T|"&amp;VLOOKUP(A1,'dataset mapping'!$A$2:$B$6,2,FALSE)&amp;"|"&amp;A6&amp;"!A3"):INDIRECT("T|"&amp;VLOOKUP(A1,'dataset mapping'!$A$2:$B$6,2,FALSE)&amp;"|"&amp;A6&amp;"!I100"),3,FALSE)</f>
        <v>18.90028288</v>
      </c>
      <c r="D6" s="8">
        <f>VLOOKUP(B1,INDIRECT("T|"&amp;VLOOKUP(A1,'dataset mapping'!$A$2:$B$6,2,FALSE)&amp;"|"&amp;A6&amp;"!A3"):INDIRECT("T|"&amp;VLOOKUP(A1,'dataset mapping'!$A$2:$B$6,2,FALSE)&amp;"|"&amp;A6&amp;"!I100"),4,FALSE)</f>
        <v>19.73003633</v>
      </c>
      <c r="E6" s="8">
        <f>VLOOKUP(B1,INDIRECT("T|"&amp;VLOOKUP(A1,'dataset mapping'!$A$2:$B$6,2,FALSE)&amp;"|"&amp;A6&amp;"!A3"):INDIRECT("T|"&amp;VLOOKUP(A1,'dataset mapping'!$A$2:$B$6,2,FALSE)&amp;"|"&amp;A6&amp;"!I100"),5,FALSE)</f>
        <v>19.73003633</v>
      </c>
      <c r="F6" s="8">
        <f>VLOOKUP(B1,INDIRECT("T|"&amp;VLOOKUP(A1,'dataset mapping'!$A$2:$B$6,2,FALSE)&amp;"|"&amp;A6&amp;"!A3"):INDIRECT("T|"&amp;VLOOKUP(A1,'dataset mapping'!$A$2:$B$6,2,FALSE)&amp;"|"&amp;A6&amp;"!I100"),6,FALSE)</f>
        <v>55.76654126</v>
      </c>
      <c r="G6" s="8">
        <f>VLOOKUP(B1,INDIRECT("T|"&amp;VLOOKUP(A1,'dataset mapping'!$A$2:$B$6,2,FALSE)&amp;"|"&amp;A6&amp;"!A3"):INDIRECT("T|"&amp;VLOOKUP(A1,'dataset mapping'!$A$2:$B$6,2,FALSE)&amp;"|"&amp;A6&amp;"!I100"),7,FALSE)</f>
        <v>59.12674821</v>
      </c>
      <c r="H6" s="8">
        <f>VLOOKUP(B1,INDIRECT("T|"&amp;VLOOKUP(A1,'dataset mapping'!$A$2:$B$6,2,FALSE)&amp;"|"&amp;A6&amp;"!A3"):INDIRECT("T|"&amp;VLOOKUP(A1,'dataset mapping'!$A$2:$B$6,2,FALSE)&amp;"|"&amp;A6&amp;"!I100"),8,FALSE)</f>
        <v>52.23582278</v>
      </c>
      <c r="I6" s="8">
        <f>VLOOKUP(B1,INDIRECT("T|"&amp;VLOOKUP(A1,'dataset mapping'!$A$2:$B$6,2,FALSE)&amp;"|"&amp;A6&amp;"!A3"):INDIRECT("T|"&amp;VLOOKUP(A1,'dataset mapping'!$A$2:$B$6,2,FALSE)&amp;"|"&amp;A6&amp;"!I100"),9,FALSE)</f>
        <v>55.76654126</v>
      </c>
      <c r="J6" s="9">
        <f t="shared" si="1"/>
        <v>182.64794</v>
      </c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>
        <v>20.0</v>
      </c>
      <c r="B7" s="12">
        <f>VLOOKUP(B1,INDIRECT("T|"&amp;VLOOKUP(A1,'dataset mapping'!$A$2:$B$6,2,FALSE)&amp;"|"&amp;A7&amp;"!A3"):INDIRECT("T|"&amp;VLOOKUP(A1,'dataset mapping'!$A$2:$B$6,2,FALSE)&amp;"|"&amp;A7&amp;"!I100"),2,FALSE)</f>
        <v>20.79604281</v>
      </c>
      <c r="C7" s="12">
        <f>VLOOKUP(B1,INDIRECT("T|"&amp;VLOOKUP(A1,'dataset mapping'!$A$2:$B$6,2,FALSE)&amp;"|"&amp;A7&amp;"!A3"):INDIRECT("T|"&amp;VLOOKUP(A1,'dataset mapping'!$A$2:$B$6,2,FALSE)&amp;"|"&amp;A7&amp;"!I100"),3,FALSE)</f>
        <v>20.3622172</v>
      </c>
      <c r="D7" s="12">
        <f>VLOOKUP(B1,INDIRECT("T|"&amp;VLOOKUP(A1,'dataset mapping'!$A$2:$B$6,2,FALSE)&amp;"|"&amp;A7&amp;"!A3"):INDIRECT("T|"&amp;VLOOKUP(A1,'dataset mapping'!$A$2:$B$6,2,FALSE)&amp;"|"&amp;A7&amp;"!I100"),4,FALSE)</f>
        <v>26.00412409</v>
      </c>
      <c r="E7" s="12">
        <f>VLOOKUP(B1,INDIRECT("T|"&amp;VLOOKUP(A1,'dataset mapping'!$A$2:$B$6,2,FALSE)&amp;"|"&amp;A7&amp;"!A3"):INDIRECT("T|"&amp;VLOOKUP(A1,'dataset mapping'!$A$2:$B$6,2,FALSE)&amp;"|"&amp;A7&amp;"!I100"),5,FALSE)</f>
        <v>20.79604281</v>
      </c>
      <c r="F7" s="12">
        <f>VLOOKUP(B1,INDIRECT("T|"&amp;VLOOKUP(A1,'dataset mapping'!$A$2:$B$6,2,FALSE)&amp;"|"&amp;A7&amp;"!A3"):INDIRECT("T|"&amp;VLOOKUP(A1,'dataset mapping'!$A$2:$B$6,2,FALSE)&amp;"|"&amp;A7&amp;"!I100"),6,FALSE)</f>
        <v>50.3272056</v>
      </c>
      <c r="G7" s="12">
        <f>VLOOKUP(B1,INDIRECT("T|"&amp;VLOOKUP(A1,'dataset mapping'!$A$2:$B$6,2,FALSE)&amp;"|"&amp;A7&amp;"!A3"):INDIRECT("T|"&amp;VLOOKUP(A1,'dataset mapping'!$A$2:$B$6,2,FALSE)&amp;"|"&amp;A7&amp;"!I100"),7,FALSE)</f>
        <v>67.13050732</v>
      </c>
      <c r="H7" s="12">
        <f>VLOOKUP(B1,INDIRECT("T|"&amp;VLOOKUP(A1,'dataset mapping'!$A$2:$B$6,2,FALSE)&amp;"|"&amp;A7&amp;"!A3"):INDIRECT("T|"&amp;VLOOKUP(A1,'dataset mapping'!$A$2:$B$6,2,FALSE)&amp;"|"&amp;A7&amp;"!I100"),8,FALSE)</f>
        <v>52.13126202</v>
      </c>
      <c r="I7" s="12">
        <f>VLOOKUP(B1,INDIRECT("T|"&amp;VLOOKUP(A1,'dataset mapping'!$A$2:$B$6,2,FALSE)&amp;"|"&amp;A7&amp;"!A3"):INDIRECT("T|"&amp;VLOOKUP(A1,'dataset mapping'!$A$2:$B$6,2,FALSE)&amp;"|"&amp;A7&amp;"!I100"),9,FALSE)</f>
        <v>52.13126202</v>
      </c>
      <c r="J7" s="9">
        <f t="shared" si="1"/>
        <v>150.6787589</v>
      </c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>
        <v>30.0</v>
      </c>
      <c r="B8" s="12">
        <f>VLOOKUP(B1,INDIRECT("T|"&amp;VLOOKUP(A1,'dataset mapping'!$A$2:$B$6,2,FALSE)&amp;"|"&amp;A8&amp;"!A3"):INDIRECT("T|"&amp;VLOOKUP(A1,'dataset mapping'!$A$2:$B$6,2,FALSE)&amp;"|"&amp;A8&amp;"!I100"),2,FALSE)</f>
        <v>21.10579874</v>
      </c>
      <c r="C8" s="12">
        <f>VLOOKUP(B1,INDIRECT("T|"&amp;VLOOKUP(A1,'dataset mapping'!$A$2:$B$6,2,FALSE)&amp;"|"&amp;A8&amp;"!A3"):INDIRECT("T|"&amp;VLOOKUP(A1,'dataset mapping'!$A$2:$B$6,2,FALSE)&amp;"|"&amp;A8&amp;"!I100"),3,FALSE)</f>
        <v>20.85336385</v>
      </c>
      <c r="D8" s="12">
        <f>VLOOKUP(B1,INDIRECT("T|"&amp;VLOOKUP(A1,'dataset mapping'!$A$2:$B$6,2,FALSE)&amp;"|"&amp;A8&amp;"!A3"):INDIRECT("T|"&amp;VLOOKUP(A1,'dataset mapping'!$A$2:$B$6,2,FALSE)&amp;"|"&amp;A8&amp;"!I100"),4,FALSE)</f>
        <v>20.99334918</v>
      </c>
      <c r="E8" s="12">
        <f>VLOOKUP(B1,INDIRECT("T|"&amp;VLOOKUP(A1,'dataset mapping'!$A$2:$B$6,2,FALSE)&amp;"|"&amp;A8&amp;"!A3"):INDIRECT("T|"&amp;VLOOKUP(A1,'dataset mapping'!$A$2:$B$6,2,FALSE)&amp;"|"&amp;A8&amp;"!I100"),5,FALSE)</f>
        <v>20.99334918</v>
      </c>
      <c r="F8" s="12">
        <f>VLOOKUP(B1,INDIRECT("T|"&amp;VLOOKUP(A1,'dataset mapping'!$A$2:$B$6,2,FALSE)&amp;"|"&amp;A8&amp;"!A3"):INDIRECT("T|"&amp;VLOOKUP(A1,'dataset mapping'!$A$2:$B$6,2,FALSE)&amp;"|"&amp;A8&amp;"!I100"),6,FALSE)</f>
        <v>52.20469589</v>
      </c>
      <c r="G8" s="12">
        <f>VLOOKUP(B1,INDIRECT("T|"&amp;VLOOKUP(A1,'dataset mapping'!$A$2:$B$6,2,FALSE)&amp;"|"&amp;A8&amp;"!A3"):INDIRECT("T|"&amp;VLOOKUP(A1,'dataset mapping'!$A$2:$B$6,2,FALSE)&amp;"|"&amp;A8&amp;"!I100"),7,FALSE)</f>
        <v>52.89928309</v>
      </c>
      <c r="H8" s="12">
        <f>VLOOKUP(B1,INDIRECT("T|"&amp;VLOOKUP(A1,'dataset mapping'!$A$2:$B$6,2,FALSE)&amp;"|"&amp;A8&amp;"!A3"):INDIRECT("T|"&amp;VLOOKUP(A1,'dataset mapping'!$A$2:$B$6,2,FALSE)&amp;"|"&amp;A8&amp;"!I100"),8,FALSE)</f>
        <v>51.21464224</v>
      </c>
      <c r="I8" s="12">
        <f>VLOOKUP(B1,INDIRECT("T|"&amp;VLOOKUP(A1,'dataset mapping'!$A$2:$B$6,2,FALSE)&amp;"|"&amp;A8&amp;"!A3"):INDIRECT("T|"&amp;VLOOKUP(A1,'dataset mapping'!$A$2:$B$6,2,FALSE)&amp;"|"&amp;A8&amp;"!I100"),9,FALSE)</f>
        <v>52.20469589</v>
      </c>
      <c r="J8" s="9">
        <f t="shared" si="1"/>
        <v>148.672546</v>
      </c>
      <c r="K8" s="1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1">
        <v>40.0</v>
      </c>
      <c r="B9" s="12">
        <f>VLOOKUP(B1,INDIRECT("T|"&amp;VLOOKUP(A1,'dataset mapping'!$A$2:$B$6,2,FALSE)&amp;"|"&amp;A9&amp;"!A3"):INDIRECT("T|"&amp;VLOOKUP(A1,'dataset mapping'!$A$2:$B$6,2,FALSE)&amp;"|"&amp;A9&amp;"!I100"),2,FALSE)</f>
        <v>25.37618965</v>
      </c>
      <c r="C9" s="12">
        <f>VLOOKUP(B1,INDIRECT("T|"&amp;VLOOKUP(A1,'dataset mapping'!$A$2:$B$6,2,FALSE)&amp;"|"&amp;A9&amp;"!A3"):INDIRECT("T|"&amp;VLOOKUP(A1,'dataset mapping'!$A$2:$B$6,2,FALSE)&amp;"|"&amp;A9&amp;"!I100"),3,FALSE)</f>
        <v>20.75114206</v>
      </c>
      <c r="D9" s="12">
        <f>VLOOKUP(B1,INDIRECT("T|"&amp;VLOOKUP(A1,'dataset mapping'!$A$2:$B$6,2,FALSE)&amp;"|"&amp;A9&amp;"!A3"):INDIRECT("T|"&amp;VLOOKUP(A1,'dataset mapping'!$A$2:$B$6,2,FALSE)&amp;"|"&amp;A9&amp;"!I100"),4,FALSE)</f>
        <v>21.04650551</v>
      </c>
      <c r="E9" s="12">
        <f>VLOOKUP(B1,INDIRECT("T|"&amp;VLOOKUP(A1,'dataset mapping'!$A$2:$B$6,2,FALSE)&amp;"|"&amp;A9&amp;"!A3"):INDIRECT("T|"&amp;VLOOKUP(A1,'dataset mapping'!$A$2:$B$6,2,FALSE)&amp;"|"&amp;A9&amp;"!I100"),5,FALSE)</f>
        <v>21.04650551</v>
      </c>
      <c r="F9" s="12">
        <f>VLOOKUP(B1,INDIRECT("T|"&amp;VLOOKUP(A1,'dataset mapping'!$A$2:$B$6,2,FALSE)&amp;"|"&amp;A9&amp;"!A3"):INDIRECT("T|"&amp;VLOOKUP(A1,'dataset mapping'!$A$2:$B$6,2,FALSE)&amp;"|"&amp;A9&amp;"!I100"),6,FALSE)</f>
        <v>51.05525047</v>
      </c>
      <c r="G9" s="12">
        <f>VLOOKUP(B1,INDIRECT("T|"&amp;VLOOKUP(A1,'dataset mapping'!$A$2:$B$6,2,FALSE)&amp;"|"&amp;A9&amp;"!A3"):INDIRECT("T|"&amp;VLOOKUP(A1,'dataset mapping'!$A$2:$B$6,2,FALSE)&amp;"|"&amp;A9&amp;"!I100"),7,FALSE)</f>
        <v>47.97651759</v>
      </c>
      <c r="H9" s="12">
        <f>VLOOKUP(B1,INDIRECT("T|"&amp;VLOOKUP(A1,'dataset mapping'!$A$2:$B$6,2,FALSE)&amp;"|"&amp;A9&amp;"!A3"):INDIRECT("T|"&amp;VLOOKUP(A1,'dataset mapping'!$A$2:$B$6,2,FALSE)&amp;"|"&amp;A9&amp;"!I100"),8,FALSE)</f>
        <v>59.72455333</v>
      </c>
      <c r="I9" s="12">
        <f>VLOOKUP(B1,INDIRECT("T|"&amp;VLOOKUP(A1,'dataset mapping'!$A$2:$B$6,2,FALSE)&amp;"|"&amp;A9&amp;"!A3"):INDIRECT("T|"&amp;VLOOKUP(A1,'dataset mapping'!$A$2:$B$6,2,FALSE)&amp;"|"&amp;A9&amp;"!I100"),9,FALSE)</f>
        <v>51.05525047</v>
      </c>
      <c r="J9" s="9">
        <f t="shared" si="1"/>
        <v>142.5830285</v>
      </c>
      <c r="K9" s="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>
        <v>50.0</v>
      </c>
      <c r="B10" s="12">
        <f>VLOOKUP(B1,INDIRECT("T|"&amp;VLOOKUP(A1,'dataset mapping'!$A$2:$B$6,2,FALSE)&amp;"|"&amp;A10&amp;"!A3"):INDIRECT("T|"&amp;VLOOKUP(A1,'dataset mapping'!$A$2:$B$6,2,FALSE)&amp;"|"&amp;A10&amp;"!I100"),2,FALSE)</f>
        <v>21.95087594</v>
      </c>
      <c r="C10" s="12">
        <f>VLOOKUP(B1,INDIRECT("T|"&amp;VLOOKUP(A1,'dataset mapping'!$A$2:$B$6,2,FALSE)&amp;"|"&amp;A10&amp;"!A3"):INDIRECT("T|"&amp;VLOOKUP(A1,'dataset mapping'!$A$2:$B$6,2,FALSE)&amp;"|"&amp;A10&amp;"!I100"),3,FALSE)</f>
        <v>25.0448247</v>
      </c>
      <c r="D10" s="12">
        <f>VLOOKUP(B1,INDIRECT("T|"&amp;VLOOKUP(A1,'dataset mapping'!$A$2:$B$6,2,FALSE)&amp;"|"&amp;A10&amp;"!A3"):INDIRECT("T|"&amp;VLOOKUP(A1,'dataset mapping'!$A$2:$B$6,2,FALSE)&amp;"|"&amp;A10&amp;"!I100"),4,FALSE)</f>
        <v>23.18500057</v>
      </c>
      <c r="E10" s="12">
        <f>VLOOKUP(B1,INDIRECT("T|"&amp;VLOOKUP(A1,'dataset mapping'!$A$2:$B$6,2,FALSE)&amp;"|"&amp;A10&amp;"!A3"):INDIRECT("T|"&amp;VLOOKUP(A1,'dataset mapping'!$A$2:$B$6,2,FALSE)&amp;"|"&amp;A10&amp;"!I100"),5,FALSE)</f>
        <v>23.18500057</v>
      </c>
      <c r="F10" s="12">
        <f>VLOOKUP(B1,INDIRECT("T|"&amp;VLOOKUP(A1,'dataset mapping'!$A$2:$B$6,2,FALSE)&amp;"|"&amp;A10&amp;"!A3"):INDIRECT("T|"&amp;VLOOKUP(A1,'dataset mapping'!$A$2:$B$6,2,FALSE)&amp;"|"&amp;A10&amp;"!I100"),6,FALSE)</f>
        <v>48.97692684</v>
      </c>
      <c r="G10" s="12">
        <f>VLOOKUP(B1,INDIRECT("T|"&amp;VLOOKUP(A1,'dataset mapping'!$A$2:$B$6,2,FALSE)&amp;"|"&amp;A10&amp;"!A3"):INDIRECT("T|"&amp;VLOOKUP(A1,'dataset mapping'!$A$2:$B$6,2,FALSE)&amp;"|"&amp;A10&amp;"!I100"),7,FALSE)</f>
        <v>49.323026</v>
      </c>
      <c r="H10" s="12">
        <f>VLOOKUP(B1,INDIRECT("T|"&amp;VLOOKUP(A1,'dataset mapping'!$A$2:$B$6,2,FALSE)&amp;"|"&amp;A10&amp;"!A3"):INDIRECT("T|"&amp;VLOOKUP(A1,'dataset mapping'!$A$2:$B$6,2,FALSE)&amp;"|"&amp;A10&amp;"!I100"),8,FALSE)</f>
        <v>52.01968797</v>
      </c>
      <c r="I10" s="12">
        <f>VLOOKUP(B1,INDIRECT("T|"&amp;VLOOKUP(A1,'dataset mapping'!$A$2:$B$6,2,FALSE)&amp;"|"&amp;A10&amp;"!A3"):INDIRECT("T|"&amp;VLOOKUP(A1,'dataset mapping'!$A$2:$B$6,2,FALSE)&amp;"|"&amp;A10&amp;"!I100"),9,FALSE)</f>
        <v>49.323026</v>
      </c>
      <c r="J10" s="9">
        <f t="shared" si="1"/>
        <v>112.7367901</v>
      </c>
      <c r="K10" s="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>
        <v>60.0</v>
      </c>
      <c r="B11" s="12">
        <f>VLOOKUP(B1,INDIRECT("T|"&amp;VLOOKUP(A1,'dataset mapping'!$A$2:$B$6,2,FALSE)&amp;"|"&amp;A11&amp;"!A3"):INDIRECT("T|"&amp;VLOOKUP(A1,'dataset mapping'!$A$2:$B$6,2,FALSE)&amp;"|"&amp;A11&amp;"!I100"),2,FALSE)</f>
        <v>25.19020145</v>
      </c>
      <c r="C11" s="12">
        <f>VLOOKUP(B1,INDIRECT("T|"&amp;VLOOKUP(A1,'dataset mapping'!$A$2:$B$6,2,FALSE)&amp;"|"&amp;A11&amp;"!A3"):INDIRECT("T|"&amp;VLOOKUP(A1,'dataset mapping'!$A$2:$B$6,2,FALSE)&amp;"|"&amp;A11&amp;"!I100"),3,FALSE)</f>
        <v>25.2868923</v>
      </c>
      <c r="D11" s="12">
        <f>VLOOKUP(B1,INDIRECT("T|"&amp;VLOOKUP(A1,'dataset mapping'!$A$2:$B$6,2,FALSE)&amp;"|"&amp;A11&amp;"!A3"):INDIRECT("T|"&amp;VLOOKUP(A1,'dataset mapping'!$A$2:$B$6,2,FALSE)&amp;"|"&amp;A11&amp;"!I100"),4,FALSE)</f>
        <v>27.93916889</v>
      </c>
      <c r="E11" s="12">
        <f>VLOOKUP(B1,INDIRECT("T|"&amp;VLOOKUP(A1,'dataset mapping'!$A$2:$B$6,2,FALSE)&amp;"|"&amp;A11&amp;"!A3"):INDIRECT("T|"&amp;VLOOKUP(A1,'dataset mapping'!$A$2:$B$6,2,FALSE)&amp;"|"&amp;A11&amp;"!I100"),5,FALSE)</f>
        <v>25.2868923</v>
      </c>
      <c r="F11" s="12">
        <f>VLOOKUP(B1,INDIRECT("T|"&amp;VLOOKUP(A1,'dataset mapping'!$A$2:$B$6,2,FALSE)&amp;"|"&amp;A11&amp;"!A3"):INDIRECT("T|"&amp;VLOOKUP(A1,'dataset mapping'!$A$2:$B$6,2,FALSE)&amp;"|"&amp;A11&amp;"!I100"),6,FALSE)</f>
        <v>53.55373295</v>
      </c>
      <c r="G11" s="12">
        <f>VLOOKUP(B1,INDIRECT("T|"&amp;VLOOKUP(A1,'dataset mapping'!$A$2:$B$6,2,FALSE)&amp;"|"&amp;A11&amp;"!A3"):INDIRECT("T|"&amp;VLOOKUP(A1,'dataset mapping'!$A$2:$B$6,2,FALSE)&amp;"|"&amp;A11&amp;"!I100"),7,FALSE)</f>
        <v>62.21045566</v>
      </c>
      <c r="H11" s="12">
        <f>VLOOKUP(B1,INDIRECT("T|"&amp;VLOOKUP(A1,'dataset mapping'!$A$2:$B$6,2,FALSE)&amp;"|"&amp;A11&amp;"!A3"):INDIRECT("T|"&amp;VLOOKUP(A1,'dataset mapping'!$A$2:$B$6,2,FALSE)&amp;"|"&amp;A11&amp;"!I100"),8,FALSE)</f>
        <v>48.98489513</v>
      </c>
      <c r="I11" s="12">
        <f>VLOOKUP(B1,INDIRECT("T|"&amp;VLOOKUP(A1,'dataset mapping'!$A$2:$B$6,2,FALSE)&amp;"|"&amp;A11&amp;"!A3"):INDIRECT("T|"&amp;VLOOKUP(A1,'dataset mapping'!$A$2:$B$6,2,FALSE)&amp;"|"&amp;A11&amp;"!I100"),9,FALSE)</f>
        <v>53.55373295</v>
      </c>
      <c r="J11" s="9">
        <f t="shared" si="1"/>
        <v>111.7845575</v>
      </c>
      <c r="K11" s="1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>
        <v>70.0</v>
      </c>
      <c r="B12" s="12">
        <f>VLOOKUP(B1,INDIRECT("T|"&amp;VLOOKUP(A1,'dataset mapping'!$A$2:$B$6,2,FALSE)&amp;"|"&amp;A12&amp;"!A3"):INDIRECT("T|"&amp;VLOOKUP(A1,'dataset mapping'!$A$2:$B$6,2,FALSE)&amp;"|"&amp;A12&amp;"!I100"),2,FALSE)</f>
        <v>24.48701543</v>
      </c>
      <c r="C12" s="12">
        <f>VLOOKUP(B1,INDIRECT("T|"&amp;VLOOKUP(A1,'dataset mapping'!$A$2:$B$6,2,FALSE)&amp;"|"&amp;A12&amp;"!A3"):INDIRECT("T|"&amp;VLOOKUP(A1,'dataset mapping'!$A$2:$B$6,2,FALSE)&amp;"|"&amp;A12&amp;"!I100"),3,FALSE)</f>
        <v>22.87830882</v>
      </c>
      <c r="D12" s="12">
        <f>VLOOKUP(B1,INDIRECT("T|"&amp;VLOOKUP(A1,'dataset mapping'!$A$2:$B$6,2,FALSE)&amp;"|"&amp;A12&amp;"!A3"):INDIRECT("T|"&amp;VLOOKUP(A1,'dataset mapping'!$A$2:$B$6,2,FALSE)&amp;"|"&amp;A12&amp;"!I100"),4,FALSE)</f>
        <v>23.44499574</v>
      </c>
      <c r="E12" s="12">
        <f>VLOOKUP(B1,INDIRECT("T|"&amp;VLOOKUP(A1,'dataset mapping'!$A$2:$B$6,2,FALSE)&amp;"|"&amp;A12&amp;"!A3"):INDIRECT("T|"&amp;VLOOKUP(A1,'dataset mapping'!$A$2:$B$6,2,FALSE)&amp;"|"&amp;A12&amp;"!I100"),5,FALSE)</f>
        <v>23.44499574</v>
      </c>
      <c r="F12" s="12">
        <f>VLOOKUP(B1,INDIRECT("T|"&amp;VLOOKUP(A1,'dataset mapping'!$A$2:$B$6,2,FALSE)&amp;"|"&amp;A12&amp;"!A3"):INDIRECT("T|"&amp;VLOOKUP(A1,'dataset mapping'!$A$2:$B$6,2,FALSE)&amp;"|"&amp;A12&amp;"!I100"),6,FALSE)</f>
        <v>57.15002126</v>
      </c>
      <c r="G12" s="12">
        <f>VLOOKUP(B1,INDIRECT("T|"&amp;VLOOKUP(A1,'dataset mapping'!$A$2:$B$6,2,FALSE)&amp;"|"&amp;A12&amp;"!A3"):INDIRECT("T|"&amp;VLOOKUP(A1,'dataset mapping'!$A$2:$B$6,2,FALSE)&amp;"|"&amp;A12&amp;"!I100"),7,FALSE)</f>
        <v>47.930486</v>
      </c>
      <c r="H12" s="12">
        <f>VLOOKUP(B1,INDIRECT("T|"&amp;VLOOKUP(A1,'dataset mapping'!$A$2:$B$6,2,FALSE)&amp;"|"&amp;A12&amp;"!A3"):INDIRECT("T|"&amp;VLOOKUP(A1,'dataset mapping'!$A$2:$B$6,2,FALSE)&amp;"|"&amp;A12&amp;"!I100"),8,FALSE)</f>
        <v>55.46307726</v>
      </c>
      <c r="I12" s="12">
        <f>VLOOKUP(B1,INDIRECT("T|"&amp;VLOOKUP(A1,'dataset mapping'!$A$2:$B$6,2,FALSE)&amp;"|"&amp;A12&amp;"!A3"):INDIRECT("T|"&amp;VLOOKUP(A1,'dataset mapping'!$A$2:$B$6,2,FALSE)&amp;"|"&amp;A12&amp;"!I100"),9,FALSE)</f>
        <v>55.46307726</v>
      </c>
      <c r="J12" s="9">
        <f t="shared" si="1"/>
        <v>136.5668046</v>
      </c>
      <c r="K12" s="1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1">
        <v>80.0</v>
      </c>
      <c r="B13" s="12">
        <f>VLOOKUP(B1,INDIRECT("T|"&amp;VLOOKUP(A1,'dataset mapping'!$A$2:$B$6,2,FALSE)&amp;"|"&amp;A13&amp;"!A3"):INDIRECT("T|"&amp;VLOOKUP(A1,'dataset mapping'!$A$2:$B$6,2,FALSE)&amp;"|"&amp;A13&amp;"!I100"),2,FALSE)</f>
        <v>25.64911644</v>
      </c>
      <c r="C13" s="12">
        <f>VLOOKUP(B1,INDIRECT("T|"&amp;VLOOKUP(A1,'dataset mapping'!$A$2:$B$6,2,FALSE)&amp;"|"&amp;A13&amp;"!A3"):INDIRECT("T|"&amp;VLOOKUP(A1,'dataset mapping'!$A$2:$B$6,2,FALSE)&amp;"|"&amp;A13&amp;"!I100"),3,FALSE)</f>
        <v>24.7648175</v>
      </c>
      <c r="D13" s="12">
        <f>VLOOKUP(B1,INDIRECT("T|"&amp;VLOOKUP(A1,'dataset mapping'!$A$2:$B$6,2,FALSE)&amp;"|"&amp;A13&amp;"!A3"):INDIRECT("T|"&amp;VLOOKUP(A1,'dataset mapping'!$A$2:$B$6,2,FALSE)&amp;"|"&amp;A13&amp;"!I100"),4,FALSE)</f>
        <v>24.91413406</v>
      </c>
      <c r="E13" s="12">
        <f>VLOOKUP(B1,INDIRECT("T|"&amp;VLOOKUP(A1,'dataset mapping'!$A$2:$B$6,2,FALSE)&amp;"|"&amp;A13&amp;"!A3"):INDIRECT("T|"&amp;VLOOKUP(A1,'dataset mapping'!$A$2:$B$6,2,FALSE)&amp;"|"&amp;A13&amp;"!I100"),5,FALSE)</f>
        <v>24.91413406</v>
      </c>
      <c r="F13" s="12">
        <f>VLOOKUP(B1,INDIRECT("T|"&amp;VLOOKUP(A1,'dataset mapping'!$A$2:$B$6,2,FALSE)&amp;"|"&amp;A13&amp;"!A3"):INDIRECT("T|"&amp;VLOOKUP(A1,'dataset mapping'!$A$2:$B$6,2,FALSE)&amp;"|"&amp;A13&amp;"!I100"),6,FALSE)</f>
        <v>56.43758871</v>
      </c>
      <c r="G13" s="12">
        <f>VLOOKUP(B1,INDIRECT("T|"&amp;VLOOKUP(A1,'dataset mapping'!$A$2:$B$6,2,FALSE)&amp;"|"&amp;A13&amp;"!A3"):INDIRECT("T|"&amp;VLOOKUP(A1,'dataset mapping'!$A$2:$B$6,2,FALSE)&amp;"|"&amp;A13&amp;"!I100"),7,FALSE)</f>
        <v>54.00263594</v>
      </c>
      <c r="H13" s="12">
        <f>VLOOKUP(B1,INDIRECT("T|"&amp;VLOOKUP(A1,'dataset mapping'!$A$2:$B$6,2,FALSE)&amp;"|"&amp;A13&amp;"!A3"):INDIRECT("T|"&amp;VLOOKUP(A1,'dataset mapping'!$A$2:$B$6,2,FALSE)&amp;"|"&amp;A13&amp;"!I100"),8,FALSE)</f>
        <v>53.21661337</v>
      </c>
      <c r="I13" s="12">
        <f>VLOOKUP(B1,INDIRECT("T|"&amp;VLOOKUP(A1,'dataset mapping'!$A$2:$B$6,2,FALSE)&amp;"|"&amp;A13&amp;"!A3"):INDIRECT("T|"&amp;VLOOKUP(A1,'dataset mapping'!$A$2:$B$6,2,FALSE)&amp;"|"&amp;A13&amp;"!I100"),9,FALSE)</f>
        <v>54.00263594</v>
      </c>
      <c r="J13" s="9">
        <f t="shared" si="1"/>
        <v>116.7550187</v>
      </c>
      <c r="K13" s="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>
        <v>90.0</v>
      </c>
      <c r="B14" s="12">
        <f>VLOOKUP(B1,INDIRECT("T|"&amp;VLOOKUP(A1,'dataset mapping'!$A$2:$B$6,2,FALSE)&amp;"|"&amp;A14&amp;"!A3"):INDIRECT("T|"&amp;VLOOKUP(A1,'dataset mapping'!$A$2:$B$6,2,FALSE)&amp;"|"&amp;A14&amp;"!I100"),2,FALSE)</f>
        <v>26.6515032</v>
      </c>
      <c r="C14" s="12">
        <f>VLOOKUP(B1,INDIRECT("T|"&amp;VLOOKUP(A1,'dataset mapping'!$A$2:$B$6,2,FALSE)&amp;"|"&amp;A14&amp;"!A3"):INDIRECT("T|"&amp;VLOOKUP(A1,'dataset mapping'!$A$2:$B$6,2,FALSE)&amp;"|"&amp;A14&amp;"!I100"),3,FALSE)</f>
        <v>25.20362049</v>
      </c>
      <c r="D14" s="12">
        <f>VLOOKUP(B1,INDIRECT("T|"&amp;VLOOKUP(A1,'dataset mapping'!$A$2:$B$6,2,FALSE)&amp;"|"&amp;A14&amp;"!A3"):INDIRECT("T|"&amp;VLOOKUP(A1,'dataset mapping'!$A$2:$B$6,2,FALSE)&amp;"|"&amp;A14&amp;"!I100"),4,FALSE)</f>
        <v>24.66114947</v>
      </c>
      <c r="E14" s="12">
        <f>VLOOKUP(B1,INDIRECT("T|"&amp;VLOOKUP(A1,'dataset mapping'!$A$2:$B$6,2,FALSE)&amp;"|"&amp;A14&amp;"!A3"):INDIRECT("T|"&amp;VLOOKUP(A1,'dataset mapping'!$A$2:$B$6,2,FALSE)&amp;"|"&amp;A14&amp;"!I100"),5,FALSE)</f>
        <v>25.20362049</v>
      </c>
      <c r="F14" s="12">
        <f>VLOOKUP(B1,INDIRECT("T|"&amp;VLOOKUP(A1,'dataset mapping'!$A$2:$B$6,2,FALSE)&amp;"|"&amp;A14&amp;"!A3"):INDIRECT("T|"&amp;VLOOKUP(A1,'dataset mapping'!$A$2:$B$6,2,FALSE)&amp;"|"&amp;A14&amp;"!I100"),6,FALSE)</f>
        <v>50.12983458</v>
      </c>
      <c r="G14" s="12">
        <f>VLOOKUP(B1,INDIRECT("T|"&amp;VLOOKUP(A1,'dataset mapping'!$A$2:$B$6,2,FALSE)&amp;"|"&amp;A14&amp;"!A3"):INDIRECT("T|"&amp;VLOOKUP(A1,'dataset mapping'!$A$2:$B$6,2,FALSE)&amp;"|"&amp;A14&amp;"!I100"),7,FALSE)</f>
        <v>51.07181821</v>
      </c>
      <c r="H14" s="12">
        <f>VLOOKUP(B1,INDIRECT("T|"&amp;VLOOKUP(A1,'dataset mapping'!$A$2:$B$6,2,FALSE)&amp;"|"&amp;A14&amp;"!A3"):INDIRECT("T|"&amp;VLOOKUP(A1,'dataset mapping'!$A$2:$B$6,2,FALSE)&amp;"|"&amp;A14&amp;"!I100"),8,FALSE)</f>
        <v>51.78640742</v>
      </c>
      <c r="I14" s="12">
        <f>VLOOKUP(B1,INDIRECT("T|"&amp;VLOOKUP(A1,'dataset mapping'!$A$2:$B$6,2,FALSE)&amp;"|"&amp;A14&amp;"!A3"):INDIRECT("T|"&amp;VLOOKUP(A1,'dataset mapping'!$A$2:$B$6,2,FALSE)&amp;"|"&amp;A14&amp;"!I100"),9,FALSE)</f>
        <v>51.07181821</v>
      </c>
      <c r="J14" s="9">
        <f t="shared" si="1"/>
        <v>102.6368324</v>
      </c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>
        <v>100.0</v>
      </c>
      <c r="B15" s="12">
        <f>VLOOKUP(B1,INDIRECT("T|"&amp;VLOOKUP(A1,'dataset mapping'!$A$2:$B$6,2,FALSE)&amp;"|"&amp;A15&amp;"!A3"):INDIRECT("T|"&amp;VLOOKUP(A1,'dataset mapping'!$A$2:$B$6,2,FALSE)&amp;"|"&amp;A15&amp;"!I100"),2,FALSE)</f>
        <v>25.85489009</v>
      </c>
      <c r="C15" s="12">
        <f>VLOOKUP(B1,INDIRECT("T|"&amp;VLOOKUP(A1,'dataset mapping'!$A$2:$B$6,2,FALSE)&amp;"|"&amp;A15&amp;"!A3"):INDIRECT("T|"&amp;VLOOKUP(A1,'dataset mapping'!$A$2:$B$6,2,FALSE)&amp;"|"&amp;A15&amp;"!I100"),3,FALSE)</f>
        <v>25.22902848</v>
      </c>
      <c r="D15" s="12">
        <f>VLOOKUP(B1,INDIRECT("T|"&amp;VLOOKUP(A1,'dataset mapping'!$A$2:$B$6,2,FALSE)&amp;"|"&amp;A15&amp;"!A3"):INDIRECT("T|"&amp;VLOOKUP(A1,'dataset mapping'!$A$2:$B$6,2,FALSE)&amp;"|"&amp;A15&amp;"!I100"),4,FALSE)</f>
        <v>26.53620219</v>
      </c>
      <c r="E15" s="12">
        <f>VLOOKUP(B1,INDIRECT("T|"&amp;VLOOKUP(A1,'dataset mapping'!$A$2:$B$6,2,FALSE)&amp;"|"&amp;A15&amp;"!A3"):INDIRECT("T|"&amp;VLOOKUP(A1,'dataset mapping'!$A$2:$B$6,2,FALSE)&amp;"|"&amp;A15&amp;"!I100"),5,FALSE)</f>
        <v>25.85489009</v>
      </c>
      <c r="F15" s="12">
        <f>VLOOKUP(B1,INDIRECT("T|"&amp;VLOOKUP(A1,'dataset mapping'!$A$2:$B$6,2,FALSE)&amp;"|"&amp;A15&amp;"!A3"):INDIRECT("T|"&amp;VLOOKUP(A1,'dataset mapping'!$A$2:$B$6,2,FALSE)&amp;"|"&amp;A15&amp;"!I100"),6,FALSE)</f>
        <v>53.91851755</v>
      </c>
      <c r="G15" s="12">
        <f>VLOOKUP(B1,INDIRECT("T|"&amp;VLOOKUP(A1,'dataset mapping'!$A$2:$B$6,2,FALSE)&amp;"|"&amp;A15&amp;"!A3"):INDIRECT("T|"&amp;VLOOKUP(A1,'dataset mapping'!$A$2:$B$6,2,FALSE)&amp;"|"&amp;A15&amp;"!I100"),7,FALSE)</f>
        <v>51.25351901</v>
      </c>
      <c r="H15" s="12">
        <f>VLOOKUP(B1,INDIRECT("T|"&amp;VLOOKUP(A1,'dataset mapping'!$A$2:$B$6,2,FALSE)&amp;"|"&amp;A15&amp;"!A3"):INDIRECT("T|"&amp;VLOOKUP(A1,'dataset mapping'!$A$2:$B$6,2,FALSE)&amp;"|"&amp;A15&amp;"!I100"),8,FALSE)</f>
        <v>48.16803842</v>
      </c>
      <c r="I15" s="12">
        <f>VLOOKUP(B1,INDIRECT("T|"&amp;VLOOKUP(A1,'dataset mapping'!$A$2:$B$6,2,FALSE)&amp;"|"&amp;A15&amp;"!A3"):INDIRECT("T|"&amp;VLOOKUP(A1,'dataset mapping'!$A$2:$B$6,2,FALSE)&amp;"|"&amp;A15&amp;"!I100"),9,FALSE)</f>
        <v>51.25351901</v>
      </c>
      <c r="J15" s="9">
        <f t="shared" si="1"/>
        <v>98.23530028</v>
      </c>
      <c r="K15" s="13">
        <f>AVERAGE(J3:J15)</f>
        <v>146.7461571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12</v>
      </c>
      <c r="B17" s="2" t="s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</v>
      </c>
      <c r="B18" s="5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5" t="s">
        <v>8</v>
      </c>
      <c r="H18" s="5" t="s">
        <v>9</v>
      </c>
      <c r="I18" s="5" t="s">
        <v>10</v>
      </c>
      <c r="J18" s="6" t="s">
        <v>11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1.0</v>
      </c>
      <c r="B19" s="8">
        <f>VLOOKUP(B17,INDIRECT("T|"&amp;VLOOKUP(A17,'dataset mapping'!$A$2:$B$6,2,FALSE)&amp;"|"&amp;A19&amp;"!A3"):INDIRECT("T|"&amp;VLOOKUP(A17,'dataset mapping'!$A$2:$B$6,2,FALSE)&amp;"|"&amp;A19&amp;"!I100"),2,FALSE)</f>
        <v>20.60746739</v>
      </c>
      <c r="C19" s="8">
        <f>VLOOKUP(B17,INDIRECT("T|"&amp;VLOOKUP(A17,'dataset mapping'!$A$2:$B$6,2,FALSE)&amp;"|"&amp;A19&amp;"!A3"):INDIRECT("T|"&amp;VLOOKUP(A17,'dataset mapping'!$A$2:$B$6,2,FALSE)&amp;"|"&amp;A19&amp;"!I100"),3,FALSE)</f>
        <v>20.52720587</v>
      </c>
      <c r="D19" s="8">
        <f>VLOOKUP(B17,INDIRECT("T|"&amp;VLOOKUP(A17,'dataset mapping'!$A$2:$B$6,2,FALSE)&amp;"|"&amp;A19&amp;"!A3"):INDIRECT("T|"&amp;VLOOKUP(A17,'dataset mapping'!$A$2:$B$6,2,FALSE)&amp;"|"&amp;A19&amp;"!I100"),4,FALSE)</f>
        <v>21.54133086</v>
      </c>
      <c r="E19" s="8">
        <f>VLOOKUP(B17,INDIRECT("T|"&amp;VLOOKUP(A17,'dataset mapping'!$A$2:$B$6,2,FALSE)&amp;"|"&amp;A19&amp;"!A3"):INDIRECT("T|"&amp;VLOOKUP(A17,'dataset mapping'!$A$2:$B$6,2,FALSE)&amp;"|"&amp;A19&amp;"!I100"),5,FALSE)</f>
        <v>20.60746739</v>
      </c>
      <c r="F19" s="8">
        <f>VLOOKUP(B17,INDIRECT("T|"&amp;VLOOKUP(A17,'dataset mapping'!$A$2:$B$6,2,FALSE)&amp;"|"&amp;A19&amp;"!A3"):INDIRECT("T|"&amp;VLOOKUP(A17,'dataset mapping'!$A$2:$B$6,2,FALSE)&amp;"|"&amp;A19&amp;"!I100"),6,FALSE)</f>
        <v>50.54869789</v>
      </c>
      <c r="G19" s="8">
        <f>VLOOKUP(B17,INDIRECT("T|"&amp;VLOOKUP(A17,'dataset mapping'!$A$2:$B$6,2,FALSE)&amp;"|"&amp;A19&amp;"!A3"):INDIRECT("T|"&amp;VLOOKUP(A17,'dataset mapping'!$A$2:$B$6,2,FALSE)&amp;"|"&amp;A19&amp;"!I100"),7,FALSE)</f>
        <v>45.5334658</v>
      </c>
      <c r="H19" s="8">
        <f>VLOOKUP(B17,INDIRECT("T|"&amp;VLOOKUP(A17,'dataset mapping'!$A$2:$B$6,2,FALSE)&amp;"|"&amp;A19&amp;"!A3"):INDIRECT("T|"&amp;VLOOKUP(A17,'dataset mapping'!$A$2:$B$6,2,FALSE)&amp;"|"&amp;A19&amp;"!I100"),8,FALSE)</f>
        <v>45.55054207</v>
      </c>
      <c r="I19" s="8">
        <f>VLOOKUP(B17,INDIRECT("T|"&amp;VLOOKUP(A17,'dataset mapping'!$A$2:$B$6,2,FALSE)&amp;"|"&amp;A19&amp;"!A3"):INDIRECT("T|"&amp;VLOOKUP(A17,'dataset mapping'!$A$2:$B$6,2,FALSE)&amp;"|"&amp;A19&amp;"!I100"),9,FALSE)</f>
        <v>45.55054207</v>
      </c>
      <c r="J19" s="9">
        <f t="shared" ref="J19:J31" si="2">(I19/E19-1)*100</f>
        <v>121.0390108</v>
      </c>
      <c r="K19" s="1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3.0</v>
      </c>
      <c r="B20" s="8">
        <f>VLOOKUP(B17,INDIRECT("T|"&amp;VLOOKUP(A17,'dataset mapping'!$A$2:$B$6,2,FALSE)&amp;"|"&amp;A20&amp;"!A3"):INDIRECT("T|"&amp;VLOOKUP(A17,'dataset mapping'!$A$2:$B$6,2,FALSE)&amp;"|"&amp;A20&amp;"!I100"),2,FALSE)</f>
        <v>26.3365414</v>
      </c>
      <c r="C20" s="8">
        <f>VLOOKUP(B17,INDIRECT("T|"&amp;VLOOKUP(A17,'dataset mapping'!$A$2:$B$6,2,FALSE)&amp;"|"&amp;A20&amp;"!A3"):INDIRECT("T|"&amp;VLOOKUP(A17,'dataset mapping'!$A$2:$B$6,2,FALSE)&amp;"|"&amp;A20&amp;"!I100"),3,FALSE)</f>
        <v>18.22328826</v>
      </c>
      <c r="D20" s="8">
        <f>VLOOKUP(B17,INDIRECT("T|"&amp;VLOOKUP(A17,'dataset mapping'!$A$2:$B$6,2,FALSE)&amp;"|"&amp;A20&amp;"!A3"):INDIRECT("T|"&amp;VLOOKUP(A17,'dataset mapping'!$A$2:$B$6,2,FALSE)&amp;"|"&amp;A20&amp;"!I100"),4,FALSE)</f>
        <v>22.85374792</v>
      </c>
      <c r="E20" s="8">
        <f>VLOOKUP(B17,INDIRECT("T|"&amp;VLOOKUP(A17,'dataset mapping'!$A$2:$B$6,2,FALSE)&amp;"|"&amp;A20&amp;"!A3"):INDIRECT("T|"&amp;VLOOKUP(A17,'dataset mapping'!$A$2:$B$6,2,FALSE)&amp;"|"&amp;A20&amp;"!I100"),5,FALSE)</f>
        <v>22.85374792</v>
      </c>
      <c r="F20" s="8">
        <f>VLOOKUP(B17,INDIRECT("T|"&amp;VLOOKUP(A17,'dataset mapping'!$A$2:$B$6,2,FALSE)&amp;"|"&amp;A20&amp;"!A3"):INDIRECT("T|"&amp;VLOOKUP(A17,'dataset mapping'!$A$2:$B$6,2,FALSE)&amp;"|"&amp;A20&amp;"!I100"),6,FALSE)</f>
        <v>44.88870445</v>
      </c>
      <c r="G20" s="8">
        <f>VLOOKUP(B17,INDIRECT("T|"&amp;VLOOKUP(A17,'dataset mapping'!$A$2:$B$6,2,FALSE)&amp;"|"&amp;A20&amp;"!A3"):INDIRECT("T|"&amp;VLOOKUP(A17,'dataset mapping'!$A$2:$B$6,2,FALSE)&amp;"|"&amp;A20&amp;"!I100"),7,FALSE)</f>
        <v>43.34806555</v>
      </c>
      <c r="H20" s="8">
        <f>VLOOKUP(B17,INDIRECT("T|"&amp;VLOOKUP(A17,'dataset mapping'!$A$2:$B$6,2,FALSE)&amp;"|"&amp;A20&amp;"!A3"):INDIRECT("T|"&amp;VLOOKUP(A17,'dataset mapping'!$A$2:$B$6,2,FALSE)&amp;"|"&amp;A20&amp;"!I100"),8,FALSE)</f>
        <v>43.80021694</v>
      </c>
      <c r="I20" s="8">
        <f>VLOOKUP(B17,INDIRECT("T|"&amp;VLOOKUP(A17,'dataset mapping'!$A$2:$B$6,2,FALSE)&amp;"|"&amp;A20&amp;"!A3"):INDIRECT("T|"&amp;VLOOKUP(A17,'dataset mapping'!$A$2:$B$6,2,FALSE)&amp;"|"&amp;A20&amp;"!I100"),9,FALSE)</f>
        <v>43.80021694</v>
      </c>
      <c r="J20" s="9">
        <f t="shared" si="2"/>
        <v>91.65441523</v>
      </c>
      <c r="K20" s="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>
        <v>5.0</v>
      </c>
      <c r="B21" s="8">
        <f>VLOOKUP(B17,INDIRECT("T|"&amp;VLOOKUP(A17,'dataset mapping'!$A$2:$B$6,2,FALSE)&amp;"|"&amp;A21&amp;"!A3"):INDIRECT("T|"&amp;VLOOKUP(A17,'dataset mapping'!$A$2:$B$6,2,FALSE)&amp;"|"&amp;A21&amp;"!I100"),2,FALSE)</f>
        <v>19.42838997</v>
      </c>
      <c r="C21" s="8">
        <f>VLOOKUP(B17,INDIRECT("T|"&amp;VLOOKUP(A17,'dataset mapping'!$A$2:$B$6,2,FALSE)&amp;"|"&amp;A21&amp;"!A3"):INDIRECT("T|"&amp;VLOOKUP(A17,'dataset mapping'!$A$2:$B$6,2,FALSE)&amp;"|"&amp;A21&amp;"!I100"),3,FALSE)</f>
        <v>21.41639062</v>
      </c>
      <c r="D21" s="8">
        <f>VLOOKUP(B17,INDIRECT("T|"&amp;VLOOKUP(A17,'dataset mapping'!$A$2:$B$6,2,FALSE)&amp;"|"&amp;A21&amp;"!A3"):INDIRECT("T|"&amp;VLOOKUP(A17,'dataset mapping'!$A$2:$B$6,2,FALSE)&amp;"|"&amp;A21&amp;"!I100"),4,FALSE)</f>
        <v>19.52257851</v>
      </c>
      <c r="E21" s="8">
        <f>VLOOKUP(B17,INDIRECT("T|"&amp;VLOOKUP(A17,'dataset mapping'!$A$2:$B$6,2,FALSE)&amp;"|"&amp;A21&amp;"!A3"):INDIRECT("T|"&amp;VLOOKUP(A17,'dataset mapping'!$A$2:$B$6,2,FALSE)&amp;"|"&amp;A21&amp;"!I100"),5,FALSE)</f>
        <v>19.52257851</v>
      </c>
      <c r="F21" s="8">
        <f>VLOOKUP(B17,INDIRECT("T|"&amp;VLOOKUP(A17,'dataset mapping'!$A$2:$B$6,2,FALSE)&amp;"|"&amp;A21&amp;"!A3"):INDIRECT("T|"&amp;VLOOKUP(A17,'dataset mapping'!$A$2:$B$6,2,FALSE)&amp;"|"&amp;A21&amp;"!I100"),6,FALSE)</f>
        <v>47.13385685</v>
      </c>
      <c r="G21" s="8">
        <f>VLOOKUP(B17,INDIRECT("T|"&amp;VLOOKUP(A17,'dataset mapping'!$A$2:$B$6,2,FALSE)&amp;"|"&amp;A21&amp;"!A3"):INDIRECT("T|"&amp;VLOOKUP(A17,'dataset mapping'!$A$2:$B$6,2,FALSE)&amp;"|"&amp;A21&amp;"!I100"),7,FALSE)</f>
        <v>47.56042373</v>
      </c>
      <c r="H21" s="8">
        <f>VLOOKUP(B17,INDIRECT("T|"&amp;VLOOKUP(A17,'dataset mapping'!$A$2:$B$6,2,FALSE)&amp;"|"&amp;A21&amp;"!A3"):INDIRECT("T|"&amp;VLOOKUP(A17,'dataset mapping'!$A$2:$B$6,2,FALSE)&amp;"|"&amp;A21&amp;"!I100"),8,FALSE)</f>
        <v>49.01559208</v>
      </c>
      <c r="I21" s="8">
        <f>VLOOKUP(B17,INDIRECT("T|"&amp;VLOOKUP(A17,'dataset mapping'!$A$2:$B$6,2,FALSE)&amp;"|"&amp;A21&amp;"!A3"):INDIRECT("T|"&amp;VLOOKUP(A17,'dataset mapping'!$A$2:$B$6,2,FALSE)&amp;"|"&amp;A21&amp;"!I100"),9,FALSE)</f>
        <v>47.56042373</v>
      </c>
      <c r="J21" s="9">
        <f t="shared" si="2"/>
        <v>143.6175309</v>
      </c>
      <c r="K21" s="1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>
        <v>10.0</v>
      </c>
      <c r="B22" s="8">
        <f>VLOOKUP(B17,INDIRECT("T|"&amp;VLOOKUP(A17,'dataset mapping'!$A$2:$B$6,2,FALSE)&amp;"|"&amp;A22&amp;"!A3"):INDIRECT("T|"&amp;VLOOKUP(A17,'dataset mapping'!$A$2:$B$6,2,FALSE)&amp;"|"&amp;A22&amp;"!I100"),2,FALSE)</f>
        <v>20.35277145</v>
      </c>
      <c r="C22" s="8">
        <f>VLOOKUP(B17,INDIRECT("T|"&amp;VLOOKUP(A17,'dataset mapping'!$A$2:$B$6,2,FALSE)&amp;"|"&amp;A22&amp;"!A3"):INDIRECT("T|"&amp;VLOOKUP(A17,'dataset mapping'!$A$2:$B$6,2,FALSE)&amp;"|"&amp;A22&amp;"!I100"),3,FALSE)</f>
        <v>18.07377954</v>
      </c>
      <c r="D22" s="8">
        <f>VLOOKUP(B17,INDIRECT("T|"&amp;VLOOKUP(A17,'dataset mapping'!$A$2:$B$6,2,FALSE)&amp;"|"&amp;A22&amp;"!A3"):INDIRECT("T|"&amp;VLOOKUP(A17,'dataset mapping'!$A$2:$B$6,2,FALSE)&amp;"|"&amp;A22&amp;"!I100"),4,FALSE)</f>
        <v>19.05070505</v>
      </c>
      <c r="E22" s="8">
        <f>VLOOKUP(B17,INDIRECT("T|"&amp;VLOOKUP(A17,'dataset mapping'!$A$2:$B$6,2,FALSE)&amp;"|"&amp;A22&amp;"!A3"):INDIRECT("T|"&amp;VLOOKUP(A17,'dataset mapping'!$A$2:$B$6,2,FALSE)&amp;"|"&amp;A22&amp;"!I100"),5,FALSE)</f>
        <v>19.05070505</v>
      </c>
      <c r="F22" s="8">
        <f>VLOOKUP(B17,INDIRECT("T|"&amp;VLOOKUP(A17,'dataset mapping'!$A$2:$B$6,2,FALSE)&amp;"|"&amp;A22&amp;"!A3"):INDIRECT("T|"&amp;VLOOKUP(A17,'dataset mapping'!$A$2:$B$6,2,FALSE)&amp;"|"&amp;A22&amp;"!I100"),6,FALSE)</f>
        <v>50.81015334</v>
      </c>
      <c r="G22" s="8">
        <f>VLOOKUP(B17,INDIRECT("T|"&amp;VLOOKUP(A17,'dataset mapping'!$A$2:$B$6,2,FALSE)&amp;"|"&amp;A22&amp;"!A3"):INDIRECT("T|"&amp;VLOOKUP(A17,'dataset mapping'!$A$2:$B$6,2,FALSE)&amp;"|"&amp;A22&amp;"!I100"),7,FALSE)</f>
        <v>46.05826058</v>
      </c>
      <c r="H22" s="8">
        <f>VLOOKUP(B17,INDIRECT("T|"&amp;VLOOKUP(A17,'dataset mapping'!$A$2:$B$6,2,FALSE)&amp;"|"&amp;A22&amp;"!A3"):INDIRECT("T|"&amp;VLOOKUP(A17,'dataset mapping'!$A$2:$B$6,2,FALSE)&amp;"|"&amp;A22&amp;"!I100"),8,FALSE)</f>
        <v>43.10536409</v>
      </c>
      <c r="I22" s="8">
        <f>VLOOKUP(B17,INDIRECT("T|"&amp;VLOOKUP(A17,'dataset mapping'!$A$2:$B$6,2,FALSE)&amp;"|"&amp;A22&amp;"!A3"):INDIRECT("T|"&amp;VLOOKUP(A17,'dataset mapping'!$A$2:$B$6,2,FALSE)&amp;"|"&amp;A22&amp;"!I100"),9,FALSE)</f>
        <v>46.05826058</v>
      </c>
      <c r="J22" s="9">
        <f t="shared" si="2"/>
        <v>141.7666982</v>
      </c>
      <c r="K22" s="1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1">
        <v>20.0</v>
      </c>
      <c r="B23" s="12">
        <f>VLOOKUP(B17,INDIRECT("T|"&amp;VLOOKUP(A17,'dataset mapping'!$A$2:$B$6,2,FALSE)&amp;"|"&amp;A23&amp;"!A3"):INDIRECT("T|"&amp;VLOOKUP(A17,'dataset mapping'!$A$2:$B$6,2,FALSE)&amp;"|"&amp;A23&amp;"!I100"),2,FALSE)</f>
        <v>22.36298523</v>
      </c>
      <c r="C23" s="12">
        <f>VLOOKUP(B17,INDIRECT("T|"&amp;VLOOKUP(A17,'dataset mapping'!$A$2:$B$6,2,FALSE)&amp;"|"&amp;A23&amp;"!A3"):INDIRECT("T|"&amp;VLOOKUP(A17,'dataset mapping'!$A$2:$B$6,2,FALSE)&amp;"|"&amp;A23&amp;"!I100"),3,FALSE)</f>
        <v>22.81469611</v>
      </c>
      <c r="D23" s="12">
        <f>VLOOKUP(B17,INDIRECT("T|"&amp;VLOOKUP(A17,'dataset mapping'!$A$2:$B$6,2,FALSE)&amp;"|"&amp;A23&amp;"!A3"):INDIRECT("T|"&amp;VLOOKUP(A17,'dataset mapping'!$A$2:$B$6,2,FALSE)&amp;"|"&amp;A23&amp;"!I100"),4,FALSE)</f>
        <v>24.51734445</v>
      </c>
      <c r="E23" s="12">
        <f>VLOOKUP(B17,INDIRECT("T|"&amp;VLOOKUP(A17,'dataset mapping'!$A$2:$B$6,2,FALSE)&amp;"|"&amp;A23&amp;"!A3"):INDIRECT("T|"&amp;VLOOKUP(A17,'dataset mapping'!$A$2:$B$6,2,FALSE)&amp;"|"&amp;A23&amp;"!I100"),5,FALSE)</f>
        <v>22.81469611</v>
      </c>
      <c r="F23" s="12">
        <f>VLOOKUP(B17,INDIRECT("T|"&amp;VLOOKUP(A17,'dataset mapping'!$A$2:$B$6,2,FALSE)&amp;"|"&amp;A23&amp;"!A3"):INDIRECT("T|"&amp;VLOOKUP(A17,'dataset mapping'!$A$2:$B$6,2,FALSE)&amp;"|"&amp;A23&amp;"!I100"),6,FALSE)</f>
        <v>49.60778502</v>
      </c>
      <c r="G23" s="12">
        <f>VLOOKUP(B17,INDIRECT("T|"&amp;VLOOKUP(A17,'dataset mapping'!$A$2:$B$6,2,FALSE)&amp;"|"&amp;A23&amp;"!A3"):INDIRECT("T|"&amp;VLOOKUP(A17,'dataset mapping'!$A$2:$B$6,2,FALSE)&amp;"|"&amp;A23&amp;"!I100"),7,FALSE)</f>
        <v>46.94501437</v>
      </c>
      <c r="H23" s="12">
        <f>VLOOKUP(B17,INDIRECT("T|"&amp;VLOOKUP(A17,'dataset mapping'!$A$2:$B$6,2,FALSE)&amp;"|"&amp;A23&amp;"!A3"):INDIRECT("T|"&amp;VLOOKUP(A17,'dataset mapping'!$A$2:$B$6,2,FALSE)&amp;"|"&amp;A23&amp;"!I100"),8,FALSE)</f>
        <v>48.76268645</v>
      </c>
      <c r="I23" s="12">
        <f>VLOOKUP(B17,INDIRECT("T|"&amp;VLOOKUP(A17,'dataset mapping'!$A$2:$B$6,2,FALSE)&amp;"|"&amp;A23&amp;"!A3"):INDIRECT("T|"&amp;VLOOKUP(A17,'dataset mapping'!$A$2:$B$6,2,FALSE)&amp;"|"&amp;A23&amp;"!I100"),9,FALSE)</f>
        <v>48.76268645</v>
      </c>
      <c r="J23" s="9">
        <f t="shared" si="2"/>
        <v>113.7336663</v>
      </c>
      <c r="K23" s="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1">
        <v>30.0</v>
      </c>
      <c r="B24" s="12">
        <f>VLOOKUP(B17,INDIRECT("T|"&amp;VLOOKUP(A17,'dataset mapping'!$A$2:$B$6,2,FALSE)&amp;"|"&amp;A24&amp;"!A3"):INDIRECT("T|"&amp;VLOOKUP(A17,'dataset mapping'!$A$2:$B$6,2,FALSE)&amp;"|"&amp;A24&amp;"!I100"),2,FALSE)</f>
        <v>22.73097461</v>
      </c>
      <c r="C24" s="12">
        <f>VLOOKUP(B17,INDIRECT("T|"&amp;VLOOKUP(A17,'dataset mapping'!$A$2:$B$6,2,FALSE)&amp;"|"&amp;A24&amp;"!A3"):INDIRECT("T|"&amp;VLOOKUP(A17,'dataset mapping'!$A$2:$B$6,2,FALSE)&amp;"|"&amp;A24&amp;"!I100"),3,FALSE)</f>
        <v>22.7862729</v>
      </c>
      <c r="D24" s="12">
        <f>VLOOKUP(B17,INDIRECT("T|"&amp;VLOOKUP(A17,'dataset mapping'!$A$2:$B$6,2,FALSE)&amp;"|"&amp;A24&amp;"!A3"):INDIRECT("T|"&amp;VLOOKUP(A17,'dataset mapping'!$A$2:$B$6,2,FALSE)&amp;"|"&amp;A24&amp;"!I100"),4,FALSE)</f>
        <v>21.77182123</v>
      </c>
      <c r="E24" s="12">
        <f>VLOOKUP(B17,INDIRECT("T|"&amp;VLOOKUP(A17,'dataset mapping'!$A$2:$B$6,2,FALSE)&amp;"|"&amp;A24&amp;"!A3"):INDIRECT("T|"&amp;VLOOKUP(A17,'dataset mapping'!$A$2:$B$6,2,FALSE)&amp;"|"&amp;A24&amp;"!I100"),5,FALSE)</f>
        <v>22.73097461</v>
      </c>
      <c r="F24" s="12">
        <f>VLOOKUP(B17,INDIRECT("T|"&amp;VLOOKUP(A17,'dataset mapping'!$A$2:$B$6,2,FALSE)&amp;"|"&amp;A24&amp;"!A3"):INDIRECT("T|"&amp;VLOOKUP(A17,'dataset mapping'!$A$2:$B$6,2,FALSE)&amp;"|"&amp;A24&amp;"!I100"),6,FALSE)</f>
        <v>50.7899933</v>
      </c>
      <c r="G24" s="12">
        <f>VLOOKUP(B17,INDIRECT("T|"&amp;VLOOKUP(A17,'dataset mapping'!$A$2:$B$6,2,FALSE)&amp;"|"&amp;A24&amp;"!A3"):INDIRECT("T|"&amp;VLOOKUP(A17,'dataset mapping'!$A$2:$B$6,2,FALSE)&amp;"|"&amp;A24&amp;"!I100"),7,FALSE)</f>
        <v>49.71677301</v>
      </c>
      <c r="H24" s="12">
        <f>VLOOKUP(B17,INDIRECT("T|"&amp;VLOOKUP(A17,'dataset mapping'!$A$2:$B$6,2,FALSE)&amp;"|"&amp;A24&amp;"!A3"):INDIRECT("T|"&amp;VLOOKUP(A17,'dataset mapping'!$A$2:$B$6,2,FALSE)&amp;"|"&amp;A24&amp;"!I100"),8,FALSE)</f>
        <v>51.39647997</v>
      </c>
      <c r="I24" s="12">
        <f>VLOOKUP(B17,INDIRECT("T|"&amp;VLOOKUP(A17,'dataset mapping'!$A$2:$B$6,2,FALSE)&amp;"|"&amp;A24&amp;"!A3"):INDIRECT("T|"&amp;VLOOKUP(A17,'dataset mapping'!$A$2:$B$6,2,FALSE)&amp;"|"&amp;A24&amp;"!I100"),9,FALSE)</f>
        <v>50.7899933</v>
      </c>
      <c r="J24" s="9">
        <f t="shared" si="2"/>
        <v>123.439576</v>
      </c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1">
        <v>40.0</v>
      </c>
      <c r="B25" s="12">
        <f>VLOOKUP(B17,INDIRECT("T|"&amp;VLOOKUP(A17,'dataset mapping'!$A$2:$B$6,2,FALSE)&amp;"|"&amp;A25&amp;"!A3"):INDIRECT("T|"&amp;VLOOKUP(A17,'dataset mapping'!$A$2:$B$6,2,FALSE)&amp;"|"&amp;A25&amp;"!I100"),2,FALSE)</f>
        <v>20.78866984</v>
      </c>
      <c r="C25" s="12">
        <f>VLOOKUP(B17,INDIRECT("T|"&amp;VLOOKUP(A17,'dataset mapping'!$A$2:$B$6,2,FALSE)&amp;"|"&amp;A25&amp;"!A3"):INDIRECT("T|"&amp;VLOOKUP(A17,'dataset mapping'!$A$2:$B$6,2,FALSE)&amp;"|"&amp;A25&amp;"!I100"),3,FALSE)</f>
        <v>22.14689167</v>
      </c>
      <c r="D25" s="12">
        <f>VLOOKUP(B17,INDIRECT("T|"&amp;VLOOKUP(A17,'dataset mapping'!$A$2:$B$6,2,FALSE)&amp;"|"&amp;A25&amp;"!A3"):INDIRECT("T|"&amp;VLOOKUP(A17,'dataset mapping'!$A$2:$B$6,2,FALSE)&amp;"|"&amp;A25&amp;"!I100"),4,FALSE)</f>
        <v>21.76543542</v>
      </c>
      <c r="E25" s="12">
        <f>VLOOKUP(B17,INDIRECT("T|"&amp;VLOOKUP(A17,'dataset mapping'!$A$2:$B$6,2,FALSE)&amp;"|"&amp;A25&amp;"!A3"):INDIRECT("T|"&amp;VLOOKUP(A17,'dataset mapping'!$A$2:$B$6,2,FALSE)&amp;"|"&amp;A25&amp;"!I100"),5,FALSE)</f>
        <v>21.76543542</v>
      </c>
      <c r="F25" s="12">
        <f>VLOOKUP(B17,INDIRECT("T|"&amp;VLOOKUP(A17,'dataset mapping'!$A$2:$B$6,2,FALSE)&amp;"|"&amp;A25&amp;"!A3"):INDIRECT("T|"&amp;VLOOKUP(A17,'dataset mapping'!$A$2:$B$6,2,FALSE)&amp;"|"&amp;A25&amp;"!I100"),6,FALSE)</f>
        <v>55.38132373</v>
      </c>
      <c r="G25" s="12">
        <f>VLOOKUP(B17,INDIRECT("T|"&amp;VLOOKUP(A17,'dataset mapping'!$A$2:$B$6,2,FALSE)&amp;"|"&amp;A25&amp;"!A3"):INDIRECT("T|"&amp;VLOOKUP(A17,'dataset mapping'!$A$2:$B$6,2,FALSE)&amp;"|"&amp;A25&amp;"!I100"),7,FALSE)</f>
        <v>65.90844645</v>
      </c>
      <c r="H25" s="12">
        <f>VLOOKUP(B17,INDIRECT("T|"&amp;VLOOKUP(A17,'dataset mapping'!$A$2:$B$6,2,FALSE)&amp;"|"&amp;A25&amp;"!A3"):INDIRECT("T|"&amp;VLOOKUP(A17,'dataset mapping'!$A$2:$B$6,2,FALSE)&amp;"|"&amp;A25&amp;"!I100"),8,FALSE)</f>
        <v>50.30917327</v>
      </c>
      <c r="I25" s="12">
        <f>VLOOKUP(B17,INDIRECT("T|"&amp;VLOOKUP(A17,'dataset mapping'!$A$2:$B$6,2,FALSE)&amp;"|"&amp;A25&amp;"!A3"):INDIRECT("T|"&amp;VLOOKUP(A17,'dataset mapping'!$A$2:$B$6,2,FALSE)&amp;"|"&amp;A25&amp;"!I100"),9,FALSE)</f>
        <v>55.38132373</v>
      </c>
      <c r="J25" s="9">
        <f t="shared" si="2"/>
        <v>154.4462018</v>
      </c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1">
        <v>50.0</v>
      </c>
      <c r="B26" s="12">
        <f>VLOOKUP(B17,INDIRECT("T|"&amp;VLOOKUP(A17,'dataset mapping'!$A$2:$B$6,2,FALSE)&amp;"|"&amp;A26&amp;"!A3"):INDIRECT("T|"&amp;VLOOKUP(A17,'dataset mapping'!$A$2:$B$6,2,FALSE)&amp;"|"&amp;A26&amp;"!I100"),2,FALSE)</f>
        <v>26.7696747</v>
      </c>
      <c r="C26" s="12">
        <f>VLOOKUP(B17,INDIRECT("T|"&amp;VLOOKUP(A17,'dataset mapping'!$A$2:$B$6,2,FALSE)&amp;"|"&amp;A26&amp;"!A3"):INDIRECT("T|"&amp;VLOOKUP(A17,'dataset mapping'!$A$2:$B$6,2,FALSE)&amp;"|"&amp;A26&amp;"!I100"),3,FALSE)</f>
        <v>22.42525225</v>
      </c>
      <c r="D26" s="12">
        <f>VLOOKUP(B17,INDIRECT("T|"&amp;VLOOKUP(A17,'dataset mapping'!$A$2:$B$6,2,FALSE)&amp;"|"&amp;A26&amp;"!A3"):INDIRECT("T|"&amp;VLOOKUP(A17,'dataset mapping'!$A$2:$B$6,2,FALSE)&amp;"|"&amp;A26&amp;"!I100"),4,FALSE)</f>
        <v>21.99067203</v>
      </c>
      <c r="E26" s="12">
        <f>VLOOKUP(B17,INDIRECT("T|"&amp;VLOOKUP(A17,'dataset mapping'!$A$2:$B$6,2,FALSE)&amp;"|"&amp;A26&amp;"!A3"):INDIRECT("T|"&amp;VLOOKUP(A17,'dataset mapping'!$A$2:$B$6,2,FALSE)&amp;"|"&amp;A26&amp;"!I100"),5,FALSE)</f>
        <v>22.42525225</v>
      </c>
      <c r="F26" s="12">
        <f>VLOOKUP(B17,INDIRECT("T|"&amp;VLOOKUP(A17,'dataset mapping'!$A$2:$B$6,2,FALSE)&amp;"|"&amp;A26&amp;"!A3"):INDIRECT("T|"&amp;VLOOKUP(A17,'dataset mapping'!$A$2:$B$6,2,FALSE)&amp;"|"&amp;A26&amp;"!I100"),6,FALSE)</f>
        <v>49.25397167</v>
      </c>
      <c r="G26" s="12">
        <f>VLOOKUP(B17,INDIRECT("T|"&amp;VLOOKUP(A17,'dataset mapping'!$A$2:$B$6,2,FALSE)&amp;"|"&amp;A26&amp;"!A3"):INDIRECT("T|"&amp;VLOOKUP(A17,'dataset mapping'!$A$2:$B$6,2,FALSE)&amp;"|"&amp;A26&amp;"!I100"),7,FALSE)</f>
        <v>50.44799583</v>
      </c>
      <c r="H26" s="12">
        <f>VLOOKUP(B17,INDIRECT("T|"&amp;VLOOKUP(A17,'dataset mapping'!$A$2:$B$6,2,FALSE)&amp;"|"&amp;A26&amp;"!A3"):INDIRECT("T|"&amp;VLOOKUP(A17,'dataset mapping'!$A$2:$B$6,2,FALSE)&amp;"|"&amp;A26&amp;"!I100"),8,FALSE)</f>
        <v>48.10249317</v>
      </c>
      <c r="I26" s="12">
        <f>VLOOKUP(B17,INDIRECT("T|"&amp;VLOOKUP(A17,'dataset mapping'!$A$2:$B$6,2,FALSE)&amp;"|"&amp;A26&amp;"!A3"):INDIRECT("T|"&amp;VLOOKUP(A17,'dataset mapping'!$A$2:$B$6,2,FALSE)&amp;"|"&amp;A26&amp;"!I100"),9,FALSE)</f>
        <v>49.25397167</v>
      </c>
      <c r="J26" s="9">
        <f t="shared" si="2"/>
        <v>119.6361991</v>
      </c>
      <c r="K26" s="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1">
        <v>60.0</v>
      </c>
      <c r="B27" s="12">
        <f>VLOOKUP(B17,INDIRECT("T|"&amp;VLOOKUP(A17,'dataset mapping'!$A$2:$B$6,2,FALSE)&amp;"|"&amp;A27&amp;"!A3"):INDIRECT("T|"&amp;VLOOKUP(A17,'dataset mapping'!$A$2:$B$6,2,FALSE)&amp;"|"&amp;A27&amp;"!I100"),2,FALSE)</f>
        <v>23.18440577</v>
      </c>
      <c r="C27" s="12">
        <f>VLOOKUP(B17,INDIRECT("T|"&amp;VLOOKUP(A17,'dataset mapping'!$A$2:$B$6,2,FALSE)&amp;"|"&amp;A27&amp;"!A3"):INDIRECT("T|"&amp;VLOOKUP(A17,'dataset mapping'!$A$2:$B$6,2,FALSE)&amp;"|"&amp;A27&amp;"!I100"),3,FALSE)</f>
        <v>26.11600184</v>
      </c>
      <c r="D27" s="12">
        <f>VLOOKUP(B17,INDIRECT("T|"&amp;VLOOKUP(A17,'dataset mapping'!$A$2:$B$6,2,FALSE)&amp;"|"&amp;A27&amp;"!A3"):INDIRECT("T|"&amp;VLOOKUP(A17,'dataset mapping'!$A$2:$B$6,2,FALSE)&amp;"|"&amp;A27&amp;"!I100"),4,FALSE)</f>
        <v>21.17753906</v>
      </c>
      <c r="E27" s="12">
        <f>VLOOKUP(B17,INDIRECT("T|"&amp;VLOOKUP(A17,'dataset mapping'!$A$2:$B$6,2,FALSE)&amp;"|"&amp;A27&amp;"!A3"):INDIRECT("T|"&amp;VLOOKUP(A17,'dataset mapping'!$A$2:$B$6,2,FALSE)&amp;"|"&amp;A27&amp;"!I100"),5,FALSE)</f>
        <v>23.18440577</v>
      </c>
      <c r="F27" s="12">
        <f>VLOOKUP(B17,INDIRECT("T|"&amp;VLOOKUP(A17,'dataset mapping'!$A$2:$B$6,2,FALSE)&amp;"|"&amp;A27&amp;"!A3"):INDIRECT("T|"&amp;VLOOKUP(A17,'dataset mapping'!$A$2:$B$6,2,FALSE)&amp;"|"&amp;A27&amp;"!I100"),6,FALSE)</f>
        <v>50.21095135</v>
      </c>
      <c r="G27" s="12">
        <f>VLOOKUP(B17,INDIRECT("T|"&amp;VLOOKUP(A17,'dataset mapping'!$A$2:$B$6,2,FALSE)&amp;"|"&amp;A27&amp;"!A3"):INDIRECT("T|"&amp;VLOOKUP(A17,'dataset mapping'!$A$2:$B$6,2,FALSE)&amp;"|"&amp;A27&amp;"!I100"),7,FALSE)</f>
        <v>51.40792149</v>
      </c>
      <c r="H27" s="12">
        <f>VLOOKUP(B17,INDIRECT("T|"&amp;VLOOKUP(A17,'dataset mapping'!$A$2:$B$6,2,FALSE)&amp;"|"&amp;A27&amp;"!A3"):INDIRECT("T|"&amp;VLOOKUP(A17,'dataset mapping'!$A$2:$B$6,2,FALSE)&amp;"|"&amp;A27&amp;"!I100"),8,FALSE)</f>
        <v>49.13963682</v>
      </c>
      <c r="I27" s="12">
        <f>VLOOKUP(B17,INDIRECT("T|"&amp;VLOOKUP(A17,'dataset mapping'!$A$2:$B$6,2,FALSE)&amp;"|"&amp;A27&amp;"!A3"):INDIRECT("T|"&amp;VLOOKUP(A17,'dataset mapping'!$A$2:$B$6,2,FALSE)&amp;"|"&amp;A27&amp;"!I100"),9,FALSE)</f>
        <v>50.21095135</v>
      </c>
      <c r="J27" s="9">
        <f t="shared" si="2"/>
        <v>116.5720867</v>
      </c>
      <c r="K27" s="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1">
        <v>70.0</v>
      </c>
      <c r="B28" s="12">
        <f>VLOOKUP(B17,INDIRECT("T|"&amp;VLOOKUP(A17,'dataset mapping'!$A$2:$B$6,2,FALSE)&amp;"|"&amp;A28&amp;"!A3"):INDIRECT("T|"&amp;VLOOKUP(A17,'dataset mapping'!$A$2:$B$6,2,FALSE)&amp;"|"&amp;A28&amp;"!I100"),2,FALSE)</f>
        <v>22.7861261</v>
      </c>
      <c r="C28" s="12">
        <f>VLOOKUP(B17,INDIRECT("T|"&amp;VLOOKUP(A17,'dataset mapping'!$A$2:$B$6,2,FALSE)&amp;"|"&amp;A28&amp;"!A3"):INDIRECT("T|"&amp;VLOOKUP(A17,'dataset mapping'!$A$2:$B$6,2,FALSE)&amp;"|"&amp;A28&amp;"!I100"),3,FALSE)</f>
        <v>24.7552666</v>
      </c>
      <c r="D28" s="12">
        <f>VLOOKUP(B17,INDIRECT("T|"&amp;VLOOKUP(A17,'dataset mapping'!$A$2:$B$6,2,FALSE)&amp;"|"&amp;A28&amp;"!A3"):INDIRECT("T|"&amp;VLOOKUP(A17,'dataset mapping'!$A$2:$B$6,2,FALSE)&amp;"|"&amp;A28&amp;"!I100"),4,FALSE)</f>
        <v>23.09554863</v>
      </c>
      <c r="E28" s="12">
        <f>VLOOKUP(B17,INDIRECT("T|"&amp;VLOOKUP(A17,'dataset mapping'!$A$2:$B$6,2,FALSE)&amp;"|"&amp;A28&amp;"!A3"):INDIRECT("T|"&amp;VLOOKUP(A17,'dataset mapping'!$A$2:$B$6,2,FALSE)&amp;"|"&amp;A28&amp;"!I100"),5,FALSE)</f>
        <v>23.09554863</v>
      </c>
      <c r="F28" s="12">
        <f>VLOOKUP(B17,INDIRECT("T|"&amp;VLOOKUP(A17,'dataset mapping'!$A$2:$B$6,2,FALSE)&amp;"|"&amp;A28&amp;"!A3"):INDIRECT("T|"&amp;VLOOKUP(A17,'dataset mapping'!$A$2:$B$6,2,FALSE)&amp;"|"&amp;A28&amp;"!I100"),6,FALSE)</f>
        <v>55.27281798</v>
      </c>
      <c r="G28" s="12">
        <f>VLOOKUP(B17,INDIRECT("T|"&amp;VLOOKUP(A17,'dataset mapping'!$A$2:$B$6,2,FALSE)&amp;"|"&amp;A28&amp;"!A3"):INDIRECT("T|"&amp;VLOOKUP(A17,'dataset mapping'!$A$2:$B$6,2,FALSE)&amp;"|"&amp;A28&amp;"!I100"),7,FALSE)</f>
        <v>52.16925661</v>
      </c>
      <c r="H28" s="12">
        <f>VLOOKUP(B17,INDIRECT("T|"&amp;VLOOKUP(A17,'dataset mapping'!$A$2:$B$6,2,FALSE)&amp;"|"&amp;A28&amp;"!A3"):INDIRECT("T|"&amp;VLOOKUP(A17,'dataset mapping'!$A$2:$B$6,2,FALSE)&amp;"|"&amp;A28&amp;"!I100"),8,FALSE)</f>
        <v>51.90003063</v>
      </c>
      <c r="I28" s="12">
        <f>VLOOKUP(B17,INDIRECT("T|"&amp;VLOOKUP(A17,'dataset mapping'!$A$2:$B$6,2,FALSE)&amp;"|"&amp;A28&amp;"!A3"):INDIRECT("T|"&amp;VLOOKUP(A17,'dataset mapping'!$A$2:$B$6,2,FALSE)&amp;"|"&amp;A28&amp;"!I100"),9,FALSE)</f>
        <v>52.16925661</v>
      </c>
      <c r="J28" s="9">
        <f t="shared" si="2"/>
        <v>125.8844657</v>
      </c>
      <c r="K28" s="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1">
        <v>80.0</v>
      </c>
      <c r="B29" s="12">
        <f>VLOOKUP(B17,INDIRECT("T|"&amp;VLOOKUP(A17,'dataset mapping'!$A$2:$B$6,2,FALSE)&amp;"|"&amp;A29&amp;"!A3"):INDIRECT("T|"&amp;VLOOKUP(A17,'dataset mapping'!$A$2:$B$6,2,FALSE)&amp;"|"&amp;A29&amp;"!I100"),2,FALSE)</f>
        <v>33.72051762</v>
      </c>
      <c r="C29" s="12">
        <f>VLOOKUP(B17,INDIRECT("T|"&amp;VLOOKUP(A17,'dataset mapping'!$A$2:$B$6,2,FALSE)&amp;"|"&amp;A29&amp;"!A3"):INDIRECT("T|"&amp;VLOOKUP(A17,'dataset mapping'!$A$2:$B$6,2,FALSE)&amp;"|"&amp;A29&amp;"!I100"),3,FALSE)</f>
        <v>24.28936177</v>
      </c>
      <c r="D29" s="12">
        <f>VLOOKUP(B17,INDIRECT("T|"&amp;VLOOKUP(A17,'dataset mapping'!$A$2:$B$6,2,FALSE)&amp;"|"&amp;A29&amp;"!A3"):INDIRECT("T|"&amp;VLOOKUP(A17,'dataset mapping'!$A$2:$B$6,2,FALSE)&amp;"|"&amp;A29&amp;"!I100"),4,FALSE)</f>
        <v>26.48927597</v>
      </c>
      <c r="E29" s="12">
        <f>VLOOKUP(B17,INDIRECT("T|"&amp;VLOOKUP(A17,'dataset mapping'!$A$2:$B$6,2,FALSE)&amp;"|"&amp;A29&amp;"!A3"):INDIRECT("T|"&amp;VLOOKUP(A17,'dataset mapping'!$A$2:$B$6,2,FALSE)&amp;"|"&amp;A29&amp;"!I100"),5,FALSE)</f>
        <v>26.48927597</v>
      </c>
      <c r="F29" s="12">
        <f>VLOOKUP(B17,INDIRECT("T|"&amp;VLOOKUP(A17,'dataset mapping'!$A$2:$B$6,2,FALSE)&amp;"|"&amp;A29&amp;"!A3"):INDIRECT("T|"&amp;VLOOKUP(A17,'dataset mapping'!$A$2:$B$6,2,FALSE)&amp;"|"&amp;A29&amp;"!I100"),6,FALSE)</f>
        <v>52.58692407</v>
      </c>
      <c r="G29" s="12">
        <f>VLOOKUP(B17,INDIRECT("T|"&amp;VLOOKUP(A17,'dataset mapping'!$A$2:$B$6,2,FALSE)&amp;"|"&amp;A29&amp;"!A3"):INDIRECT("T|"&amp;VLOOKUP(A17,'dataset mapping'!$A$2:$B$6,2,FALSE)&amp;"|"&amp;A29&amp;"!I100"),7,FALSE)</f>
        <v>50.80696076</v>
      </c>
      <c r="H29" s="12">
        <f>VLOOKUP(B17,INDIRECT("T|"&amp;VLOOKUP(A17,'dataset mapping'!$A$2:$B$6,2,FALSE)&amp;"|"&amp;A29&amp;"!A3"):INDIRECT("T|"&amp;VLOOKUP(A17,'dataset mapping'!$A$2:$B$6,2,FALSE)&amp;"|"&amp;A29&amp;"!I100"),8,FALSE)</f>
        <v>63.44251629</v>
      </c>
      <c r="I29" s="12">
        <f>VLOOKUP(B17,INDIRECT("T|"&amp;VLOOKUP(A17,'dataset mapping'!$A$2:$B$6,2,FALSE)&amp;"|"&amp;A29&amp;"!A3"):INDIRECT("T|"&amp;VLOOKUP(A17,'dataset mapping'!$A$2:$B$6,2,FALSE)&amp;"|"&amp;A29&amp;"!I100"),9,FALSE)</f>
        <v>52.58692407</v>
      </c>
      <c r="J29" s="9">
        <f t="shared" si="2"/>
        <v>98.52156071</v>
      </c>
      <c r="K29" s="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1">
        <v>90.0</v>
      </c>
      <c r="B30" s="12">
        <f>VLOOKUP(B17,INDIRECT("T|"&amp;VLOOKUP(A17,'dataset mapping'!$A$2:$B$6,2,FALSE)&amp;"|"&amp;A30&amp;"!A3"):INDIRECT("T|"&amp;VLOOKUP(A17,'dataset mapping'!$A$2:$B$6,2,FALSE)&amp;"|"&amp;A30&amp;"!I100"),2,FALSE)</f>
        <v>26.46225894</v>
      </c>
      <c r="C30" s="12">
        <f>VLOOKUP(B17,INDIRECT("T|"&amp;VLOOKUP(A17,'dataset mapping'!$A$2:$B$6,2,FALSE)&amp;"|"&amp;A30&amp;"!A3"):INDIRECT("T|"&amp;VLOOKUP(A17,'dataset mapping'!$A$2:$B$6,2,FALSE)&amp;"|"&amp;A30&amp;"!I100"),3,FALSE)</f>
        <v>24.15772402</v>
      </c>
      <c r="D30" s="12">
        <f>VLOOKUP(B17,INDIRECT("T|"&amp;VLOOKUP(A17,'dataset mapping'!$A$2:$B$6,2,FALSE)&amp;"|"&amp;A30&amp;"!A3"):INDIRECT("T|"&amp;VLOOKUP(A17,'dataset mapping'!$A$2:$B$6,2,FALSE)&amp;"|"&amp;A30&amp;"!I100"),4,FALSE)</f>
        <v>26.13386141</v>
      </c>
      <c r="E30" s="12">
        <f>VLOOKUP(B17,INDIRECT("T|"&amp;VLOOKUP(A17,'dataset mapping'!$A$2:$B$6,2,FALSE)&amp;"|"&amp;A30&amp;"!A3"):INDIRECT("T|"&amp;VLOOKUP(A17,'dataset mapping'!$A$2:$B$6,2,FALSE)&amp;"|"&amp;A30&amp;"!I100"),5,FALSE)</f>
        <v>26.13386141</v>
      </c>
      <c r="F30" s="12">
        <f>VLOOKUP(B17,INDIRECT("T|"&amp;VLOOKUP(A17,'dataset mapping'!$A$2:$B$6,2,FALSE)&amp;"|"&amp;A30&amp;"!A3"):INDIRECT("T|"&amp;VLOOKUP(A17,'dataset mapping'!$A$2:$B$6,2,FALSE)&amp;"|"&amp;A30&amp;"!I100"),6,FALSE)</f>
        <v>50.67631886</v>
      </c>
      <c r="G30" s="12">
        <f>VLOOKUP(B17,INDIRECT("T|"&amp;VLOOKUP(A17,'dataset mapping'!$A$2:$B$6,2,FALSE)&amp;"|"&amp;A30&amp;"!A3"):INDIRECT("T|"&amp;VLOOKUP(A17,'dataset mapping'!$A$2:$B$6,2,FALSE)&amp;"|"&amp;A30&amp;"!I100"),7,FALSE)</f>
        <v>54.22276081</v>
      </c>
      <c r="H30" s="12">
        <f>VLOOKUP(B17,INDIRECT("T|"&amp;VLOOKUP(A17,'dataset mapping'!$A$2:$B$6,2,FALSE)&amp;"|"&amp;A30&amp;"!A3"):INDIRECT("T|"&amp;VLOOKUP(A17,'dataset mapping'!$A$2:$B$6,2,FALSE)&amp;"|"&amp;A30&amp;"!I100"),8,FALSE)</f>
        <v>58.17511704</v>
      </c>
      <c r="I30" s="12">
        <f>VLOOKUP(B17,INDIRECT("T|"&amp;VLOOKUP(A17,'dataset mapping'!$A$2:$B$6,2,FALSE)&amp;"|"&amp;A30&amp;"!A3"):INDIRECT("T|"&amp;VLOOKUP(A17,'dataset mapping'!$A$2:$B$6,2,FALSE)&amp;"|"&amp;A30&amp;"!I100"),9,FALSE)</f>
        <v>54.22276081</v>
      </c>
      <c r="J30" s="9">
        <f t="shared" si="2"/>
        <v>107.4808616</v>
      </c>
      <c r="K30" s="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1">
        <v>100.0</v>
      </c>
      <c r="B31" s="12">
        <f>VLOOKUP(B17,INDIRECT("T|"&amp;VLOOKUP(A17,'dataset mapping'!$A$2:$B$6,2,FALSE)&amp;"|"&amp;A31&amp;"!A3"):INDIRECT("T|"&amp;VLOOKUP(A17,'dataset mapping'!$A$2:$B$6,2,FALSE)&amp;"|"&amp;A31&amp;"!I100"),2,FALSE)</f>
        <v>27.3402279</v>
      </c>
      <c r="C31" s="12">
        <f>VLOOKUP(B17,INDIRECT("T|"&amp;VLOOKUP(A17,'dataset mapping'!$A$2:$B$6,2,FALSE)&amp;"|"&amp;A31&amp;"!A3"):INDIRECT("T|"&amp;VLOOKUP(A17,'dataset mapping'!$A$2:$B$6,2,FALSE)&amp;"|"&amp;A31&amp;"!I100"),3,FALSE)</f>
        <v>29.72672913</v>
      </c>
      <c r="D31" s="12">
        <f>VLOOKUP(B17,INDIRECT("T|"&amp;VLOOKUP(A17,'dataset mapping'!$A$2:$B$6,2,FALSE)&amp;"|"&amp;A31&amp;"!A3"):INDIRECT("T|"&amp;VLOOKUP(A17,'dataset mapping'!$A$2:$B$6,2,FALSE)&amp;"|"&amp;A31&amp;"!I100"),4,FALSE)</f>
        <v>23.37611999</v>
      </c>
      <c r="E31" s="12">
        <f>VLOOKUP(B17,INDIRECT("T|"&amp;VLOOKUP(A17,'dataset mapping'!$A$2:$B$6,2,FALSE)&amp;"|"&amp;A31&amp;"!A3"):INDIRECT("T|"&amp;VLOOKUP(A17,'dataset mapping'!$A$2:$B$6,2,FALSE)&amp;"|"&amp;A31&amp;"!I100"),5,FALSE)</f>
        <v>27.3402279</v>
      </c>
      <c r="F31" s="12">
        <f>VLOOKUP(B17,INDIRECT("T|"&amp;VLOOKUP(A17,'dataset mapping'!$A$2:$B$6,2,FALSE)&amp;"|"&amp;A31&amp;"!A3"):INDIRECT("T|"&amp;VLOOKUP(A17,'dataset mapping'!$A$2:$B$6,2,FALSE)&amp;"|"&amp;A31&amp;"!I100"),6,FALSE)</f>
        <v>57.31669906</v>
      </c>
      <c r="G31" s="12">
        <f>VLOOKUP(B17,INDIRECT("T|"&amp;VLOOKUP(A17,'dataset mapping'!$A$2:$B$6,2,FALSE)&amp;"|"&amp;A31&amp;"!A3"):INDIRECT("T|"&amp;VLOOKUP(A17,'dataset mapping'!$A$2:$B$6,2,FALSE)&amp;"|"&amp;A31&amp;"!I100"),7,FALSE)</f>
        <v>56.49740685</v>
      </c>
      <c r="H31" s="12">
        <f>VLOOKUP(B17,INDIRECT("T|"&amp;VLOOKUP(A17,'dataset mapping'!$A$2:$B$6,2,FALSE)&amp;"|"&amp;A31&amp;"!A3"):INDIRECT("T|"&amp;VLOOKUP(A17,'dataset mapping'!$A$2:$B$6,2,FALSE)&amp;"|"&amp;A31&amp;"!I100"),8,FALSE)</f>
        <v>51.33912912</v>
      </c>
      <c r="I31" s="12">
        <f>VLOOKUP(B17,INDIRECT("T|"&amp;VLOOKUP(A17,'dataset mapping'!$A$2:$B$6,2,FALSE)&amp;"|"&amp;A31&amp;"!A3"):INDIRECT("T|"&amp;VLOOKUP(A17,'dataset mapping'!$A$2:$B$6,2,FALSE)&amp;"|"&amp;A31&amp;"!I100"),9,FALSE)</f>
        <v>56.49740685</v>
      </c>
      <c r="J31" s="9">
        <f t="shared" si="2"/>
        <v>106.6457056</v>
      </c>
      <c r="K31" s="13">
        <f>AVERAGE(J19:J31)</f>
        <v>120.341383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13</v>
      </c>
      <c r="B33" s="2" t="s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2</v>
      </c>
      <c r="B34" s="5" t="s">
        <v>3</v>
      </c>
      <c r="C34" s="5" t="s">
        <v>4</v>
      </c>
      <c r="D34" s="5" t="s">
        <v>5</v>
      </c>
      <c r="E34" s="5" t="s">
        <v>6</v>
      </c>
      <c r="F34" s="5" t="s">
        <v>7</v>
      </c>
      <c r="G34" s="5" t="s">
        <v>8</v>
      </c>
      <c r="H34" s="5" t="s">
        <v>9</v>
      </c>
      <c r="I34" s="5" t="s">
        <v>10</v>
      </c>
      <c r="J34" s="6" t="s">
        <v>11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>
        <v>1.0</v>
      </c>
      <c r="B35" s="8">
        <f>VLOOKUP(B33,INDIRECT("T|"&amp;VLOOKUP(A33,'dataset mapping'!$A$2:$B$6,2,FALSE)&amp;"|"&amp;A35&amp;"!A3"):INDIRECT("T|"&amp;VLOOKUP(A33,'dataset mapping'!$A$2:$B$6,2,FALSE)&amp;"|"&amp;A35&amp;"!I100"),2,FALSE)</f>
        <v>33.700273</v>
      </c>
      <c r="C35" s="8">
        <f>VLOOKUP(B33,INDIRECT("T|"&amp;VLOOKUP(A33,'dataset mapping'!$A$2:$B$6,2,FALSE)&amp;"|"&amp;A35&amp;"!A3"):INDIRECT("T|"&amp;VLOOKUP(A33,'dataset mapping'!$A$2:$B$6,2,FALSE)&amp;"|"&amp;A35&amp;"!I100"),3,FALSE)</f>
        <v>30.17121601</v>
      </c>
      <c r="D35" s="8">
        <f>VLOOKUP(B33,INDIRECT("T|"&amp;VLOOKUP(A33,'dataset mapping'!$A$2:$B$6,2,FALSE)&amp;"|"&amp;A35&amp;"!A3"):INDIRECT("T|"&amp;VLOOKUP(A33,'dataset mapping'!$A$2:$B$6,2,FALSE)&amp;"|"&amp;A35&amp;"!I100"),4,FALSE)</f>
        <v>30.39503896</v>
      </c>
      <c r="E35" s="8">
        <f>VLOOKUP(B33,INDIRECT("T|"&amp;VLOOKUP(A33,'dataset mapping'!$A$2:$B$6,2,FALSE)&amp;"|"&amp;A35&amp;"!A3"):INDIRECT("T|"&amp;VLOOKUP(A33,'dataset mapping'!$A$2:$B$6,2,FALSE)&amp;"|"&amp;A35&amp;"!I100"),5,FALSE)</f>
        <v>30.39503896</v>
      </c>
      <c r="F35" s="8">
        <f>VLOOKUP(B33,INDIRECT("T|"&amp;VLOOKUP(A33,'dataset mapping'!$A$2:$B$6,2,FALSE)&amp;"|"&amp;A35&amp;"!A3"):INDIRECT("T|"&amp;VLOOKUP(A33,'dataset mapping'!$A$2:$B$6,2,FALSE)&amp;"|"&amp;A35&amp;"!I100"),6,FALSE)</f>
        <v>173.7206183</v>
      </c>
      <c r="G35" s="8">
        <f>VLOOKUP(B33,INDIRECT("T|"&amp;VLOOKUP(A33,'dataset mapping'!$A$2:$B$6,2,FALSE)&amp;"|"&amp;A35&amp;"!A3"):INDIRECT("T|"&amp;VLOOKUP(A33,'dataset mapping'!$A$2:$B$6,2,FALSE)&amp;"|"&amp;A35&amp;"!I100"),7,FALSE)</f>
        <v>167.9040017</v>
      </c>
      <c r="H35" s="8">
        <f>VLOOKUP(B33,INDIRECT("T|"&amp;VLOOKUP(A33,'dataset mapping'!$A$2:$B$6,2,FALSE)&amp;"|"&amp;A35&amp;"!A3"):INDIRECT("T|"&amp;VLOOKUP(A33,'dataset mapping'!$A$2:$B$6,2,FALSE)&amp;"|"&amp;A35&amp;"!I100"),8,FALSE)</f>
        <v>170.8900769</v>
      </c>
      <c r="I35" s="8">
        <f>VLOOKUP(B33,INDIRECT("T|"&amp;VLOOKUP(A33,'dataset mapping'!$A$2:$B$6,2,FALSE)&amp;"|"&amp;A35&amp;"!A3"):INDIRECT("T|"&amp;VLOOKUP(A33,'dataset mapping'!$A$2:$B$6,2,FALSE)&amp;"|"&amp;A35&amp;"!I100"),9,FALSE)</f>
        <v>170.8900769</v>
      </c>
      <c r="J35" s="9">
        <f t="shared" ref="J35:J36" si="3">(I35/E35-1)*100</f>
        <v>462.2301625</v>
      </c>
      <c r="K35" s="1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>
        <v>3.0</v>
      </c>
      <c r="B36" s="8">
        <f>VLOOKUP(B33,INDIRECT("T|"&amp;VLOOKUP(A33,'dataset mapping'!$A$2:$B$6,2,FALSE)&amp;"|"&amp;A36&amp;"!A3"):INDIRECT("T|"&amp;VLOOKUP(A33,'dataset mapping'!$A$2:$B$6,2,FALSE)&amp;"|"&amp;A36&amp;"!I100"),2,FALSE)</f>
        <v>28.2834593</v>
      </c>
      <c r="C36" s="8">
        <f>VLOOKUP(B33,INDIRECT("T|"&amp;VLOOKUP(A33,'dataset mapping'!$A$2:$B$6,2,FALSE)&amp;"|"&amp;A36&amp;"!A3"):INDIRECT("T|"&amp;VLOOKUP(A33,'dataset mapping'!$A$2:$B$6,2,FALSE)&amp;"|"&amp;A36&amp;"!I100"),3,FALSE)</f>
        <v>30.10778036</v>
      </c>
      <c r="D36" s="8">
        <f>VLOOKUP(B33,INDIRECT("T|"&amp;VLOOKUP(A33,'dataset mapping'!$A$2:$B$6,2,FALSE)&amp;"|"&amp;A36&amp;"!A3"):INDIRECT("T|"&amp;VLOOKUP(A33,'dataset mapping'!$A$2:$B$6,2,FALSE)&amp;"|"&amp;A36&amp;"!I100"),4,FALSE)</f>
        <v>35.22594225</v>
      </c>
      <c r="E36" s="8">
        <f>VLOOKUP(B33,INDIRECT("T|"&amp;VLOOKUP(A33,'dataset mapping'!$A$2:$B$6,2,FALSE)&amp;"|"&amp;A36&amp;"!A3"):INDIRECT("T|"&amp;VLOOKUP(A33,'dataset mapping'!$A$2:$B$6,2,FALSE)&amp;"|"&amp;A36&amp;"!I100"),5,FALSE)</f>
        <v>30.10778036</v>
      </c>
      <c r="F36" s="8">
        <f>VLOOKUP(B33,INDIRECT("T|"&amp;VLOOKUP(A33,'dataset mapping'!$A$2:$B$6,2,FALSE)&amp;"|"&amp;A36&amp;"!A3"):INDIRECT("T|"&amp;VLOOKUP(A33,'dataset mapping'!$A$2:$B$6,2,FALSE)&amp;"|"&amp;A36&amp;"!I100"),6,FALSE)</f>
        <v>165.207227</v>
      </c>
      <c r="G36" s="8">
        <f>VLOOKUP(B33,INDIRECT("T|"&amp;VLOOKUP(A33,'dataset mapping'!$A$2:$B$6,2,FALSE)&amp;"|"&amp;A36&amp;"!A3"):INDIRECT("T|"&amp;VLOOKUP(A33,'dataset mapping'!$A$2:$B$6,2,FALSE)&amp;"|"&amp;A36&amp;"!I100"),7,FALSE)</f>
        <v>163.156822</v>
      </c>
      <c r="H36" s="8">
        <f>VLOOKUP(B33,INDIRECT("T|"&amp;VLOOKUP(A33,'dataset mapping'!$A$2:$B$6,2,FALSE)&amp;"|"&amp;A36&amp;"!A3"):INDIRECT("T|"&amp;VLOOKUP(A33,'dataset mapping'!$A$2:$B$6,2,FALSE)&amp;"|"&amp;A36&amp;"!I100"),8,FALSE)</f>
        <v>165.2006202</v>
      </c>
      <c r="I36" s="8">
        <f>VLOOKUP(B33,INDIRECT("T|"&amp;VLOOKUP(A33,'dataset mapping'!$A$2:$B$6,2,FALSE)&amp;"|"&amp;A36&amp;"!A3"):INDIRECT("T|"&amp;VLOOKUP(A33,'dataset mapping'!$A$2:$B$6,2,FALSE)&amp;"|"&amp;A36&amp;"!I100"),9,FALSE)</f>
        <v>165.2006202</v>
      </c>
      <c r="J36" s="9">
        <f t="shared" si="3"/>
        <v>448.6974404</v>
      </c>
      <c r="K36" s="1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>
        <v>5.0</v>
      </c>
      <c r="B37" s="15" t="str">
        <f t="shared" ref="B37:E37" si="4">NA()</f>
        <v>#N/A</v>
      </c>
      <c r="C37" s="15" t="str">
        <f t="shared" si="4"/>
        <v>#N/A</v>
      </c>
      <c r="D37" s="15" t="str">
        <f t="shared" si="4"/>
        <v>#N/A</v>
      </c>
      <c r="E37" s="15" t="str">
        <f t="shared" si="4"/>
        <v>#N/A</v>
      </c>
      <c r="F37" s="16">
        <f>VLOOKUP(B33,INDIRECT("T|"&amp;VLOOKUP(A33,'dataset mapping'!$A$2:$B$6,2,FALSE)&amp;"|"&amp;A37&amp;"!A3"):INDIRECT("T|"&amp;VLOOKUP(A33,'dataset mapping'!$A$2:$B$6,2,FALSE)&amp;"|"&amp;A37&amp;"!I100"),6,FALSE)</f>
        <v>175.2746458</v>
      </c>
      <c r="G37" s="16">
        <f>VLOOKUP(B33,INDIRECT("T|"&amp;VLOOKUP(A33,'dataset mapping'!$A$2:$B$6,2,FALSE)&amp;"|"&amp;A37&amp;"!A3"):INDIRECT("T|"&amp;VLOOKUP(A33,'dataset mapping'!$A$2:$B$6,2,FALSE)&amp;"|"&amp;A37&amp;"!I100"),7,FALSE)</f>
        <v>172.2346754</v>
      </c>
      <c r="H37" s="16">
        <f>VLOOKUP(B33,INDIRECT("T|"&amp;VLOOKUP(A33,'dataset mapping'!$A$2:$B$6,2,FALSE)&amp;"|"&amp;A37&amp;"!A3"):INDIRECT("T|"&amp;VLOOKUP(A33,'dataset mapping'!$A$2:$B$6,2,FALSE)&amp;"|"&amp;A37&amp;"!I100"),8,FALSE)</f>
        <v>173.4615964</v>
      </c>
      <c r="I37" s="16">
        <f>VLOOKUP(B33,INDIRECT("T|"&amp;VLOOKUP(A33,'dataset mapping'!$A$2:$B$6,2,FALSE)&amp;"|"&amp;A37&amp;"!A3"):INDIRECT("T|"&amp;VLOOKUP(A33,'dataset mapping'!$A$2:$B$6,2,FALSE)&amp;"|"&amp;A37&amp;"!I100"),9,FALSE)</f>
        <v>173.4615964</v>
      </c>
      <c r="J37" s="9"/>
      <c r="K37" s="10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v>10.0</v>
      </c>
      <c r="B38" s="8">
        <f>VLOOKUP(B33,INDIRECT("T|"&amp;VLOOKUP(A33,'dataset mapping'!$A$2:$B$6,2,FALSE)&amp;"|"&amp;A38&amp;"!A3"):INDIRECT("T|"&amp;VLOOKUP(A33,'dataset mapping'!$A$2:$B$6,2,FALSE)&amp;"|"&amp;A38&amp;"!I100"),2,FALSE)</f>
        <v>54.21002496</v>
      </c>
      <c r="C38" s="8">
        <f>VLOOKUP(B33,INDIRECT("T|"&amp;VLOOKUP(A33,'dataset mapping'!$A$2:$B$6,2,FALSE)&amp;"|"&amp;A38&amp;"!A3"):INDIRECT("T|"&amp;VLOOKUP(A33,'dataset mapping'!$A$2:$B$6,2,FALSE)&amp;"|"&amp;A38&amp;"!I100"),3,FALSE)</f>
        <v>51.83834806</v>
      </c>
      <c r="D38" s="8">
        <f>VLOOKUP(B33,INDIRECT("T|"&amp;VLOOKUP(A33,'dataset mapping'!$A$2:$B$6,2,FALSE)&amp;"|"&amp;A38&amp;"!A3"):INDIRECT("T|"&amp;VLOOKUP(A33,'dataset mapping'!$A$2:$B$6,2,FALSE)&amp;"|"&amp;A38&amp;"!I100"),4,FALSE)</f>
        <v>48.93640198</v>
      </c>
      <c r="E38" s="8">
        <f>VLOOKUP(B33,INDIRECT("T|"&amp;VLOOKUP(A33,'dataset mapping'!$A$2:$B$6,2,FALSE)&amp;"|"&amp;A38&amp;"!A3"):INDIRECT("T|"&amp;VLOOKUP(A33,'dataset mapping'!$A$2:$B$6,2,FALSE)&amp;"|"&amp;A38&amp;"!I100"),5,FALSE)</f>
        <v>51.83834806</v>
      </c>
      <c r="F38" s="16">
        <f>VLOOKUP(B33,INDIRECT("T|"&amp;VLOOKUP(A33,'dataset mapping'!$A$2:$B$6,2,FALSE)&amp;"|"&amp;A38&amp;"!A3"):INDIRECT("T|"&amp;VLOOKUP(A33,'dataset mapping'!$A$2:$B$6,2,FALSE)&amp;"|"&amp;A38&amp;"!I100"),6,FALSE)</f>
        <v>181.50069</v>
      </c>
      <c r="G38" s="16">
        <f>VLOOKUP(B33,INDIRECT("T|"&amp;VLOOKUP(A33,'dataset mapping'!$A$2:$B$6,2,FALSE)&amp;"|"&amp;A38&amp;"!A3"):INDIRECT("T|"&amp;VLOOKUP(A33,'dataset mapping'!$A$2:$B$6,2,FALSE)&amp;"|"&amp;A38&amp;"!I100"),7,FALSE)</f>
        <v>185.6517408</v>
      </c>
      <c r="H38" s="16">
        <f>VLOOKUP(B33,INDIRECT("T|"&amp;VLOOKUP(A33,'dataset mapping'!$A$2:$B$6,2,FALSE)&amp;"|"&amp;A38&amp;"!A3"):INDIRECT("T|"&amp;VLOOKUP(A33,'dataset mapping'!$A$2:$B$6,2,FALSE)&amp;"|"&amp;A38&amp;"!I100"),8,FALSE)</f>
        <v>183.1514066</v>
      </c>
      <c r="I38" s="16">
        <f>VLOOKUP(B33,INDIRECT("T|"&amp;VLOOKUP(A33,'dataset mapping'!$A$2:$B$6,2,FALSE)&amp;"|"&amp;A38&amp;"!A3"):INDIRECT("T|"&amp;VLOOKUP(A33,'dataset mapping'!$A$2:$B$6,2,FALSE)&amp;"|"&amp;A38&amp;"!I100"),9,FALSE)</f>
        <v>183.1514066</v>
      </c>
      <c r="J38" s="9">
        <f t="shared" ref="J38:J40" si="5">(I38/E38-1)*100</f>
        <v>253.3125832</v>
      </c>
      <c r="K38" s="1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>
        <v>20.0</v>
      </c>
      <c r="B39" s="12">
        <f>VLOOKUP(B33,INDIRECT("T|"&amp;VLOOKUP(A33,'dataset mapping'!$A$2:$B$6,2,FALSE)&amp;"|"&amp;A39&amp;"!A3"):INDIRECT("T|"&amp;VLOOKUP(A33,'dataset mapping'!$A$2:$B$6,2,FALSE)&amp;"|"&amp;A39&amp;"!I100"),2,FALSE)</f>
        <v>78.18997864</v>
      </c>
      <c r="C39" s="12">
        <f>VLOOKUP(B33,INDIRECT("T|"&amp;VLOOKUP(A33,'dataset mapping'!$A$2:$B$6,2,FALSE)&amp;"|"&amp;A39&amp;"!A3"):INDIRECT("T|"&amp;VLOOKUP(A33,'dataset mapping'!$A$2:$B$6,2,FALSE)&amp;"|"&amp;A39&amp;"!I100"),3,FALSE)</f>
        <v>75.70515422</v>
      </c>
      <c r="D39" s="12">
        <f>VLOOKUP(B33,INDIRECT("T|"&amp;VLOOKUP(A33,'dataset mapping'!$A$2:$B$6,2,FALSE)&amp;"|"&amp;A39&amp;"!A3"):INDIRECT("T|"&amp;VLOOKUP(A33,'dataset mapping'!$A$2:$B$6,2,FALSE)&amp;"|"&amp;A39&amp;"!I100"),4,FALSE)</f>
        <v>85.96961252</v>
      </c>
      <c r="E39" s="12">
        <f>VLOOKUP(B33,INDIRECT("T|"&amp;VLOOKUP(A33,'dataset mapping'!$A$2:$B$6,2,FALSE)&amp;"|"&amp;A39&amp;"!A3"):INDIRECT("T|"&amp;VLOOKUP(A33,'dataset mapping'!$A$2:$B$6,2,FALSE)&amp;"|"&amp;A39&amp;"!I100"),5,FALSE)</f>
        <v>78.18997864</v>
      </c>
      <c r="F39" s="18">
        <f>VLOOKUP(B33,INDIRECT("T|"&amp;VLOOKUP(A33,'dataset mapping'!$A$2:$B$6,2,FALSE)&amp;"|"&amp;A39&amp;"!A3"):INDIRECT("T|"&amp;VLOOKUP(A33,'dataset mapping'!$A$2:$B$6,2,FALSE)&amp;"|"&amp;A39&amp;"!I100"),6,FALSE)</f>
        <v>202.7486747</v>
      </c>
      <c r="G39" s="18">
        <f>VLOOKUP(B33,INDIRECT("T|"&amp;VLOOKUP(A33,'dataset mapping'!$A$2:$B$6,2,FALSE)&amp;"|"&amp;A39&amp;"!A3"):INDIRECT("T|"&amp;VLOOKUP(A33,'dataset mapping'!$A$2:$B$6,2,FALSE)&amp;"|"&amp;A39&amp;"!I100"),7,FALSE)</f>
        <v>198.5685475</v>
      </c>
      <c r="H39" s="18">
        <f>VLOOKUP(B33,INDIRECT("T|"&amp;VLOOKUP(A33,'dataset mapping'!$A$2:$B$6,2,FALSE)&amp;"|"&amp;A39&amp;"!A3"):INDIRECT("T|"&amp;VLOOKUP(A33,'dataset mapping'!$A$2:$B$6,2,FALSE)&amp;"|"&amp;A39&amp;"!I100"),8,FALSE)</f>
        <v>198.3385592</v>
      </c>
      <c r="I39" s="18">
        <f>VLOOKUP(B33,INDIRECT("T|"&amp;VLOOKUP(A33,'dataset mapping'!$A$2:$B$6,2,FALSE)&amp;"|"&amp;A39&amp;"!A3"):INDIRECT("T|"&amp;VLOOKUP(A33,'dataset mapping'!$A$2:$B$6,2,FALSE)&amp;"|"&amp;A39&amp;"!I100"),9,FALSE)</f>
        <v>198.5685475</v>
      </c>
      <c r="J39" s="9">
        <f t="shared" si="5"/>
        <v>153.9565184</v>
      </c>
      <c r="K39" s="1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7">
        <v>30.0</v>
      </c>
      <c r="B40" s="12">
        <f>VLOOKUP(B33,INDIRECT("T|"&amp;VLOOKUP(A33,'dataset mapping'!$A$2:$B$6,2,FALSE)&amp;"|"&amp;A40&amp;"!A3"):INDIRECT("T|"&amp;VLOOKUP(A33,'dataset mapping'!$A$2:$B$6,2,FALSE)&amp;"|"&amp;A40&amp;"!I100"),2,FALSE)</f>
        <v>139.5954903</v>
      </c>
      <c r="C40" s="12">
        <f>VLOOKUP(B33,INDIRECT("T|"&amp;VLOOKUP(A33,'dataset mapping'!$A$2:$B$6,2,FALSE)&amp;"|"&amp;A40&amp;"!A3"):INDIRECT("T|"&amp;VLOOKUP(A33,'dataset mapping'!$A$2:$B$6,2,FALSE)&amp;"|"&amp;A40&amp;"!I100"),3,FALSE)</f>
        <v>135.5632935</v>
      </c>
      <c r="D40" s="12">
        <f>VLOOKUP(B33,INDIRECT("T|"&amp;VLOOKUP(A33,'dataset mapping'!$A$2:$B$6,2,FALSE)&amp;"|"&amp;A40&amp;"!A3"):INDIRECT("T|"&amp;VLOOKUP(A33,'dataset mapping'!$A$2:$B$6,2,FALSE)&amp;"|"&amp;A40&amp;"!I100"),4,FALSE)</f>
        <v>127.5204584</v>
      </c>
      <c r="E40" s="12">
        <f>VLOOKUP(B33,INDIRECT("T|"&amp;VLOOKUP(A33,'dataset mapping'!$A$2:$B$6,2,FALSE)&amp;"|"&amp;A40&amp;"!A3"):INDIRECT("T|"&amp;VLOOKUP(A33,'dataset mapping'!$A$2:$B$6,2,FALSE)&amp;"|"&amp;A40&amp;"!I100"),5,FALSE)</f>
        <v>135.5632935</v>
      </c>
      <c r="F40" s="18">
        <f>VLOOKUP(B33,INDIRECT("T|"&amp;VLOOKUP(A33,'dataset mapping'!$A$2:$B$6,2,FALSE)&amp;"|"&amp;A40&amp;"!A3"):INDIRECT("T|"&amp;VLOOKUP(A33,'dataset mapping'!$A$2:$B$6,2,FALSE)&amp;"|"&amp;A40&amp;"!I100"),6,FALSE)</f>
        <v>221.7910826</v>
      </c>
      <c r="G40" s="18">
        <f>VLOOKUP(B33,INDIRECT("T|"&amp;VLOOKUP(A33,'dataset mapping'!$A$2:$B$6,2,FALSE)&amp;"|"&amp;A40&amp;"!A3"):INDIRECT("T|"&amp;VLOOKUP(A33,'dataset mapping'!$A$2:$B$6,2,FALSE)&amp;"|"&amp;A40&amp;"!I100"),7,FALSE)</f>
        <v>219.6598878</v>
      </c>
      <c r="H40" s="18">
        <f>VLOOKUP(B33,INDIRECT("T|"&amp;VLOOKUP(A33,'dataset mapping'!$A$2:$B$6,2,FALSE)&amp;"|"&amp;A40&amp;"!A3"):INDIRECT("T|"&amp;VLOOKUP(A33,'dataset mapping'!$A$2:$B$6,2,FALSE)&amp;"|"&amp;A40&amp;"!I100"),8,FALSE)</f>
        <v>220.1046158</v>
      </c>
      <c r="I40" s="18">
        <f>VLOOKUP(B33,INDIRECT("T|"&amp;VLOOKUP(A33,'dataset mapping'!$A$2:$B$6,2,FALSE)&amp;"|"&amp;A40&amp;"!A3"):INDIRECT("T|"&amp;VLOOKUP(A33,'dataset mapping'!$A$2:$B$6,2,FALSE)&amp;"|"&amp;A40&amp;"!I100"),9,FALSE)</f>
        <v>220.1046158</v>
      </c>
      <c r="J40" s="9">
        <f t="shared" si="5"/>
        <v>62.36298941</v>
      </c>
      <c r="K40" s="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7">
        <v>40.0</v>
      </c>
      <c r="B41" s="15" t="str">
        <f t="shared" ref="B41:E41" si="6">NA()</f>
        <v>#N/A</v>
      </c>
      <c r="C41" s="15" t="str">
        <f t="shared" si="6"/>
        <v>#N/A</v>
      </c>
      <c r="D41" s="15" t="str">
        <f t="shared" si="6"/>
        <v>#N/A</v>
      </c>
      <c r="E41" s="15" t="str">
        <f t="shared" si="6"/>
        <v>#N/A</v>
      </c>
      <c r="F41" s="18">
        <f>VLOOKUP(B33,INDIRECT("T|"&amp;VLOOKUP(A33,'dataset mapping'!$A$2:$B$6,2,FALSE)&amp;"|"&amp;A41&amp;"!A3"):INDIRECT("T|"&amp;VLOOKUP(A33,'dataset mapping'!$A$2:$B$6,2,FALSE)&amp;"|"&amp;A41&amp;"!I100"),6,FALSE)</f>
        <v>249.3377529</v>
      </c>
      <c r="G41" s="18">
        <f>VLOOKUP(B33,INDIRECT("T|"&amp;VLOOKUP(A33,'dataset mapping'!$A$2:$B$6,2,FALSE)&amp;"|"&amp;A41&amp;"!A3"):INDIRECT("T|"&amp;VLOOKUP(A33,'dataset mapping'!$A$2:$B$6,2,FALSE)&amp;"|"&amp;A41&amp;"!I100"),7,FALSE)</f>
        <v>247.9004608</v>
      </c>
      <c r="H41" s="18">
        <f>VLOOKUP(B33,INDIRECT("T|"&amp;VLOOKUP(A33,'dataset mapping'!$A$2:$B$6,2,FALSE)&amp;"|"&amp;A41&amp;"!A3"):INDIRECT("T|"&amp;VLOOKUP(A33,'dataset mapping'!$A$2:$B$6,2,FALSE)&amp;"|"&amp;A41&amp;"!I100"),8,FALSE)</f>
        <v>252.873095</v>
      </c>
      <c r="I41" s="18">
        <f>VLOOKUP(B33,INDIRECT("T|"&amp;VLOOKUP(A33,'dataset mapping'!$A$2:$B$6,2,FALSE)&amp;"|"&amp;A41&amp;"!A3"):INDIRECT("T|"&amp;VLOOKUP(A33,'dataset mapping'!$A$2:$B$6,2,FALSE)&amp;"|"&amp;A41&amp;"!I100"),9,FALSE)</f>
        <v>249.3377529</v>
      </c>
      <c r="J41" s="9"/>
      <c r="K41" s="1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7">
        <v>50.0</v>
      </c>
      <c r="B42" s="12">
        <f>VLOOKUP(B33,INDIRECT("T|"&amp;VLOOKUP(A33,'dataset mapping'!$A$2:$B$6,2,FALSE)&amp;"|"&amp;A42&amp;"!A3"):INDIRECT("T|"&amp;VLOOKUP(A33,'dataset mapping'!$A$2:$B$6,2,FALSE)&amp;"|"&amp;A42&amp;"!I100"),2,FALSE)</f>
        <v>181.466718</v>
      </c>
      <c r="C42" s="12">
        <f>VLOOKUP(B33,INDIRECT("T|"&amp;VLOOKUP(A33,'dataset mapping'!$A$2:$B$6,2,FALSE)&amp;"|"&amp;A42&amp;"!A3"):INDIRECT("T|"&amp;VLOOKUP(A33,'dataset mapping'!$A$2:$B$6,2,FALSE)&amp;"|"&amp;A42&amp;"!I100"),3,FALSE)</f>
        <v>182.0530148</v>
      </c>
      <c r="D42" s="12">
        <f>VLOOKUP(B33,INDIRECT("T|"&amp;VLOOKUP(A33,'dataset mapping'!$A$2:$B$6,2,FALSE)&amp;"|"&amp;A42&amp;"!A3"):INDIRECT("T|"&amp;VLOOKUP(A33,'dataset mapping'!$A$2:$B$6,2,FALSE)&amp;"|"&amp;A42&amp;"!I100"),4,FALSE)</f>
        <v>182.2217038</v>
      </c>
      <c r="E42" s="12">
        <f>VLOOKUP(B33,INDIRECT("T|"&amp;VLOOKUP(A33,'dataset mapping'!$A$2:$B$6,2,FALSE)&amp;"|"&amp;A42&amp;"!A3"):INDIRECT("T|"&amp;VLOOKUP(A33,'dataset mapping'!$A$2:$B$6,2,FALSE)&amp;"|"&amp;A42&amp;"!I100"),5,FALSE)</f>
        <v>182.0530148</v>
      </c>
      <c r="F42" s="12">
        <f>VLOOKUP(B33,INDIRECT("T|"&amp;VLOOKUP(A33,'dataset mapping'!$A$2:$B$6,2,FALSE)&amp;"|"&amp;A42&amp;"!A3"):INDIRECT("T|"&amp;VLOOKUP(A33,'dataset mapping'!$A$2:$B$6,2,FALSE)&amp;"|"&amp;A42&amp;"!I100"),6,FALSE)</f>
        <v>270.7586361</v>
      </c>
      <c r="G42" s="12">
        <f>VLOOKUP(B33,INDIRECT("T|"&amp;VLOOKUP(A33,'dataset mapping'!$A$2:$B$6,2,FALSE)&amp;"|"&amp;A42&amp;"!A3"):INDIRECT("T|"&amp;VLOOKUP(A33,'dataset mapping'!$A$2:$B$6,2,FALSE)&amp;"|"&amp;A42&amp;"!I100"),7,FALSE)</f>
        <v>250.3180621</v>
      </c>
      <c r="H42" s="12">
        <f>VLOOKUP(B33,INDIRECT("T|"&amp;VLOOKUP(A33,'dataset mapping'!$A$2:$B$6,2,FALSE)&amp;"|"&amp;A42&amp;"!A3"):INDIRECT("T|"&amp;VLOOKUP(A33,'dataset mapping'!$A$2:$B$6,2,FALSE)&amp;"|"&amp;A42&amp;"!I100"),8,FALSE)</f>
        <v>256.8895058</v>
      </c>
      <c r="I42" s="12">
        <f>VLOOKUP(B33,INDIRECT("T|"&amp;VLOOKUP(A33,'dataset mapping'!$A$2:$B$6,2,FALSE)&amp;"|"&amp;A42&amp;"!A3"):INDIRECT("T|"&amp;VLOOKUP(A33,'dataset mapping'!$A$2:$B$6,2,FALSE)&amp;"|"&amp;A42&amp;"!I100"),9,FALSE)</f>
        <v>256.8895058</v>
      </c>
      <c r="J42" s="9">
        <f t="shared" ref="J42:J47" si="7">(I42/E42-1)*100</f>
        <v>41.106977</v>
      </c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1">
        <v>60.0</v>
      </c>
      <c r="B43" s="12">
        <f>VLOOKUP(B33,INDIRECT("T|"&amp;VLOOKUP(A33,'dataset mapping'!$A$2:$B$6,2,FALSE)&amp;"|"&amp;A43&amp;"!A3"):INDIRECT("T|"&amp;VLOOKUP(A33,'dataset mapping'!$A$2:$B$6,2,FALSE)&amp;"|"&amp;A43&amp;"!I100"),2,FALSE)</f>
        <v>194.8397887</v>
      </c>
      <c r="C43" s="12">
        <f>VLOOKUP(B33,INDIRECT("T|"&amp;VLOOKUP(A33,'dataset mapping'!$A$2:$B$6,2,FALSE)&amp;"|"&amp;A43&amp;"!A3"):INDIRECT("T|"&amp;VLOOKUP(A33,'dataset mapping'!$A$2:$B$6,2,FALSE)&amp;"|"&amp;A43&amp;"!I100"),3,FALSE)</f>
        <v>207.7172887</v>
      </c>
      <c r="D43" s="12">
        <f>VLOOKUP(B33,INDIRECT("T|"&amp;VLOOKUP(A33,'dataset mapping'!$A$2:$B$6,2,FALSE)&amp;"|"&amp;A43&amp;"!A3"):INDIRECT("T|"&amp;VLOOKUP(A33,'dataset mapping'!$A$2:$B$6,2,FALSE)&amp;"|"&amp;A43&amp;"!I100"),4,FALSE)</f>
        <v>189.3620423</v>
      </c>
      <c r="E43" s="12">
        <f>VLOOKUP(B33,INDIRECT("T|"&amp;VLOOKUP(A33,'dataset mapping'!$A$2:$B$6,2,FALSE)&amp;"|"&amp;A43&amp;"!A3"):INDIRECT("T|"&amp;VLOOKUP(A33,'dataset mapping'!$A$2:$B$6,2,FALSE)&amp;"|"&amp;A43&amp;"!I100"),5,FALSE)</f>
        <v>194.8397887</v>
      </c>
      <c r="F43" s="12">
        <f>VLOOKUP(B33,INDIRECT("T|"&amp;VLOOKUP(A33,'dataset mapping'!$A$2:$B$6,2,FALSE)&amp;"|"&amp;A43&amp;"!A3"):INDIRECT("T|"&amp;VLOOKUP(A33,'dataset mapping'!$A$2:$B$6,2,FALSE)&amp;"|"&amp;A43&amp;"!I100"),6,FALSE)</f>
        <v>271.1760043</v>
      </c>
      <c r="G43" s="12">
        <f>VLOOKUP(B33,INDIRECT("T|"&amp;VLOOKUP(A33,'dataset mapping'!$A$2:$B$6,2,FALSE)&amp;"|"&amp;A43&amp;"!A3"):INDIRECT("T|"&amp;VLOOKUP(A33,'dataset mapping'!$A$2:$B$6,2,FALSE)&amp;"|"&amp;A43&amp;"!I100"),7,FALSE)</f>
        <v>265.909063</v>
      </c>
      <c r="H43" s="12">
        <f>VLOOKUP(B33,INDIRECT("T|"&amp;VLOOKUP(A33,'dataset mapping'!$A$2:$B$6,2,FALSE)&amp;"|"&amp;A43&amp;"!A3"):INDIRECT("T|"&amp;VLOOKUP(A33,'dataset mapping'!$A$2:$B$6,2,FALSE)&amp;"|"&amp;A43&amp;"!I100"),8,FALSE)</f>
        <v>260.3764773</v>
      </c>
      <c r="I43" s="12">
        <f>VLOOKUP(B33,INDIRECT("T|"&amp;VLOOKUP(A33,'dataset mapping'!$A$2:$B$6,2,FALSE)&amp;"|"&amp;A43&amp;"!A3"):INDIRECT("T|"&amp;VLOOKUP(A33,'dataset mapping'!$A$2:$B$6,2,FALSE)&amp;"|"&amp;A43&amp;"!I100"),9,FALSE)</f>
        <v>265.909063</v>
      </c>
      <c r="J43" s="9">
        <f t="shared" si="7"/>
        <v>36.47575004</v>
      </c>
      <c r="K43" s="1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1">
        <v>70.0</v>
      </c>
      <c r="B44" s="12">
        <f>VLOOKUP(B33,INDIRECT("T|"&amp;VLOOKUP(A33,'dataset mapping'!$A$2:$B$6,2,FALSE)&amp;"|"&amp;A44&amp;"!A3"):INDIRECT("T|"&amp;VLOOKUP(A33,'dataset mapping'!$A$2:$B$6,2,FALSE)&amp;"|"&amp;A44&amp;"!I100"),2,FALSE)</f>
        <v>198.1846282</v>
      </c>
      <c r="C44" s="12">
        <f>VLOOKUP(B33,INDIRECT("T|"&amp;VLOOKUP(A33,'dataset mapping'!$A$2:$B$6,2,FALSE)&amp;"|"&amp;A44&amp;"!A3"):INDIRECT("T|"&amp;VLOOKUP(A33,'dataset mapping'!$A$2:$B$6,2,FALSE)&amp;"|"&amp;A44&amp;"!I100"),3,FALSE)</f>
        <v>201.0502051</v>
      </c>
      <c r="D44" s="12">
        <f>VLOOKUP(B33,INDIRECT("T|"&amp;VLOOKUP(A33,'dataset mapping'!$A$2:$B$6,2,FALSE)&amp;"|"&amp;A44&amp;"!A3"):INDIRECT("T|"&amp;VLOOKUP(A33,'dataset mapping'!$A$2:$B$6,2,FALSE)&amp;"|"&amp;A44&amp;"!I100"),4,FALSE)</f>
        <v>191.709836</v>
      </c>
      <c r="E44" s="12">
        <f>VLOOKUP(B33,INDIRECT("T|"&amp;VLOOKUP(A33,'dataset mapping'!$A$2:$B$6,2,FALSE)&amp;"|"&amp;A44&amp;"!A3"):INDIRECT("T|"&amp;VLOOKUP(A33,'dataset mapping'!$A$2:$B$6,2,FALSE)&amp;"|"&amp;A44&amp;"!I100"),5,FALSE)</f>
        <v>198.1846282</v>
      </c>
      <c r="F44" s="12">
        <f>VLOOKUP(B33,INDIRECT("T|"&amp;VLOOKUP(A33,'dataset mapping'!$A$2:$B$6,2,FALSE)&amp;"|"&amp;A44&amp;"!A3"):INDIRECT("T|"&amp;VLOOKUP(A33,'dataset mapping'!$A$2:$B$6,2,FALSE)&amp;"|"&amp;A44&amp;"!I100"),6,FALSE)</f>
        <v>276.1452616</v>
      </c>
      <c r="G44" s="12">
        <f>VLOOKUP(B33,INDIRECT("T|"&amp;VLOOKUP(A33,'dataset mapping'!$A$2:$B$6,2,FALSE)&amp;"|"&amp;A44&amp;"!A3"):INDIRECT("T|"&amp;VLOOKUP(A33,'dataset mapping'!$A$2:$B$6,2,FALSE)&amp;"|"&amp;A44&amp;"!I100"),7,FALSE)</f>
        <v>269.7546498</v>
      </c>
      <c r="H44" s="12">
        <f>VLOOKUP(B33,INDIRECT("T|"&amp;VLOOKUP(A33,'dataset mapping'!$A$2:$B$6,2,FALSE)&amp;"|"&amp;A44&amp;"!A3"):INDIRECT("T|"&amp;VLOOKUP(A33,'dataset mapping'!$A$2:$B$6,2,FALSE)&amp;"|"&amp;A44&amp;"!I100"),8,FALSE)</f>
        <v>272.4229103</v>
      </c>
      <c r="I44" s="12">
        <f>VLOOKUP(B33,INDIRECT("T|"&amp;VLOOKUP(A33,'dataset mapping'!$A$2:$B$6,2,FALSE)&amp;"|"&amp;A44&amp;"!A3"):INDIRECT("T|"&amp;VLOOKUP(A33,'dataset mapping'!$A$2:$B$6,2,FALSE)&amp;"|"&amp;A44&amp;"!I100"),9,FALSE)</f>
        <v>272.4229103</v>
      </c>
      <c r="J44" s="9">
        <f t="shared" si="7"/>
        <v>37.45915253</v>
      </c>
      <c r="K44" s="1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1">
        <v>80.0</v>
      </c>
      <c r="B45" s="12">
        <f>VLOOKUP(B33,INDIRECT("T|"&amp;VLOOKUP(A33,'dataset mapping'!$A$2:$B$6,2,FALSE)&amp;"|"&amp;A45&amp;"!A3"):INDIRECT("T|"&amp;VLOOKUP(A33,'dataset mapping'!$A$2:$B$6,2,FALSE)&amp;"|"&amp;A45&amp;"!I100"),2,FALSE)</f>
        <v>192.9187969</v>
      </c>
      <c r="C45" s="12">
        <f>VLOOKUP(B33,INDIRECT("T|"&amp;VLOOKUP(A33,'dataset mapping'!$A$2:$B$6,2,FALSE)&amp;"|"&amp;A45&amp;"!A3"):INDIRECT("T|"&amp;VLOOKUP(A33,'dataset mapping'!$A$2:$B$6,2,FALSE)&amp;"|"&amp;A45&amp;"!I100"),3,FALSE)</f>
        <v>233.1956481</v>
      </c>
      <c r="D45" s="12">
        <f>VLOOKUP(B33,INDIRECT("T|"&amp;VLOOKUP(A33,'dataset mapping'!$A$2:$B$6,2,FALSE)&amp;"|"&amp;A45&amp;"!A3"):INDIRECT("T|"&amp;VLOOKUP(A33,'dataset mapping'!$A$2:$B$6,2,FALSE)&amp;"|"&amp;A45&amp;"!I100"),4,FALSE)</f>
        <v>194.2289906</v>
      </c>
      <c r="E45" s="12">
        <f>VLOOKUP(B33,INDIRECT("T|"&amp;VLOOKUP(A33,'dataset mapping'!$A$2:$B$6,2,FALSE)&amp;"|"&amp;A45&amp;"!A3"):INDIRECT("T|"&amp;VLOOKUP(A33,'dataset mapping'!$A$2:$B$6,2,FALSE)&amp;"|"&amp;A45&amp;"!I100"),5,FALSE)</f>
        <v>194.2289906</v>
      </c>
      <c r="F45" s="12">
        <f>VLOOKUP(B33,INDIRECT("T|"&amp;VLOOKUP(A33,'dataset mapping'!$A$2:$B$6,2,FALSE)&amp;"|"&amp;A45&amp;"!A3"):INDIRECT("T|"&amp;VLOOKUP(A33,'dataset mapping'!$A$2:$B$6,2,FALSE)&amp;"|"&amp;A45&amp;"!I100"),6,FALSE)</f>
        <v>273.0352673</v>
      </c>
      <c r="G45" s="12">
        <f>VLOOKUP(B33,INDIRECT("T|"&amp;VLOOKUP(A33,'dataset mapping'!$A$2:$B$6,2,FALSE)&amp;"|"&amp;A45&amp;"!A3"):INDIRECT("T|"&amp;VLOOKUP(A33,'dataset mapping'!$A$2:$B$6,2,FALSE)&amp;"|"&amp;A45&amp;"!I100"),7,FALSE)</f>
        <v>262.8182136</v>
      </c>
      <c r="H45" s="12">
        <f>VLOOKUP(B33,INDIRECT("T|"&amp;VLOOKUP(A33,'dataset mapping'!$A$2:$B$6,2,FALSE)&amp;"|"&amp;A45&amp;"!A3"):INDIRECT("T|"&amp;VLOOKUP(A33,'dataset mapping'!$A$2:$B$6,2,FALSE)&amp;"|"&amp;A45&amp;"!I100"),8,FALSE)</f>
        <v>271.431756</v>
      </c>
      <c r="I45" s="12">
        <f>VLOOKUP(B33,INDIRECT("T|"&amp;VLOOKUP(A33,'dataset mapping'!$A$2:$B$6,2,FALSE)&amp;"|"&amp;A45&amp;"!A3"):INDIRECT("T|"&amp;VLOOKUP(A33,'dataset mapping'!$A$2:$B$6,2,FALSE)&amp;"|"&amp;A45&amp;"!I100"),9,FALSE)</f>
        <v>271.431756</v>
      </c>
      <c r="J45" s="9">
        <f t="shared" si="7"/>
        <v>39.7483224</v>
      </c>
      <c r="K45" s="1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1">
        <v>90.0</v>
      </c>
      <c r="B46" s="12">
        <f>VLOOKUP(B33,INDIRECT("T|"&amp;VLOOKUP(A33,'dataset mapping'!$A$2:$B$6,2,FALSE)&amp;"|"&amp;A46&amp;"!A3"):INDIRECT("T|"&amp;VLOOKUP(A33,'dataset mapping'!$A$2:$B$6,2,FALSE)&amp;"|"&amp;A46&amp;"!I100"),2,FALSE)</f>
        <v>195.2933635</v>
      </c>
      <c r="C46" s="12">
        <f>VLOOKUP(B33,INDIRECT("T|"&amp;VLOOKUP(A33,'dataset mapping'!$A$2:$B$6,2,FALSE)&amp;"|"&amp;A46&amp;"!A3"):INDIRECT("T|"&amp;VLOOKUP(A33,'dataset mapping'!$A$2:$B$6,2,FALSE)&amp;"|"&amp;A46&amp;"!I100"),3,FALSE)</f>
        <v>217.8309079</v>
      </c>
      <c r="D46" s="12">
        <f>VLOOKUP(B33,INDIRECT("T|"&amp;VLOOKUP(A33,'dataset mapping'!$A$2:$B$6,2,FALSE)&amp;"|"&amp;A46&amp;"!A3"):INDIRECT("T|"&amp;VLOOKUP(A33,'dataset mapping'!$A$2:$B$6,2,FALSE)&amp;"|"&amp;A46&amp;"!I100"),4,FALSE)</f>
        <v>195.0815214</v>
      </c>
      <c r="E46" s="12">
        <f>VLOOKUP(B33,INDIRECT("T|"&amp;VLOOKUP(A33,'dataset mapping'!$A$2:$B$6,2,FALSE)&amp;"|"&amp;A46&amp;"!A3"):INDIRECT("T|"&amp;VLOOKUP(A33,'dataset mapping'!$A$2:$B$6,2,FALSE)&amp;"|"&amp;A46&amp;"!I100"),5,FALSE)</f>
        <v>195.2933635</v>
      </c>
      <c r="F46" s="12">
        <f>VLOOKUP(B33,INDIRECT("T|"&amp;VLOOKUP(A33,'dataset mapping'!$A$2:$B$6,2,FALSE)&amp;"|"&amp;A46&amp;"!A3"):INDIRECT("T|"&amp;VLOOKUP(A33,'dataset mapping'!$A$2:$B$6,2,FALSE)&amp;"|"&amp;A46&amp;"!I100"),6,FALSE)</f>
        <v>272.9877132</v>
      </c>
      <c r="G46" s="12">
        <f>VLOOKUP(B33,INDIRECT("T|"&amp;VLOOKUP(A33,'dataset mapping'!$A$2:$B$6,2,FALSE)&amp;"|"&amp;A46&amp;"!A3"):INDIRECT("T|"&amp;VLOOKUP(A33,'dataset mapping'!$A$2:$B$6,2,FALSE)&amp;"|"&amp;A46&amp;"!I100"),7,FALSE)</f>
        <v>270.9348242</v>
      </c>
      <c r="H46" s="12">
        <f>VLOOKUP(B33,INDIRECT("T|"&amp;VLOOKUP(A33,'dataset mapping'!$A$2:$B$6,2,FALSE)&amp;"|"&amp;A46&amp;"!A3"):INDIRECT("T|"&amp;VLOOKUP(A33,'dataset mapping'!$A$2:$B$6,2,FALSE)&amp;"|"&amp;A46&amp;"!I100"),8,FALSE)</f>
        <v>266.4621228</v>
      </c>
      <c r="I46" s="12">
        <f>VLOOKUP(B33,INDIRECT("T|"&amp;VLOOKUP(A33,'dataset mapping'!$A$2:$B$6,2,FALSE)&amp;"|"&amp;A46&amp;"!A3"):INDIRECT("T|"&amp;VLOOKUP(A33,'dataset mapping'!$A$2:$B$6,2,FALSE)&amp;"|"&amp;A46&amp;"!I100"),9,FALSE)</f>
        <v>270.9348242</v>
      </c>
      <c r="J46" s="9">
        <f t="shared" si="7"/>
        <v>38.73222284</v>
      </c>
      <c r="K46" s="1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1">
        <v>100.0</v>
      </c>
      <c r="B47" s="12">
        <f>VLOOKUP(B33,INDIRECT("T|"&amp;VLOOKUP(A33,'dataset mapping'!$A$2:$B$6,2,FALSE)&amp;"|"&amp;A47&amp;"!A3"):INDIRECT("T|"&amp;VLOOKUP(A33,'dataset mapping'!$A$2:$B$6,2,FALSE)&amp;"|"&amp;A47&amp;"!I100"),2,FALSE)</f>
        <v>223.1233314</v>
      </c>
      <c r="C47" s="12">
        <f>VLOOKUP(B33,INDIRECT("T|"&amp;VLOOKUP(A33,'dataset mapping'!$A$2:$B$6,2,FALSE)&amp;"|"&amp;A47&amp;"!A3"):INDIRECT("T|"&amp;VLOOKUP(A33,'dataset mapping'!$A$2:$B$6,2,FALSE)&amp;"|"&amp;A47&amp;"!I100"),3,FALSE)</f>
        <v>203.6426709</v>
      </c>
      <c r="D47" s="12">
        <f>VLOOKUP(B33,INDIRECT("T|"&amp;VLOOKUP(A33,'dataset mapping'!$A$2:$B$6,2,FALSE)&amp;"|"&amp;A47&amp;"!A3"):INDIRECT("T|"&amp;VLOOKUP(A33,'dataset mapping'!$A$2:$B$6,2,FALSE)&amp;"|"&amp;A47&amp;"!I100"),4,FALSE)</f>
        <v>228.2411778</v>
      </c>
      <c r="E47" s="12">
        <f>VLOOKUP(B33,INDIRECT("T|"&amp;VLOOKUP(A33,'dataset mapping'!$A$2:$B$6,2,FALSE)&amp;"|"&amp;A47&amp;"!A3"):INDIRECT("T|"&amp;VLOOKUP(A33,'dataset mapping'!$A$2:$B$6,2,FALSE)&amp;"|"&amp;A47&amp;"!I100"),5,FALSE)</f>
        <v>223.1233314</v>
      </c>
      <c r="F47" s="12">
        <f>VLOOKUP(B33,INDIRECT("T|"&amp;VLOOKUP(A33,'dataset mapping'!$A$2:$B$6,2,FALSE)&amp;"|"&amp;A47&amp;"!A3"):INDIRECT("T|"&amp;VLOOKUP(A33,'dataset mapping'!$A$2:$B$6,2,FALSE)&amp;"|"&amp;A47&amp;"!I100"),6,FALSE)</f>
        <v>279.9628347</v>
      </c>
      <c r="G47" s="12">
        <f>VLOOKUP(B33,INDIRECT("T|"&amp;VLOOKUP(A33,'dataset mapping'!$A$2:$B$6,2,FALSE)&amp;"|"&amp;A47&amp;"!A3"):INDIRECT("T|"&amp;VLOOKUP(A33,'dataset mapping'!$A$2:$B$6,2,FALSE)&amp;"|"&amp;A47&amp;"!I100"),7,FALSE)</f>
        <v>287.3902384</v>
      </c>
      <c r="H47" s="12">
        <f>VLOOKUP(B33,INDIRECT("T|"&amp;VLOOKUP(A33,'dataset mapping'!$A$2:$B$6,2,FALSE)&amp;"|"&amp;A47&amp;"!A3"):INDIRECT("T|"&amp;VLOOKUP(A33,'dataset mapping'!$A$2:$B$6,2,FALSE)&amp;"|"&amp;A47&amp;"!I100"),8,FALSE)</f>
        <v>265.7941038</v>
      </c>
      <c r="I47" s="12">
        <f>VLOOKUP(B33,INDIRECT("T|"&amp;VLOOKUP(A33,'dataset mapping'!$A$2:$B$6,2,FALSE)&amp;"|"&amp;A47&amp;"!A3"):INDIRECT("T|"&amp;VLOOKUP(A33,'dataset mapping'!$A$2:$B$6,2,FALSE)&amp;"|"&amp;A47&amp;"!I100"),9,FALSE)</f>
        <v>279.9628347</v>
      </c>
      <c r="J47" s="9">
        <f t="shared" si="7"/>
        <v>25.47447768</v>
      </c>
      <c r="K47" s="13">
        <f>AVERAGE(J35:J47)</f>
        <v>145.414236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 t="s">
        <v>0</v>
      </c>
      <c r="B67" s="20" t="s">
        <v>14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2</v>
      </c>
      <c r="B68" s="5" t="s">
        <v>3</v>
      </c>
      <c r="C68" s="5" t="s">
        <v>4</v>
      </c>
      <c r="D68" s="5" t="s">
        <v>5</v>
      </c>
      <c r="E68" s="5" t="s">
        <v>6</v>
      </c>
      <c r="F68" s="5" t="s">
        <v>7</v>
      </c>
      <c r="G68" s="5" t="s">
        <v>8</v>
      </c>
      <c r="H68" s="5" t="s">
        <v>9</v>
      </c>
      <c r="I68" s="5" t="s">
        <v>10</v>
      </c>
      <c r="J68" s="6" t="s">
        <v>11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>
        <v>1.0</v>
      </c>
      <c r="B69" s="8">
        <f>VLOOKUP(B67,INDIRECT("T|"&amp;VLOOKUP(A67,'dataset mapping'!$A$2:$B$6,2,FALSE)&amp;"|"&amp;A69&amp;"!A3"):INDIRECT("T|"&amp;VLOOKUP(A67,'dataset mapping'!$A$2:$B$6,2,FALSE)&amp;"|"&amp;A69&amp;"!I100"),2,FALSE)</f>
        <v>15.5877438</v>
      </c>
      <c r="C69" s="8">
        <f>VLOOKUP(B67,INDIRECT("T|"&amp;VLOOKUP(A67,'dataset mapping'!$A$2:$B$6,2,FALSE)&amp;"|"&amp;A69&amp;"!A3"):INDIRECT("T|"&amp;VLOOKUP(A67,'dataset mapping'!$A$2:$B$6,2,FALSE)&amp;"|"&amp;A69&amp;"!I100"),3,FALSE)</f>
        <v>15.97005029</v>
      </c>
      <c r="D69" s="8">
        <f>VLOOKUP(B67,INDIRECT("T|"&amp;VLOOKUP(A67,'dataset mapping'!$A$2:$B$6,2,FALSE)&amp;"|"&amp;A69&amp;"!A3"):INDIRECT("T|"&amp;VLOOKUP(A67,'dataset mapping'!$A$2:$B$6,2,FALSE)&amp;"|"&amp;A69&amp;"!I100"),4,FALSE)</f>
        <v>16.32759398</v>
      </c>
      <c r="E69" s="8">
        <f>VLOOKUP(B67,INDIRECT("T|"&amp;VLOOKUP(A67,'dataset mapping'!$A$2:$B$6,2,FALSE)&amp;"|"&amp;A69&amp;"!A3"):INDIRECT("T|"&amp;VLOOKUP(A67,'dataset mapping'!$A$2:$B$6,2,FALSE)&amp;"|"&amp;A69&amp;"!I100"),5,FALSE)</f>
        <v>16.00920173</v>
      </c>
      <c r="F69" s="8">
        <f>VLOOKUP(B67,INDIRECT("T|"&amp;VLOOKUP(A67,'dataset mapping'!$A$2:$B$6,2,FALSE)&amp;"|"&amp;A69&amp;"!A3"):INDIRECT("T|"&amp;VLOOKUP(A67,'dataset mapping'!$A$2:$B$6,2,FALSE)&amp;"|"&amp;A69&amp;"!I100"),6,FALSE)</f>
        <v>14.52164067</v>
      </c>
      <c r="G69" s="8">
        <f>VLOOKUP(B67,INDIRECT("T|"&amp;VLOOKUP(A67,'dataset mapping'!$A$2:$B$6,2,FALSE)&amp;"|"&amp;A69&amp;"!A3"):INDIRECT("T|"&amp;VLOOKUP(A67,'dataset mapping'!$A$2:$B$6,2,FALSE)&amp;"|"&amp;A69&amp;"!I100"),7,FALSE)</f>
        <v>14.86353562</v>
      </c>
      <c r="H69" s="8">
        <f>VLOOKUP(B67,INDIRECT("T|"&amp;VLOOKUP(A67,'dataset mapping'!$A$2:$B$6,2,FALSE)&amp;"|"&amp;A69&amp;"!A3"):INDIRECT("T|"&amp;VLOOKUP(A67,'dataset mapping'!$A$2:$B$6,2,FALSE)&amp;"|"&amp;A69&amp;"!I100"),8,FALSE)</f>
        <v>15.22684641</v>
      </c>
      <c r="I69" s="8">
        <f>VLOOKUP(B67,INDIRECT("T|"&amp;VLOOKUP(A67,'dataset mapping'!$A$2:$B$6,2,FALSE)&amp;"|"&amp;A69&amp;"!A3"):INDIRECT("T|"&amp;VLOOKUP(A67,'dataset mapping'!$A$2:$B$6,2,FALSE)&amp;"|"&amp;A69&amp;"!I100"),9,FALSE)</f>
        <v>14.80256413</v>
      </c>
      <c r="J69" s="9">
        <f t="shared" ref="J69:J81" si="8">(E69/I69-1)*100</f>
        <v>8.151544456</v>
      </c>
      <c r="K69" s="1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>
        <v>3.0</v>
      </c>
      <c r="B70" s="8">
        <f>VLOOKUP(B67,INDIRECT("T|"&amp;VLOOKUP(A67,'dataset mapping'!$A$2:$B$6,2,FALSE)&amp;"|"&amp;A70&amp;"!A3"):INDIRECT("T|"&amp;VLOOKUP(A67,'dataset mapping'!$A$2:$B$6,2,FALSE)&amp;"|"&amp;A70&amp;"!I100"),2,FALSE)</f>
        <v>16.71506548</v>
      </c>
      <c r="C70" s="8">
        <f>VLOOKUP(B67,INDIRECT("T|"&amp;VLOOKUP(A67,'dataset mapping'!$A$2:$B$6,2,FALSE)&amp;"|"&amp;A70&amp;"!A3"):INDIRECT("T|"&amp;VLOOKUP(A67,'dataset mapping'!$A$2:$B$6,2,FALSE)&amp;"|"&amp;A70&amp;"!I100"),3,FALSE)</f>
        <v>17.18614638</v>
      </c>
      <c r="D70" s="8">
        <f>VLOOKUP(B67,INDIRECT("T|"&amp;VLOOKUP(A67,'dataset mapping'!$A$2:$B$6,2,FALSE)&amp;"|"&amp;A70&amp;"!A3"):INDIRECT("T|"&amp;VLOOKUP(A67,'dataset mapping'!$A$2:$B$6,2,FALSE)&amp;"|"&amp;A70&amp;"!I100"),4,FALSE)</f>
        <v>17.33739418</v>
      </c>
      <c r="E70" s="8">
        <f>VLOOKUP(B67,INDIRECT("T|"&amp;VLOOKUP(A67,'dataset mapping'!$A$2:$B$6,2,FALSE)&amp;"|"&amp;A70&amp;"!A3"):INDIRECT("T|"&amp;VLOOKUP(A67,'dataset mapping'!$A$2:$B$6,2,FALSE)&amp;"|"&amp;A70&amp;"!I100"),5,FALSE)</f>
        <v>16.99284028</v>
      </c>
      <c r="F70" s="8">
        <f>VLOOKUP(B67,INDIRECT("T|"&amp;VLOOKUP(A67,'dataset mapping'!$A$2:$B$6,2,FALSE)&amp;"|"&amp;A70&amp;"!A3"):INDIRECT("T|"&amp;VLOOKUP(A67,'dataset mapping'!$A$2:$B$6,2,FALSE)&amp;"|"&amp;A70&amp;"!I100"),6,FALSE)</f>
        <v>16.00253642</v>
      </c>
      <c r="G70" s="8">
        <f>VLOOKUP(B67,INDIRECT("T|"&amp;VLOOKUP(A67,'dataset mapping'!$A$2:$B$6,2,FALSE)&amp;"|"&amp;A70&amp;"!A3"):INDIRECT("T|"&amp;VLOOKUP(A67,'dataset mapping'!$A$2:$B$6,2,FALSE)&amp;"|"&amp;A70&amp;"!I100"),7,FALSE)</f>
        <v>16.12523031</v>
      </c>
      <c r="H70" s="8">
        <f>VLOOKUP(B67,INDIRECT("T|"&amp;VLOOKUP(A67,'dataset mapping'!$A$2:$B$6,2,FALSE)&amp;"|"&amp;A70&amp;"!A3"):INDIRECT("T|"&amp;VLOOKUP(A67,'dataset mapping'!$A$2:$B$6,2,FALSE)&amp;"|"&amp;A70&amp;"!I100"),8,FALSE)</f>
        <v>16.43133156</v>
      </c>
      <c r="I70" s="8">
        <f>VLOOKUP(B67,INDIRECT("T|"&amp;VLOOKUP(A67,'dataset mapping'!$A$2:$B$6,2,FALSE)&amp;"|"&amp;A70&amp;"!A3"):INDIRECT("T|"&amp;VLOOKUP(A67,'dataset mapping'!$A$2:$B$6,2,FALSE)&amp;"|"&amp;A70&amp;"!I100"),9,FALSE)</f>
        <v>16.23917721</v>
      </c>
      <c r="J70" s="9">
        <f t="shared" si="8"/>
        <v>4.641017612</v>
      </c>
      <c r="K70" s="1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>
        <v>5.0</v>
      </c>
      <c r="B71" s="8">
        <f>VLOOKUP(B67,INDIRECT("T|"&amp;VLOOKUP(A67,'dataset mapping'!$A$2:$B$6,2,FALSE)&amp;"|"&amp;A71&amp;"!A3"):INDIRECT("T|"&amp;VLOOKUP(A67,'dataset mapping'!$A$2:$B$6,2,FALSE)&amp;"|"&amp;A71&amp;"!I100"),2,FALSE)</f>
        <v>16.99607809</v>
      </c>
      <c r="C71" s="8">
        <f>VLOOKUP(B67,INDIRECT("T|"&amp;VLOOKUP(A67,'dataset mapping'!$A$2:$B$6,2,FALSE)&amp;"|"&amp;A71&amp;"!A3"):INDIRECT("T|"&amp;VLOOKUP(A67,'dataset mapping'!$A$2:$B$6,2,FALSE)&amp;"|"&amp;A71&amp;"!I100"),3,FALSE)</f>
        <v>17.19379072</v>
      </c>
      <c r="D71" s="8">
        <f>VLOOKUP(B67,INDIRECT("T|"&amp;VLOOKUP(A67,'dataset mapping'!$A$2:$B$6,2,FALSE)&amp;"|"&amp;A71&amp;"!A3"):INDIRECT("T|"&amp;VLOOKUP(A67,'dataset mapping'!$A$2:$B$6,2,FALSE)&amp;"|"&amp;A71&amp;"!I100"),4,FALSE)</f>
        <v>17.33506842</v>
      </c>
      <c r="E71" s="8">
        <f>VLOOKUP(B67,INDIRECT("T|"&amp;VLOOKUP(A67,'dataset mapping'!$A$2:$B$6,2,FALSE)&amp;"|"&amp;A71&amp;"!A3"):INDIRECT("T|"&amp;VLOOKUP(A67,'dataset mapping'!$A$2:$B$6,2,FALSE)&amp;"|"&amp;A71&amp;"!I100"),5,FALSE)</f>
        <v>17.28399033</v>
      </c>
      <c r="F71" s="8">
        <f>VLOOKUP(B67,INDIRECT("T|"&amp;VLOOKUP(A67,'dataset mapping'!$A$2:$B$6,2,FALSE)&amp;"|"&amp;A71&amp;"!A3"):INDIRECT("T|"&amp;VLOOKUP(A67,'dataset mapping'!$A$2:$B$6,2,FALSE)&amp;"|"&amp;A71&amp;"!I100"),6,FALSE)</f>
        <v>16.4457628</v>
      </c>
      <c r="G71" s="8">
        <f>VLOOKUP(B67,INDIRECT("T|"&amp;VLOOKUP(A67,'dataset mapping'!$A$2:$B$6,2,FALSE)&amp;"|"&amp;A71&amp;"!A3"):INDIRECT("T|"&amp;VLOOKUP(A67,'dataset mapping'!$A$2:$B$6,2,FALSE)&amp;"|"&amp;A71&amp;"!I100"),7,FALSE)</f>
        <v>16.22162466</v>
      </c>
      <c r="H71" s="8">
        <f>VLOOKUP(B67,INDIRECT("T|"&amp;VLOOKUP(A67,'dataset mapping'!$A$2:$B$6,2,FALSE)&amp;"|"&amp;A71&amp;"!A3"):INDIRECT("T|"&amp;VLOOKUP(A67,'dataset mapping'!$A$2:$B$6,2,FALSE)&amp;"|"&amp;A71&amp;"!I100"),8,FALSE)</f>
        <v>16.44198969</v>
      </c>
      <c r="I71" s="8">
        <f>VLOOKUP(B67,INDIRECT("T|"&amp;VLOOKUP(A67,'dataset mapping'!$A$2:$B$6,2,FALSE)&amp;"|"&amp;A71&amp;"!A3"):INDIRECT("T|"&amp;VLOOKUP(A67,'dataset mapping'!$A$2:$B$6,2,FALSE)&amp;"|"&amp;A71&amp;"!I100"),9,FALSE)</f>
        <v>16.44613513</v>
      </c>
      <c r="J71" s="9">
        <f t="shared" si="8"/>
        <v>5.094541645</v>
      </c>
      <c r="K71" s="1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>
        <v>10.0</v>
      </c>
      <c r="B72" s="8">
        <f>VLOOKUP(B67,INDIRECT("T|"&amp;VLOOKUP(A67,'dataset mapping'!$A$2:$B$6,2,FALSE)&amp;"|"&amp;A72&amp;"!A3"):INDIRECT("T|"&amp;VLOOKUP(A67,'dataset mapping'!$A$2:$B$6,2,FALSE)&amp;"|"&amp;A72&amp;"!I100"),2,FALSE)</f>
        <v>17.21315329</v>
      </c>
      <c r="C72" s="8">
        <f>VLOOKUP(B67,INDIRECT("T|"&amp;VLOOKUP(A67,'dataset mapping'!$A$2:$B$6,2,FALSE)&amp;"|"&amp;A72&amp;"!A3"):INDIRECT("T|"&amp;VLOOKUP(A67,'dataset mapping'!$A$2:$B$6,2,FALSE)&amp;"|"&amp;A72&amp;"!I100"),3,FALSE)</f>
        <v>17.11639194</v>
      </c>
      <c r="D72" s="8">
        <f>VLOOKUP(B67,INDIRECT("T|"&amp;VLOOKUP(A67,'dataset mapping'!$A$2:$B$6,2,FALSE)&amp;"|"&amp;A72&amp;"!A3"):INDIRECT("T|"&amp;VLOOKUP(A67,'dataset mapping'!$A$2:$B$6,2,FALSE)&amp;"|"&amp;A72&amp;"!I100"),4,FALSE)</f>
        <v>17.55078805</v>
      </c>
      <c r="E72" s="8">
        <f>VLOOKUP(B67,INDIRECT("T|"&amp;VLOOKUP(A67,'dataset mapping'!$A$2:$B$6,2,FALSE)&amp;"|"&amp;A72&amp;"!A3"):INDIRECT("T|"&amp;VLOOKUP(A67,'dataset mapping'!$A$2:$B$6,2,FALSE)&amp;"|"&amp;A72&amp;"!I100"),5,FALSE)</f>
        <v>17.27556005</v>
      </c>
      <c r="F72" s="8">
        <f>VLOOKUP(B67,INDIRECT("T|"&amp;VLOOKUP(A67,'dataset mapping'!$A$2:$B$6,2,FALSE)&amp;"|"&amp;A72&amp;"!A3"):INDIRECT("T|"&amp;VLOOKUP(A67,'dataset mapping'!$A$2:$B$6,2,FALSE)&amp;"|"&amp;A72&amp;"!I100"),6,FALSE)</f>
        <v>16.62178838</v>
      </c>
      <c r="G72" s="8">
        <f>VLOOKUP(B67,INDIRECT("T|"&amp;VLOOKUP(A67,'dataset mapping'!$A$2:$B$6,2,FALSE)&amp;"|"&amp;A72&amp;"!A3"):INDIRECT("T|"&amp;VLOOKUP(A67,'dataset mapping'!$A$2:$B$6,2,FALSE)&amp;"|"&amp;A72&amp;"!I100"),7,FALSE)</f>
        <v>16.5094763</v>
      </c>
      <c r="H72" s="8">
        <f>VLOOKUP(B67,INDIRECT("T|"&amp;VLOOKUP(A67,'dataset mapping'!$A$2:$B$6,2,FALSE)&amp;"|"&amp;A72&amp;"!A3"):INDIRECT("T|"&amp;VLOOKUP(A67,'dataset mapping'!$A$2:$B$6,2,FALSE)&amp;"|"&amp;A72&amp;"!I100"),8,FALSE)</f>
        <v>16.52831016</v>
      </c>
      <c r="I72" s="8">
        <f>VLOOKUP(B67,INDIRECT("T|"&amp;VLOOKUP(A67,'dataset mapping'!$A$2:$B$6,2,FALSE)&amp;"|"&amp;A72&amp;"!A3"):INDIRECT("T|"&amp;VLOOKUP(A67,'dataset mapping'!$A$2:$B$6,2,FALSE)&amp;"|"&amp;A72&amp;"!I100"),9,FALSE)</f>
        <v>16.51170729</v>
      </c>
      <c r="J72" s="9">
        <f t="shared" si="8"/>
        <v>4.626128322</v>
      </c>
      <c r="K72" s="1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1">
        <v>20.0</v>
      </c>
      <c r="B73" s="12">
        <f>VLOOKUP(B67,INDIRECT("T|"&amp;VLOOKUP(A67,'dataset mapping'!$A$2:$B$6,2,FALSE)&amp;"|"&amp;A73&amp;"!A3"):INDIRECT("T|"&amp;VLOOKUP(A67,'dataset mapping'!$A$2:$B$6,2,FALSE)&amp;"|"&amp;A73&amp;"!I100"),2,FALSE)</f>
        <v>17.68396308</v>
      </c>
      <c r="C73" s="12">
        <f>VLOOKUP(B67,INDIRECT("T|"&amp;VLOOKUP(A67,'dataset mapping'!$A$2:$B$6,2,FALSE)&amp;"|"&amp;A73&amp;"!A3"):INDIRECT("T|"&amp;VLOOKUP(A67,'dataset mapping'!$A$2:$B$6,2,FALSE)&amp;"|"&amp;A73&amp;"!I100"),3,FALSE)</f>
        <v>17.42586905</v>
      </c>
      <c r="D73" s="12">
        <f>VLOOKUP(B67,INDIRECT("T|"&amp;VLOOKUP(A67,'dataset mapping'!$A$2:$B$6,2,FALSE)&amp;"|"&amp;A73&amp;"!A3"):INDIRECT("T|"&amp;VLOOKUP(A67,'dataset mapping'!$A$2:$B$6,2,FALSE)&amp;"|"&amp;A73&amp;"!I100"),4,FALSE)</f>
        <v>17.53744304</v>
      </c>
      <c r="E73" s="12">
        <f>VLOOKUP(B67,INDIRECT("T|"&amp;VLOOKUP(A67,'dataset mapping'!$A$2:$B$6,2,FALSE)&amp;"|"&amp;A73&amp;"!A3"):INDIRECT("T|"&amp;VLOOKUP(A67,'dataset mapping'!$A$2:$B$6,2,FALSE)&amp;"|"&amp;A73&amp;"!I100"),5,FALSE)</f>
        <v>17.68377667</v>
      </c>
      <c r="F73" s="12">
        <f>VLOOKUP(B67,INDIRECT("T|"&amp;VLOOKUP(A67,'dataset mapping'!$A$2:$B$6,2,FALSE)&amp;"|"&amp;A73&amp;"!A3"):INDIRECT("T|"&amp;VLOOKUP(A67,'dataset mapping'!$A$2:$B$6,2,FALSE)&amp;"|"&amp;A73&amp;"!I100"),6,FALSE)</f>
        <v>16.90601015</v>
      </c>
      <c r="G73" s="12">
        <f>VLOOKUP(B67,INDIRECT("T|"&amp;VLOOKUP(A67,'dataset mapping'!$A$2:$B$6,2,FALSE)&amp;"|"&amp;A73&amp;"!A3"):INDIRECT("T|"&amp;VLOOKUP(A67,'dataset mapping'!$A$2:$B$6,2,FALSE)&amp;"|"&amp;A73&amp;"!I100"),7,FALSE)</f>
        <v>16.74281649</v>
      </c>
      <c r="H73" s="12">
        <f>VLOOKUP(B67,INDIRECT("T|"&amp;VLOOKUP(A67,'dataset mapping'!$A$2:$B$6,2,FALSE)&amp;"|"&amp;A73&amp;"!A3"):INDIRECT("T|"&amp;VLOOKUP(A67,'dataset mapping'!$A$2:$B$6,2,FALSE)&amp;"|"&amp;A73&amp;"!I100"),8,FALSE)</f>
        <v>16.53997803</v>
      </c>
      <c r="I73" s="12">
        <f>VLOOKUP(B67,INDIRECT("T|"&amp;VLOOKUP(A67,'dataset mapping'!$A$2:$B$6,2,FALSE)&amp;"|"&amp;A73&amp;"!A3"):INDIRECT("T|"&amp;VLOOKUP(A67,'dataset mapping'!$A$2:$B$6,2,FALSE)&amp;"|"&amp;A73&amp;"!I100"),9,FALSE)</f>
        <v>16.74281649</v>
      </c>
      <c r="J73" s="9">
        <f t="shared" si="8"/>
        <v>5.62008297</v>
      </c>
      <c r="K73" s="1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1">
        <v>30.0</v>
      </c>
      <c r="B74" s="12">
        <f>VLOOKUP(B67,INDIRECT("T|"&amp;VLOOKUP(A67,'dataset mapping'!$A$2:$B$6,2,FALSE)&amp;"|"&amp;A74&amp;"!A3"):INDIRECT("T|"&amp;VLOOKUP(A67,'dataset mapping'!$A$2:$B$6,2,FALSE)&amp;"|"&amp;A74&amp;"!I100"),2,FALSE)</f>
        <v>17.4554252</v>
      </c>
      <c r="C74" s="12">
        <f>VLOOKUP(B67,INDIRECT("T|"&amp;VLOOKUP(A67,'dataset mapping'!$A$2:$B$6,2,FALSE)&amp;"|"&amp;A74&amp;"!A3"):INDIRECT("T|"&amp;VLOOKUP(A67,'dataset mapping'!$A$2:$B$6,2,FALSE)&amp;"|"&amp;A74&amp;"!I100"),3,FALSE)</f>
        <v>17.71152034</v>
      </c>
      <c r="D74" s="12">
        <f>VLOOKUP(B67,INDIRECT("T|"&amp;VLOOKUP(A67,'dataset mapping'!$A$2:$B$6,2,FALSE)&amp;"|"&amp;A74&amp;"!A3"):INDIRECT("T|"&amp;VLOOKUP(A67,'dataset mapping'!$A$2:$B$6,2,FALSE)&amp;"|"&amp;A74&amp;"!I100"),4,FALSE)</f>
        <v>17.72257811</v>
      </c>
      <c r="E74" s="12">
        <f>VLOOKUP(B67,INDIRECT("T|"&amp;VLOOKUP(A67,'dataset mapping'!$A$2:$B$6,2,FALSE)&amp;"|"&amp;A74&amp;"!A3"):INDIRECT("T|"&amp;VLOOKUP(A67,'dataset mapping'!$A$2:$B$6,2,FALSE)&amp;"|"&amp;A74&amp;"!I100"),5,FALSE)</f>
        <v>17.70043945</v>
      </c>
      <c r="F74" s="12">
        <f>VLOOKUP(B67,INDIRECT("T|"&amp;VLOOKUP(A67,'dataset mapping'!$A$2:$B$6,2,FALSE)&amp;"|"&amp;A74&amp;"!A3"):INDIRECT("T|"&amp;VLOOKUP(A67,'dataset mapping'!$A$2:$B$6,2,FALSE)&amp;"|"&amp;A74&amp;"!I100"),6,FALSE)</f>
        <v>16.56926307</v>
      </c>
      <c r="G74" s="12">
        <f>VLOOKUP(B67,INDIRECT("T|"&amp;VLOOKUP(A67,'dataset mapping'!$A$2:$B$6,2,FALSE)&amp;"|"&amp;A74&amp;"!A3"):INDIRECT("T|"&amp;VLOOKUP(A67,'dataset mapping'!$A$2:$B$6,2,FALSE)&amp;"|"&amp;A74&amp;"!I100"),7,FALSE)</f>
        <v>16.66749952</v>
      </c>
      <c r="H74" s="12">
        <f>VLOOKUP(B67,INDIRECT("T|"&amp;VLOOKUP(A67,'dataset mapping'!$A$2:$B$6,2,FALSE)&amp;"|"&amp;A74&amp;"!A3"):INDIRECT("T|"&amp;VLOOKUP(A67,'dataset mapping'!$A$2:$B$6,2,FALSE)&amp;"|"&amp;A74&amp;"!I100"),8,FALSE)</f>
        <v>16.69176324</v>
      </c>
      <c r="I74" s="12">
        <f>VLOOKUP(B67,INDIRECT("T|"&amp;VLOOKUP(A67,'dataset mapping'!$A$2:$B$6,2,FALSE)&amp;"|"&amp;A74&amp;"!A3"):INDIRECT("T|"&amp;VLOOKUP(A67,'dataset mapping'!$A$2:$B$6,2,FALSE)&amp;"|"&amp;A74&amp;"!I100"),9,FALSE)</f>
        <v>16.68893651</v>
      </c>
      <c r="J74" s="9">
        <f t="shared" si="8"/>
        <v>6.060919143</v>
      </c>
      <c r="K74" s="1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1">
        <v>40.0</v>
      </c>
      <c r="B75" s="12">
        <f>VLOOKUP(B67,INDIRECT("T|"&amp;VLOOKUP(A67,'dataset mapping'!$A$2:$B$6,2,FALSE)&amp;"|"&amp;A75&amp;"!A3"):INDIRECT("T|"&amp;VLOOKUP(A67,'dataset mapping'!$A$2:$B$6,2,FALSE)&amp;"|"&amp;A75&amp;"!I100"),2,FALSE)</f>
        <v>17.45629873</v>
      </c>
      <c r="C75" s="12">
        <f>VLOOKUP(B67,INDIRECT("T|"&amp;VLOOKUP(A67,'dataset mapping'!$A$2:$B$6,2,FALSE)&amp;"|"&amp;A75&amp;"!A3"):INDIRECT("T|"&amp;VLOOKUP(A67,'dataset mapping'!$A$2:$B$6,2,FALSE)&amp;"|"&amp;A75&amp;"!I100"),3,FALSE)</f>
        <v>17.70190152</v>
      </c>
      <c r="D75" s="12">
        <f>VLOOKUP(B67,INDIRECT("T|"&amp;VLOOKUP(A67,'dataset mapping'!$A$2:$B$6,2,FALSE)&amp;"|"&amp;A75&amp;"!A3"):INDIRECT("T|"&amp;VLOOKUP(A67,'dataset mapping'!$A$2:$B$6,2,FALSE)&amp;"|"&amp;A75&amp;"!I100"),4,FALSE)</f>
        <v>17.50593521</v>
      </c>
      <c r="E75" s="12">
        <f>VLOOKUP(B67,INDIRECT("T|"&amp;VLOOKUP(A67,'dataset mapping'!$A$2:$B$6,2,FALSE)&amp;"|"&amp;A75&amp;"!A3"):INDIRECT("T|"&amp;VLOOKUP(A67,'dataset mapping'!$A$2:$B$6,2,FALSE)&amp;"|"&amp;A75&amp;"!I100"),5,FALSE)</f>
        <v>17.38518213</v>
      </c>
      <c r="F75" s="12">
        <f>VLOOKUP(B67,INDIRECT("T|"&amp;VLOOKUP(A67,'dataset mapping'!$A$2:$B$6,2,FALSE)&amp;"|"&amp;A75&amp;"!A3"):INDIRECT("T|"&amp;VLOOKUP(A67,'dataset mapping'!$A$2:$B$6,2,FALSE)&amp;"|"&amp;A75&amp;"!I100"),6,FALSE)</f>
        <v>16.63453278</v>
      </c>
      <c r="G75" s="12">
        <f>VLOOKUP(B67,INDIRECT("T|"&amp;VLOOKUP(A67,'dataset mapping'!$A$2:$B$6,2,FALSE)&amp;"|"&amp;A75&amp;"!A3"):INDIRECT("T|"&amp;VLOOKUP(A67,'dataset mapping'!$A$2:$B$6,2,FALSE)&amp;"|"&amp;A75&amp;"!I100"),7,FALSE)</f>
        <v>16.5752619</v>
      </c>
      <c r="H75" s="12">
        <f>VLOOKUP(B67,INDIRECT("T|"&amp;VLOOKUP(A67,'dataset mapping'!$A$2:$B$6,2,FALSE)&amp;"|"&amp;A75&amp;"!A3"):INDIRECT("T|"&amp;VLOOKUP(A67,'dataset mapping'!$A$2:$B$6,2,FALSE)&amp;"|"&amp;A75&amp;"!I100"),8,FALSE)</f>
        <v>16.65880625</v>
      </c>
      <c r="I75" s="12">
        <f>VLOOKUP(B67,INDIRECT("T|"&amp;VLOOKUP(A67,'dataset mapping'!$A$2:$B$6,2,FALSE)&amp;"|"&amp;A75&amp;"!A3"):INDIRECT("T|"&amp;VLOOKUP(A67,'dataset mapping'!$A$2:$B$6,2,FALSE)&amp;"|"&amp;A75&amp;"!I100"),9,FALSE)</f>
        <v>16.69312684</v>
      </c>
      <c r="J75" s="9">
        <f t="shared" si="8"/>
        <v>4.145749904</v>
      </c>
      <c r="K75" s="1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1">
        <v>50.0</v>
      </c>
      <c r="B76" s="12">
        <f>VLOOKUP(B67,INDIRECT("T|"&amp;VLOOKUP(A67,'dataset mapping'!$A$2:$B$6,2,FALSE)&amp;"|"&amp;A76&amp;"!A3"):INDIRECT("T|"&amp;VLOOKUP(A67,'dataset mapping'!$A$2:$B$6,2,FALSE)&amp;"|"&amp;A76&amp;"!I100"),2,FALSE)</f>
        <v>17.76884267</v>
      </c>
      <c r="C76" s="12">
        <f>VLOOKUP(B67,INDIRECT("T|"&amp;VLOOKUP(A67,'dataset mapping'!$A$2:$B$6,2,FALSE)&amp;"|"&amp;A76&amp;"!A3"):INDIRECT("T|"&amp;VLOOKUP(A67,'dataset mapping'!$A$2:$B$6,2,FALSE)&amp;"|"&amp;A76&amp;"!I100"),3,FALSE)</f>
        <v>17.8506547</v>
      </c>
      <c r="D76" s="12">
        <f>VLOOKUP(B67,INDIRECT("T|"&amp;VLOOKUP(A67,'dataset mapping'!$A$2:$B$6,2,FALSE)&amp;"|"&amp;A76&amp;"!A3"):INDIRECT("T|"&amp;VLOOKUP(A67,'dataset mapping'!$A$2:$B$6,2,FALSE)&amp;"|"&amp;A76&amp;"!I100"),4,FALSE)</f>
        <v>17.59332747</v>
      </c>
      <c r="E76" s="12">
        <f>VLOOKUP(B67,INDIRECT("T|"&amp;VLOOKUP(A67,'dataset mapping'!$A$2:$B$6,2,FALSE)&amp;"|"&amp;A76&amp;"!A3"):INDIRECT("T|"&amp;VLOOKUP(A67,'dataset mapping'!$A$2:$B$6,2,FALSE)&amp;"|"&amp;A76&amp;"!I100"),5,FALSE)</f>
        <v>17.8506547</v>
      </c>
      <c r="F76" s="12">
        <f>VLOOKUP(B67,INDIRECT("T|"&amp;VLOOKUP(A67,'dataset mapping'!$A$2:$B$6,2,FALSE)&amp;"|"&amp;A76&amp;"!A3"):INDIRECT("T|"&amp;VLOOKUP(A67,'dataset mapping'!$A$2:$B$6,2,FALSE)&amp;"|"&amp;A76&amp;"!I100"),6,FALSE)</f>
        <v>16.49364881</v>
      </c>
      <c r="G76" s="12">
        <f>VLOOKUP(B67,INDIRECT("T|"&amp;VLOOKUP(A67,'dataset mapping'!$A$2:$B$6,2,FALSE)&amp;"|"&amp;A76&amp;"!A3"):INDIRECT("T|"&amp;VLOOKUP(A67,'dataset mapping'!$A$2:$B$6,2,FALSE)&amp;"|"&amp;A76&amp;"!I100"),7,FALSE)</f>
        <v>16.50945234</v>
      </c>
      <c r="H76" s="12">
        <f>VLOOKUP(B67,INDIRECT("T|"&amp;VLOOKUP(A67,'dataset mapping'!$A$2:$B$6,2,FALSE)&amp;"|"&amp;A76&amp;"!A3"):INDIRECT("T|"&amp;VLOOKUP(A67,'dataset mapping'!$A$2:$B$6,2,FALSE)&amp;"|"&amp;A76&amp;"!I100"),8,FALSE)</f>
        <v>16.75163519</v>
      </c>
      <c r="I76" s="12">
        <f>VLOOKUP(B67,INDIRECT("T|"&amp;VLOOKUP(A67,'dataset mapping'!$A$2:$B$6,2,FALSE)&amp;"|"&amp;A76&amp;"!A3"):INDIRECT("T|"&amp;VLOOKUP(A67,'dataset mapping'!$A$2:$B$6,2,FALSE)&amp;"|"&amp;A76&amp;"!I100"),9,FALSE)</f>
        <v>16.62251169</v>
      </c>
      <c r="J76" s="9">
        <f t="shared" si="8"/>
        <v>7.388432205</v>
      </c>
      <c r="K76" s="1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1">
        <v>60.0</v>
      </c>
      <c r="B77" s="12">
        <f>VLOOKUP(B67,INDIRECT("T|"&amp;VLOOKUP(A67,'dataset mapping'!$A$2:$B$6,2,FALSE)&amp;"|"&amp;A77&amp;"!A3"):INDIRECT("T|"&amp;VLOOKUP(A67,'dataset mapping'!$A$2:$B$6,2,FALSE)&amp;"|"&amp;A77&amp;"!I100"),2,FALSE)</f>
        <v>17.53567622</v>
      </c>
      <c r="C77" s="12">
        <f>VLOOKUP(B67,INDIRECT("T|"&amp;VLOOKUP(A67,'dataset mapping'!$A$2:$B$6,2,FALSE)&amp;"|"&amp;A77&amp;"!A3"):INDIRECT("T|"&amp;VLOOKUP(A67,'dataset mapping'!$A$2:$B$6,2,FALSE)&amp;"|"&amp;A77&amp;"!I100"),3,FALSE)</f>
        <v>17.13841624</v>
      </c>
      <c r="D77" s="12">
        <f>VLOOKUP(B67,INDIRECT("T|"&amp;VLOOKUP(A67,'dataset mapping'!$A$2:$B$6,2,FALSE)&amp;"|"&amp;A77&amp;"!A3"):INDIRECT("T|"&amp;VLOOKUP(A67,'dataset mapping'!$A$2:$B$6,2,FALSE)&amp;"|"&amp;A77&amp;"!I100"),4,FALSE)</f>
        <v>17.24987911</v>
      </c>
      <c r="E77" s="12">
        <f>VLOOKUP(B67,INDIRECT("T|"&amp;VLOOKUP(A67,'dataset mapping'!$A$2:$B$6,2,FALSE)&amp;"|"&amp;A77&amp;"!A3"):INDIRECT("T|"&amp;VLOOKUP(A67,'dataset mapping'!$A$2:$B$6,2,FALSE)&amp;"|"&amp;A77&amp;"!I100"),5,FALSE)</f>
        <v>17.2439963</v>
      </c>
      <c r="F77" s="12">
        <f>VLOOKUP(B67,INDIRECT("T|"&amp;VLOOKUP(A67,'dataset mapping'!$A$2:$B$6,2,FALSE)&amp;"|"&amp;A77&amp;"!A3"):INDIRECT("T|"&amp;VLOOKUP(A67,'dataset mapping'!$A$2:$B$6,2,FALSE)&amp;"|"&amp;A77&amp;"!I100"),6,FALSE)</f>
        <v>16.4024021</v>
      </c>
      <c r="G77" s="12">
        <f>VLOOKUP(B67,INDIRECT("T|"&amp;VLOOKUP(A67,'dataset mapping'!$A$2:$B$6,2,FALSE)&amp;"|"&amp;A77&amp;"!A3"):INDIRECT("T|"&amp;VLOOKUP(A67,'dataset mapping'!$A$2:$B$6,2,FALSE)&amp;"|"&amp;A77&amp;"!I100"),7,FALSE)</f>
        <v>16.31114417</v>
      </c>
      <c r="H77" s="12">
        <f>VLOOKUP(B67,INDIRECT("T|"&amp;VLOOKUP(A67,'dataset mapping'!$A$2:$B$6,2,FALSE)&amp;"|"&amp;A77&amp;"!A3"):INDIRECT("T|"&amp;VLOOKUP(A67,'dataset mapping'!$A$2:$B$6,2,FALSE)&amp;"|"&amp;A77&amp;"!I100"),8,FALSE)</f>
        <v>16.33433851</v>
      </c>
      <c r="I77" s="12">
        <f>VLOOKUP(B67,INDIRECT("T|"&amp;VLOOKUP(A67,'dataset mapping'!$A$2:$B$6,2,FALSE)&amp;"|"&amp;A77&amp;"!A3"):INDIRECT("T|"&amp;VLOOKUP(A67,'dataset mapping'!$A$2:$B$6,2,FALSE)&amp;"|"&amp;A77&amp;"!I100"),9,FALSE)</f>
        <v>16.26853225</v>
      </c>
      <c r="J77" s="9">
        <f t="shared" si="8"/>
        <v>5.996017551</v>
      </c>
      <c r="K77" s="10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1">
        <v>70.0</v>
      </c>
      <c r="B78" s="12">
        <f>VLOOKUP(B67,INDIRECT("T|"&amp;VLOOKUP(A67,'dataset mapping'!$A$2:$B$6,2,FALSE)&amp;"|"&amp;A78&amp;"!A3"):INDIRECT("T|"&amp;VLOOKUP(A67,'dataset mapping'!$A$2:$B$6,2,FALSE)&amp;"|"&amp;A78&amp;"!I100"),2,FALSE)</f>
        <v>17.55590251</v>
      </c>
      <c r="C78" s="12">
        <f>VLOOKUP(B67,INDIRECT("T|"&amp;VLOOKUP(A67,'dataset mapping'!$A$2:$B$6,2,FALSE)&amp;"|"&amp;A78&amp;"!A3"):INDIRECT("T|"&amp;VLOOKUP(A67,'dataset mapping'!$A$2:$B$6,2,FALSE)&amp;"|"&amp;A78&amp;"!I100"),3,FALSE)</f>
        <v>17.27664365</v>
      </c>
      <c r="D78" s="12">
        <f>VLOOKUP(B67,INDIRECT("T|"&amp;VLOOKUP(A67,'dataset mapping'!$A$2:$B$6,2,FALSE)&amp;"|"&amp;A78&amp;"!A3"):INDIRECT("T|"&amp;VLOOKUP(A67,'dataset mapping'!$A$2:$B$6,2,FALSE)&amp;"|"&amp;A78&amp;"!I100"),4,FALSE)</f>
        <v>17.30457889</v>
      </c>
      <c r="E78" s="12">
        <f>VLOOKUP(B67,INDIRECT("T|"&amp;VLOOKUP(A67,'dataset mapping'!$A$2:$B$6,2,FALSE)&amp;"|"&amp;A78&amp;"!A3"):INDIRECT("T|"&amp;VLOOKUP(A67,'dataset mapping'!$A$2:$B$6,2,FALSE)&amp;"|"&amp;A78&amp;"!I100"),5,FALSE)</f>
        <v>17.37141667</v>
      </c>
      <c r="F78" s="12">
        <f>VLOOKUP(B67,INDIRECT("T|"&amp;VLOOKUP(A67,'dataset mapping'!$A$2:$B$6,2,FALSE)&amp;"|"&amp;A78&amp;"!A3"):INDIRECT("T|"&amp;VLOOKUP(A67,'dataset mapping'!$A$2:$B$6,2,FALSE)&amp;"|"&amp;A78&amp;"!I100"),6,FALSE)</f>
        <v>16.1676762</v>
      </c>
      <c r="G78" s="12">
        <f>VLOOKUP(B67,INDIRECT("T|"&amp;VLOOKUP(A67,'dataset mapping'!$A$2:$B$6,2,FALSE)&amp;"|"&amp;A78&amp;"!A3"):INDIRECT("T|"&amp;VLOOKUP(A67,'dataset mapping'!$A$2:$B$6,2,FALSE)&amp;"|"&amp;A78&amp;"!I100"),7,FALSE)</f>
        <v>16.27245837</v>
      </c>
      <c r="H78" s="12">
        <f>VLOOKUP(B67,INDIRECT("T|"&amp;VLOOKUP(A67,'dataset mapping'!$A$2:$B$6,2,FALSE)&amp;"|"&amp;A78&amp;"!A3"):INDIRECT("T|"&amp;VLOOKUP(A67,'dataset mapping'!$A$2:$B$6,2,FALSE)&amp;"|"&amp;A78&amp;"!I100"),8,FALSE)</f>
        <v>16.2703639</v>
      </c>
      <c r="I78" s="12">
        <f>VLOOKUP(B67,INDIRECT("T|"&amp;VLOOKUP(A67,'dataset mapping'!$A$2:$B$6,2,FALSE)&amp;"|"&amp;A78&amp;"!A3"):INDIRECT("T|"&amp;VLOOKUP(A67,'dataset mapping'!$A$2:$B$6,2,FALSE)&amp;"|"&amp;A78&amp;"!I100"),9,FALSE)</f>
        <v>16.22049024</v>
      </c>
      <c r="J78" s="9">
        <f t="shared" si="8"/>
        <v>7.095509569</v>
      </c>
      <c r="K78" s="10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1">
        <v>80.0</v>
      </c>
      <c r="B79" s="12">
        <f>VLOOKUP(B67,INDIRECT("T|"&amp;VLOOKUP(A67,'dataset mapping'!$A$2:$B$6,2,FALSE)&amp;"|"&amp;A79&amp;"!A3"):INDIRECT("T|"&amp;VLOOKUP(A67,'dataset mapping'!$A$2:$B$6,2,FALSE)&amp;"|"&amp;A79&amp;"!I100"),2,FALSE)</f>
        <v>17.32413732</v>
      </c>
      <c r="C79" s="12">
        <f>VLOOKUP(B67,INDIRECT("T|"&amp;VLOOKUP(A67,'dataset mapping'!$A$2:$B$6,2,FALSE)&amp;"|"&amp;A79&amp;"!A3"):INDIRECT("T|"&amp;VLOOKUP(A67,'dataset mapping'!$A$2:$B$6,2,FALSE)&amp;"|"&amp;A79&amp;"!I100"),3,FALSE)</f>
        <v>17.55858444</v>
      </c>
      <c r="D79" s="12">
        <f>VLOOKUP(B67,INDIRECT("T|"&amp;VLOOKUP(A67,'dataset mapping'!$A$2:$B$6,2,FALSE)&amp;"|"&amp;A79&amp;"!A3"):INDIRECT("T|"&amp;VLOOKUP(A67,'dataset mapping'!$A$2:$B$6,2,FALSE)&amp;"|"&amp;A79&amp;"!I100"),4,FALSE)</f>
        <v>17.79945564</v>
      </c>
      <c r="E79" s="12">
        <f>VLOOKUP(B67,INDIRECT("T|"&amp;VLOOKUP(A67,'dataset mapping'!$A$2:$B$6,2,FALSE)&amp;"|"&amp;A79&amp;"!A3"):INDIRECT("T|"&amp;VLOOKUP(A67,'dataset mapping'!$A$2:$B$6,2,FALSE)&amp;"|"&amp;A79&amp;"!I100"),5,FALSE)</f>
        <v>17.59224664</v>
      </c>
      <c r="F79" s="12">
        <f>VLOOKUP(B67,INDIRECT("T|"&amp;VLOOKUP(A67,'dataset mapping'!$A$2:$B$6,2,FALSE)&amp;"|"&amp;A79&amp;"!A3"):INDIRECT("T|"&amp;VLOOKUP(A67,'dataset mapping'!$A$2:$B$6,2,FALSE)&amp;"|"&amp;A79&amp;"!I100"),6,FALSE)</f>
        <v>16.34682563</v>
      </c>
      <c r="G79" s="12">
        <f>VLOOKUP(B67,INDIRECT("T|"&amp;VLOOKUP(A67,'dataset mapping'!$A$2:$B$6,2,FALSE)&amp;"|"&amp;A79&amp;"!A3"):INDIRECT("T|"&amp;VLOOKUP(A67,'dataset mapping'!$A$2:$B$6,2,FALSE)&amp;"|"&amp;A79&amp;"!I100"),7,FALSE)</f>
        <v>16.22761681</v>
      </c>
      <c r="H79" s="12">
        <f>VLOOKUP(B67,INDIRECT("T|"&amp;VLOOKUP(A67,'dataset mapping'!$A$2:$B$6,2,FALSE)&amp;"|"&amp;A79&amp;"!A3"):INDIRECT("T|"&amp;VLOOKUP(A67,'dataset mapping'!$A$2:$B$6,2,FALSE)&amp;"|"&amp;A79&amp;"!I100"),8,FALSE)</f>
        <v>16.32937669</v>
      </c>
      <c r="I79" s="12">
        <f>VLOOKUP(B67,INDIRECT("T|"&amp;VLOOKUP(A67,'dataset mapping'!$A$2:$B$6,2,FALSE)&amp;"|"&amp;A79&amp;"!A3"):INDIRECT("T|"&amp;VLOOKUP(A67,'dataset mapping'!$A$2:$B$6,2,FALSE)&amp;"|"&amp;A79&amp;"!I100"),9,FALSE)</f>
        <v>16.34682563</v>
      </c>
      <c r="J79" s="9">
        <f t="shared" si="8"/>
        <v>7.618733095</v>
      </c>
      <c r="K79" s="1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1">
        <v>90.0</v>
      </c>
      <c r="B80" s="12">
        <f>VLOOKUP(B67,INDIRECT("T|"&amp;VLOOKUP(A67,'dataset mapping'!$A$2:$B$6,2,FALSE)&amp;"|"&amp;A80&amp;"!A3"):INDIRECT("T|"&amp;VLOOKUP(A67,'dataset mapping'!$A$2:$B$6,2,FALSE)&amp;"|"&amp;A80&amp;"!I100"),2,FALSE)</f>
        <v>17.34448285</v>
      </c>
      <c r="C80" s="12">
        <f>VLOOKUP(B67,INDIRECT("T|"&amp;VLOOKUP(A67,'dataset mapping'!$A$2:$B$6,2,FALSE)&amp;"|"&amp;A80&amp;"!A3"):INDIRECT("T|"&amp;VLOOKUP(A67,'dataset mapping'!$A$2:$B$6,2,FALSE)&amp;"|"&amp;A80&amp;"!I100"),3,FALSE)</f>
        <v>17.35764797</v>
      </c>
      <c r="D80" s="12">
        <f>VLOOKUP(B67,INDIRECT("T|"&amp;VLOOKUP(A67,'dataset mapping'!$A$2:$B$6,2,FALSE)&amp;"|"&amp;A80&amp;"!A3"):INDIRECT("T|"&amp;VLOOKUP(A67,'dataset mapping'!$A$2:$B$6,2,FALSE)&amp;"|"&amp;A80&amp;"!I100"),4,FALSE)</f>
        <v>17.55529572</v>
      </c>
      <c r="E80" s="12">
        <f>VLOOKUP(B67,INDIRECT("T|"&amp;VLOOKUP(A67,'dataset mapping'!$A$2:$B$6,2,FALSE)&amp;"|"&amp;A80&amp;"!A3"):INDIRECT("T|"&amp;VLOOKUP(A67,'dataset mapping'!$A$2:$B$6,2,FALSE)&amp;"|"&amp;A80&amp;"!I100"),5,FALSE)</f>
        <v>17.35764797</v>
      </c>
      <c r="F80" s="12">
        <f>VLOOKUP(B67,INDIRECT("T|"&amp;VLOOKUP(A67,'dataset mapping'!$A$2:$B$6,2,FALSE)&amp;"|"&amp;A80&amp;"!A3"):INDIRECT("T|"&amp;VLOOKUP(A67,'dataset mapping'!$A$2:$B$6,2,FALSE)&amp;"|"&amp;A80&amp;"!I100"),6,FALSE)</f>
        <v>16.06261265</v>
      </c>
      <c r="G80" s="12">
        <f>VLOOKUP(B67,INDIRECT("T|"&amp;VLOOKUP(A67,'dataset mapping'!$A$2:$B$6,2,FALSE)&amp;"|"&amp;A80&amp;"!A3"):INDIRECT("T|"&amp;VLOOKUP(A67,'dataset mapping'!$A$2:$B$6,2,FALSE)&amp;"|"&amp;A80&amp;"!I100"),7,FALSE)</f>
        <v>16.08155493</v>
      </c>
      <c r="H80" s="12">
        <f>VLOOKUP(B67,INDIRECT("T|"&amp;VLOOKUP(A67,'dataset mapping'!$A$2:$B$6,2,FALSE)&amp;"|"&amp;A80&amp;"!A3"):INDIRECT("T|"&amp;VLOOKUP(A67,'dataset mapping'!$A$2:$B$6,2,FALSE)&amp;"|"&amp;A80&amp;"!I100"),8,FALSE)</f>
        <v>16.16737894</v>
      </c>
      <c r="I80" s="12">
        <f>VLOOKUP(B67,INDIRECT("T|"&amp;VLOOKUP(A67,'dataset mapping'!$A$2:$B$6,2,FALSE)&amp;"|"&amp;A80&amp;"!A3"):INDIRECT("T|"&amp;VLOOKUP(A67,'dataset mapping'!$A$2:$B$6,2,FALSE)&amp;"|"&amp;A80&amp;"!I100"),9,FALSE)</f>
        <v>16.0502007</v>
      </c>
      <c r="J80" s="9">
        <f t="shared" si="8"/>
        <v>8.145987065</v>
      </c>
      <c r="K80" s="10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1">
        <v>100.0</v>
      </c>
      <c r="B81" s="12">
        <f>VLOOKUP(B67,INDIRECT("T|"&amp;VLOOKUP(A67,'dataset mapping'!$A$2:$B$6,2,FALSE)&amp;"|"&amp;A81&amp;"!A3"):INDIRECT("T|"&amp;VLOOKUP(A67,'dataset mapping'!$A$2:$B$6,2,FALSE)&amp;"|"&amp;A81&amp;"!I100"),2,FALSE)</f>
        <v>17.7077267</v>
      </c>
      <c r="C81" s="12">
        <f>VLOOKUP(B67,INDIRECT("T|"&amp;VLOOKUP(A67,'dataset mapping'!$A$2:$B$6,2,FALSE)&amp;"|"&amp;A81&amp;"!A3"):INDIRECT("T|"&amp;VLOOKUP(A67,'dataset mapping'!$A$2:$B$6,2,FALSE)&amp;"|"&amp;A81&amp;"!I100"),3,FALSE)</f>
        <v>17.37476823</v>
      </c>
      <c r="D81" s="12">
        <f>VLOOKUP(B67,INDIRECT("T|"&amp;VLOOKUP(A67,'dataset mapping'!$A$2:$B$6,2,FALSE)&amp;"|"&amp;A81&amp;"!A3"):INDIRECT("T|"&amp;VLOOKUP(A67,'dataset mapping'!$A$2:$B$6,2,FALSE)&amp;"|"&amp;A81&amp;"!I100"),4,FALSE)</f>
        <v>17.51291506</v>
      </c>
      <c r="E81" s="12">
        <f>VLOOKUP(B67,INDIRECT("T|"&amp;VLOOKUP(A67,'dataset mapping'!$A$2:$B$6,2,FALSE)&amp;"|"&amp;A81&amp;"!A3"):INDIRECT("T|"&amp;VLOOKUP(A67,'dataset mapping'!$A$2:$B$6,2,FALSE)&amp;"|"&amp;A81&amp;"!I100"),5,FALSE)</f>
        <v>17.58128666</v>
      </c>
      <c r="F81" s="12">
        <f>VLOOKUP(B67,INDIRECT("T|"&amp;VLOOKUP(A67,'dataset mapping'!$A$2:$B$6,2,FALSE)&amp;"|"&amp;A81&amp;"!A3"):INDIRECT("T|"&amp;VLOOKUP(A67,'dataset mapping'!$A$2:$B$6,2,FALSE)&amp;"|"&amp;A81&amp;"!I100"),6,FALSE)</f>
        <v>16.20315459</v>
      </c>
      <c r="G81" s="12">
        <f>VLOOKUP(B67,INDIRECT("T|"&amp;VLOOKUP(A67,'dataset mapping'!$A$2:$B$6,2,FALSE)&amp;"|"&amp;A81&amp;"!A3"):INDIRECT("T|"&amp;VLOOKUP(A67,'dataset mapping'!$A$2:$B$6,2,FALSE)&amp;"|"&amp;A81&amp;"!I100"),7,FALSE)</f>
        <v>15.91881747</v>
      </c>
      <c r="H81" s="12">
        <f>VLOOKUP(B67,INDIRECT("T|"&amp;VLOOKUP(A67,'dataset mapping'!$A$2:$B$6,2,FALSE)&amp;"|"&amp;A81&amp;"!A3"):INDIRECT("T|"&amp;VLOOKUP(A67,'dataset mapping'!$A$2:$B$6,2,FALSE)&amp;"|"&amp;A81&amp;"!I100"),8,FALSE)</f>
        <v>16.13441374</v>
      </c>
      <c r="I81" s="12">
        <f>VLOOKUP(B67,INDIRECT("T|"&amp;VLOOKUP(A67,'dataset mapping'!$A$2:$B$6,2,FALSE)&amp;"|"&amp;A81&amp;"!A3"):INDIRECT("T|"&amp;VLOOKUP(A67,'dataset mapping'!$A$2:$B$6,2,FALSE)&amp;"|"&amp;A81&amp;"!I100"),9,FALSE)</f>
        <v>16.17830707</v>
      </c>
      <c r="J81" s="9">
        <f t="shared" si="8"/>
        <v>8.671980263</v>
      </c>
      <c r="K81" s="13">
        <f>AVERAGE(J69:J81)</f>
        <v>6.404357215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 t="s">
        <v>12</v>
      </c>
      <c r="B83" s="20" t="s">
        <v>14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 t="s">
        <v>2</v>
      </c>
      <c r="B84" s="5" t="s">
        <v>3</v>
      </c>
      <c r="C84" s="5" t="s">
        <v>4</v>
      </c>
      <c r="D84" s="5" t="s">
        <v>5</v>
      </c>
      <c r="E84" s="5" t="s">
        <v>6</v>
      </c>
      <c r="F84" s="5" t="s">
        <v>7</v>
      </c>
      <c r="G84" s="5" t="s">
        <v>8</v>
      </c>
      <c r="H84" s="5" t="s">
        <v>9</v>
      </c>
      <c r="I84" s="5" t="s">
        <v>10</v>
      </c>
      <c r="J84" s="6" t="s">
        <v>11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>
        <v>1.0</v>
      </c>
      <c r="B85" s="8">
        <f>VLOOKUP(B83,INDIRECT("T|"&amp;VLOOKUP(A83,'dataset mapping'!$A$2:$B$6,2,FALSE)&amp;"|"&amp;A85&amp;"!A3"):INDIRECT("T|"&amp;VLOOKUP(A83,'dataset mapping'!$A$2:$B$6,2,FALSE)&amp;"|"&amp;A85&amp;"!I100"),2,FALSE)</f>
        <v>16.20977862</v>
      </c>
      <c r="C85" s="8">
        <f>VLOOKUP(B83,INDIRECT("T|"&amp;VLOOKUP(A83,'dataset mapping'!$A$2:$B$6,2,FALSE)&amp;"|"&amp;A85&amp;"!A3"):INDIRECT("T|"&amp;VLOOKUP(A83,'dataset mapping'!$A$2:$B$6,2,FALSE)&amp;"|"&amp;A85&amp;"!I100"),3,FALSE)</f>
        <v>16.29825598</v>
      </c>
      <c r="D85" s="8">
        <f>VLOOKUP(B83,INDIRECT("T|"&amp;VLOOKUP(A83,'dataset mapping'!$A$2:$B$6,2,FALSE)&amp;"|"&amp;A85&amp;"!A3"):INDIRECT("T|"&amp;VLOOKUP(A83,'dataset mapping'!$A$2:$B$6,2,FALSE)&amp;"|"&amp;A85&amp;"!I100"),4,FALSE)</f>
        <v>16.52020108</v>
      </c>
      <c r="E85" s="8">
        <f>VLOOKUP(B83,INDIRECT("T|"&amp;VLOOKUP(A83,'dataset mapping'!$A$2:$B$6,2,FALSE)&amp;"|"&amp;A85&amp;"!A3"):INDIRECT("T|"&amp;VLOOKUP(A83,'dataset mapping'!$A$2:$B$6,2,FALSE)&amp;"|"&amp;A85&amp;"!I100"),5,FALSE)</f>
        <v>16.29562948</v>
      </c>
      <c r="F85" s="8">
        <f>VLOOKUP(B83,INDIRECT("T|"&amp;VLOOKUP(A83,'dataset mapping'!$A$2:$B$6,2,FALSE)&amp;"|"&amp;A85&amp;"!A3"):INDIRECT("T|"&amp;VLOOKUP(A83,'dataset mapping'!$A$2:$B$6,2,FALSE)&amp;"|"&amp;A85&amp;"!I100"),6,FALSE)</f>
        <v>15.18033717</v>
      </c>
      <c r="G85" s="8">
        <f>VLOOKUP(B83,INDIRECT("T|"&amp;VLOOKUP(A83,'dataset mapping'!$A$2:$B$6,2,FALSE)&amp;"|"&amp;A85&amp;"!A3"):INDIRECT("T|"&amp;VLOOKUP(A83,'dataset mapping'!$A$2:$B$6,2,FALSE)&amp;"|"&amp;A85&amp;"!I100"),7,FALSE)</f>
        <v>15.63101907</v>
      </c>
      <c r="H85" s="8">
        <f>VLOOKUP(B83,INDIRECT("T|"&amp;VLOOKUP(A83,'dataset mapping'!$A$2:$B$6,2,FALSE)&amp;"|"&amp;A85&amp;"!A3"):INDIRECT("T|"&amp;VLOOKUP(A83,'dataset mapping'!$A$2:$B$6,2,FALSE)&amp;"|"&amp;A85&amp;"!I100"),8,FALSE)</f>
        <v>15.61707358</v>
      </c>
      <c r="I85" s="8">
        <f>VLOOKUP(B83,INDIRECT("T|"&amp;VLOOKUP(A83,'dataset mapping'!$A$2:$B$6,2,FALSE)&amp;"|"&amp;A85&amp;"!A3"):INDIRECT("T|"&amp;VLOOKUP(A83,'dataset mapping'!$A$2:$B$6,2,FALSE)&amp;"|"&amp;A85&amp;"!I100"),9,FALSE)</f>
        <v>15.41998344</v>
      </c>
      <c r="J85" s="9">
        <f t="shared" ref="J85:J97" si="9">(E85/I85-1)*100</f>
        <v>5.678644482</v>
      </c>
      <c r="K85" s="1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>
        <v>3.0</v>
      </c>
      <c r="B86" s="8">
        <f>VLOOKUP(B83,INDIRECT("T|"&amp;VLOOKUP(A83,'dataset mapping'!$A$2:$B$6,2,FALSE)&amp;"|"&amp;A86&amp;"!A3"):INDIRECT("T|"&amp;VLOOKUP(A83,'dataset mapping'!$A$2:$B$6,2,FALSE)&amp;"|"&amp;A86&amp;"!I100"),2,FALSE)</f>
        <v>17.16093741</v>
      </c>
      <c r="C86" s="8">
        <f>VLOOKUP(B83,INDIRECT("T|"&amp;VLOOKUP(A83,'dataset mapping'!$A$2:$B$6,2,FALSE)&amp;"|"&amp;A86&amp;"!A3"):INDIRECT("T|"&amp;VLOOKUP(A83,'dataset mapping'!$A$2:$B$6,2,FALSE)&amp;"|"&amp;A86&amp;"!I100"),3,FALSE)</f>
        <v>17.15459636</v>
      </c>
      <c r="D86" s="8">
        <f>VLOOKUP(B83,INDIRECT("T|"&amp;VLOOKUP(A83,'dataset mapping'!$A$2:$B$6,2,FALSE)&amp;"|"&amp;A86&amp;"!A3"):INDIRECT("T|"&amp;VLOOKUP(A83,'dataset mapping'!$A$2:$B$6,2,FALSE)&amp;"|"&amp;A86&amp;"!I100"),4,FALSE)</f>
        <v>16.81311263</v>
      </c>
      <c r="E86" s="8">
        <f>VLOOKUP(B83,INDIRECT("T|"&amp;VLOOKUP(A83,'dataset mapping'!$A$2:$B$6,2,FALSE)&amp;"|"&amp;A86&amp;"!A3"):INDIRECT("T|"&amp;VLOOKUP(A83,'dataset mapping'!$A$2:$B$6,2,FALSE)&amp;"|"&amp;A86&amp;"!I100"),5,FALSE)</f>
        <v>17.27658628</v>
      </c>
      <c r="F86" s="8">
        <f>VLOOKUP(B83,INDIRECT("T|"&amp;VLOOKUP(A83,'dataset mapping'!$A$2:$B$6,2,FALSE)&amp;"|"&amp;A86&amp;"!A3"):INDIRECT("T|"&amp;VLOOKUP(A83,'dataset mapping'!$A$2:$B$6,2,FALSE)&amp;"|"&amp;A86&amp;"!I100"),6,FALSE)</f>
        <v>16.22833454</v>
      </c>
      <c r="G86" s="8">
        <f>VLOOKUP(B83,INDIRECT("T|"&amp;VLOOKUP(A83,'dataset mapping'!$A$2:$B$6,2,FALSE)&amp;"|"&amp;A86&amp;"!A3"):INDIRECT("T|"&amp;VLOOKUP(A83,'dataset mapping'!$A$2:$B$6,2,FALSE)&amp;"|"&amp;A86&amp;"!I100"),7,FALSE)</f>
        <v>16.54529947</v>
      </c>
      <c r="H86" s="8">
        <f>VLOOKUP(B83,INDIRECT("T|"&amp;VLOOKUP(A83,'dataset mapping'!$A$2:$B$6,2,FALSE)&amp;"|"&amp;A86&amp;"!A3"):INDIRECT("T|"&amp;VLOOKUP(A83,'dataset mapping'!$A$2:$B$6,2,FALSE)&amp;"|"&amp;A86&amp;"!I100"),8,FALSE)</f>
        <v>16.34709405</v>
      </c>
      <c r="I86" s="8">
        <f>VLOOKUP(B83,INDIRECT("T|"&amp;VLOOKUP(A83,'dataset mapping'!$A$2:$B$6,2,FALSE)&amp;"|"&amp;A86&amp;"!A3"):INDIRECT("T|"&amp;VLOOKUP(A83,'dataset mapping'!$A$2:$B$6,2,FALSE)&amp;"|"&amp;A86&amp;"!I100"),9,FALSE)</f>
        <v>16.44613877</v>
      </c>
      <c r="J86" s="9">
        <f t="shared" si="9"/>
        <v>5.049498357</v>
      </c>
      <c r="K86" s="1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>
        <v>5.0</v>
      </c>
      <c r="B87" s="8">
        <f>VLOOKUP(B83,INDIRECT("T|"&amp;VLOOKUP(A83,'dataset mapping'!$A$2:$B$6,2,FALSE)&amp;"|"&amp;A87&amp;"!A3"):INDIRECT("T|"&amp;VLOOKUP(A83,'dataset mapping'!$A$2:$B$6,2,FALSE)&amp;"|"&amp;A87&amp;"!I100"),2,FALSE)</f>
        <v>16.82527402</v>
      </c>
      <c r="C87" s="8">
        <f>VLOOKUP(B83,INDIRECT("T|"&amp;VLOOKUP(A83,'dataset mapping'!$A$2:$B$6,2,FALSE)&amp;"|"&amp;A87&amp;"!A3"):INDIRECT("T|"&amp;VLOOKUP(A83,'dataset mapping'!$A$2:$B$6,2,FALSE)&amp;"|"&amp;A87&amp;"!I100"),3,FALSE)</f>
        <v>17.0000604</v>
      </c>
      <c r="D87" s="8">
        <f>VLOOKUP(B83,INDIRECT("T|"&amp;VLOOKUP(A83,'dataset mapping'!$A$2:$B$6,2,FALSE)&amp;"|"&amp;A87&amp;"!A3"):INDIRECT("T|"&amp;VLOOKUP(A83,'dataset mapping'!$A$2:$B$6,2,FALSE)&amp;"|"&amp;A87&amp;"!I100"),4,FALSE)</f>
        <v>16.87652168</v>
      </c>
      <c r="E87" s="8">
        <f>VLOOKUP(B83,INDIRECT("T|"&amp;VLOOKUP(A83,'dataset mapping'!$A$2:$B$6,2,FALSE)&amp;"|"&amp;A87&amp;"!A3"):INDIRECT("T|"&amp;VLOOKUP(A83,'dataset mapping'!$A$2:$B$6,2,FALSE)&amp;"|"&amp;A87&amp;"!I100"),5,FALSE)</f>
        <v>17.11742788</v>
      </c>
      <c r="F87" s="8">
        <f>VLOOKUP(B83,INDIRECT("T|"&amp;VLOOKUP(A83,'dataset mapping'!$A$2:$B$6,2,FALSE)&amp;"|"&amp;A87&amp;"!A3"):INDIRECT("T|"&amp;VLOOKUP(A83,'dataset mapping'!$A$2:$B$6,2,FALSE)&amp;"|"&amp;A87&amp;"!I100"),6,FALSE)</f>
        <v>16.36134336</v>
      </c>
      <c r="G87" s="8">
        <f>VLOOKUP(B83,INDIRECT("T|"&amp;VLOOKUP(A83,'dataset mapping'!$A$2:$B$6,2,FALSE)&amp;"|"&amp;A87&amp;"!A3"):INDIRECT("T|"&amp;VLOOKUP(A83,'dataset mapping'!$A$2:$B$6,2,FALSE)&amp;"|"&amp;A87&amp;"!I100"),7,FALSE)</f>
        <v>16.20497065</v>
      </c>
      <c r="H87" s="8">
        <f>VLOOKUP(B83,INDIRECT("T|"&amp;VLOOKUP(A83,'dataset mapping'!$A$2:$B$6,2,FALSE)&amp;"|"&amp;A87&amp;"!A3"):INDIRECT("T|"&amp;VLOOKUP(A83,'dataset mapping'!$A$2:$B$6,2,FALSE)&amp;"|"&amp;A87&amp;"!I100"),8,FALSE)</f>
        <v>16.35196821</v>
      </c>
      <c r="I87" s="8">
        <f>VLOOKUP(B83,INDIRECT("T|"&amp;VLOOKUP(A83,'dataset mapping'!$A$2:$B$6,2,FALSE)&amp;"|"&amp;A87&amp;"!A3"):INDIRECT("T|"&amp;VLOOKUP(A83,'dataset mapping'!$A$2:$B$6,2,FALSE)&amp;"|"&amp;A87&amp;"!I100"),9,FALSE)</f>
        <v>16.20497065</v>
      </c>
      <c r="J87" s="9">
        <f t="shared" si="9"/>
        <v>5.630724377</v>
      </c>
      <c r="K87" s="1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>
        <v>10.0</v>
      </c>
      <c r="B88" s="8">
        <f>VLOOKUP(B83,INDIRECT("T|"&amp;VLOOKUP(A83,'dataset mapping'!$A$2:$B$6,2,FALSE)&amp;"|"&amp;A88&amp;"!A3"):INDIRECT("T|"&amp;VLOOKUP(A83,'dataset mapping'!$A$2:$B$6,2,FALSE)&amp;"|"&amp;A88&amp;"!I100"),2,FALSE)</f>
        <v>16.66846357</v>
      </c>
      <c r="C88" s="8">
        <f>VLOOKUP(B83,INDIRECT("T|"&amp;VLOOKUP(A83,'dataset mapping'!$A$2:$B$6,2,FALSE)&amp;"|"&amp;A88&amp;"!A3"):INDIRECT("T|"&amp;VLOOKUP(A83,'dataset mapping'!$A$2:$B$6,2,FALSE)&amp;"|"&amp;A88&amp;"!I100"),3,FALSE)</f>
        <v>15.74852806</v>
      </c>
      <c r="D88" s="8">
        <f>VLOOKUP(B83,INDIRECT("T|"&amp;VLOOKUP(A83,'dataset mapping'!$A$2:$B$6,2,FALSE)&amp;"|"&amp;A88&amp;"!A3"):INDIRECT("T|"&amp;VLOOKUP(A83,'dataset mapping'!$A$2:$B$6,2,FALSE)&amp;"|"&amp;A88&amp;"!I100"),4,FALSE)</f>
        <v>15.89744472</v>
      </c>
      <c r="E88" s="8">
        <f>VLOOKUP(B83,INDIRECT("T|"&amp;VLOOKUP(A83,'dataset mapping'!$A$2:$B$6,2,FALSE)&amp;"|"&amp;A88&amp;"!A3"):INDIRECT("T|"&amp;VLOOKUP(A83,'dataset mapping'!$A$2:$B$6,2,FALSE)&amp;"|"&amp;A88&amp;"!I100"),5,FALSE)</f>
        <v>15.8976624</v>
      </c>
      <c r="F88" s="8">
        <f>VLOOKUP(B83,INDIRECT("T|"&amp;VLOOKUP(A83,'dataset mapping'!$A$2:$B$6,2,FALSE)&amp;"|"&amp;A88&amp;"!A3"):INDIRECT("T|"&amp;VLOOKUP(A83,'dataset mapping'!$A$2:$B$6,2,FALSE)&amp;"|"&amp;A88&amp;"!I100"),6,FALSE)</f>
        <v>16.46341803</v>
      </c>
      <c r="G88" s="8">
        <f>VLOOKUP(B83,INDIRECT("T|"&amp;VLOOKUP(A83,'dataset mapping'!$A$2:$B$6,2,FALSE)&amp;"|"&amp;A88&amp;"!A3"):INDIRECT("T|"&amp;VLOOKUP(A83,'dataset mapping'!$A$2:$B$6,2,FALSE)&amp;"|"&amp;A88&amp;"!I100"),7,FALSE)</f>
        <v>15.91255862</v>
      </c>
      <c r="H88" s="8">
        <f>VLOOKUP(B83,INDIRECT("T|"&amp;VLOOKUP(A83,'dataset mapping'!$A$2:$B$6,2,FALSE)&amp;"|"&amp;A88&amp;"!A3"):INDIRECT("T|"&amp;VLOOKUP(A83,'dataset mapping'!$A$2:$B$6,2,FALSE)&amp;"|"&amp;A88&amp;"!I100"),8,FALSE)</f>
        <v>15.20751364</v>
      </c>
      <c r="I88" s="8">
        <f>VLOOKUP(B83,INDIRECT("T|"&amp;VLOOKUP(A83,'dataset mapping'!$A$2:$B$6,2,FALSE)&amp;"|"&amp;A88&amp;"!A3"):INDIRECT("T|"&amp;VLOOKUP(A83,'dataset mapping'!$A$2:$B$6,2,FALSE)&amp;"|"&amp;A88&amp;"!I100"),9,FALSE)</f>
        <v>15.9779199</v>
      </c>
      <c r="J88" s="9">
        <f t="shared" si="9"/>
        <v>-0.5023025881</v>
      </c>
      <c r="K88" s="10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1">
        <v>20.0</v>
      </c>
      <c r="B89" s="12">
        <f>VLOOKUP(B83,INDIRECT("T|"&amp;VLOOKUP(A83,'dataset mapping'!$A$2:$B$6,2,FALSE)&amp;"|"&amp;A89&amp;"!A3"):INDIRECT("T|"&amp;VLOOKUP(A83,'dataset mapping'!$A$2:$B$6,2,FALSE)&amp;"|"&amp;A89&amp;"!I100"),2,FALSE)</f>
        <v>16.22908092</v>
      </c>
      <c r="C89" s="12">
        <f>VLOOKUP(B83,INDIRECT("T|"&amp;VLOOKUP(A83,'dataset mapping'!$A$2:$B$6,2,FALSE)&amp;"|"&amp;A89&amp;"!A3"):INDIRECT("T|"&amp;VLOOKUP(A83,'dataset mapping'!$A$2:$B$6,2,FALSE)&amp;"|"&amp;A89&amp;"!I100"),3,FALSE)</f>
        <v>16.10010227</v>
      </c>
      <c r="D89" s="12">
        <f>VLOOKUP(B83,INDIRECT("T|"&amp;VLOOKUP(A83,'dataset mapping'!$A$2:$B$6,2,FALSE)&amp;"|"&amp;A89&amp;"!A3"):INDIRECT("T|"&amp;VLOOKUP(A83,'dataset mapping'!$A$2:$B$6,2,FALSE)&amp;"|"&amp;A89&amp;"!I100"),4,FALSE)</f>
        <v>16.06333984</v>
      </c>
      <c r="E89" s="12">
        <f>VLOOKUP(B83,INDIRECT("T|"&amp;VLOOKUP(A83,'dataset mapping'!$A$2:$B$6,2,FALSE)&amp;"|"&amp;A89&amp;"!A3"):INDIRECT("T|"&amp;VLOOKUP(A83,'dataset mapping'!$A$2:$B$6,2,FALSE)&amp;"|"&amp;A89&amp;"!I100"),5,FALSE)</f>
        <v>16.22187329</v>
      </c>
      <c r="F89" s="12">
        <f>VLOOKUP(B83,INDIRECT("T|"&amp;VLOOKUP(A83,'dataset mapping'!$A$2:$B$6,2,FALSE)&amp;"|"&amp;A89&amp;"!A3"):INDIRECT("T|"&amp;VLOOKUP(A83,'dataset mapping'!$A$2:$B$6,2,FALSE)&amp;"|"&amp;A89&amp;"!I100"),6,FALSE)</f>
        <v>15.76877123</v>
      </c>
      <c r="G89" s="12">
        <f>VLOOKUP(B83,INDIRECT("T|"&amp;VLOOKUP(A83,'dataset mapping'!$A$2:$B$6,2,FALSE)&amp;"|"&amp;A89&amp;"!A3"):INDIRECT("T|"&amp;VLOOKUP(A83,'dataset mapping'!$A$2:$B$6,2,FALSE)&amp;"|"&amp;A89&amp;"!I100"),7,FALSE)</f>
        <v>15.6316803</v>
      </c>
      <c r="H89" s="12">
        <f>VLOOKUP(B83,INDIRECT("T|"&amp;VLOOKUP(A83,'dataset mapping'!$A$2:$B$6,2,FALSE)&amp;"|"&amp;A89&amp;"!A3"):INDIRECT("T|"&amp;VLOOKUP(A83,'dataset mapping'!$A$2:$B$6,2,FALSE)&amp;"|"&amp;A89&amp;"!I100"),8,FALSE)</f>
        <v>15.27396146</v>
      </c>
      <c r="I89" s="12">
        <f>VLOOKUP(B83,INDIRECT("T|"&amp;VLOOKUP(A83,'dataset mapping'!$A$2:$B$6,2,FALSE)&amp;"|"&amp;A89&amp;"!A3"):INDIRECT("T|"&amp;VLOOKUP(A83,'dataset mapping'!$A$2:$B$6,2,FALSE)&amp;"|"&amp;A89&amp;"!I100"),9,FALSE)</f>
        <v>15.51216972</v>
      </c>
      <c r="J89" s="9">
        <f t="shared" si="9"/>
        <v>4.575140558</v>
      </c>
      <c r="K89" s="10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">
        <v>30.0</v>
      </c>
      <c r="B90" s="12">
        <f>VLOOKUP(B83,INDIRECT("T|"&amp;VLOOKUP(A83,'dataset mapping'!$A$2:$B$6,2,FALSE)&amp;"|"&amp;A90&amp;"!A3"):INDIRECT("T|"&amp;VLOOKUP(A83,'dataset mapping'!$A$2:$B$6,2,FALSE)&amp;"|"&amp;A90&amp;"!I100"),2,FALSE)</f>
        <v>16.4594736</v>
      </c>
      <c r="C90" s="12">
        <f>VLOOKUP(B83,INDIRECT("T|"&amp;VLOOKUP(A83,'dataset mapping'!$A$2:$B$6,2,FALSE)&amp;"|"&amp;A90&amp;"!A3"):INDIRECT("T|"&amp;VLOOKUP(A83,'dataset mapping'!$A$2:$B$6,2,FALSE)&amp;"|"&amp;A90&amp;"!I100"),3,FALSE)</f>
        <v>16.16743824</v>
      </c>
      <c r="D90" s="12">
        <f>VLOOKUP(B83,INDIRECT("T|"&amp;VLOOKUP(A83,'dataset mapping'!$A$2:$B$6,2,FALSE)&amp;"|"&amp;A90&amp;"!A3"):INDIRECT("T|"&amp;VLOOKUP(A83,'dataset mapping'!$A$2:$B$6,2,FALSE)&amp;"|"&amp;A90&amp;"!I100"),4,FALSE)</f>
        <v>15.9330844</v>
      </c>
      <c r="E90" s="12">
        <f>VLOOKUP(B83,INDIRECT("T|"&amp;VLOOKUP(A83,'dataset mapping'!$A$2:$B$6,2,FALSE)&amp;"|"&amp;A90&amp;"!A3"):INDIRECT("T|"&amp;VLOOKUP(A83,'dataset mapping'!$A$2:$B$6,2,FALSE)&amp;"|"&amp;A90&amp;"!I100"),5,FALSE)</f>
        <v>16.07180018</v>
      </c>
      <c r="F90" s="12">
        <f>VLOOKUP(B83,INDIRECT("T|"&amp;VLOOKUP(A83,'dataset mapping'!$A$2:$B$6,2,FALSE)&amp;"|"&amp;A90&amp;"!A3"):INDIRECT("T|"&amp;VLOOKUP(A83,'dataset mapping'!$A$2:$B$6,2,FALSE)&amp;"|"&amp;A90&amp;"!I100"),6,FALSE)</f>
        <v>15.60281898</v>
      </c>
      <c r="G90" s="12">
        <f>VLOOKUP(B83,INDIRECT("T|"&amp;VLOOKUP(A83,'dataset mapping'!$A$2:$B$6,2,FALSE)&amp;"|"&amp;A90&amp;"!A3"):INDIRECT("T|"&amp;VLOOKUP(A83,'dataset mapping'!$A$2:$B$6,2,FALSE)&amp;"|"&amp;A90&amp;"!I100"),7,FALSE)</f>
        <v>15.74305504</v>
      </c>
      <c r="H90" s="12">
        <f>VLOOKUP(B83,INDIRECT("T|"&amp;VLOOKUP(A83,'dataset mapping'!$A$2:$B$6,2,FALSE)&amp;"|"&amp;A90&amp;"!A3"):INDIRECT("T|"&amp;VLOOKUP(A83,'dataset mapping'!$A$2:$B$6,2,FALSE)&amp;"|"&amp;A90&amp;"!I100"),8,FALSE)</f>
        <v>15.25926592</v>
      </c>
      <c r="I90" s="12">
        <f>VLOOKUP(B83,INDIRECT("T|"&amp;VLOOKUP(A83,'dataset mapping'!$A$2:$B$6,2,FALSE)&amp;"|"&amp;A90&amp;"!A3"):INDIRECT("T|"&amp;VLOOKUP(A83,'dataset mapping'!$A$2:$B$6,2,FALSE)&amp;"|"&amp;A90&amp;"!I100"),9,FALSE)</f>
        <v>15.60003238</v>
      </c>
      <c r="J90" s="9">
        <f t="shared" si="9"/>
        <v>3.024146297</v>
      </c>
      <c r="K90" s="1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1">
        <v>40.0</v>
      </c>
      <c r="B91" s="12">
        <f>VLOOKUP(B83,INDIRECT("T|"&amp;VLOOKUP(A83,'dataset mapping'!$A$2:$B$6,2,FALSE)&amp;"|"&amp;A91&amp;"!A3"):INDIRECT("T|"&amp;VLOOKUP(A83,'dataset mapping'!$A$2:$B$6,2,FALSE)&amp;"|"&amp;A91&amp;"!I100"),2,FALSE)</f>
        <v>16.23561683</v>
      </c>
      <c r="C91" s="12">
        <f>VLOOKUP(B83,INDIRECT("T|"&amp;VLOOKUP(A83,'dataset mapping'!$A$2:$B$6,2,FALSE)&amp;"|"&amp;A91&amp;"!A3"):INDIRECT("T|"&amp;VLOOKUP(A83,'dataset mapping'!$A$2:$B$6,2,FALSE)&amp;"|"&amp;A91&amp;"!I100"),3,FALSE)</f>
        <v>16.37777699</v>
      </c>
      <c r="D91" s="12">
        <f>VLOOKUP(B83,INDIRECT("T|"&amp;VLOOKUP(A83,'dataset mapping'!$A$2:$B$6,2,FALSE)&amp;"|"&amp;A91&amp;"!A3"):INDIRECT("T|"&amp;VLOOKUP(A83,'dataset mapping'!$A$2:$B$6,2,FALSE)&amp;"|"&amp;A91&amp;"!I100"),4,FALSE)</f>
        <v>16.0760016</v>
      </c>
      <c r="E91" s="12">
        <f>VLOOKUP(B83,INDIRECT("T|"&amp;VLOOKUP(A83,'dataset mapping'!$A$2:$B$6,2,FALSE)&amp;"|"&amp;A91&amp;"!A3"):INDIRECT("T|"&amp;VLOOKUP(A83,'dataset mapping'!$A$2:$B$6,2,FALSE)&amp;"|"&amp;A91&amp;"!I100"),5,FALSE)</f>
        <v>16.48343469</v>
      </c>
      <c r="F91" s="12">
        <f>VLOOKUP(B83,INDIRECT("T|"&amp;VLOOKUP(A83,'dataset mapping'!$A$2:$B$6,2,FALSE)&amp;"|"&amp;A91&amp;"!A3"):INDIRECT("T|"&amp;VLOOKUP(A83,'dataset mapping'!$A$2:$B$6,2,FALSE)&amp;"|"&amp;A91&amp;"!I100"),6,FALSE)</f>
        <v>15.60014266</v>
      </c>
      <c r="G91" s="12">
        <f>VLOOKUP(B83,INDIRECT("T|"&amp;VLOOKUP(A83,'dataset mapping'!$A$2:$B$6,2,FALSE)&amp;"|"&amp;A91&amp;"!A3"):INDIRECT("T|"&amp;VLOOKUP(A83,'dataset mapping'!$A$2:$B$6,2,FALSE)&amp;"|"&amp;A91&amp;"!I100"),7,FALSE)</f>
        <v>15.28060387</v>
      </c>
      <c r="H91" s="12">
        <f>VLOOKUP(B83,INDIRECT("T|"&amp;VLOOKUP(A83,'dataset mapping'!$A$2:$B$6,2,FALSE)&amp;"|"&amp;A91&amp;"!A3"):INDIRECT("T|"&amp;VLOOKUP(A83,'dataset mapping'!$A$2:$B$6,2,FALSE)&amp;"|"&amp;A91&amp;"!I100"),8,FALSE)</f>
        <v>15.41686964</v>
      </c>
      <c r="I91" s="12">
        <f>VLOOKUP(B83,INDIRECT("T|"&amp;VLOOKUP(A83,'dataset mapping'!$A$2:$B$6,2,FALSE)&amp;"|"&amp;A91&amp;"!A3"):INDIRECT("T|"&amp;VLOOKUP(A83,'dataset mapping'!$A$2:$B$6,2,FALSE)&amp;"|"&amp;A91&amp;"!I100"),9,FALSE)</f>
        <v>15.28060387</v>
      </c>
      <c r="J91" s="9">
        <f t="shared" si="9"/>
        <v>7.871618332</v>
      </c>
      <c r="K91" s="1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>
        <v>50.0</v>
      </c>
      <c r="B92" s="12">
        <f>VLOOKUP(B83,INDIRECT("T|"&amp;VLOOKUP(A83,'dataset mapping'!$A$2:$B$6,2,FALSE)&amp;"|"&amp;A92&amp;"!A3"):INDIRECT("T|"&amp;VLOOKUP(A83,'dataset mapping'!$A$2:$B$6,2,FALSE)&amp;"|"&amp;A92&amp;"!I100"),2,FALSE)</f>
        <v>16.19964536</v>
      </c>
      <c r="C92" s="12">
        <f>VLOOKUP(B83,INDIRECT("T|"&amp;VLOOKUP(A83,'dataset mapping'!$A$2:$B$6,2,FALSE)&amp;"|"&amp;A92&amp;"!A3"):INDIRECT("T|"&amp;VLOOKUP(A83,'dataset mapping'!$A$2:$B$6,2,FALSE)&amp;"|"&amp;A92&amp;"!I100"),3,FALSE)</f>
        <v>16.02177617</v>
      </c>
      <c r="D92" s="12">
        <f>VLOOKUP(B83,INDIRECT("T|"&amp;VLOOKUP(A83,'dataset mapping'!$A$2:$B$6,2,FALSE)&amp;"|"&amp;A92&amp;"!A3"):INDIRECT("T|"&amp;VLOOKUP(A83,'dataset mapping'!$A$2:$B$6,2,FALSE)&amp;"|"&amp;A92&amp;"!I100"),4,FALSE)</f>
        <v>15.92843772</v>
      </c>
      <c r="E92" s="12">
        <f>VLOOKUP(B83,INDIRECT("T|"&amp;VLOOKUP(A83,'dataset mapping'!$A$2:$B$6,2,FALSE)&amp;"|"&amp;A92&amp;"!A3"):INDIRECT("T|"&amp;VLOOKUP(A83,'dataset mapping'!$A$2:$B$6,2,FALSE)&amp;"|"&amp;A92&amp;"!I100"),5,FALSE)</f>
        <v>16.10518464</v>
      </c>
      <c r="F92" s="12">
        <f>VLOOKUP(B83,INDIRECT("T|"&amp;VLOOKUP(A83,'dataset mapping'!$A$2:$B$6,2,FALSE)&amp;"|"&amp;A92&amp;"!A3"):INDIRECT("T|"&amp;VLOOKUP(A83,'dataset mapping'!$A$2:$B$6,2,FALSE)&amp;"|"&amp;A92&amp;"!I100"),6,FALSE)</f>
        <v>15.3986703</v>
      </c>
      <c r="G92" s="12">
        <f>VLOOKUP(B83,INDIRECT("T|"&amp;VLOOKUP(A83,'dataset mapping'!$A$2:$B$6,2,FALSE)&amp;"|"&amp;A92&amp;"!A3"):INDIRECT("T|"&amp;VLOOKUP(A83,'dataset mapping'!$A$2:$B$6,2,FALSE)&amp;"|"&amp;A92&amp;"!I100"),7,FALSE)</f>
        <v>15.28334302</v>
      </c>
      <c r="H92" s="12">
        <f>VLOOKUP(B83,INDIRECT("T|"&amp;VLOOKUP(A83,'dataset mapping'!$A$2:$B$6,2,FALSE)&amp;"|"&amp;A92&amp;"!A3"):INDIRECT("T|"&amp;VLOOKUP(A83,'dataset mapping'!$A$2:$B$6,2,FALSE)&amp;"|"&amp;A92&amp;"!I100"),8,FALSE)</f>
        <v>15.25272208</v>
      </c>
      <c r="I92" s="12">
        <f>VLOOKUP(B83,INDIRECT("T|"&amp;VLOOKUP(A83,'dataset mapping'!$A$2:$B$6,2,FALSE)&amp;"|"&amp;A92&amp;"!A3"):INDIRECT("T|"&amp;VLOOKUP(A83,'dataset mapping'!$A$2:$B$6,2,FALSE)&amp;"|"&amp;A92&amp;"!I100"),9,FALSE)</f>
        <v>15.34205386</v>
      </c>
      <c r="J92" s="9">
        <f t="shared" si="9"/>
        <v>4.974110959</v>
      </c>
      <c r="K92" s="1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1">
        <v>60.0</v>
      </c>
      <c r="B93" s="12">
        <f>VLOOKUP(B83,INDIRECT("T|"&amp;VLOOKUP(A83,'dataset mapping'!$A$2:$B$6,2,FALSE)&amp;"|"&amp;A93&amp;"!A3"):INDIRECT("T|"&amp;VLOOKUP(A83,'dataset mapping'!$A$2:$B$6,2,FALSE)&amp;"|"&amp;A93&amp;"!I100"),2,FALSE)</f>
        <v>16.23486736</v>
      </c>
      <c r="C93" s="12">
        <f>VLOOKUP(B83,INDIRECT("T|"&amp;VLOOKUP(A83,'dataset mapping'!$A$2:$B$6,2,FALSE)&amp;"|"&amp;A93&amp;"!A3"):INDIRECT("T|"&amp;VLOOKUP(A83,'dataset mapping'!$A$2:$B$6,2,FALSE)&amp;"|"&amp;A93&amp;"!I100"),3,FALSE)</f>
        <v>16.16898271</v>
      </c>
      <c r="D93" s="12">
        <f>VLOOKUP(B83,INDIRECT("T|"&amp;VLOOKUP(A83,'dataset mapping'!$A$2:$B$6,2,FALSE)&amp;"|"&amp;A93&amp;"!A3"):INDIRECT("T|"&amp;VLOOKUP(A83,'dataset mapping'!$A$2:$B$6,2,FALSE)&amp;"|"&amp;A93&amp;"!I100"),4,FALSE)</f>
        <v>15.87289117</v>
      </c>
      <c r="E93" s="12">
        <f>VLOOKUP(B83,INDIRECT("T|"&amp;VLOOKUP(A83,'dataset mapping'!$A$2:$B$6,2,FALSE)&amp;"|"&amp;A93&amp;"!A3"):INDIRECT("T|"&amp;VLOOKUP(A83,'dataset mapping'!$A$2:$B$6,2,FALSE)&amp;"|"&amp;A93&amp;"!I100"),5,FALSE)</f>
        <v>16.16572985</v>
      </c>
      <c r="F93" s="12">
        <f>VLOOKUP(B83,INDIRECT("T|"&amp;VLOOKUP(A83,'dataset mapping'!$A$2:$B$6,2,FALSE)&amp;"|"&amp;A93&amp;"!A3"):INDIRECT("T|"&amp;VLOOKUP(A83,'dataset mapping'!$A$2:$B$6,2,FALSE)&amp;"|"&amp;A93&amp;"!I100"),6,FALSE)</f>
        <v>15.39840217</v>
      </c>
      <c r="G93" s="12">
        <f>VLOOKUP(B83,INDIRECT("T|"&amp;VLOOKUP(A83,'dataset mapping'!$A$2:$B$6,2,FALSE)&amp;"|"&amp;A93&amp;"!A3"):INDIRECT("T|"&amp;VLOOKUP(A83,'dataset mapping'!$A$2:$B$6,2,FALSE)&amp;"|"&amp;A93&amp;"!I100"),7,FALSE)</f>
        <v>15.24636286</v>
      </c>
      <c r="H93" s="12">
        <f>VLOOKUP(B83,INDIRECT("T|"&amp;VLOOKUP(A83,'dataset mapping'!$A$2:$B$6,2,FALSE)&amp;"|"&amp;A93&amp;"!A3"):INDIRECT("T|"&amp;VLOOKUP(A83,'dataset mapping'!$A$2:$B$6,2,FALSE)&amp;"|"&amp;A93&amp;"!I100"),8,FALSE)</f>
        <v>15.060597</v>
      </c>
      <c r="I93" s="12">
        <f>VLOOKUP(B83,INDIRECT("T|"&amp;VLOOKUP(A83,'dataset mapping'!$A$2:$B$6,2,FALSE)&amp;"|"&amp;A93&amp;"!A3"):INDIRECT("T|"&amp;VLOOKUP(A83,'dataset mapping'!$A$2:$B$6,2,FALSE)&amp;"|"&amp;A93&amp;"!I100"),9,FALSE)</f>
        <v>15.35039848</v>
      </c>
      <c r="J93" s="9">
        <f t="shared" si="9"/>
        <v>5.311467125</v>
      </c>
      <c r="K93" s="1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>
        <v>70.0</v>
      </c>
      <c r="B94" s="12">
        <f>VLOOKUP(B83,INDIRECT("T|"&amp;VLOOKUP(A83,'dataset mapping'!$A$2:$B$6,2,FALSE)&amp;"|"&amp;A94&amp;"!A3"):INDIRECT("T|"&amp;VLOOKUP(A83,'dataset mapping'!$A$2:$B$6,2,FALSE)&amp;"|"&amp;A94&amp;"!I100"),2,FALSE)</f>
        <v>16.10800287</v>
      </c>
      <c r="C94" s="12">
        <f>VLOOKUP(B83,INDIRECT("T|"&amp;VLOOKUP(A83,'dataset mapping'!$A$2:$B$6,2,FALSE)&amp;"|"&amp;A94&amp;"!A3"):INDIRECT("T|"&amp;VLOOKUP(A83,'dataset mapping'!$A$2:$B$6,2,FALSE)&amp;"|"&amp;A94&amp;"!I100"),3,FALSE)</f>
        <v>15.92388451</v>
      </c>
      <c r="D94" s="12">
        <f>VLOOKUP(B83,INDIRECT("T|"&amp;VLOOKUP(A83,'dataset mapping'!$A$2:$B$6,2,FALSE)&amp;"|"&amp;A94&amp;"!A3"):INDIRECT("T|"&amp;VLOOKUP(A83,'dataset mapping'!$A$2:$B$6,2,FALSE)&amp;"|"&amp;A94&amp;"!I100"),4,FALSE)</f>
        <v>15.76538446</v>
      </c>
      <c r="E94" s="12">
        <f>VLOOKUP(B83,INDIRECT("T|"&amp;VLOOKUP(A83,'dataset mapping'!$A$2:$B$6,2,FALSE)&amp;"|"&amp;A94&amp;"!A3"):INDIRECT("T|"&amp;VLOOKUP(A83,'dataset mapping'!$A$2:$B$6,2,FALSE)&amp;"|"&amp;A94&amp;"!I100"),5,FALSE)</f>
        <v>15.92388451</v>
      </c>
      <c r="F94" s="12">
        <f>VLOOKUP(B83,INDIRECT("T|"&amp;VLOOKUP(A83,'dataset mapping'!$A$2:$B$6,2,FALSE)&amp;"|"&amp;A94&amp;"!A3"):INDIRECT("T|"&amp;VLOOKUP(A83,'dataset mapping'!$A$2:$B$6,2,FALSE)&amp;"|"&amp;A94&amp;"!I100"),6,FALSE)</f>
        <v>15.48696275</v>
      </c>
      <c r="G94" s="12">
        <f>VLOOKUP(B83,INDIRECT("T|"&amp;VLOOKUP(A83,'dataset mapping'!$A$2:$B$6,2,FALSE)&amp;"|"&amp;A94&amp;"!A3"):INDIRECT("T|"&amp;VLOOKUP(A83,'dataset mapping'!$A$2:$B$6,2,FALSE)&amp;"|"&amp;A94&amp;"!I100"),7,FALSE)</f>
        <v>15.02485318</v>
      </c>
      <c r="H94" s="12">
        <f>VLOOKUP(B83,INDIRECT("T|"&amp;VLOOKUP(A83,'dataset mapping'!$A$2:$B$6,2,FALSE)&amp;"|"&amp;A94&amp;"!A3"):INDIRECT("T|"&amp;VLOOKUP(A83,'dataset mapping'!$A$2:$B$6,2,FALSE)&amp;"|"&amp;A94&amp;"!I100"),8,FALSE)</f>
        <v>14.81207407</v>
      </c>
      <c r="I94" s="12">
        <f>VLOOKUP(B83,INDIRECT("T|"&amp;VLOOKUP(A83,'dataset mapping'!$A$2:$B$6,2,FALSE)&amp;"|"&amp;A94&amp;"!A3"):INDIRECT("T|"&amp;VLOOKUP(A83,'dataset mapping'!$A$2:$B$6,2,FALSE)&amp;"|"&amp;A94&amp;"!I100"),9,FALSE)</f>
        <v>15.05620065</v>
      </c>
      <c r="J94" s="9">
        <f t="shared" si="9"/>
        <v>5.762966957</v>
      </c>
      <c r="K94" s="1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1">
        <v>80.0</v>
      </c>
      <c r="B95" s="12">
        <f>VLOOKUP(B83,INDIRECT("T|"&amp;VLOOKUP(A83,'dataset mapping'!$A$2:$B$6,2,FALSE)&amp;"|"&amp;A95&amp;"!A3"):INDIRECT("T|"&amp;VLOOKUP(A83,'dataset mapping'!$A$2:$B$6,2,FALSE)&amp;"|"&amp;A95&amp;"!I100"),2,FALSE)</f>
        <v>16.10064948</v>
      </c>
      <c r="C95" s="12">
        <f>VLOOKUP(B83,INDIRECT("T|"&amp;VLOOKUP(A83,'dataset mapping'!$A$2:$B$6,2,FALSE)&amp;"|"&amp;A95&amp;"!A3"):INDIRECT("T|"&amp;VLOOKUP(A83,'dataset mapping'!$A$2:$B$6,2,FALSE)&amp;"|"&amp;A95&amp;"!I100"),3,FALSE)</f>
        <v>16.38357839</v>
      </c>
      <c r="D95" s="12">
        <f>VLOOKUP(B83,INDIRECT("T|"&amp;VLOOKUP(A83,'dataset mapping'!$A$2:$B$6,2,FALSE)&amp;"|"&amp;A95&amp;"!A3"):INDIRECT("T|"&amp;VLOOKUP(A83,'dataset mapping'!$A$2:$B$6,2,FALSE)&amp;"|"&amp;A95&amp;"!I100"),4,FALSE)</f>
        <v>15.93825201</v>
      </c>
      <c r="E95" s="12">
        <f>VLOOKUP(B83,INDIRECT("T|"&amp;VLOOKUP(A83,'dataset mapping'!$A$2:$B$6,2,FALSE)&amp;"|"&amp;A95&amp;"!A3"):INDIRECT("T|"&amp;VLOOKUP(A83,'dataset mapping'!$A$2:$B$6,2,FALSE)&amp;"|"&amp;A95&amp;"!I100"),5,FALSE)</f>
        <v>16.34972251</v>
      </c>
      <c r="F95" s="12">
        <f>VLOOKUP(B83,INDIRECT("T|"&amp;VLOOKUP(A83,'dataset mapping'!$A$2:$B$6,2,FALSE)&amp;"|"&amp;A95&amp;"!A3"):INDIRECT("T|"&amp;VLOOKUP(A83,'dataset mapping'!$A$2:$B$6,2,FALSE)&amp;"|"&amp;A95&amp;"!I100"),6,FALSE)</f>
        <v>15.20235601</v>
      </c>
      <c r="G95" s="12">
        <f>VLOOKUP(B83,INDIRECT("T|"&amp;VLOOKUP(A83,'dataset mapping'!$A$2:$B$6,2,FALSE)&amp;"|"&amp;A95&amp;"!A3"):INDIRECT("T|"&amp;VLOOKUP(A83,'dataset mapping'!$A$2:$B$6,2,FALSE)&amp;"|"&amp;A95&amp;"!I100"),7,FALSE)</f>
        <v>15.09029398</v>
      </c>
      <c r="H95" s="12">
        <f>VLOOKUP(B83,INDIRECT("T|"&amp;VLOOKUP(A83,'dataset mapping'!$A$2:$B$6,2,FALSE)&amp;"|"&amp;A95&amp;"!A3"):INDIRECT("T|"&amp;VLOOKUP(A83,'dataset mapping'!$A$2:$B$6,2,FALSE)&amp;"|"&amp;A95&amp;"!I100"),8,FALSE)</f>
        <v>14.4551308</v>
      </c>
      <c r="I95" s="12">
        <f>VLOOKUP(B83,INDIRECT("T|"&amp;VLOOKUP(A83,'dataset mapping'!$A$2:$B$6,2,FALSE)&amp;"|"&amp;A95&amp;"!A3"):INDIRECT("T|"&amp;VLOOKUP(A83,'dataset mapping'!$A$2:$B$6,2,FALSE)&amp;"|"&amp;A95&amp;"!I100"),9,FALSE)</f>
        <v>15.09357313</v>
      </c>
      <c r="J95" s="9">
        <f t="shared" si="9"/>
        <v>8.32241224</v>
      </c>
      <c r="K95" s="1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1">
        <v>90.0</v>
      </c>
      <c r="B96" s="12">
        <f>VLOOKUP(B83,INDIRECT("T|"&amp;VLOOKUP(A83,'dataset mapping'!$A$2:$B$6,2,FALSE)&amp;"|"&amp;A96&amp;"!A3"):INDIRECT("T|"&amp;VLOOKUP(A83,'dataset mapping'!$A$2:$B$6,2,FALSE)&amp;"|"&amp;A96&amp;"!I100"),2,FALSE)</f>
        <v>16.45931112</v>
      </c>
      <c r="C96" s="12">
        <f>VLOOKUP(B83,INDIRECT("T|"&amp;VLOOKUP(A83,'dataset mapping'!$A$2:$B$6,2,FALSE)&amp;"|"&amp;A96&amp;"!A3"):INDIRECT("T|"&amp;VLOOKUP(A83,'dataset mapping'!$A$2:$B$6,2,FALSE)&amp;"|"&amp;A96&amp;"!I100"),3,FALSE)</f>
        <v>15.86011846</v>
      </c>
      <c r="D96" s="12">
        <f>VLOOKUP(B83,INDIRECT("T|"&amp;VLOOKUP(A83,'dataset mapping'!$A$2:$B$6,2,FALSE)&amp;"|"&amp;A96&amp;"!A3"):INDIRECT("T|"&amp;VLOOKUP(A83,'dataset mapping'!$A$2:$B$6,2,FALSE)&amp;"|"&amp;A96&amp;"!I100"),4,FALSE)</f>
        <v>16.24510678</v>
      </c>
      <c r="E96" s="12">
        <f>VLOOKUP(B83,INDIRECT("T|"&amp;VLOOKUP(A83,'dataset mapping'!$A$2:$B$6,2,FALSE)&amp;"|"&amp;A96&amp;"!A3"):INDIRECT("T|"&amp;VLOOKUP(A83,'dataset mapping'!$A$2:$B$6,2,FALSE)&amp;"|"&amp;A96&amp;"!I100"),5,FALSE)</f>
        <v>15.99620726</v>
      </c>
      <c r="F96" s="12">
        <f>VLOOKUP(B83,INDIRECT("T|"&amp;VLOOKUP(A83,'dataset mapping'!$A$2:$B$6,2,FALSE)&amp;"|"&amp;A96&amp;"!A3"):INDIRECT("T|"&amp;VLOOKUP(A83,'dataset mapping'!$A$2:$B$6,2,FALSE)&amp;"|"&amp;A96&amp;"!I100"),6,FALSE)</f>
        <v>15.2837017</v>
      </c>
      <c r="G96" s="12">
        <f>VLOOKUP(B83,INDIRECT("T|"&amp;VLOOKUP(A83,'dataset mapping'!$A$2:$B$6,2,FALSE)&amp;"|"&amp;A96&amp;"!A3"):INDIRECT("T|"&amp;VLOOKUP(A83,'dataset mapping'!$A$2:$B$6,2,FALSE)&amp;"|"&amp;A96&amp;"!I100"),7,FALSE)</f>
        <v>15.03131781</v>
      </c>
      <c r="H96" s="12">
        <f>VLOOKUP(B83,INDIRECT("T|"&amp;VLOOKUP(A83,'dataset mapping'!$A$2:$B$6,2,FALSE)&amp;"|"&amp;A96&amp;"!A3"):INDIRECT("T|"&amp;VLOOKUP(A83,'dataset mapping'!$A$2:$B$6,2,FALSE)&amp;"|"&amp;A96&amp;"!I100"),8,FALSE)</f>
        <v>14.69005401</v>
      </c>
      <c r="I96" s="12">
        <f>VLOOKUP(B83,INDIRECT("T|"&amp;VLOOKUP(A83,'dataset mapping'!$A$2:$B$6,2,FALSE)&amp;"|"&amp;A96&amp;"!A3"):INDIRECT("T|"&amp;VLOOKUP(A83,'dataset mapping'!$A$2:$B$6,2,FALSE)&amp;"|"&amp;A96&amp;"!I100"),9,FALSE)</f>
        <v>15.26786113</v>
      </c>
      <c r="J96" s="9">
        <f t="shared" si="9"/>
        <v>4.770452938</v>
      </c>
      <c r="K96" s="1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1">
        <v>100.0</v>
      </c>
      <c r="B97" s="12">
        <f>VLOOKUP(B83,INDIRECT("T|"&amp;VLOOKUP(A83,'dataset mapping'!$A$2:$B$6,2,FALSE)&amp;"|"&amp;A97&amp;"!A3"):INDIRECT("T|"&amp;VLOOKUP(A83,'dataset mapping'!$A$2:$B$6,2,FALSE)&amp;"|"&amp;A97&amp;"!I100"),2,FALSE)</f>
        <v>16.57017962</v>
      </c>
      <c r="C97" s="12">
        <f>VLOOKUP(B83,INDIRECT("T|"&amp;VLOOKUP(A83,'dataset mapping'!$A$2:$B$6,2,FALSE)&amp;"|"&amp;A97&amp;"!A3"):INDIRECT("T|"&amp;VLOOKUP(A83,'dataset mapping'!$A$2:$B$6,2,FALSE)&amp;"|"&amp;A97&amp;"!I100"),3,FALSE)</f>
        <v>16.35979394</v>
      </c>
      <c r="D97" s="12">
        <f>VLOOKUP(B83,INDIRECT("T|"&amp;VLOOKUP(A83,'dataset mapping'!$A$2:$B$6,2,FALSE)&amp;"|"&amp;A97&amp;"!A3"):INDIRECT("T|"&amp;VLOOKUP(A83,'dataset mapping'!$A$2:$B$6,2,FALSE)&amp;"|"&amp;A97&amp;"!I100"),4,FALSE)</f>
        <v>16.41851817</v>
      </c>
      <c r="E97" s="12">
        <f>VLOOKUP(B83,INDIRECT("T|"&amp;VLOOKUP(A83,'dataset mapping'!$A$2:$B$6,2,FALSE)&amp;"|"&amp;A97&amp;"!A3"):INDIRECT("T|"&amp;VLOOKUP(A83,'dataset mapping'!$A$2:$B$6,2,FALSE)&amp;"|"&amp;A97&amp;"!I100"),5,FALSE)</f>
        <v>16.3985676</v>
      </c>
      <c r="F97" s="12">
        <f>VLOOKUP(B83,INDIRECT("T|"&amp;VLOOKUP(A83,'dataset mapping'!$A$2:$B$6,2,FALSE)&amp;"|"&amp;A97&amp;"!A3"):INDIRECT("T|"&amp;VLOOKUP(A83,'dataset mapping'!$A$2:$B$6,2,FALSE)&amp;"|"&amp;A97&amp;"!I100"),6,FALSE)</f>
        <v>15.05065175</v>
      </c>
      <c r="G97" s="12">
        <f>VLOOKUP(B83,INDIRECT("T|"&amp;VLOOKUP(A83,'dataset mapping'!$A$2:$B$6,2,FALSE)&amp;"|"&amp;A97&amp;"!A3"):INDIRECT("T|"&amp;VLOOKUP(A83,'dataset mapping'!$A$2:$B$6,2,FALSE)&amp;"|"&amp;A97&amp;"!I100"),7,FALSE)</f>
        <v>14.80693286</v>
      </c>
      <c r="H97" s="12">
        <f>VLOOKUP(B83,INDIRECT("T|"&amp;VLOOKUP(A83,'dataset mapping'!$A$2:$B$6,2,FALSE)&amp;"|"&amp;A97&amp;"!A3"):INDIRECT("T|"&amp;VLOOKUP(A83,'dataset mapping'!$A$2:$B$6,2,FALSE)&amp;"|"&amp;A97&amp;"!I100"),8,FALSE)</f>
        <v>14.90385158</v>
      </c>
      <c r="I97" s="12">
        <f>VLOOKUP(B83,INDIRECT("T|"&amp;VLOOKUP(A83,'dataset mapping'!$A$2:$B$6,2,FALSE)&amp;"|"&amp;A97&amp;"!A3"):INDIRECT("T|"&amp;VLOOKUP(A83,'dataset mapping'!$A$2:$B$6,2,FALSE)&amp;"|"&amp;A97&amp;"!I100"),9,FALSE)</f>
        <v>14.95124591</v>
      </c>
      <c r="J97" s="9">
        <f t="shared" si="9"/>
        <v>9.680274806</v>
      </c>
      <c r="K97" s="13">
        <f>AVERAGE(J85:J97)</f>
        <v>5.396088834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 t="s">
        <v>13</v>
      </c>
      <c r="B99" s="20" t="s">
        <v>14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 t="s">
        <v>2</v>
      </c>
      <c r="B100" s="5" t="s">
        <v>3</v>
      </c>
      <c r="C100" s="5" t="s">
        <v>4</v>
      </c>
      <c r="D100" s="5" t="s">
        <v>5</v>
      </c>
      <c r="E100" s="5" t="s">
        <v>6</v>
      </c>
      <c r="F100" s="5" t="s">
        <v>7</v>
      </c>
      <c r="G100" s="5" t="s">
        <v>8</v>
      </c>
      <c r="H100" s="5" t="s">
        <v>9</v>
      </c>
      <c r="I100" s="5" t="s">
        <v>10</v>
      </c>
      <c r="J100" s="6" t="s">
        <v>11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>
        <v>1.0</v>
      </c>
      <c r="B101" s="8">
        <f>VLOOKUP(B99,INDIRECT("T|"&amp;VLOOKUP(A99,'dataset mapping'!$A$2:$B$6,2,FALSE)&amp;"|"&amp;A101&amp;"!A3"):INDIRECT("T|"&amp;VLOOKUP(A99,'dataset mapping'!$A$2:$B$6,2,FALSE)&amp;"|"&amp;A101&amp;"!I100"),2,FALSE)</f>
        <v>18.31970566</v>
      </c>
      <c r="C101" s="8">
        <f>VLOOKUP(B99,INDIRECT("T|"&amp;VLOOKUP(A99,'dataset mapping'!$A$2:$B$6,2,FALSE)&amp;"|"&amp;A101&amp;"!A3"):INDIRECT("T|"&amp;VLOOKUP(A99,'dataset mapping'!$A$2:$B$6,2,FALSE)&amp;"|"&amp;A101&amp;"!I100"),3,FALSE)</f>
        <v>17.00138642</v>
      </c>
      <c r="D101" s="8">
        <f>VLOOKUP(B99,INDIRECT("T|"&amp;VLOOKUP(A99,'dataset mapping'!$A$2:$B$6,2,FALSE)&amp;"|"&amp;A101&amp;"!A3"):INDIRECT("T|"&amp;VLOOKUP(A99,'dataset mapping'!$A$2:$B$6,2,FALSE)&amp;"|"&amp;A101&amp;"!I100"),4,FALSE)</f>
        <v>16.50153626</v>
      </c>
      <c r="E101" s="8">
        <f>VLOOKUP(B99,INDIRECT("T|"&amp;VLOOKUP(A99,'dataset mapping'!$A$2:$B$6,2,FALSE)&amp;"|"&amp;A101&amp;"!A3"):INDIRECT("T|"&amp;VLOOKUP(A99,'dataset mapping'!$A$2:$B$6,2,FALSE)&amp;"|"&amp;A101&amp;"!I100"),5,FALSE)</f>
        <v>17.19438155</v>
      </c>
      <c r="F101" s="8">
        <f>VLOOKUP(B99,INDIRECT("T|"&amp;VLOOKUP(A99,'dataset mapping'!$A$2:$B$6,2,FALSE)&amp;"|"&amp;A101&amp;"!A3"):INDIRECT("T|"&amp;VLOOKUP(A99,'dataset mapping'!$A$2:$B$6,2,FALSE)&amp;"|"&amp;A101&amp;"!I100"),6,FALSE)</f>
        <v>16.86851897</v>
      </c>
      <c r="G101" s="8">
        <f>VLOOKUP(B99,INDIRECT("T|"&amp;VLOOKUP(A99,'dataset mapping'!$A$2:$B$6,2,FALSE)&amp;"|"&amp;A101&amp;"!A3"):INDIRECT("T|"&amp;VLOOKUP(A99,'dataset mapping'!$A$2:$B$6,2,FALSE)&amp;"|"&amp;A101&amp;"!I100"),7,FALSE)</f>
        <v>14.53205883</v>
      </c>
      <c r="H101" s="8">
        <f>VLOOKUP(B99,INDIRECT("T|"&amp;VLOOKUP(A99,'dataset mapping'!$A$2:$B$6,2,FALSE)&amp;"|"&amp;A101&amp;"!A3"):INDIRECT("T|"&amp;VLOOKUP(A99,'dataset mapping'!$A$2:$B$6,2,FALSE)&amp;"|"&amp;A101&amp;"!I100"),8,FALSE)</f>
        <v>13.98607996</v>
      </c>
      <c r="I101" s="8">
        <f>VLOOKUP(B99,INDIRECT("T|"&amp;VLOOKUP(A99,'dataset mapping'!$A$2:$B$6,2,FALSE)&amp;"|"&amp;A101&amp;"!A3"):INDIRECT("T|"&amp;VLOOKUP(A99,'dataset mapping'!$A$2:$B$6,2,FALSE)&amp;"|"&amp;A101&amp;"!I100"),9,FALSE)</f>
        <v>14.85144448</v>
      </c>
      <c r="J101" s="9">
        <f t="shared" ref="J101:J102" si="10">(E101/I101-1)*100</f>
        <v>15.77581944</v>
      </c>
      <c r="K101" s="1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>
        <v>3.0</v>
      </c>
      <c r="B102" s="8">
        <f>VLOOKUP(B99,INDIRECT("T|"&amp;VLOOKUP(A99,'dataset mapping'!$A$2:$B$6,2,FALSE)&amp;"|"&amp;A102&amp;"!A3"):INDIRECT("T|"&amp;VLOOKUP(A99,'dataset mapping'!$A$2:$B$6,2,FALSE)&amp;"|"&amp;A102&amp;"!I100"),2,FALSE)</f>
        <v>14.75150045</v>
      </c>
      <c r="C102" s="8">
        <f>VLOOKUP(B99,INDIRECT("T|"&amp;VLOOKUP(A99,'dataset mapping'!$A$2:$B$6,2,FALSE)&amp;"|"&amp;A102&amp;"!A3"):INDIRECT("T|"&amp;VLOOKUP(A99,'dataset mapping'!$A$2:$B$6,2,FALSE)&amp;"|"&amp;A102&amp;"!I100"),3,FALSE)</f>
        <v>14.86288825</v>
      </c>
      <c r="D102" s="8">
        <f>VLOOKUP(B99,INDIRECT("T|"&amp;VLOOKUP(A99,'dataset mapping'!$A$2:$B$6,2,FALSE)&amp;"|"&amp;A102&amp;"!A3"):INDIRECT("T|"&amp;VLOOKUP(A99,'dataset mapping'!$A$2:$B$6,2,FALSE)&amp;"|"&amp;A102&amp;"!I100"),4,FALSE)</f>
        <v>15.82319242</v>
      </c>
      <c r="E102" s="8">
        <f>VLOOKUP(B99,INDIRECT("T|"&amp;VLOOKUP(A99,'dataset mapping'!$A$2:$B$6,2,FALSE)&amp;"|"&amp;A102&amp;"!A3"):INDIRECT("T|"&amp;VLOOKUP(A99,'dataset mapping'!$A$2:$B$6,2,FALSE)&amp;"|"&amp;A102&amp;"!I100"),5,FALSE)</f>
        <v>14.92510507</v>
      </c>
      <c r="F102" s="8">
        <f>VLOOKUP(B99,INDIRECT("T|"&amp;VLOOKUP(A99,'dataset mapping'!$A$2:$B$6,2,FALSE)&amp;"|"&amp;A102&amp;"!A3"):INDIRECT("T|"&amp;VLOOKUP(A99,'dataset mapping'!$A$2:$B$6,2,FALSE)&amp;"|"&amp;A102&amp;"!I100"),6,FALSE)</f>
        <v>12.53351529</v>
      </c>
      <c r="G102" s="8">
        <f>VLOOKUP(B99,INDIRECT("T|"&amp;VLOOKUP(A99,'dataset mapping'!$A$2:$B$6,2,FALSE)&amp;"|"&amp;A102&amp;"!A3"):INDIRECT("T|"&amp;VLOOKUP(A99,'dataset mapping'!$A$2:$B$6,2,FALSE)&amp;"|"&amp;A102&amp;"!I100"),7,FALSE)</f>
        <v>12.50370568</v>
      </c>
      <c r="H102" s="8">
        <f>VLOOKUP(B99,INDIRECT("T|"&amp;VLOOKUP(A99,'dataset mapping'!$A$2:$B$6,2,FALSE)&amp;"|"&amp;A102&amp;"!A3"):INDIRECT("T|"&amp;VLOOKUP(A99,'dataset mapping'!$A$2:$B$6,2,FALSE)&amp;"|"&amp;A102&amp;"!I100"),8,FALSE)</f>
        <v>12.22877218</v>
      </c>
      <c r="I102" s="8">
        <f>VLOOKUP(B99,INDIRECT("T|"&amp;VLOOKUP(A99,'dataset mapping'!$A$2:$B$6,2,FALSE)&amp;"|"&amp;A102&amp;"!A3"):INDIRECT("T|"&amp;VLOOKUP(A99,'dataset mapping'!$A$2:$B$6,2,FALSE)&amp;"|"&amp;A102&amp;"!I100"),9,FALSE)</f>
        <v>12.49556217</v>
      </c>
      <c r="J102" s="9">
        <f t="shared" si="10"/>
        <v>19.4432461</v>
      </c>
      <c r="K102" s="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>
        <v>5.0</v>
      </c>
      <c r="B103" s="21" t="str">
        <f t="shared" ref="B103:E103" si="11">NA()</f>
        <v>#N/A</v>
      </c>
      <c r="C103" s="21" t="str">
        <f t="shared" si="11"/>
        <v>#N/A</v>
      </c>
      <c r="D103" s="21" t="str">
        <f t="shared" si="11"/>
        <v>#N/A</v>
      </c>
      <c r="E103" s="21" t="str">
        <f t="shared" si="11"/>
        <v>#N/A</v>
      </c>
      <c r="F103" s="8">
        <f>VLOOKUP(B99,INDIRECT("T|"&amp;VLOOKUP(A99,'dataset mapping'!$A$2:$B$6,2,FALSE)&amp;"|"&amp;A103&amp;"!A3"):INDIRECT("T|"&amp;VLOOKUP(A99,'dataset mapping'!$A$2:$B$6,2,FALSE)&amp;"|"&amp;A103&amp;"!I100"),6,FALSE)</f>
        <v>12.53798009</v>
      </c>
      <c r="G103" s="8">
        <f>VLOOKUP(B99,INDIRECT("T|"&amp;VLOOKUP(A99,'dataset mapping'!$A$2:$B$6,2,FALSE)&amp;"|"&amp;A103&amp;"!A3"):INDIRECT("T|"&amp;VLOOKUP(A99,'dataset mapping'!$A$2:$B$6,2,FALSE)&amp;"|"&amp;A103&amp;"!I100"),7,FALSE)</f>
        <v>13.08550571</v>
      </c>
      <c r="H103" s="8">
        <f>VLOOKUP(B99,INDIRECT("T|"&amp;VLOOKUP(A99,'dataset mapping'!$A$2:$B$6,2,FALSE)&amp;"|"&amp;A103&amp;"!A3"):INDIRECT("T|"&amp;VLOOKUP(A99,'dataset mapping'!$A$2:$B$6,2,FALSE)&amp;"|"&amp;A103&amp;"!I100"),8,FALSE)</f>
        <v>13.48833241</v>
      </c>
      <c r="I103" s="8">
        <f>VLOOKUP(B99,INDIRECT("T|"&amp;VLOOKUP(A99,'dataset mapping'!$A$2:$B$6,2,FALSE)&amp;"|"&amp;A103&amp;"!A3"):INDIRECT("T|"&amp;VLOOKUP(A99,'dataset mapping'!$A$2:$B$6,2,FALSE)&amp;"|"&amp;A103&amp;"!I100"),9,FALSE)</f>
        <v>13.08550571</v>
      </c>
      <c r="J103" s="9"/>
      <c r="K103" s="1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>
        <v>10.0</v>
      </c>
      <c r="B104" s="8">
        <f>VLOOKUP(B99,INDIRECT("T|"&amp;VLOOKUP(A99,'dataset mapping'!$A$2:$B$6,2,FALSE)&amp;"|"&amp;A104&amp;"!A3"):INDIRECT("T|"&amp;VLOOKUP(A99,'dataset mapping'!$A$2:$B$6,2,FALSE)&amp;"|"&amp;A104&amp;"!I100"),2,FALSE)</f>
        <v>18.14635629</v>
      </c>
      <c r="C104" s="8">
        <f>VLOOKUP(B99,INDIRECT("T|"&amp;VLOOKUP(A99,'dataset mapping'!$A$2:$B$6,2,FALSE)&amp;"|"&amp;A104&amp;"!A3"):INDIRECT("T|"&amp;VLOOKUP(A99,'dataset mapping'!$A$2:$B$6,2,FALSE)&amp;"|"&amp;A104&amp;"!I100"),3,FALSE)</f>
        <v>16.30416625</v>
      </c>
      <c r="D104" s="8">
        <f>VLOOKUP(B99,INDIRECT("T|"&amp;VLOOKUP(A99,'dataset mapping'!$A$2:$B$6,2,FALSE)&amp;"|"&amp;A104&amp;"!A3"):INDIRECT("T|"&amp;VLOOKUP(A99,'dataset mapping'!$A$2:$B$6,2,FALSE)&amp;"|"&amp;A104&amp;"!I100"),4,FALSE)</f>
        <v>15.75359273</v>
      </c>
      <c r="E104" s="8">
        <f>VLOOKUP(B99,INDIRECT("T|"&amp;VLOOKUP(A99,'dataset mapping'!$A$2:$B$6,2,FALSE)&amp;"|"&amp;A104&amp;"!A3"):INDIRECT("T|"&amp;VLOOKUP(A99,'dataset mapping'!$A$2:$B$6,2,FALSE)&amp;"|"&amp;A104&amp;"!I100"),5,FALSE)</f>
        <v>16.378367</v>
      </c>
      <c r="F104" s="8">
        <f>VLOOKUP(B99,INDIRECT("T|"&amp;VLOOKUP(A99,'dataset mapping'!$A$2:$B$6,2,FALSE)&amp;"|"&amp;A104&amp;"!A3"):INDIRECT("T|"&amp;VLOOKUP(A99,'dataset mapping'!$A$2:$B$6,2,FALSE)&amp;"|"&amp;A104&amp;"!I100"),6,FALSE)</f>
        <v>14.6834086</v>
      </c>
      <c r="G104" s="8">
        <f>VLOOKUP(B99,INDIRECT("T|"&amp;VLOOKUP(A99,'dataset mapping'!$A$2:$B$6,2,FALSE)&amp;"|"&amp;A104&amp;"!A3"):INDIRECT("T|"&amp;VLOOKUP(A99,'dataset mapping'!$A$2:$B$6,2,FALSE)&amp;"|"&amp;A104&amp;"!I100"),7,FALSE)</f>
        <v>11.35349536</v>
      </c>
      <c r="H104" s="8">
        <f>VLOOKUP(B99,INDIRECT("T|"&amp;VLOOKUP(A99,'dataset mapping'!$A$2:$B$6,2,FALSE)&amp;"|"&amp;A104&amp;"!A3"):INDIRECT("T|"&amp;VLOOKUP(A99,'dataset mapping'!$A$2:$B$6,2,FALSE)&amp;"|"&amp;A104&amp;"!I100"),8,FALSE)</f>
        <v>11.14251857</v>
      </c>
      <c r="I104" s="8">
        <f>VLOOKUP(B99,INDIRECT("T|"&amp;VLOOKUP(A99,'dataset mapping'!$A$2:$B$6,2,FALSE)&amp;"|"&amp;A104&amp;"!A3"):INDIRECT("T|"&amp;VLOOKUP(A99,'dataset mapping'!$A$2:$B$6,2,FALSE)&amp;"|"&amp;A104&amp;"!I100"),9,FALSE)</f>
        <v>11.74557112</v>
      </c>
      <c r="J104" s="9">
        <f t="shared" ref="J104:J106" si="12">(E104/I104-1)*100</f>
        <v>39.44291709</v>
      </c>
      <c r="K104" s="1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1">
        <v>20.0</v>
      </c>
      <c r="B105" s="12">
        <f>VLOOKUP(B99,INDIRECT("T|"&amp;VLOOKUP(A99,'dataset mapping'!$A$2:$B$6,2,FALSE)&amp;"|"&amp;A105&amp;"!A3"):INDIRECT("T|"&amp;VLOOKUP(A99,'dataset mapping'!$A$2:$B$6,2,FALSE)&amp;"|"&amp;A105&amp;"!I100"),2,FALSE)</f>
        <v>17.28557044</v>
      </c>
      <c r="C105" s="12">
        <f>VLOOKUP(B99,INDIRECT("T|"&amp;VLOOKUP(A99,'dataset mapping'!$A$2:$B$6,2,FALSE)&amp;"|"&amp;A105&amp;"!A3"):INDIRECT("T|"&amp;VLOOKUP(A99,'dataset mapping'!$A$2:$B$6,2,FALSE)&amp;"|"&amp;A105&amp;"!I100"),3,FALSE)</f>
        <v>16.95855796</v>
      </c>
      <c r="D105" s="12">
        <f>VLOOKUP(B99,INDIRECT("T|"&amp;VLOOKUP(A99,'dataset mapping'!$A$2:$B$6,2,FALSE)&amp;"|"&amp;A105&amp;"!A3"):INDIRECT("T|"&amp;VLOOKUP(A99,'dataset mapping'!$A$2:$B$6,2,FALSE)&amp;"|"&amp;A105&amp;"!I100"),4,FALSE)</f>
        <v>16.96278981</v>
      </c>
      <c r="E105" s="12">
        <f>VLOOKUP(B99,INDIRECT("T|"&amp;VLOOKUP(A99,'dataset mapping'!$A$2:$B$6,2,FALSE)&amp;"|"&amp;A105&amp;"!A3"):INDIRECT("T|"&amp;VLOOKUP(A99,'dataset mapping'!$A$2:$B$6,2,FALSE)&amp;"|"&amp;A105&amp;"!I100"),5,FALSE)</f>
        <v>17.14533549</v>
      </c>
      <c r="F105" s="12">
        <f>VLOOKUP(B99,INDIRECT("T|"&amp;VLOOKUP(A99,'dataset mapping'!$A$2:$B$6,2,FALSE)&amp;"|"&amp;A105&amp;"!A3"):INDIRECT("T|"&amp;VLOOKUP(A99,'dataset mapping'!$A$2:$B$6,2,FALSE)&amp;"|"&amp;A105&amp;"!I100"),6,FALSE)</f>
        <v>11.36730154</v>
      </c>
      <c r="G105" s="12">
        <f>VLOOKUP(B99,INDIRECT("T|"&amp;VLOOKUP(A99,'dataset mapping'!$A$2:$B$6,2,FALSE)&amp;"|"&amp;A105&amp;"!A3"):INDIRECT("T|"&amp;VLOOKUP(A99,'dataset mapping'!$A$2:$B$6,2,FALSE)&amp;"|"&amp;A105&amp;"!I100"),7,FALSE)</f>
        <v>10.27585423</v>
      </c>
      <c r="H105" s="12">
        <f>VLOOKUP(B99,INDIRECT("T|"&amp;VLOOKUP(A99,'dataset mapping'!$A$2:$B$6,2,FALSE)&amp;"|"&amp;A105&amp;"!A3"):INDIRECT("T|"&amp;VLOOKUP(A99,'dataset mapping'!$A$2:$B$6,2,FALSE)&amp;"|"&amp;A105&amp;"!I100"),8,FALSE)</f>
        <v>10.22054694</v>
      </c>
      <c r="I105" s="12">
        <f>VLOOKUP(B99,INDIRECT("T|"&amp;VLOOKUP(A99,'dataset mapping'!$A$2:$B$6,2,FALSE)&amp;"|"&amp;A105&amp;"!A3"):INDIRECT("T|"&amp;VLOOKUP(A99,'dataset mapping'!$A$2:$B$6,2,FALSE)&amp;"|"&amp;A105&amp;"!I100"),9,FALSE)</f>
        <v>10.33636544</v>
      </c>
      <c r="J105" s="9">
        <f t="shared" si="12"/>
        <v>65.87392926</v>
      </c>
      <c r="K105" s="10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>
        <v>30.0</v>
      </c>
      <c r="B106" s="12">
        <f>VLOOKUP(B99,INDIRECT("T|"&amp;VLOOKUP(A99,'dataset mapping'!$A$2:$B$6,2,FALSE)&amp;"|"&amp;A106&amp;"!A3"):INDIRECT("T|"&amp;VLOOKUP(A99,'dataset mapping'!$A$2:$B$6,2,FALSE)&amp;"|"&amp;A106&amp;"!I100"),2,FALSE)</f>
        <v>18.0703868</v>
      </c>
      <c r="C106" s="12">
        <f>VLOOKUP(B99,INDIRECT("T|"&amp;VLOOKUP(A99,'dataset mapping'!$A$2:$B$6,2,FALSE)&amp;"|"&amp;A106&amp;"!A3"):INDIRECT("T|"&amp;VLOOKUP(A99,'dataset mapping'!$A$2:$B$6,2,FALSE)&amp;"|"&amp;A106&amp;"!I100"),3,FALSE)</f>
        <v>19.20680126</v>
      </c>
      <c r="D106" s="12">
        <f>VLOOKUP(B99,INDIRECT("T|"&amp;VLOOKUP(A99,'dataset mapping'!$A$2:$B$6,2,FALSE)&amp;"|"&amp;A106&amp;"!A3"):INDIRECT("T|"&amp;VLOOKUP(A99,'dataset mapping'!$A$2:$B$6,2,FALSE)&amp;"|"&amp;A106&amp;"!I100"),4,FALSE)</f>
        <v>18.0535171</v>
      </c>
      <c r="E106" s="12">
        <f>VLOOKUP(B99,INDIRECT("T|"&amp;VLOOKUP(A99,'dataset mapping'!$A$2:$B$6,2,FALSE)&amp;"|"&amp;A106&amp;"!A3"):INDIRECT("T|"&amp;VLOOKUP(A99,'dataset mapping'!$A$2:$B$6,2,FALSE)&amp;"|"&amp;A106&amp;"!I100"),5,FALSE)</f>
        <v>18.91487396</v>
      </c>
      <c r="F106" s="12">
        <f>VLOOKUP(B99,INDIRECT("T|"&amp;VLOOKUP(A99,'dataset mapping'!$A$2:$B$6,2,FALSE)&amp;"|"&amp;A106&amp;"!A3"):INDIRECT("T|"&amp;VLOOKUP(A99,'dataset mapping'!$A$2:$B$6,2,FALSE)&amp;"|"&amp;A106&amp;"!I100"),6,FALSE)</f>
        <v>10.34125779</v>
      </c>
      <c r="G106" s="12">
        <f>VLOOKUP(B99,INDIRECT("T|"&amp;VLOOKUP(A99,'dataset mapping'!$A$2:$B$6,2,FALSE)&amp;"|"&amp;A106&amp;"!A3"):INDIRECT("T|"&amp;VLOOKUP(A99,'dataset mapping'!$A$2:$B$6,2,FALSE)&amp;"|"&amp;A106&amp;"!I100"),7,FALSE)</f>
        <v>10.82463624</v>
      </c>
      <c r="H106" s="12">
        <f>VLOOKUP(B99,INDIRECT("T|"&amp;VLOOKUP(A99,'dataset mapping'!$A$2:$B$6,2,FALSE)&amp;"|"&amp;A106&amp;"!A3"):INDIRECT("T|"&amp;VLOOKUP(A99,'dataset mapping'!$A$2:$B$6,2,FALSE)&amp;"|"&amp;A106&amp;"!I100"),8,FALSE)</f>
        <v>10.26130623</v>
      </c>
      <c r="I106" s="12">
        <f>VLOOKUP(B99,INDIRECT("T|"&amp;VLOOKUP(A99,'dataset mapping'!$A$2:$B$6,2,FALSE)&amp;"|"&amp;A106&amp;"!A3"):INDIRECT("T|"&amp;VLOOKUP(A99,'dataset mapping'!$A$2:$B$6,2,FALSE)&amp;"|"&amp;A106&amp;"!I100"),9,FALSE)</f>
        <v>10.47984021</v>
      </c>
      <c r="J106" s="9">
        <f t="shared" si="12"/>
        <v>80.48819052</v>
      </c>
      <c r="K106" s="1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1">
        <v>40.0</v>
      </c>
      <c r="B107" s="15" t="str">
        <f t="shared" ref="B107:E107" si="13">NA()</f>
        <v>#N/A</v>
      </c>
      <c r="C107" s="15" t="str">
        <f t="shared" si="13"/>
        <v>#N/A</v>
      </c>
      <c r="D107" s="15" t="str">
        <f t="shared" si="13"/>
        <v>#N/A</v>
      </c>
      <c r="E107" s="15" t="str">
        <f t="shared" si="13"/>
        <v>#N/A</v>
      </c>
      <c r="F107" s="12">
        <f>VLOOKUP(B99,INDIRECT("T|"&amp;VLOOKUP(A99,'dataset mapping'!$A$2:$B$6,2,FALSE)&amp;"|"&amp;A107&amp;"!A3"):INDIRECT("T|"&amp;VLOOKUP(A99,'dataset mapping'!$A$2:$B$6,2,FALSE)&amp;"|"&amp;A107&amp;"!I100"),6,FALSE)</f>
        <v>11.35306046</v>
      </c>
      <c r="G107" s="12">
        <f>VLOOKUP(B99,INDIRECT("T|"&amp;VLOOKUP(A99,'dataset mapping'!$A$2:$B$6,2,FALSE)&amp;"|"&amp;A107&amp;"!A3"):INDIRECT("T|"&amp;VLOOKUP(A99,'dataset mapping'!$A$2:$B$6,2,FALSE)&amp;"|"&amp;A107&amp;"!I100"),7,FALSE)</f>
        <v>11.7000048</v>
      </c>
      <c r="H107" s="12">
        <f>VLOOKUP(B99,INDIRECT("T|"&amp;VLOOKUP(A99,'dataset mapping'!$A$2:$B$6,2,FALSE)&amp;"|"&amp;A107&amp;"!A3"):INDIRECT("T|"&amp;VLOOKUP(A99,'dataset mapping'!$A$2:$B$6,2,FALSE)&amp;"|"&amp;A107&amp;"!I100"),8,FALSE)</f>
        <v>12.7273194</v>
      </c>
      <c r="I107" s="12">
        <f>VLOOKUP(B99,INDIRECT("T|"&amp;VLOOKUP(A99,'dataset mapping'!$A$2:$B$6,2,FALSE)&amp;"|"&amp;A107&amp;"!A3"):INDIRECT("T|"&amp;VLOOKUP(A99,'dataset mapping'!$A$2:$B$6,2,FALSE)&amp;"|"&amp;A107&amp;"!I100"),9,FALSE)</f>
        <v>11.7000048</v>
      </c>
      <c r="J107" s="9"/>
      <c r="K107" s="1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1">
        <v>50.0</v>
      </c>
      <c r="B108" s="12">
        <f>VLOOKUP(B99,INDIRECT("T|"&amp;VLOOKUP(A99,'dataset mapping'!$A$2:$B$6,2,FALSE)&amp;"|"&amp;A108&amp;"!A3"):INDIRECT("T|"&amp;VLOOKUP(A99,'dataset mapping'!$A$2:$B$6,2,FALSE)&amp;"|"&amp;A108&amp;"!I100"),2,FALSE)</f>
        <v>20.45602858</v>
      </c>
      <c r="C108" s="12">
        <f>VLOOKUP(B99,INDIRECT("T|"&amp;VLOOKUP(A99,'dataset mapping'!$A$2:$B$6,2,FALSE)&amp;"|"&amp;A108&amp;"!A3"):INDIRECT("T|"&amp;VLOOKUP(A99,'dataset mapping'!$A$2:$B$6,2,FALSE)&amp;"|"&amp;A108&amp;"!I100"),3,FALSE)</f>
        <v>19.28906409</v>
      </c>
      <c r="D108" s="12">
        <f>VLOOKUP(B99,INDIRECT("T|"&amp;VLOOKUP(A99,'dataset mapping'!$A$2:$B$6,2,FALSE)&amp;"|"&amp;A108&amp;"!A3"):INDIRECT("T|"&amp;VLOOKUP(A99,'dataset mapping'!$A$2:$B$6,2,FALSE)&amp;"|"&amp;A108&amp;"!I100"),4,FALSE)</f>
        <v>19.31293547</v>
      </c>
      <c r="E108" s="12">
        <f>VLOOKUP(B99,INDIRECT("T|"&amp;VLOOKUP(A99,'dataset mapping'!$A$2:$B$6,2,FALSE)&amp;"|"&amp;A108&amp;"!A3"):INDIRECT("T|"&amp;VLOOKUP(A99,'dataset mapping'!$A$2:$B$6,2,FALSE)&amp;"|"&amp;A108&amp;"!I100"),5,FALSE)</f>
        <v>20.20502906</v>
      </c>
      <c r="F108" s="12">
        <f>VLOOKUP(B99,INDIRECT("T|"&amp;VLOOKUP(A99,'dataset mapping'!$A$2:$B$6,2,FALSE)&amp;"|"&amp;A108&amp;"!A3"):INDIRECT("T|"&amp;VLOOKUP(A99,'dataset mapping'!$A$2:$B$6,2,FALSE)&amp;"|"&amp;A108&amp;"!I100"),6,FALSE)</f>
        <v>13.77560582</v>
      </c>
      <c r="G108" s="12">
        <f>VLOOKUP(B99,INDIRECT("T|"&amp;VLOOKUP(A99,'dataset mapping'!$A$2:$B$6,2,FALSE)&amp;"|"&amp;A108&amp;"!A3"):INDIRECT("T|"&amp;VLOOKUP(A99,'dataset mapping'!$A$2:$B$6,2,FALSE)&amp;"|"&amp;A108&amp;"!I100"),7,FALSE)</f>
        <v>12.30512741</v>
      </c>
      <c r="H108" s="12">
        <f>VLOOKUP(B99,INDIRECT("T|"&amp;VLOOKUP(A99,'dataset mapping'!$A$2:$B$6,2,FALSE)&amp;"|"&amp;A108&amp;"!A3"):INDIRECT("T|"&amp;VLOOKUP(A99,'dataset mapping'!$A$2:$B$6,2,FALSE)&amp;"|"&amp;A108&amp;"!I100"),8,FALSE)</f>
        <v>11.07143442</v>
      </c>
      <c r="I108" s="12">
        <f>VLOOKUP(B99,INDIRECT("T|"&amp;VLOOKUP(A99,'dataset mapping'!$A$2:$B$6,2,FALSE)&amp;"|"&amp;A108&amp;"!A3"):INDIRECT("T|"&amp;VLOOKUP(A99,'dataset mapping'!$A$2:$B$6,2,FALSE)&amp;"|"&amp;A108&amp;"!I100"),9,FALSE)</f>
        <v>12.41585864</v>
      </c>
      <c r="J108" s="9">
        <f t="shared" ref="J108:J113" si="14">(E108/I108-1)*100</f>
        <v>62.73565653</v>
      </c>
      <c r="K108" s="1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1">
        <v>60.0</v>
      </c>
      <c r="B109" s="12">
        <f>VLOOKUP(B99,INDIRECT("T|"&amp;VLOOKUP(A99,'dataset mapping'!$A$2:$B$6,2,FALSE)&amp;"|"&amp;A109&amp;"!A3"):INDIRECT("T|"&amp;VLOOKUP(A99,'dataset mapping'!$A$2:$B$6,2,FALSE)&amp;"|"&amp;A109&amp;"!I100"),2,FALSE)</f>
        <v>19.61548977</v>
      </c>
      <c r="C109" s="12">
        <f>VLOOKUP(B99,INDIRECT("T|"&amp;VLOOKUP(A99,'dataset mapping'!$A$2:$B$6,2,FALSE)&amp;"|"&amp;A109&amp;"!A3"):INDIRECT("T|"&amp;VLOOKUP(A99,'dataset mapping'!$A$2:$B$6,2,FALSE)&amp;"|"&amp;A109&amp;"!I100"),3,FALSE)</f>
        <v>19.50530602</v>
      </c>
      <c r="D109" s="12">
        <f>VLOOKUP(B99,INDIRECT("T|"&amp;VLOOKUP(A99,'dataset mapping'!$A$2:$B$6,2,FALSE)&amp;"|"&amp;A109&amp;"!A3"):INDIRECT("T|"&amp;VLOOKUP(A99,'dataset mapping'!$A$2:$B$6,2,FALSE)&amp;"|"&amp;A109&amp;"!I100"),4,FALSE)</f>
        <v>19.57365013</v>
      </c>
      <c r="E109" s="12">
        <f>VLOOKUP(B99,INDIRECT("T|"&amp;VLOOKUP(A99,'dataset mapping'!$A$2:$B$6,2,FALSE)&amp;"|"&amp;A109&amp;"!A3"):INDIRECT("T|"&amp;VLOOKUP(A99,'dataset mapping'!$A$2:$B$6,2,FALSE)&amp;"|"&amp;A109&amp;"!I100"),5,FALSE)</f>
        <v>19.57968906</v>
      </c>
      <c r="F109" s="12">
        <f>VLOOKUP(B99,INDIRECT("T|"&amp;VLOOKUP(A99,'dataset mapping'!$A$2:$B$6,2,FALSE)&amp;"|"&amp;A109&amp;"!A3"):INDIRECT("T|"&amp;VLOOKUP(A99,'dataset mapping'!$A$2:$B$6,2,FALSE)&amp;"|"&amp;A109&amp;"!I100"),6,FALSE)</f>
        <v>11.70852591</v>
      </c>
      <c r="G109" s="12">
        <f>VLOOKUP(B99,INDIRECT("T|"&amp;VLOOKUP(A99,'dataset mapping'!$A$2:$B$6,2,FALSE)&amp;"|"&amp;A109&amp;"!A3"):INDIRECT("T|"&amp;VLOOKUP(A99,'dataset mapping'!$A$2:$B$6,2,FALSE)&amp;"|"&amp;A109&amp;"!I100"),7,FALSE)</f>
        <v>11.24116792</v>
      </c>
      <c r="H109" s="12">
        <f>VLOOKUP(B99,INDIRECT("T|"&amp;VLOOKUP(A99,'dataset mapping'!$A$2:$B$6,2,FALSE)&amp;"|"&amp;A109&amp;"!A3"):INDIRECT("T|"&amp;VLOOKUP(A99,'dataset mapping'!$A$2:$B$6,2,FALSE)&amp;"|"&amp;A109&amp;"!I100"),8,FALSE)</f>
        <v>11.3474651</v>
      </c>
      <c r="I109" s="12">
        <f>VLOOKUP(B99,INDIRECT("T|"&amp;VLOOKUP(A99,'dataset mapping'!$A$2:$B$6,2,FALSE)&amp;"|"&amp;A109&amp;"!A3"):INDIRECT("T|"&amp;VLOOKUP(A99,'dataset mapping'!$A$2:$B$6,2,FALSE)&amp;"|"&amp;A109&amp;"!I100"),9,FALSE)</f>
        <v>11.32121761</v>
      </c>
      <c r="J109" s="9">
        <f t="shared" si="14"/>
        <v>72.94684846</v>
      </c>
      <c r="K109" s="1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1">
        <v>70.0</v>
      </c>
      <c r="B110" s="12">
        <f>VLOOKUP(B99,INDIRECT("T|"&amp;VLOOKUP(A99,'dataset mapping'!$A$2:$B$6,2,FALSE)&amp;"|"&amp;A110&amp;"!A3"):INDIRECT("T|"&amp;VLOOKUP(A99,'dataset mapping'!$A$2:$B$6,2,FALSE)&amp;"|"&amp;A110&amp;"!I100"),2,FALSE)</f>
        <v>19.89542179</v>
      </c>
      <c r="C110" s="12">
        <f>VLOOKUP(B99,INDIRECT("T|"&amp;VLOOKUP(A99,'dataset mapping'!$A$2:$B$6,2,FALSE)&amp;"|"&amp;A110&amp;"!A3"):INDIRECT("T|"&amp;VLOOKUP(A99,'dataset mapping'!$A$2:$B$6,2,FALSE)&amp;"|"&amp;A110&amp;"!I100"),3,FALSE)</f>
        <v>20.06663967</v>
      </c>
      <c r="D110" s="12">
        <f>VLOOKUP(B99,INDIRECT("T|"&amp;VLOOKUP(A99,'dataset mapping'!$A$2:$B$6,2,FALSE)&amp;"|"&amp;A110&amp;"!A3"):INDIRECT("T|"&amp;VLOOKUP(A99,'dataset mapping'!$A$2:$B$6,2,FALSE)&amp;"|"&amp;A110&amp;"!I100"),4,FALSE)</f>
        <v>19.46428466</v>
      </c>
      <c r="E110" s="12">
        <f>VLOOKUP(B99,INDIRECT("T|"&amp;VLOOKUP(A99,'dataset mapping'!$A$2:$B$6,2,FALSE)&amp;"|"&amp;A110&amp;"!A3"):INDIRECT("T|"&amp;VLOOKUP(A99,'dataset mapping'!$A$2:$B$6,2,FALSE)&amp;"|"&amp;A110&amp;"!I100"),5,FALSE)</f>
        <v>20.06663967</v>
      </c>
      <c r="F110" s="12">
        <f>VLOOKUP(B99,INDIRECT("T|"&amp;VLOOKUP(A99,'dataset mapping'!$A$2:$B$6,2,FALSE)&amp;"|"&amp;A110&amp;"!A3"):INDIRECT("T|"&amp;VLOOKUP(A99,'dataset mapping'!$A$2:$B$6,2,FALSE)&amp;"|"&amp;A110&amp;"!I100"),6,FALSE)</f>
        <v>12.09946364</v>
      </c>
      <c r="G110" s="12">
        <f>VLOOKUP(B99,INDIRECT("T|"&amp;VLOOKUP(A99,'dataset mapping'!$A$2:$B$6,2,FALSE)&amp;"|"&amp;A110&amp;"!A3"):INDIRECT("T|"&amp;VLOOKUP(A99,'dataset mapping'!$A$2:$B$6,2,FALSE)&amp;"|"&amp;A110&amp;"!I100"),7,FALSE)</f>
        <v>11.56768856</v>
      </c>
      <c r="H110" s="12">
        <f>VLOOKUP(B99,INDIRECT("T|"&amp;VLOOKUP(A99,'dataset mapping'!$A$2:$B$6,2,FALSE)&amp;"|"&amp;A110&amp;"!A3"):INDIRECT("T|"&amp;VLOOKUP(A99,'dataset mapping'!$A$2:$B$6,2,FALSE)&amp;"|"&amp;A110&amp;"!I100"),8,FALSE)</f>
        <v>11.86576756</v>
      </c>
      <c r="I110" s="12">
        <f>VLOOKUP(B99,INDIRECT("T|"&amp;VLOOKUP(A99,'dataset mapping'!$A$2:$B$6,2,FALSE)&amp;"|"&amp;A110&amp;"!A3"):INDIRECT("T|"&amp;VLOOKUP(A99,'dataset mapping'!$A$2:$B$6,2,FALSE)&amp;"|"&amp;A110&amp;"!I100"),9,FALSE)</f>
        <v>11.64849149</v>
      </c>
      <c r="J110" s="9">
        <f t="shared" si="14"/>
        <v>72.26814036</v>
      </c>
      <c r="K110" s="1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1">
        <v>80.0</v>
      </c>
      <c r="B111" s="12">
        <f>VLOOKUP(B99,INDIRECT("T|"&amp;VLOOKUP(A99,'dataset mapping'!$A$2:$B$6,2,FALSE)&amp;"|"&amp;A111&amp;"!A3"):INDIRECT("T|"&amp;VLOOKUP(A99,'dataset mapping'!$A$2:$B$6,2,FALSE)&amp;"|"&amp;A111&amp;"!I100"),2,FALSE)</f>
        <v>20.18641155</v>
      </c>
      <c r="C111" s="12">
        <f>VLOOKUP(B99,INDIRECT("T|"&amp;VLOOKUP(A99,'dataset mapping'!$A$2:$B$6,2,FALSE)&amp;"|"&amp;A111&amp;"!A3"):INDIRECT("T|"&amp;VLOOKUP(A99,'dataset mapping'!$A$2:$B$6,2,FALSE)&amp;"|"&amp;A111&amp;"!I100"),3,FALSE)</f>
        <v>19.65779439</v>
      </c>
      <c r="D111" s="12">
        <f>VLOOKUP(B99,INDIRECT("T|"&amp;VLOOKUP(A99,'dataset mapping'!$A$2:$B$6,2,FALSE)&amp;"|"&amp;A111&amp;"!A3"):INDIRECT("T|"&amp;VLOOKUP(A99,'dataset mapping'!$A$2:$B$6,2,FALSE)&amp;"|"&amp;A111&amp;"!I100"),4,FALSE)</f>
        <v>20.20901736</v>
      </c>
      <c r="E111" s="12">
        <f>VLOOKUP(B99,INDIRECT("T|"&amp;VLOOKUP(A99,'dataset mapping'!$A$2:$B$6,2,FALSE)&amp;"|"&amp;A111&amp;"!A3"):INDIRECT("T|"&amp;VLOOKUP(A99,'dataset mapping'!$A$2:$B$6,2,FALSE)&amp;"|"&amp;A111&amp;"!I100"),5,FALSE)</f>
        <v>21.40436745</v>
      </c>
      <c r="F111" s="12">
        <f>VLOOKUP(B99,INDIRECT("T|"&amp;VLOOKUP(A99,'dataset mapping'!$A$2:$B$6,2,FALSE)&amp;"|"&amp;A111&amp;"!A3"):INDIRECT("T|"&amp;VLOOKUP(A99,'dataset mapping'!$A$2:$B$6,2,FALSE)&amp;"|"&amp;A111&amp;"!I100"),6,FALSE)</f>
        <v>11.95055712</v>
      </c>
      <c r="G111" s="12">
        <f>VLOOKUP(B99,INDIRECT("T|"&amp;VLOOKUP(A99,'dataset mapping'!$A$2:$B$6,2,FALSE)&amp;"|"&amp;A111&amp;"!A3"):INDIRECT("T|"&amp;VLOOKUP(A99,'dataset mapping'!$A$2:$B$6,2,FALSE)&amp;"|"&amp;A111&amp;"!I100"),7,FALSE)</f>
        <v>11.28109426</v>
      </c>
      <c r="H111" s="12">
        <f>VLOOKUP(B99,INDIRECT("T|"&amp;VLOOKUP(A99,'dataset mapping'!$A$2:$B$6,2,FALSE)&amp;"|"&amp;A111&amp;"!A3"):INDIRECT("T|"&amp;VLOOKUP(A99,'dataset mapping'!$A$2:$B$6,2,FALSE)&amp;"|"&amp;A111&amp;"!I100"),8,FALSE)</f>
        <v>11.98628202</v>
      </c>
      <c r="I111" s="12">
        <f>VLOOKUP(B99,INDIRECT("T|"&amp;VLOOKUP(A99,'dataset mapping'!$A$2:$B$6,2,FALSE)&amp;"|"&amp;A111&amp;"!A3"):INDIRECT("T|"&amp;VLOOKUP(A99,'dataset mapping'!$A$2:$B$6,2,FALSE)&amp;"|"&amp;A111&amp;"!I100"),9,FALSE)</f>
        <v>11.69088688</v>
      </c>
      <c r="J111" s="9">
        <f t="shared" si="14"/>
        <v>83.08591692</v>
      </c>
      <c r="K111" s="10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">
        <v>90.0</v>
      </c>
      <c r="B112" s="12">
        <f>VLOOKUP(B99,INDIRECT("T|"&amp;VLOOKUP(A99,'dataset mapping'!$A$2:$B$6,2,FALSE)&amp;"|"&amp;A112&amp;"!A3"):INDIRECT("T|"&amp;VLOOKUP(A99,'dataset mapping'!$A$2:$B$6,2,FALSE)&amp;"|"&amp;A112&amp;"!I100"),2,FALSE)</f>
        <v>19.846278</v>
      </c>
      <c r="C112" s="12">
        <f>VLOOKUP(B99,INDIRECT("T|"&amp;VLOOKUP(A99,'dataset mapping'!$A$2:$B$6,2,FALSE)&amp;"|"&amp;A112&amp;"!A3"):INDIRECT("T|"&amp;VLOOKUP(A99,'dataset mapping'!$A$2:$B$6,2,FALSE)&amp;"|"&amp;A112&amp;"!I100"),3,FALSE)</f>
        <v>20.80305598</v>
      </c>
      <c r="D112" s="12">
        <f>VLOOKUP(B99,INDIRECT("T|"&amp;VLOOKUP(A99,'dataset mapping'!$A$2:$B$6,2,FALSE)&amp;"|"&amp;A112&amp;"!A3"):INDIRECT("T|"&amp;VLOOKUP(A99,'dataset mapping'!$A$2:$B$6,2,FALSE)&amp;"|"&amp;A112&amp;"!I100"),4,FALSE)</f>
        <v>20.17786912</v>
      </c>
      <c r="E112" s="12">
        <f>VLOOKUP(B99,INDIRECT("T|"&amp;VLOOKUP(A99,'dataset mapping'!$A$2:$B$6,2,FALSE)&amp;"|"&amp;A112&amp;"!A3"):INDIRECT("T|"&amp;VLOOKUP(A99,'dataset mapping'!$A$2:$B$6,2,FALSE)&amp;"|"&amp;A112&amp;"!I100"),5,FALSE)</f>
        <v>21.20675058</v>
      </c>
      <c r="F112" s="12">
        <f>VLOOKUP(B99,INDIRECT("T|"&amp;VLOOKUP(A99,'dataset mapping'!$A$2:$B$6,2,FALSE)&amp;"|"&amp;A112&amp;"!A3"):INDIRECT("T|"&amp;VLOOKUP(A99,'dataset mapping'!$A$2:$B$6,2,FALSE)&amp;"|"&amp;A112&amp;"!I100"),6,FALSE)</f>
        <v>12.36622206</v>
      </c>
      <c r="G112" s="12">
        <f>VLOOKUP(B99,INDIRECT("T|"&amp;VLOOKUP(A99,'dataset mapping'!$A$2:$B$6,2,FALSE)&amp;"|"&amp;A112&amp;"!A3"):INDIRECT("T|"&amp;VLOOKUP(A99,'dataset mapping'!$A$2:$B$6,2,FALSE)&amp;"|"&amp;A112&amp;"!I100"),7,FALSE)</f>
        <v>12.57909233</v>
      </c>
      <c r="H112" s="12">
        <f>VLOOKUP(B99,INDIRECT("T|"&amp;VLOOKUP(A99,'dataset mapping'!$A$2:$B$6,2,FALSE)&amp;"|"&amp;A112&amp;"!A3"):INDIRECT("T|"&amp;VLOOKUP(A99,'dataset mapping'!$A$2:$B$6,2,FALSE)&amp;"|"&amp;A112&amp;"!I100"),8,FALSE)</f>
        <v>12.04481332</v>
      </c>
      <c r="I112" s="12">
        <f>VLOOKUP(B99,INDIRECT("T|"&amp;VLOOKUP(A99,'dataset mapping'!$A$2:$B$6,2,FALSE)&amp;"|"&amp;A112&amp;"!A3"):INDIRECT("T|"&amp;VLOOKUP(A99,'dataset mapping'!$A$2:$B$6,2,FALSE)&amp;"|"&amp;A112&amp;"!I100"),9,FALSE)</f>
        <v>12.50449887</v>
      </c>
      <c r="J112" s="9">
        <f t="shared" si="14"/>
        <v>69.59296654</v>
      </c>
      <c r="K112" s="10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1">
        <v>100.0</v>
      </c>
      <c r="B113" s="12">
        <f>VLOOKUP(B99,INDIRECT("T|"&amp;VLOOKUP(A99,'dataset mapping'!$A$2:$B$6,2,FALSE)&amp;"|"&amp;A113&amp;"!A3"):INDIRECT("T|"&amp;VLOOKUP(A99,'dataset mapping'!$A$2:$B$6,2,FALSE)&amp;"|"&amp;A113&amp;"!I100"),2,FALSE)</f>
        <v>20.14669097</v>
      </c>
      <c r="C113" s="12">
        <f>VLOOKUP(B99,INDIRECT("T|"&amp;VLOOKUP(A99,'dataset mapping'!$A$2:$B$6,2,FALSE)&amp;"|"&amp;A113&amp;"!A3"):INDIRECT("T|"&amp;VLOOKUP(A99,'dataset mapping'!$A$2:$B$6,2,FALSE)&amp;"|"&amp;A113&amp;"!I100"),3,FALSE)</f>
        <v>19.61839211</v>
      </c>
      <c r="D113" s="12">
        <f>VLOOKUP(B99,INDIRECT("T|"&amp;VLOOKUP(A99,'dataset mapping'!$A$2:$B$6,2,FALSE)&amp;"|"&amp;A113&amp;"!A3"):INDIRECT("T|"&amp;VLOOKUP(A99,'dataset mapping'!$A$2:$B$6,2,FALSE)&amp;"|"&amp;A113&amp;"!I100"),4,FALSE)</f>
        <v>20.50198767</v>
      </c>
      <c r="E113" s="12">
        <f>VLOOKUP(B99,INDIRECT("T|"&amp;VLOOKUP(A99,'dataset mapping'!$A$2:$B$6,2,FALSE)&amp;"|"&amp;A113&amp;"!A3"):INDIRECT("T|"&amp;VLOOKUP(A99,'dataset mapping'!$A$2:$B$6,2,FALSE)&amp;"|"&amp;A113&amp;"!I100"),5,FALSE)</f>
        <v>20.33751179</v>
      </c>
      <c r="F113" s="12">
        <f>VLOOKUP(B99,INDIRECT("T|"&amp;VLOOKUP(A99,'dataset mapping'!$A$2:$B$6,2,FALSE)&amp;"|"&amp;A113&amp;"!A3"):INDIRECT("T|"&amp;VLOOKUP(A99,'dataset mapping'!$A$2:$B$6,2,FALSE)&amp;"|"&amp;A113&amp;"!I100"),6,FALSE)</f>
        <v>12.11782497</v>
      </c>
      <c r="G113" s="12">
        <f>VLOOKUP(B99,INDIRECT("T|"&amp;VLOOKUP(A99,'dataset mapping'!$A$2:$B$6,2,FALSE)&amp;"|"&amp;A113&amp;"!A3"):INDIRECT("T|"&amp;VLOOKUP(A99,'dataset mapping'!$A$2:$B$6,2,FALSE)&amp;"|"&amp;A113&amp;"!I100"),7,FALSE)</f>
        <v>12.03401819</v>
      </c>
      <c r="H113" s="12">
        <f>VLOOKUP(B99,INDIRECT("T|"&amp;VLOOKUP(A99,'dataset mapping'!$A$2:$B$6,2,FALSE)&amp;"|"&amp;A113&amp;"!A3"):INDIRECT("T|"&amp;VLOOKUP(A99,'dataset mapping'!$A$2:$B$6,2,FALSE)&amp;"|"&amp;A113&amp;"!I100"),8,FALSE)</f>
        <v>12.15463715</v>
      </c>
      <c r="I113" s="12">
        <f>VLOOKUP(B99,INDIRECT("T|"&amp;VLOOKUP(A99,'dataset mapping'!$A$2:$B$6,2,FALSE)&amp;"|"&amp;A113&amp;"!A3"):INDIRECT("T|"&amp;VLOOKUP(A99,'dataset mapping'!$A$2:$B$6,2,FALSE)&amp;"|"&amp;A113&amp;"!I100"),9,FALSE)</f>
        <v>12.17029589</v>
      </c>
      <c r="J113" s="9">
        <f t="shared" si="14"/>
        <v>67.10778428</v>
      </c>
      <c r="K113" s="13">
        <f>AVERAGE(J101:J113)</f>
        <v>58.9783105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22">
        <f>AVERAGE(J101:J113)</f>
        <v>58.9783105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 t="s">
        <v>0</v>
      </c>
      <c r="B134" s="20" t="s">
        <v>15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  <c r="I135" s="5" t="s">
        <v>10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>
        <v>1.0</v>
      </c>
      <c r="B136" s="8">
        <f>VLOOKUP(B134,INDIRECT("T|"&amp;VLOOKUP(A134,'dataset mapping'!$A$2:$B$6,2,FALSE)&amp;"|"&amp;A136&amp;"!A3"):INDIRECT("T|"&amp;VLOOKUP(A134,'dataset mapping'!$A$2:$B$6,2,FALSE)&amp;"|"&amp;A136&amp;"!I100"),2,FALSE)</f>
        <v>0</v>
      </c>
      <c r="C136" s="8">
        <f>VLOOKUP(B134,INDIRECT("T|"&amp;VLOOKUP(A134,'dataset mapping'!$A$2:$B$6,2,FALSE)&amp;"|"&amp;A136&amp;"!A3"):INDIRECT("T|"&amp;VLOOKUP(A134,'dataset mapping'!$A$2:$B$6,2,FALSE)&amp;"|"&amp;A136&amp;"!I100"),3,FALSE)</f>
        <v>0</v>
      </c>
      <c r="D136" s="8">
        <f>VLOOKUP(B134,INDIRECT("T|"&amp;VLOOKUP(A134,'dataset mapping'!$A$2:$B$6,2,FALSE)&amp;"|"&amp;A136&amp;"!A3"):INDIRECT("T|"&amp;VLOOKUP(A134,'dataset mapping'!$A$2:$B$6,2,FALSE)&amp;"|"&amp;A136&amp;"!I100"),4,FALSE)</f>
        <v>0</v>
      </c>
      <c r="E136" s="8">
        <f>VLOOKUP(B134,INDIRECT("T|"&amp;VLOOKUP(A134,'dataset mapping'!$A$2:$B$6,2,FALSE)&amp;"|"&amp;A136&amp;"!A3"):INDIRECT("T|"&amp;VLOOKUP(A134,'dataset mapping'!$A$2:$B$6,2,FALSE)&amp;"|"&amp;A136&amp;"!I100"),5,FALSE)</f>
        <v>0</v>
      </c>
      <c r="F136" s="8">
        <f>VLOOKUP(B134,INDIRECT("T|"&amp;VLOOKUP(A134,'dataset mapping'!$A$2:$B$6,2,FALSE)&amp;"|"&amp;A136&amp;"!A3"):INDIRECT("T|"&amp;VLOOKUP(A134,'dataset mapping'!$A$2:$B$6,2,FALSE)&amp;"|"&amp;A136&amp;"!I100"),6,FALSE)</f>
        <v>0</v>
      </c>
      <c r="G136" s="8">
        <f>VLOOKUP(B134,INDIRECT("T|"&amp;VLOOKUP(A134,'dataset mapping'!$A$2:$B$6,2,FALSE)&amp;"|"&amp;A136&amp;"!A3"):INDIRECT("T|"&amp;VLOOKUP(A134,'dataset mapping'!$A$2:$B$6,2,FALSE)&amp;"|"&amp;A136&amp;"!I100"),7,FALSE)</f>
        <v>0</v>
      </c>
      <c r="H136" s="8">
        <f>VLOOKUP(B134,INDIRECT("T|"&amp;VLOOKUP(A134,'dataset mapping'!$A$2:$B$6,2,FALSE)&amp;"|"&amp;A136&amp;"!A3"):INDIRECT("T|"&amp;VLOOKUP(A134,'dataset mapping'!$A$2:$B$6,2,FALSE)&amp;"|"&amp;A136&amp;"!I100"),8,FALSE)</f>
        <v>0.0625</v>
      </c>
      <c r="I136" s="8">
        <f>VLOOKUP(B134,INDIRECT("T|"&amp;VLOOKUP(A134,'dataset mapping'!$A$2:$B$6,2,FALSE)&amp;"|"&amp;A136&amp;"!A3"):INDIRECT("T|"&amp;VLOOKUP(A134,'dataset mapping'!$A$2:$B$6,2,FALSE)&amp;"|"&amp;A136&amp;"!I100"),9,FALSE)</f>
        <v>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>
        <v>3.0</v>
      </c>
      <c r="B137" s="8">
        <f>VLOOKUP(B134,INDIRECT("T|"&amp;VLOOKUP(A134,'dataset mapping'!$A$2:$B$6,2,FALSE)&amp;"|"&amp;A137&amp;"!A3"):INDIRECT("T|"&amp;VLOOKUP(A134,'dataset mapping'!$A$2:$B$6,2,FALSE)&amp;"|"&amp;A137&amp;"!I100"),2,FALSE)</f>
        <v>0.0078125</v>
      </c>
      <c r="C137" s="8">
        <f>VLOOKUP(B134,INDIRECT("T|"&amp;VLOOKUP(A134,'dataset mapping'!$A$2:$B$6,2,FALSE)&amp;"|"&amp;A137&amp;"!A3"):INDIRECT("T|"&amp;VLOOKUP(A134,'dataset mapping'!$A$2:$B$6,2,FALSE)&amp;"|"&amp;A137&amp;"!I100"),3,FALSE)</f>
        <v>0</v>
      </c>
      <c r="D137" s="8">
        <f>VLOOKUP(B134,INDIRECT("T|"&amp;VLOOKUP(A134,'dataset mapping'!$A$2:$B$6,2,FALSE)&amp;"|"&amp;A137&amp;"!A3"):INDIRECT("T|"&amp;VLOOKUP(A134,'dataset mapping'!$A$2:$B$6,2,FALSE)&amp;"|"&amp;A137&amp;"!I100"),4,FALSE)</f>
        <v>0</v>
      </c>
      <c r="E137" s="8">
        <f>VLOOKUP(B134,INDIRECT("T|"&amp;VLOOKUP(A134,'dataset mapping'!$A$2:$B$6,2,FALSE)&amp;"|"&amp;A137&amp;"!A3"):INDIRECT("T|"&amp;VLOOKUP(A134,'dataset mapping'!$A$2:$B$6,2,FALSE)&amp;"|"&amp;A137&amp;"!I100"),5,FALSE)</f>
        <v>0</v>
      </c>
      <c r="F137" s="8">
        <f>VLOOKUP(B134,INDIRECT("T|"&amp;VLOOKUP(A134,'dataset mapping'!$A$2:$B$6,2,FALSE)&amp;"|"&amp;A137&amp;"!A3"):INDIRECT("T|"&amp;VLOOKUP(A134,'dataset mapping'!$A$2:$B$6,2,FALSE)&amp;"|"&amp;A137&amp;"!I100"),6,FALSE)</f>
        <v>0</v>
      </c>
      <c r="G137" s="8">
        <f>VLOOKUP(B134,INDIRECT("T|"&amp;VLOOKUP(A134,'dataset mapping'!$A$2:$B$6,2,FALSE)&amp;"|"&amp;A137&amp;"!A3"):INDIRECT("T|"&amp;VLOOKUP(A134,'dataset mapping'!$A$2:$B$6,2,FALSE)&amp;"|"&amp;A137&amp;"!I100"),7,FALSE)</f>
        <v>0.11328125</v>
      </c>
      <c r="H137" s="8">
        <f>VLOOKUP(B134,INDIRECT("T|"&amp;VLOOKUP(A134,'dataset mapping'!$A$2:$B$6,2,FALSE)&amp;"|"&amp;A137&amp;"!A3"):INDIRECT("T|"&amp;VLOOKUP(A134,'dataset mapping'!$A$2:$B$6,2,FALSE)&amp;"|"&amp;A137&amp;"!I100"),8,FALSE)</f>
        <v>0</v>
      </c>
      <c r="I137" s="8">
        <f>VLOOKUP(B134,INDIRECT("T|"&amp;VLOOKUP(A134,'dataset mapping'!$A$2:$B$6,2,FALSE)&amp;"|"&amp;A137&amp;"!A3"):INDIRECT("T|"&amp;VLOOKUP(A134,'dataset mapping'!$A$2:$B$6,2,FALSE)&amp;"|"&amp;A137&amp;"!I100"),9,FALSE)</f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>
        <v>5.0</v>
      </c>
      <c r="B138" s="8">
        <f>VLOOKUP(B134,INDIRECT("T|"&amp;VLOOKUP(A134,'dataset mapping'!$A$2:$B$6,2,FALSE)&amp;"|"&amp;A138&amp;"!A3"):INDIRECT("T|"&amp;VLOOKUP(A134,'dataset mapping'!$A$2:$B$6,2,FALSE)&amp;"|"&amp;A138&amp;"!I100"),2,FALSE)</f>
        <v>0</v>
      </c>
      <c r="C138" s="8">
        <f>VLOOKUP(B134,INDIRECT("T|"&amp;VLOOKUP(A134,'dataset mapping'!$A$2:$B$6,2,FALSE)&amp;"|"&amp;A138&amp;"!A3"):INDIRECT("T|"&amp;VLOOKUP(A134,'dataset mapping'!$A$2:$B$6,2,FALSE)&amp;"|"&amp;A138&amp;"!I100"),3,FALSE)</f>
        <v>0</v>
      </c>
      <c r="D138" s="8">
        <f>VLOOKUP(B134,INDIRECT("T|"&amp;VLOOKUP(A134,'dataset mapping'!$A$2:$B$6,2,FALSE)&amp;"|"&amp;A138&amp;"!A3"):INDIRECT("T|"&amp;VLOOKUP(A134,'dataset mapping'!$A$2:$B$6,2,FALSE)&amp;"|"&amp;A138&amp;"!I100"),4,FALSE)</f>
        <v>0</v>
      </c>
      <c r="E138" s="8">
        <f>VLOOKUP(B134,INDIRECT("T|"&amp;VLOOKUP(A134,'dataset mapping'!$A$2:$B$6,2,FALSE)&amp;"|"&amp;A138&amp;"!A3"):INDIRECT("T|"&amp;VLOOKUP(A134,'dataset mapping'!$A$2:$B$6,2,FALSE)&amp;"|"&amp;A138&amp;"!I100"),5,FALSE)</f>
        <v>0</v>
      </c>
      <c r="F138" s="8">
        <f>VLOOKUP(B134,INDIRECT("T|"&amp;VLOOKUP(A134,'dataset mapping'!$A$2:$B$6,2,FALSE)&amp;"|"&amp;A138&amp;"!A3"):INDIRECT("T|"&amp;VLOOKUP(A134,'dataset mapping'!$A$2:$B$6,2,FALSE)&amp;"|"&amp;A138&amp;"!I100"),6,FALSE)</f>
        <v>0</v>
      </c>
      <c r="G138" s="8">
        <f>VLOOKUP(B134,INDIRECT("T|"&amp;VLOOKUP(A134,'dataset mapping'!$A$2:$B$6,2,FALSE)&amp;"|"&amp;A138&amp;"!A3"):INDIRECT("T|"&amp;VLOOKUP(A134,'dataset mapping'!$A$2:$B$6,2,FALSE)&amp;"|"&amp;A138&amp;"!I100"),7,FALSE)</f>
        <v>0.140625</v>
      </c>
      <c r="H138" s="8">
        <f>VLOOKUP(B134,INDIRECT("T|"&amp;VLOOKUP(A134,'dataset mapping'!$A$2:$B$6,2,FALSE)&amp;"|"&amp;A138&amp;"!A3"):INDIRECT("T|"&amp;VLOOKUP(A134,'dataset mapping'!$A$2:$B$6,2,FALSE)&amp;"|"&amp;A138&amp;"!I100"),8,FALSE)</f>
        <v>0</v>
      </c>
      <c r="I138" s="8">
        <f>VLOOKUP(B134,INDIRECT("T|"&amp;VLOOKUP(A134,'dataset mapping'!$A$2:$B$6,2,FALSE)&amp;"|"&amp;A138&amp;"!A3"):INDIRECT("T|"&amp;VLOOKUP(A134,'dataset mapping'!$A$2:$B$6,2,FALSE)&amp;"|"&amp;A138&amp;"!I100"),9,FALSE)</f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>
        <v>10.0</v>
      </c>
      <c r="B139" s="8">
        <f>VLOOKUP(B134,INDIRECT("T|"&amp;VLOOKUP(A134,'dataset mapping'!$A$2:$B$6,2,FALSE)&amp;"|"&amp;A139&amp;"!A3"):INDIRECT("T|"&amp;VLOOKUP(A134,'dataset mapping'!$A$2:$B$6,2,FALSE)&amp;"|"&amp;A139&amp;"!I100"),2,FALSE)</f>
        <v>0</v>
      </c>
      <c r="C139" s="8">
        <f>VLOOKUP(B134,INDIRECT("T|"&amp;VLOOKUP(A134,'dataset mapping'!$A$2:$B$6,2,FALSE)&amp;"|"&amp;A139&amp;"!A3"):INDIRECT("T|"&amp;VLOOKUP(A134,'dataset mapping'!$A$2:$B$6,2,FALSE)&amp;"|"&amp;A139&amp;"!I100"),3,FALSE)</f>
        <v>0</v>
      </c>
      <c r="D139" s="8">
        <f>VLOOKUP(B134,INDIRECT("T|"&amp;VLOOKUP(A134,'dataset mapping'!$A$2:$B$6,2,FALSE)&amp;"|"&amp;A139&amp;"!A3"):INDIRECT("T|"&amp;VLOOKUP(A134,'dataset mapping'!$A$2:$B$6,2,FALSE)&amp;"|"&amp;A139&amp;"!I100"),4,FALSE)</f>
        <v>0</v>
      </c>
      <c r="E139" s="8">
        <f>VLOOKUP(B134,INDIRECT("T|"&amp;VLOOKUP(A134,'dataset mapping'!$A$2:$B$6,2,FALSE)&amp;"|"&amp;A139&amp;"!A3"):INDIRECT("T|"&amp;VLOOKUP(A134,'dataset mapping'!$A$2:$B$6,2,FALSE)&amp;"|"&amp;A139&amp;"!I100"),5,FALSE)</f>
        <v>0</v>
      </c>
      <c r="F139" s="8">
        <f>VLOOKUP(B134,INDIRECT("T|"&amp;VLOOKUP(A134,'dataset mapping'!$A$2:$B$6,2,FALSE)&amp;"|"&amp;A139&amp;"!A3"):INDIRECT("T|"&amp;VLOOKUP(A134,'dataset mapping'!$A$2:$B$6,2,FALSE)&amp;"|"&amp;A139&amp;"!I100"),6,FALSE)</f>
        <v>0</v>
      </c>
      <c r="G139" s="8">
        <f>VLOOKUP(B134,INDIRECT("T|"&amp;VLOOKUP(A134,'dataset mapping'!$A$2:$B$6,2,FALSE)&amp;"|"&amp;A139&amp;"!A3"):INDIRECT("T|"&amp;VLOOKUP(A134,'dataset mapping'!$A$2:$B$6,2,FALSE)&amp;"|"&amp;A139&amp;"!I100"),7,FALSE)</f>
        <v>0</v>
      </c>
      <c r="H139" s="8">
        <f>VLOOKUP(B134,INDIRECT("T|"&amp;VLOOKUP(A134,'dataset mapping'!$A$2:$B$6,2,FALSE)&amp;"|"&amp;A139&amp;"!A3"):INDIRECT("T|"&amp;VLOOKUP(A134,'dataset mapping'!$A$2:$B$6,2,FALSE)&amp;"|"&amp;A139&amp;"!I100"),8,FALSE)</f>
        <v>0</v>
      </c>
      <c r="I139" s="8">
        <f>VLOOKUP(B134,INDIRECT("T|"&amp;VLOOKUP(A134,'dataset mapping'!$A$2:$B$6,2,FALSE)&amp;"|"&amp;A139&amp;"!A3"):INDIRECT("T|"&amp;VLOOKUP(A134,'dataset mapping'!$A$2:$B$6,2,FALSE)&amp;"|"&amp;A139&amp;"!I100"),9,FALSE)</f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1">
        <v>20.0</v>
      </c>
      <c r="B140" s="12">
        <f>VLOOKUP(B134,INDIRECT("T|"&amp;VLOOKUP(A134,'dataset mapping'!$A$2:$B$6,2,FALSE)&amp;"|"&amp;A140&amp;"!A3"):INDIRECT("T|"&amp;VLOOKUP(A134,'dataset mapping'!$A$2:$B$6,2,FALSE)&amp;"|"&amp;A140&amp;"!I100"),2,FALSE)</f>
        <v>0</v>
      </c>
      <c r="C140" s="12">
        <f>VLOOKUP(B134,INDIRECT("T|"&amp;VLOOKUP(A134,'dataset mapping'!$A$2:$B$6,2,FALSE)&amp;"|"&amp;A140&amp;"!A3"):INDIRECT("T|"&amp;VLOOKUP(A134,'dataset mapping'!$A$2:$B$6,2,FALSE)&amp;"|"&amp;A140&amp;"!I100"),3,FALSE)</f>
        <v>0</v>
      </c>
      <c r="D140" s="12">
        <f>VLOOKUP(B134,INDIRECT("T|"&amp;VLOOKUP(A134,'dataset mapping'!$A$2:$B$6,2,FALSE)&amp;"|"&amp;A140&amp;"!A3"):INDIRECT("T|"&amp;VLOOKUP(A134,'dataset mapping'!$A$2:$B$6,2,FALSE)&amp;"|"&amp;A140&amp;"!I100"),4,FALSE)</f>
        <v>0</v>
      </c>
      <c r="E140" s="12">
        <f>VLOOKUP(B134,INDIRECT("T|"&amp;VLOOKUP(A134,'dataset mapping'!$A$2:$B$6,2,FALSE)&amp;"|"&amp;A140&amp;"!A3"):INDIRECT("T|"&amp;VLOOKUP(A134,'dataset mapping'!$A$2:$B$6,2,FALSE)&amp;"|"&amp;A140&amp;"!I100"),5,FALSE)</f>
        <v>0</v>
      </c>
      <c r="F140" s="12">
        <f>VLOOKUP(B134,INDIRECT("T|"&amp;VLOOKUP(A134,'dataset mapping'!$A$2:$B$6,2,FALSE)&amp;"|"&amp;A140&amp;"!A3"):INDIRECT("T|"&amp;VLOOKUP(A134,'dataset mapping'!$A$2:$B$6,2,FALSE)&amp;"|"&amp;A140&amp;"!I100"),6,FALSE)</f>
        <v>0</v>
      </c>
      <c r="G140" s="12">
        <f>VLOOKUP(B134,INDIRECT("T|"&amp;VLOOKUP(A134,'dataset mapping'!$A$2:$B$6,2,FALSE)&amp;"|"&amp;A140&amp;"!A3"):INDIRECT("T|"&amp;VLOOKUP(A134,'dataset mapping'!$A$2:$B$6,2,FALSE)&amp;"|"&amp;A140&amp;"!I100"),7,FALSE)</f>
        <v>0.06640625</v>
      </c>
      <c r="H140" s="12">
        <f>VLOOKUP(B134,INDIRECT("T|"&amp;VLOOKUP(A134,'dataset mapping'!$A$2:$B$6,2,FALSE)&amp;"|"&amp;A140&amp;"!A3"):INDIRECT("T|"&amp;VLOOKUP(A134,'dataset mapping'!$A$2:$B$6,2,FALSE)&amp;"|"&amp;A140&amp;"!I100"),8,FALSE)</f>
        <v>0</v>
      </c>
      <c r="I140" s="12">
        <f>VLOOKUP(B134,INDIRECT("T|"&amp;VLOOKUP(A134,'dataset mapping'!$A$2:$B$6,2,FALSE)&amp;"|"&amp;A140&amp;"!A3"):INDIRECT("T|"&amp;VLOOKUP(A134,'dataset mapping'!$A$2:$B$6,2,FALSE)&amp;"|"&amp;A140&amp;"!I100"),9,FALSE)</f>
        <v>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1">
        <v>30.0</v>
      </c>
      <c r="B141" s="12">
        <f>VLOOKUP(B134,INDIRECT("T|"&amp;VLOOKUP(A134,'dataset mapping'!$A$2:$B$6,2,FALSE)&amp;"|"&amp;A141&amp;"!A3"):INDIRECT("T|"&amp;VLOOKUP(A134,'dataset mapping'!$A$2:$B$6,2,FALSE)&amp;"|"&amp;A141&amp;"!I100"),2,FALSE)</f>
        <v>0</v>
      </c>
      <c r="C141" s="12">
        <f>VLOOKUP(B134,INDIRECT("T|"&amp;VLOOKUP(A134,'dataset mapping'!$A$2:$B$6,2,FALSE)&amp;"|"&amp;A141&amp;"!A3"):INDIRECT("T|"&amp;VLOOKUP(A134,'dataset mapping'!$A$2:$B$6,2,FALSE)&amp;"|"&amp;A141&amp;"!I100"),3,FALSE)</f>
        <v>0</v>
      </c>
      <c r="D141" s="12">
        <f>VLOOKUP(B134,INDIRECT("T|"&amp;VLOOKUP(A134,'dataset mapping'!$A$2:$B$6,2,FALSE)&amp;"|"&amp;A141&amp;"!A3"):INDIRECT("T|"&amp;VLOOKUP(A134,'dataset mapping'!$A$2:$B$6,2,FALSE)&amp;"|"&amp;A141&amp;"!I100"),4,FALSE)</f>
        <v>0</v>
      </c>
      <c r="E141" s="12">
        <f>VLOOKUP(B134,INDIRECT("T|"&amp;VLOOKUP(A134,'dataset mapping'!$A$2:$B$6,2,FALSE)&amp;"|"&amp;A141&amp;"!A3"):INDIRECT("T|"&amp;VLOOKUP(A134,'dataset mapping'!$A$2:$B$6,2,FALSE)&amp;"|"&amp;A141&amp;"!I100"),5,FALSE)</f>
        <v>0</v>
      </c>
      <c r="F141" s="12">
        <f>VLOOKUP(B134,INDIRECT("T|"&amp;VLOOKUP(A134,'dataset mapping'!$A$2:$B$6,2,FALSE)&amp;"|"&amp;A141&amp;"!A3"):INDIRECT("T|"&amp;VLOOKUP(A134,'dataset mapping'!$A$2:$B$6,2,FALSE)&amp;"|"&amp;A141&amp;"!I100"),6,FALSE)</f>
        <v>0</v>
      </c>
      <c r="G141" s="12">
        <f>VLOOKUP(B134,INDIRECT("T|"&amp;VLOOKUP(A134,'dataset mapping'!$A$2:$B$6,2,FALSE)&amp;"|"&amp;A141&amp;"!A3"):INDIRECT("T|"&amp;VLOOKUP(A134,'dataset mapping'!$A$2:$B$6,2,FALSE)&amp;"|"&amp;A141&amp;"!I100"),7,FALSE)</f>
        <v>0</v>
      </c>
      <c r="H141" s="12">
        <f>VLOOKUP(B134,INDIRECT("T|"&amp;VLOOKUP(A134,'dataset mapping'!$A$2:$B$6,2,FALSE)&amp;"|"&amp;A141&amp;"!A3"):INDIRECT("T|"&amp;VLOOKUP(A134,'dataset mapping'!$A$2:$B$6,2,FALSE)&amp;"|"&amp;A141&amp;"!I100"),8,FALSE)</f>
        <v>0</v>
      </c>
      <c r="I141" s="12">
        <f>VLOOKUP(B134,INDIRECT("T|"&amp;VLOOKUP(A134,'dataset mapping'!$A$2:$B$6,2,FALSE)&amp;"|"&amp;A141&amp;"!A3"):INDIRECT("T|"&amp;VLOOKUP(A134,'dataset mapping'!$A$2:$B$6,2,FALSE)&amp;"|"&amp;A141&amp;"!I100"),9,FALSE)</f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1">
        <v>40.0</v>
      </c>
      <c r="B142" s="12">
        <f>VLOOKUP(B134,INDIRECT("T|"&amp;VLOOKUP(A134,'dataset mapping'!$A$2:$B$6,2,FALSE)&amp;"|"&amp;A142&amp;"!A3"):INDIRECT("T|"&amp;VLOOKUP(A134,'dataset mapping'!$A$2:$B$6,2,FALSE)&amp;"|"&amp;A142&amp;"!I100"),2,FALSE)</f>
        <v>0</v>
      </c>
      <c r="C142" s="12">
        <f>VLOOKUP(B134,INDIRECT("T|"&amp;VLOOKUP(A134,'dataset mapping'!$A$2:$B$6,2,FALSE)&amp;"|"&amp;A142&amp;"!A3"):INDIRECT("T|"&amp;VLOOKUP(A134,'dataset mapping'!$A$2:$B$6,2,FALSE)&amp;"|"&amp;A142&amp;"!I100"),3,FALSE)</f>
        <v>0</v>
      </c>
      <c r="D142" s="12">
        <f>VLOOKUP(B134,INDIRECT("T|"&amp;VLOOKUP(A134,'dataset mapping'!$A$2:$B$6,2,FALSE)&amp;"|"&amp;A142&amp;"!A3"):INDIRECT("T|"&amp;VLOOKUP(A134,'dataset mapping'!$A$2:$B$6,2,FALSE)&amp;"|"&amp;A142&amp;"!I100"),4,FALSE)</f>
        <v>0</v>
      </c>
      <c r="E142" s="12">
        <f>VLOOKUP(B134,INDIRECT("T|"&amp;VLOOKUP(A134,'dataset mapping'!$A$2:$B$6,2,FALSE)&amp;"|"&amp;A142&amp;"!A3"):INDIRECT("T|"&amp;VLOOKUP(A134,'dataset mapping'!$A$2:$B$6,2,FALSE)&amp;"|"&amp;A142&amp;"!I100"),5,FALSE)</f>
        <v>0</v>
      </c>
      <c r="F142" s="12">
        <f>VLOOKUP(B134,INDIRECT("T|"&amp;VLOOKUP(A134,'dataset mapping'!$A$2:$B$6,2,FALSE)&amp;"|"&amp;A142&amp;"!A3"):INDIRECT("T|"&amp;VLOOKUP(A134,'dataset mapping'!$A$2:$B$6,2,FALSE)&amp;"|"&amp;A142&amp;"!I100"),6,FALSE)</f>
        <v>0.00390625</v>
      </c>
      <c r="G142" s="12">
        <f>VLOOKUP(B134,INDIRECT("T|"&amp;VLOOKUP(A134,'dataset mapping'!$A$2:$B$6,2,FALSE)&amp;"|"&amp;A142&amp;"!A3"):INDIRECT("T|"&amp;VLOOKUP(A134,'dataset mapping'!$A$2:$B$6,2,FALSE)&amp;"|"&amp;A142&amp;"!I100"),7,FALSE)</f>
        <v>0.11328125</v>
      </c>
      <c r="H142" s="12">
        <f>VLOOKUP(B134,INDIRECT("T|"&amp;VLOOKUP(A134,'dataset mapping'!$A$2:$B$6,2,FALSE)&amp;"|"&amp;A142&amp;"!A3"):INDIRECT("T|"&amp;VLOOKUP(A134,'dataset mapping'!$A$2:$B$6,2,FALSE)&amp;"|"&amp;A142&amp;"!I100"),8,FALSE)</f>
        <v>0</v>
      </c>
      <c r="I142" s="12">
        <f>VLOOKUP(B134,INDIRECT("T|"&amp;VLOOKUP(A134,'dataset mapping'!$A$2:$B$6,2,FALSE)&amp;"|"&amp;A142&amp;"!A3"):INDIRECT("T|"&amp;VLOOKUP(A134,'dataset mapping'!$A$2:$B$6,2,FALSE)&amp;"|"&amp;A142&amp;"!I100"),9,FALSE)</f>
        <v>0.00390625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1">
        <v>50.0</v>
      </c>
      <c r="B143" s="12">
        <f>VLOOKUP(B134,INDIRECT("T|"&amp;VLOOKUP(A134,'dataset mapping'!$A$2:$B$6,2,FALSE)&amp;"|"&amp;A143&amp;"!A3"):INDIRECT("T|"&amp;VLOOKUP(A134,'dataset mapping'!$A$2:$B$6,2,FALSE)&amp;"|"&amp;A143&amp;"!I100"),2,FALSE)</f>
        <v>0.01171875</v>
      </c>
      <c r="C143" s="12">
        <f>VLOOKUP(B134,INDIRECT("T|"&amp;VLOOKUP(A134,'dataset mapping'!$A$2:$B$6,2,FALSE)&amp;"|"&amp;A143&amp;"!A3"):INDIRECT("T|"&amp;VLOOKUP(A134,'dataset mapping'!$A$2:$B$6,2,FALSE)&amp;"|"&amp;A143&amp;"!I100"),3,FALSE)</f>
        <v>0</v>
      </c>
      <c r="D143" s="12">
        <f>VLOOKUP(B134,INDIRECT("T|"&amp;VLOOKUP(A134,'dataset mapping'!$A$2:$B$6,2,FALSE)&amp;"|"&amp;A143&amp;"!A3"):INDIRECT("T|"&amp;VLOOKUP(A134,'dataset mapping'!$A$2:$B$6,2,FALSE)&amp;"|"&amp;A143&amp;"!I100"),4,FALSE)</f>
        <v>0</v>
      </c>
      <c r="E143" s="12">
        <f>VLOOKUP(B134,INDIRECT("T|"&amp;VLOOKUP(A134,'dataset mapping'!$A$2:$B$6,2,FALSE)&amp;"|"&amp;A143&amp;"!A3"):INDIRECT("T|"&amp;VLOOKUP(A134,'dataset mapping'!$A$2:$B$6,2,FALSE)&amp;"|"&amp;A143&amp;"!I100"),5,FALSE)</f>
        <v>0</v>
      </c>
      <c r="F143" s="12">
        <f>VLOOKUP(B134,INDIRECT("T|"&amp;VLOOKUP(A134,'dataset mapping'!$A$2:$B$6,2,FALSE)&amp;"|"&amp;A143&amp;"!A3"):INDIRECT("T|"&amp;VLOOKUP(A134,'dataset mapping'!$A$2:$B$6,2,FALSE)&amp;"|"&amp;A143&amp;"!I100"),6,FALSE)</f>
        <v>0.0078125</v>
      </c>
      <c r="G143" s="12">
        <f>VLOOKUP(B134,INDIRECT("T|"&amp;VLOOKUP(A134,'dataset mapping'!$A$2:$B$6,2,FALSE)&amp;"|"&amp;A143&amp;"!A3"):INDIRECT("T|"&amp;VLOOKUP(A134,'dataset mapping'!$A$2:$B$6,2,FALSE)&amp;"|"&amp;A143&amp;"!I100"),7,FALSE)</f>
        <v>0.05078125</v>
      </c>
      <c r="H143" s="12">
        <f>VLOOKUP(B134,INDIRECT("T|"&amp;VLOOKUP(A134,'dataset mapping'!$A$2:$B$6,2,FALSE)&amp;"|"&amp;A143&amp;"!A3"):INDIRECT("T|"&amp;VLOOKUP(A134,'dataset mapping'!$A$2:$B$6,2,FALSE)&amp;"|"&amp;A143&amp;"!I100"),8,FALSE)</f>
        <v>0</v>
      </c>
      <c r="I143" s="12">
        <f>VLOOKUP(B134,INDIRECT("T|"&amp;VLOOKUP(A134,'dataset mapping'!$A$2:$B$6,2,FALSE)&amp;"|"&amp;A143&amp;"!A3"):INDIRECT("T|"&amp;VLOOKUP(A134,'dataset mapping'!$A$2:$B$6,2,FALSE)&amp;"|"&amp;A143&amp;"!I100"),9,FALSE)</f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>
        <v>60.0</v>
      </c>
      <c r="B144" s="12">
        <f>VLOOKUP(B134,INDIRECT("T|"&amp;VLOOKUP(A134,'dataset mapping'!$A$2:$B$6,2,FALSE)&amp;"|"&amp;A144&amp;"!A3"):INDIRECT("T|"&amp;VLOOKUP(A134,'dataset mapping'!$A$2:$B$6,2,FALSE)&amp;"|"&amp;A144&amp;"!I100"),2,FALSE)</f>
        <v>0</v>
      </c>
      <c r="C144" s="12">
        <f>VLOOKUP(B134,INDIRECT("T|"&amp;VLOOKUP(A134,'dataset mapping'!$A$2:$B$6,2,FALSE)&amp;"|"&amp;A144&amp;"!A3"):INDIRECT("T|"&amp;VLOOKUP(A134,'dataset mapping'!$A$2:$B$6,2,FALSE)&amp;"|"&amp;A144&amp;"!I100"),3,FALSE)</f>
        <v>0</v>
      </c>
      <c r="D144" s="12">
        <f>VLOOKUP(B134,INDIRECT("T|"&amp;VLOOKUP(A134,'dataset mapping'!$A$2:$B$6,2,FALSE)&amp;"|"&amp;A144&amp;"!A3"):INDIRECT("T|"&amp;VLOOKUP(A134,'dataset mapping'!$A$2:$B$6,2,FALSE)&amp;"|"&amp;A144&amp;"!I100"),4,FALSE)</f>
        <v>0</v>
      </c>
      <c r="E144" s="12">
        <f>VLOOKUP(B134,INDIRECT("T|"&amp;VLOOKUP(A134,'dataset mapping'!$A$2:$B$6,2,FALSE)&amp;"|"&amp;A144&amp;"!A3"):INDIRECT("T|"&amp;VLOOKUP(A134,'dataset mapping'!$A$2:$B$6,2,FALSE)&amp;"|"&amp;A144&amp;"!I100"),5,FALSE)</f>
        <v>0</v>
      </c>
      <c r="F144" s="12">
        <f>VLOOKUP(B134,INDIRECT("T|"&amp;VLOOKUP(A134,'dataset mapping'!$A$2:$B$6,2,FALSE)&amp;"|"&amp;A144&amp;"!A3"):INDIRECT("T|"&amp;VLOOKUP(A134,'dataset mapping'!$A$2:$B$6,2,FALSE)&amp;"|"&amp;A144&amp;"!I100"),6,FALSE)</f>
        <v>0</v>
      </c>
      <c r="G144" s="12">
        <f>VLOOKUP(B134,INDIRECT("T|"&amp;VLOOKUP(A134,'dataset mapping'!$A$2:$B$6,2,FALSE)&amp;"|"&amp;A144&amp;"!A3"):INDIRECT("T|"&amp;VLOOKUP(A134,'dataset mapping'!$A$2:$B$6,2,FALSE)&amp;"|"&amp;A144&amp;"!I100"),7,FALSE)</f>
        <v>0</v>
      </c>
      <c r="H144" s="12">
        <f>VLOOKUP(B134,INDIRECT("T|"&amp;VLOOKUP(A134,'dataset mapping'!$A$2:$B$6,2,FALSE)&amp;"|"&amp;A144&amp;"!A3"):INDIRECT("T|"&amp;VLOOKUP(A134,'dataset mapping'!$A$2:$B$6,2,FALSE)&amp;"|"&amp;A144&amp;"!I100"),8,FALSE)</f>
        <v>0</v>
      </c>
      <c r="I144" s="12">
        <f>VLOOKUP(B134,INDIRECT("T|"&amp;VLOOKUP(A134,'dataset mapping'!$A$2:$B$6,2,FALSE)&amp;"|"&amp;A144&amp;"!A3"):INDIRECT("T|"&amp;VLOOKUP(A134,'dataset mapping'!$A$2:$B$6,2,FALSE)&amp;"|"&amp;A144&amp;"!I100"),9,FALSE)</f>
        <v>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1">
        <v>70.0</v>
      </c>
      <c r="B145" s="12">
        <f>VLOOKUP(B134,INDIRECT("T|"&amp;VLOOKUP(A134,'dataset mapping'!$A$2:$B$6,2,FALSE)&amp;"|"&amp;A145&amp;"!A3"):INDIRECT("T|"&amp;VLOOKUP(A134,'dataset mapping'!$A$2:$B$6,2,FALSE)&amp;"|"&amp;A145&amp;"!I100"),2,FALSE)</f>
        <v>0</v>
      </c>
      <c r="C145" s="12">
        <f>VLOOKUP(B134,INDIRECT("T|"&amp;VLOOKUP(A134,'dataset mapping'!$A$2:$B$6,2,FALSE)&amp;"|"&amp;A145&amp;"!A3"):INDIRECT("T|"&amp;VLOOKUP(A134,'dataset mapping'!$A$2:$B$6,2,FALSE)&amp;"|"&amp;A145&amp;"!I100"),3,FALSE)</f>
        <v>0</v>
      </c>
      <c r="D145" s="12">
        <f>VLOOKUP(B134,INDIRECT("T|"&amp;VLOOKUP(A134,'dataset mapping'!$A$2:$B$6,2,FALSE)&amp;"|"&amp;A145&amp;"!A3"):INDIRECT("T|"&amp;VLOOKUP(A134,'dataset mapping'!$A$2:$B$6,2,FALSE)&amp;"|"&amp;A145&amp;"!I100"),4,FALSE)</f>
        <v>0</v>
      </c>
      <c r="E145" s="12">
        <f>VLOOKUP(B134,INDIRECT("T|"&amp;VLOOKUP(A134,'dataset mapping'!$A$2:$B$6,2,FALSE)&amp;"|"&amp;A145&amp;"!A3"):INDIRECT("T|"&amp;VLOOKUP(A134,'dataset mapping'!$A$2:$B$6,2,FALSE)&amp;"|"&amp;A145&amp;"!I100"),5,FALSE)</f>
        <v>0</v>
      </c>
      <c r="F145" s="12">
        <f>VLOOKUP(B134,INDIRECT("T|"&amp;VLOOKUP(A134,'dataset mapping'!$A$2:$B$6,2,FALSE)&amp;"|"&amp;A145&amp;"!A3"):INDIRECT("T|"&amp;VLOOKUP(A134,'dataset mapping'!$A$2:$B$6,2,FALSE)&amp;"|"&amp;A145&amp;"!I100"),6,FALSE)</f>
        <v>0</v>
      </c>
      <c r="G145" s="12">
        <f>VLOOKUP(B134,INDIRECT("T|"&amp;VLOOKUP(A134,'dataset mapping'!$A$2:$B$6,2,FALSE)&amp;"|"&amp;A145&amp;"!A3"):INDIRECT("T|"&amp;VLOOKUP(A134,'dataset mapping'!$A$2:$B$6,2,FALSE)&amp;"|"&amp;A145&amp;"!I100"),7,FALSE)</f>
        <v>0</v>
      </c>
      <c r="H145" s="12">
        <f>VLOOKUP(B134,INDIRECT("T|"&amp;VLOOKUP(A134,'dataset mapping'!$A$2:$B$6,2,FALSE)&amp;"|"&amp;A145&amp;"!A3"):INDIRECT("T|"&amp;VLOOKUP(A134,'dataset mapping'!$A$2:$B$6,2,FALSE)&amp;"|"&amp;A145&amp;"!I100"),8,FALSE)</f>
        <v>0.12890625</v>
      </c>
      <c r="I145" s="12">
        <f>VLOOKUP(B134,INDIRECT("T|"&amp;VLOOKUP(A134,'dataset mapping'!$A$2:$B$6,2,FALSE)&amp;"|"&amp;A145&amp;"!A3"):INDIRECT("T|"&amp;VLOOKUP(A134,'dataset mapping'!$A$2:$B$6,2,FALSE)&amp;"|"&amp;A145&amp;"!I100"),9,FALSE)</f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1">
        <v>80.0</v>
      </c>
      <c r="B146" s="12">
        <f>VLOOKUP(B134,INDIRECT("T|"&amp;VLOOKUP(A134,'dataset mapping'!$A$2:$B$6,2,FALSE)&amp;"|"&amp;A146&amp;"!A3"):INDIRECT("T|"&amp;VLOOKUP(A134,'dataset mapping'!$A$2:$B$6,2,FALSE)&amp;"|"&amp;A146&amp;"!I100"),2,FALSE)</f>
        <v>0</v>
      </c>
      <c r="C146" s="12">
        <f>VLOOKUP(B134,INDIRECT("T|"&amp;VLOOKUP(A134,'dataset mapping'!$A$2:$B$6,2,FALSE)&amp;"|"&amp;A146&amp;"!A3"):INDIRECT("T|"&amp;VLOOKUP(A134,'dataset mapping'!$A$2:$B$6,2,FALSE)&amp;"|"&amp;A146&amp;"!I100"),3,FALSE)</f>
        <v>0</v>
      </c>
      <c r="D146" s="12">
        <f>VLOOKUP(B134,INDIRECT("T|"&amp;VLOOKUP(A134,'dataset mapping'!$A$2:$B$6,2,FALSE)&amp;"|"&amp;A146&amp;"!A3"):INDIRECT("T|"&amp;VLOOKUP(A134,'dataset mapping'!$A$2:$B$6,2,FALSE)&amp;"|"&amp;A146&amp;"!I100"),4,FALSE)</f>
        <v>0</v>
      </c>
      <c r="E146" s="12">
        <f>VLOOKUP(B134,INDIRECT("T|"&amp;VLOOKUP(A134,'dataset mapping'!$A$2:$B$6,2,FALSE)&amp;"|"&amp;A146&amp;"!A3"):INDIRECT("T|"&amp;VLOOKUP(A134,'dataset mapping'!$A$2:$B$6,2,FALSE)&amp;"|"&amp;A146&amp;"!I100"),5,FALSE)</f>
        <v>0</v>
      </c>
      <c r="F146" s="12">
        <f>VLOOKUP(B134,INDIRECT("T|"&amp;VLOOKUP(A134,'dataset mapping'!$A$2:$B$6,2,FALSE)&amp;"|"&amp;A146&amp;"!A3"):INDIRECT("T|"&amp;VLOOKUP(A134,'dataset mapping'!$A$2:$B$6,2,FALSE)&amp;"|"&amp;A146&amp;"!I100"),6,FALSE)</f>
        <v>0</v>
      </c>
      <c r="G146" s="12">
        <f>VLOOKUP(B134,INDIRECT("T|"&amp;VLOOKUP(A134,'dataset mapping'!$A$2:$B$6,2,FALSE)&amp;"|"&amp;A146&amp;"!A3"):INDIRECT("T|"&amp;VLOOKUP(A134,'dataset mapping'!$A$2:$B$6,2,FALSE)&amp;"|"&amp;A146&amp;"!I100"),7,FALSE)</f>
        <v>0</v>
      </c>
      <c r="H146" s="12">
        <f>VLOOKUP(B134,INDIRECT("T|"&amp;VLOOKUP(A134,'dataset mapping'!$A$2:$B$6,2,FALSE)&amp;"|"&amp;A146&amp;"!A3"):INDIRECT("T|"&amp;VLOOKUP(A134,'dataset mapping'!$A$2:$B$6,2,FALSE)&amp;"|"&amp;A146&amp;"!I100"),8,FALSE)</f>
        <v>0</v>
      </c>
      <c r="I146" s="12">
        <f>VLOOKUP(B134,INDIRECT("T|"&amp;VLOOKUP(A134,'dataset mapping'!$A$2:$B$6,2,FALSE)&amp;"|"&amp;A146&amp;"!A3"):INDIRECT("T|"&amp;VLOOKUP(A134,'dataset mapping'!$A$2:$B$6,2,FALSE)&amp;"|"&amp;A146&amp;"!I100"),9,FALSE)</f>
        <v>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1">
        <v>90.0</v>
      </c>
      <c r="B147" s="12">
        <f>VLOOKUP(B134,INDIRECT("T|"&amp;VLOOKUP(A134,'dataset mapping'!$A$2:$B$6,2,FALSE)&amp;"|"&amp;A147&amp;"!A3"):INDIRECT("T|"&amp;VLOOKUP(A134,'dataset mapping'!$A$2:$B$6,2,FALSE)&amp;"|"&amp;A147&amp;"!I100"),2,FALSE)</f>
        <v>0.0078125</v>
      </c>
      <c r="C147" s="12">
        <f>VLOOKUP(B134,INDIRECT("T|"&amp;VLOOKUP(A134,'dataset mapping'!$A$2:$B$6,2,FALSE)&amp;"|"&amp;A147&amp;"!A3"):INDIRECT("T|"&amp;VLOOKUP(A134,'dataset mapping'!$A$2:$B$6,2,FALSE)&amp;"|"&amp;A147&amp;"!I100"),3,FALSE)</f>
        <v>0</v>
      </c>
      <c r="D147" s="12">
        <f>VLOOKUP(B134,INDIRECT("T|"&amp;VLOOKUP(A134,'dataset mapping'!$A$2:$B$6,2,FALSE)&amp;"|"&amp;A147&amp;"!A3"):INDIRECT("T|"&amp;VLOOKUP(A134,'dataset mapping'!$A$2:$B$6,2,FALSE)&amp;"|"&amp;A147&amp;"!I100"),4,FALSE)</f>
        <v>0</v>
      </c>
      <c r="E147" s="12">
        <f>VLOOKUP(B134,INDIRECT("T|"&amp;VLOOKUP(A134,'dataset mapping'!$A$2:$B$6,2,FALSE)&amp;"|"&amp;A147&amp;"!A3"):INDIRECT("T|"&amp;VLOOKUP(A134,'dataset mapping'!$A$2:$B$6,2,FALSE)&amp;"|"&amp;A147&amp;"!I100"),5,FALSE)</f>
        <v>0</v>
      </c>
      <c r="F147" s="12">
        <f>VLOOKUP(B134,INDIRECT("T|"&amp;VLOOKUP(A134,'dataset mapping'!$A$2:$B$6,2,FALSE)&amp;"|"&amp;A147&amp;"!A3"):INDIRECT("T|"&amp;VLOOKUP(A134,'dataset mapping'!$A$2:$B$6,2,FALSE)&amp;"|"&amp;A147&amp;"!I100"),6,FALSE)</f>
        <v>0</v>
      </c>
      <c r="G147" s="12">
        <f>VLOOKUP(B134,INDIRECT("T|"&amp;VLOOKUP(A134,'dataset mapping'!$A$2:$B$6,2,FALSE)&amp;"|"&amp;A147&amp;"!A3"):INDIRECT("T|"&amp;VLOOKUP(A134,'dataset mapping'!$A$2:$B$6,2,FALSE)&amp;"|"&amp;A147&amp;"!I100"),7,FALSE)</f>
        <v>0.02734375</v>
      </c>
      <c r="H147" s="12">
        <f>VLOOKUP(B134,INDIRECT("T|"&amp;VLOOKUP(A134,'dataset mapping'!$A$2:$B$6,2,FALSE)&amp;"|"&amp;A147&amp;"!A3"):INDIRECT("T|"&amp;VLOOKUP(A134,'dataset mapping'!$A$2:$B$6,2,FALSE)&amp;"|"&amp;A147&amp;"!I100"),8,FALSE)</f>
        <v>0.03125</v>
      </c>
      <c r="I147" s="12">
        <f>VLOOKUP(B134,INDIRECT("T|"&amp;VLOOKUP(A134,'dataset mapping'!$A$2:$B$6,2,FALSE)&amp;"|"&amp;A147&amp;"!A3"):INDIRECT("T|"&amp;VLOOKUP(A134,'dataset mapping'!$A$2:$B$6,2,FALSE)&amp;"|"&amp;A147&amp;"!I100"),9,FALSE)</f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1">
        <v>100.0</v>
      </c>
      <c r="B148" s="12">
        <f>VLOOKUP(B134,INDIRECT("T|"&amp;VLOOKUP(A134,'dataset mapping'!$A$2:$B$6,2,FALSE)&amp;"|"&amp;A148&amp;"!A3"):INDIRECT("T|"&amp;VLOOKUP(A134,'dataset mapping'!$A$2:$B$6,2,FALSE)&amp;"|"&amp;A148&amp;"!I100"),2,FALSE)</f>
        <v>0</v>
      </c>
      <c r="C148" s="12">
        <f>VLOOKUP(B134,INDIRECT("T|"&amp;VLOOKUP(A134,'dataset mapping'!$A$2:$B$6,2,FALSE)&amp;"|"&amp;A148&amp;"!A3"):INDIRECT("T|"&amp;VLOOKUP(A134,'dataset mapping'!$A$2:$B$6,2,FALSE)&amp;"|"&amp;A148&amp;"!I100"),3,FALSE)</f>
        <v>0</v>
      </c>
      <c r="D148" s="12">
        <f>VLOOKUP(B134,INDIRECT("T|"&amp;VLOOKUP(A134,'dataset mapping'!$A$2:$B$6,2,FALSE)&amp;"|"&amp;A148&amp;"!A3"):INDIRECT("T|"&amp;VLOOKUP(A134,'dataset mapping'!$A$2:$B$6,2,FALSE)&amp;"|"&amp;A148&amp;"!I100"),4,FALSE)</f>
        <v>0</v>
      </c>
      <c r="E148" s="12">
        <f>VLOOKUP(B134,INDIRECT("T|"&amp;VLOOKUP(A134,'dataset mapping'!$A$2:$B$6,2,FALSE)&amp;"|"&amp;A148&amp;"!A3"):INDIRECT("T|"&amp;VLOOKUP(A134,'dataset mapping'!$A$2:$B$6,2,FALSE)&amp;"|"&amp;A148&amp;"!I100"),5,FALSE)</f>
        <v>0</v>
      </c>
      <c r="F148" s="12">
        <f>VLOOKUP(B134,INDIRECT("T|"&amp;VLOOKUP(A134,'dataset mapping'!$A$2:$B$6,2,FALSE)&amp;"|"&amp;A148&amp;"!A3"):INDIRECT("T|"&amp;VLOOKUP(A134,'dataset mapping'!$A$2:$B$6,2,FALSE)&amp;"|"&amp;A148&amp;"!I100"),6,FALSE)</f>
        <v>0</v>
      </c>
      <c r="G148" s="12">
        <f>VLOOKUP(B134,INDIRECT("T|"&amp;VLOOKUP(A134,'dataset mapping'!$A$2:$B$6,2,FALSE)&amp;"|"&amp;A148&amp;"!A3"):INDIRECT("T|"&amp;VLOOKUP(A134,'dataset mapping'!$A$2:$B$6,2,FALSE)&amp;"|"&amp;A148&amp;"!I100"),7,FALSE)</f>
        <v>0.00390625</v>
      </c>
      <c r="H148" s="12">
        <f>VLOOKUP(B134,INDIRECT("T|"&amp;VLOOKUP(A134,'dataset mapping'!$A$2:$B$6,2,FALSE)&amp;"|"&amp;A148&amp;"!A3"):INDIRECT("T|"&amp;VLOOKUP(A134,'dataset mapping'!$A$2:$B$6,2,FALSE)&amp;"|"&amp;A148&amp;"!I100"),8,FALSE)</f>
        <v>0</v>
      </c>
      <c r="I148" s="12">
        <f>VLOOKUP(B134,INDIRECT("T|"&amp;VLOOKUP(A134,'dataset mapping'!$A$2:$B$6,2,FALSE)&amp;"|"&amp;A148&amp;"!A3"):INDIRECT("T|"&amp;VLOOKUP(A134,'dataset mapping'!$A$2:$B$6,2,FALSE)&amp;"|"&amp;A148&amp;"!I100"),9,FALSE)</f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 t="s">
        <v>12</v>
      </c>
      <c r="B150" s="20" t="s">
        <v>15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 t="s">
        <v>2</v>
      </c>
      <c r="B151" s="5" t="s">
        <v>3</v>
      </c>
      <c r="C151" s="5" t="s">
        <v>4</v>
      </c>
      <c r="D151" s="5" t="s">
        <v>5</v>
      </c>
      <c r="E151" s="5" t="s">
        <v>6</v>
      </c>
      <c r="F151" s="5" t="s">
        <v>7</v>
      </c>
      <c r="G151" s="5" t="s">
        <v>8</v>
      </c>
      <c r="H151" s="5" t="s">
        <v>9</v>
      </c>
      <c r="I151" s="5" t="s">
        <v>10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>
        <v>1.0</v>
      </c>
      <c r="B152" s="8">
        <f>VLOOKUP(B150,INDIRECT("T|"&amp;VLOOKUP(A150,'dataset mapping'!$A$2:$B$6,2,FALSE)&amp;"|"&amp;A152&amp;"!A3"):INDIRECT("T|"&amp;VLOOKUP(A150,'dataset mapping'!$A$2:$B$6,2,FALSE)&amp;"|"&amp;A152&amp;"!I100"),2,FALSE)</f>
        <v>0</v>
      </c>
      <c r="C152" s="8">
        <f>VLOOKUP(B150,INDIRECT("T|"&amp;VLOOKUP(A150,'dataset mapping'!$A$2:$B$6,2,FALSE)&amp;"|"&amp;A152&amp;"!A3"):INDIRECT("T|"&amp;VLOOKUP(A150,'dataset mapping'!$A$2:$B$6,2,FALSE)&amp;"|"&amp;A152&amp;"!I100"),3,FALSE)</f>
        <v>0</v>
      </c>
      <c r="D152" s="8">
        <f>VLOOKUP(B150,INDIRECT("T|"&amp;VLOOKUP(A150,'dataset mapping'!$A$2:$B$6,2,FALSE)&amp;"|"&amp;A152&amp;"!A3"):INDIRECT("T|"&amp;VLOOKUP(A150,'dataset mapping'!$A$2:$B$6,2,FALSE)&amp;"|"&amp;A152&amp;"!I100"),4,FALSE)</f>
        <v>0</v>
      </c>
      <c r="E152" s="8">
        <f>VLOOKUP(B150,INDIRECT("T|"&amp;VLOOKUP(A150,'dataset mapping'!$A$2:$B$6,2,FALSE)&amp;"|"&amp;A152&amp;"!A3"):INDIRECT("T|"&amp;VLOOKUP(A150,'dataset mapping'!$A$2:$B$6,2,FALSE)&amp;"|"&amp;A152&amp;"!I100"),5,FALSE)</f>
        <v>0</v>
      </c>
      <c r="F152" s="8">
        <f>VLOOKUP(B150,INDIRECT("T|"&amp;VLOOKUP(A150,'dataset mapping'!$A$2:$B$6,2,FALSE)&amp;"|"&amp;A152&amp;"!A3"):INDIRECT("T|"&amp;VLOOKUP(A150,'dataset mapping'!$A$2:$B$6,2,FALSE)&amp;"|"&amp;A152&amp;"!I100"),6,FALSE)</f>
        <v>0</v>
      </c>
      <c r="G152" s="8">
        <f>VLOOKUP(B150,INDIRECT("T|"&amp;VLOOKUP(A150,'dataset mapping'!$A$2:$B$6,2,FALSE)&amp;"|"&amp;A152&amp;"!A3"):INDIRECT("T|"&amp;VLOOKUP(A150,'dataset mapping'!$A$2:$B$6,2,FALSE)&amp;"|"&amp;A152&amp;"!I100"),7,FALSE)</f>
        <v>0.00390625</v>
      </c>
      <c r="H152" s="8">
        <f>VLOOKUP(B150,INDIRECT("T|"&amp;VLOOKUP(A150,'dataset mapping'!$A$2:$B$6,2,FALSE)&amp;"|"&amp;A152&amp;"!A3"):INDIRECT("T|"&amp;VLOOKUP(A150,'dataset mapping'!$A$2:$B$6,2,FALSE)&amp;"|"&amp;A152&amp;"!I100"),8,FALSE)</f>
        <v>0</v>
      </c>
      <c r="I152" s="8">
        <f>VLOOKUP(B150,INDIRECT("T|"&amp;VLOOKUP(A150,'dataset mapping'!$A$2:$B$6,2,FALSE)&amp;"|"&amp;A152&amp;"!A3"):INDIRECT("T|"&amp;VLOOKUP(A150,'dataset mapping'!$A$2:$B$6,2,FALSE)&amp;"|"&amp;A152&amp;"!I100"),9,FALSE)</f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>
        <v>3.0</v>
      </c>
      <c r="B153" s="8">
        <f>VLOOKUP(B150,INDIRECT("T|"&amp;VLOOKUP(A150,'dataset mapping'!$A$2:$B$6,2,FALSE)&amp;"|"&amp;A153&amp;"!A3"):INDIRECT("T|"&amp;VLOOKUP(A150,'dataset mapping'!$A$2:$B$6,2,FALSE)&amp;"|"&amp;A153&amp;"!I100"),2,FALSE)</f>
        <v>0</v>
      </c>
      <c r="C153" s="8">
        <f>VLOOKUP(B150,INDIRECT("T|"&amp;VLOOKUP(A150,'dataset mapping'!$A$2:$B$6,2,FALSE)&amp;"|"&amp;A153&amp;"!A3"):INDIRECT("T|"&amp;VLOOKUP(A150,'dataset mapping'!$A$2:$B$6,2,FALSE)&amp;"|"&amp;A153&amp;"!I100"),3,FALSE)</f>
        <v>0</v>
      </c>
      <c r="D153" s="8">
        <f>VLOOKUP(B150,INDIRECT("T|"&amp;VLOOKUP(A150,'dataset mapping'!$A$2:$B$6,2,FALSE)&amp;"|"&amp;A153&amp;"!A3"):INDIRECT("T|"&amp;VLOOKUP(A150,'dataset mapping'!$A$2:$B$6,2,FALSE)&amp;"|"&amp;A153&amp;"!I100"),4,FALSE)</f>
        <v>0.0078125</v>
      </c>
      <c r="E153" s="8">
        <f>VLOOKUP(B150,INDIRECT("T|"&amp;VLOOKUP(A150,'dataset mapping'!$A$2:$B$6,2,FALSE)&amp;"|"&amp;A153&amp;"!A3"):INDIRECT("T|"&amp;VLOOKUP(A150,'dataset mapping'!$A$2:$B$6,2,FALSE)&amp;"|"&amp;A153&amp;"!I100"),5,FALSE)</f>
        <v>0</v>
      </c>
      <c r="F153" s="8">
        <f>VLOOKUP(B150,INDIRECT("T|"&amp;VLOOKUP(A150,'dataset mapping'!$A$2:$B$6,2,FALSE)&amp;"|"&amp;A153&amp;"!A3"):INDIRECT("T|"&amp;VLOOKUP(A150,'dataset mapping'!$A$2:$B$6,2,FALSE)&amp;"|"&amp;A153&amp;"!I100"),6,FALSE)</f>
        <v>0</v>
      </c>
      <c r="G153" s="8">
        <f>VLOOKUP(B150,INDIRECT("T|"&amp;VLOOKUP(A150,'dataset mapping'!$A$2:$B$6,2,FALSE)&amp;"|"&amp;A153&amp;"!A3"):INDIRECT("T|"&amp;VLOOKUP(A150,'dataset mapping'!$A$2:$B$6,2,FALSE)&amp;"|"&amp;A153&amp;"!I100"),7,FALSE)</f>
        <v>0</v>
      </c>
      <c r="H153" s="8">
        <f>VLOOKUP(B150,INDIRECT("T|"&amp;VLOOKUP(A150,'dataset mapping'!$A$2:$B$6,2,FALSE)&amp;"|"&amp;A153&amp;"!A3"):INDIRECT("T|"&amp;VLOOKUP(A150,'dataset mapping'!$A$2:$B$6,2,FALSE)&amp;"|"&amp;A153&amp;"!I100"),8,FALSE)</f>
        <v>0.04296875</v>
      </c>
      <c r="I153" s="8">
        <f>VLOOKUP(B150,INDIRECT("T|"&amp;VLOOKUP(A150,'dataset mapping'!$A$2:$B$6,2,FALSE)&amp;"|"&amp;A153&amp;"!A3"):INDIRECT("T|"&amp;VLOOKUP(A150,'dataset mapping'!$A$2:$B$6,2,FALSE)&amp;"|"&amp;A153&amp;"!I100"),9,FALSE)</f>
        <v>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>
        <v>5.0</v>
      </c>
      <c r="B154" s="8">
        <f>VLOOKUP(B150,INDIRECT("T|"&amp;VLOOKUP(A150,'dataset mapping'!$A$2:$B$6,2,FALSE)&amp;"|"&amp;A154&amp;"!A3"):INDIRECT("T|"&amp;VLOOKUP(A150,'dataset mapping'!$A$2:$B$6,2,FALSE)&amp;"|"&amp;A154&amp;"!I100"),2,FALSE)</f>
        <v>0.13671875</v>
      </c>
      <c r="C154" s="8">
        <f>VLOOKUP(B150,INDIRECT("T|"&amp;VLOOKUP(A150,'dataset mapping'!$A$2:$B$6,2,FALSE)&amp;"|"&amp;A154&amp;"!A3"):INDIRECT("T|"&amp;VLOOKUP(A150,'dataset mapping'!$A$2:$B$6,2,FALSE)&amp;"|"&amp;A154&amp;"!I100"),3,FALSE)</f>
        <v>0</v>
      </c>
      <c r="D154" s="8">
        <f>VLOOKUP(B150,INDIRECT("T|"&amp;VLOOKUP(A150,'dataset mapping'!$A$2:$B$6,2,FALSE)&amp;"|"&amp;A154&amp;"!A3"):INDIRECT("T|"&amp;VLOOKUP(A150,'dataset mapping'!$A$2:$B$6,2,FALSE)&amp;"|"&amp;A154&amp;"!I100"),4,FALSE)</f>
        <v>0</v>
      </c>
      <c r="E154" s="8">
        <f>VLOOKUP(B150,INDIRECT("T|"&amp;VLOOKUP(A150,'dataset mapping'!$A$2:$B$6,2,FALSE)&amp;"|"&amp;A154&amp;"!A3"):INDIRECT("T|"&amp;VLOOKUP(A150,'dataset mapping'!$A$2:$B$6,2,FALSE)&amp;"|"&amp;A154&amp;"!I100"),5,FALSE)</f>
        <v>0</v>
      </c>
      <c r="F154" s="8">
        <f>VLOOKUP(B150,INDIRECT("T|"&amp;VLOOKUP(A150,'dataset mapping'!$A$2:$B$6,2,FALSE)&amp;"|"&amp;A154&amp;"!A3"):INDIRECT("T|"&amp;VLOOKUP(A150,'dataset mapping'!$A$2:$B$6,2,FALSE)&amp;"|"&amp;A154&amp;"!I100"),6,FALSE)</f>
        <v>0</v>
      </c>
      <c r="G154" s="8">
        <f>VLOOKUP(B150,INDIRECT("T|"&amp;VLOOKUP(A150,'dataset mapping'!$A$2:$B$6,2,FALSE)&amp;"|"&amp;A154&amp;"!A3"):INDIRECT("T|"&amp;VLOOKUP(A150,'dataset mapping'!$A$2:$B$6,2,FALSE)&amp;"|"&amp;A154&amp;"!I100"),7,FALSE)</f>
        <v>0</v>
      </c>
      <c r="H154" s="8">
        <f>VLOOKUP(B150,INDIRECT("T|"&amp;VLOOKUP(A150,'dataset mapping'!$A$2:$B$6,2,FALSE)&amp;"|"&amp;A154&amp;"!A3"):INDIRECT("T|"&amp;VLOOKUP(A150,'dataset mapping'!$A$2:$B$6,2,FALSE)&amp;"|"&amp;A154&amp;"!I100"),8,FALSE)</f>
        <v>0</v>
      </c>
      <c r="I154" s="8">
        <f>VLOOKUP(B150,INDIRECT("T|"&amp;VLOOKUP(A150,'dataset mapping'!$A$2:$B$6,2,FALSE)&amp;"|"&amp;A154&amp;"!A3"):INDIRECT("T|"&amp;VLOOKUP(A150,'dataset mapping'!$A$2:$B$6,2,FALSE)&amp;"|"&amp;A154&amp;"!I100"),9,FALSE)</f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>
        <v>10.0</v>
      </c>
      <c r="B155" s="8">
        <f>VLOOKUP(B150,INDIRECT("T|"&amp;VLOOKUP(A150,'dataset mapping'!$A$2:$B$6,2,FALSE)&amp;"|"&amp;A155&amp;"!A3"):INDIRECT("T|"&amp;VLOOKUP(A150,'dataset mapping'!$A$2:$B$6,2,FALSE)&amp;"|"&amp;A155&amp;"!I100"),2,FALSE)</f>
        <v>0</v>
      </c>
      <c r="C155" s="8">
        <f>VLOOKUP(B150,INDIRECT("T|"&amp;VLOOKUP(A150,'dataset mapping'!$A$2:$B$6,2,FALSE)&amp;"|"&amp;A155&amp;"!A3"):INDIRECT("T|"&amp;VLOOKUP(A150,'dataset mapping'!$A$2:$B$6,2,FALSE)&amp;"|"&amp;A155&amp;"!I100"),3,FALSE)</f>
        <v>0.0078125</v>
      </c>
      <c r="D155" s="8">
        <f>VLOOKUP(B150,INDIRECT("T|"&amp;VLOOKUP(A150,'dataset mapping'!$A$2:$B$6,2,FALSE)&amp;"|"&amp;A155&amp;"!A3"):INDIRECT("T|"&amp;VLOOKUP(A150,'dataset mapping'!$A$2:$B$6,2,FALSE)&amp;"|"&amp;A155&amp;"!I100"),4,FALSE)</f>
        <v>0</v>
      </c>
      <c r="E155" s="8">
        <f>VLOOKUP(B150,INDIRECT("T|"&amp;VLOOKUP(A150,'dataset mapping'!$A$2:$B$6,2,FALSE)&amp;"|"&amp;A155&amp;"!A3"):INDIRECT("T|"&amp;VLOOKUP(A150,'dataset mapping'!$A$2:$B$6,2,FALSE)&amp;"|"&amp;A155&amp;"!I100"),5,FALSE)</f>
        <v>0</v>
      </c>
      <c r="F155" s="8">
        <f>VLOOKUP(B150,INDIRECT("T|"&amp;VLOOKUP(A150,'dataset mapping'!$A$2:$B$6,2,FALSE)&amp;"|"&amp;A155&amp;"!A3"):INDIRECT("T|"&amp;VLOOKUP(A150,'dataset mapping'!$A$2:$B$6,2,FALSE)&amp;"|"&amp;A155&amp;"!I100"),6,FALSE)</f>
        <v>0</v>
      </c>
      <c r="G155" s="8">
        <f>VLOOKUP(B150,INDIRECT("T|"&amp;VLOOKUP(A150,'dataset mapping'!$A$2:$B$6,2,FALSE)&amp;"|"&amp;A155&amp;"!A3"):INDIRECT("T|"&amp;VLOOKUP(A150,'dataset mapping'!$A$2:$B$6,2,FALSE)&amp;"|"&amp;A155&amp;"!I100"),7,FALSE)</f>
        <v>0</v>
      </c>
      <c r="H155" s="8">
        <f>VLOOKUP(B150,INDIRECT("T|"&amp;VLOOKUP(A150,'dataset mapping'!$A$2:$B$6,2,FALSE)&amp;"|"&amp;A155&amp;"!A3"):INDIRECT("T|"&amp;VLOOKUP(A150,'dataset mapping'!$A$2:$B$6,2,FALSE)&amp;"|"&amp;A155&amp;"!I100"),8,FALSE)</f>
        <v>0</v>
      </c>
      <c r="I155" s="8">
        <f>VLOOKUP(B150,INDIRECT("T|"&amp;VLOOKUP(A150,'dataset mapping'!$A$2:$B$6,2,FALSE)&amp;"|"&amp;A155&amp;"!A3"):INDIRECT("T|"&amp;VLOOKUP(A150,'dataset mapping'!$A$2:$B$6,2,FALSE)&amp;"|"&amp;A155&amp;"!I100"),9,FALSE)</f>
        <v>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1">
        <v>20.0</v>
      </c>
      <c r="B156" s="12">
        <f>VLOOKUP(B150,INDIRECT("T|"&amp;VLOOKUP(A150,'dataset mapping'!$A$2:$B$6,2,FALSE)&amp;"|"&amp;A156&amp;"!A3"):INDIRECT("T|"&amp;VLOOKUP(A150,'dataset mapping'!$A$2:$B$6,2,FALSE)&amp;"|"&amp;A156&amp;"!I100"),2,FALSE)</f>
        <v>0</v>
      </c>
      <c r="C156" s="12">
        <f>VLOOKUP(B150,INDIRECT("T|"&amp;VLOOKUP(A150,'dataset mapping'!$A$2:$B$6,2,FALSE)&amp;"|"&amp;A156&amp;"!A3"):INDIRECT("T|"&amp;VLOOKUP(A150,'dataset mapping'!$A$2:$B$6,2,FALSE)&amp;"|"&amp;A156&amp;"!I100"),3,FALSE)</f>
        <v>0</v>
      </c>
      <c r="D156" s="12">
        <f>VLOOKUP(B150,INDIRECT("T|"&amp;VLOOKUP(A150,'dataset mapping'!$A$2:$B$6,2,FALSE)&amp;"|"&amp;A156&amp;"!A3"):INDIRECT("T|"&amp;VLOOKUP(A150,'dataset mapping'!$A$2:$B$6,2,FALSE)&amp;"|"&amp;A156&amp;"!I100"),4,FALSE)</f>
        <v>0.125</v>
      </c>
      <c r="E156" s="12">
        <f>VLOOKUP(B150,INDIRECT("T|"&amp;VLOOKUP(A150,'dataset mapping'!$A$2:$B$6,2,FALSE)&amp;"|"&amp;A156&amp;"!A3"):INDIRECT("T|"&amp;VLOOKUP(A150,'dataset mapping'!$A$2:$B$6,2,FALSE)&amp;"|"&amp;A156&amp;"!I100"),5,FALSE)</f>
        <v>0</v>
      </c>
      <c r="F156" s="12">
        <f>VLOOKUP(B150,INDIRECT("T|"&amp;VLOOKUP(A150,'dataset mapping'!$A$2:$B$6,2,FALSE)&amp;"|"&amp;A156&amp;"!A3"):INDIRECT("T|"&amp;VLOOKUP(A150,'dataset mapping'!$A$2:$B$6,2,FALSE)&amp;"|"&amp;A156&amp;"!I100"),6,FALSE)</f>
        <v>0</v>
      </c>
      <c r="G156" s="12">
        <f>VLOOKUP(B150,INDIRECT("T|"&amp;VLOOKUP(A150,'dataset mapping'!$A$2:$B$6,2,FALSE)&amp;"|"&amp;A156&amp;"!A3"):INDIRECT("T|"&amp;VLOOKUP(A150,'dataset mapping'!$A$2:$B$6,2,FALSE)&amp;"|"&amp;A156&amp;"!I100"),7,FALSE)</f>
        <v>0</v>
      </c>
      <c r="H156" s="12">
        <f>VLOOKUP(B150,INDIRECT("T|"&amp;VLOOKUP(A150,'dataset mapping'!$A$2:$B$6,2,FALSE)&amp;"|"&amp;A156&amp;"!A3"):INDIRECT("T|"&amp;VLOOKUP(A150,'dataset mapping'!$A$2:$B$6,2,FALSE)&amp;"|"&amp;A156&amp;"!I100"),8,FALSE)</f>
        <v>0</v>
      </c>
      <c r="I156" s="12">
        <f>VLOOKUP(B150,INDIRECT("T|"&amp;VLOOKUP(A150,'dataset mapping'!$A$2:$B$6,2,FALSE)&amp;"|"&amp;A156&amp;"!A3"):INDIRECT("T|"&amp;VLOOKUP(A150,'dataset mapping'!$A$2:$B$6,2,FALSE)&amp;"|"&amp;A156&amp;"!I100"),9,FALSE)</f>
        <v>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1">
        <v>30.0</v>
      </c>
      <c r="B157" s="12">
        <f>VLOOKUP(B150,INDIRECT("T|"&amp;VLOOKUP(A150,'dataset mapping'!$A$2:$B$6,2,FALSE)&amp;"|"&amp;A157&amp;"!A3"):INDIRECT("T|"&amp;VLOOKUP(A150,'dataset mapping'!$A$2:$B$6,2,FALSE)&amp;"|"&amp;A157&amp;"!I100"),2,FALSE)</f>
        <v>0</v>
      </c>
      <c r="C157" s="12">
        <f>VLOOKUP(B150,INDIRECT("T|"&amp;VLOOKUP(A150,'dataset mapping'!$A$2:$B$6,2,FALSE)&amp;"|"&amp;A157&amp;"!A3"):INDIRECT("T|"&amp;VLOOKUP(A150,'dataset mapping'!$A$2:$B$6,2,FALSE)&amp;"|"&amp;A157&amp;"!I100"),3,FALSE)</f>
        <v>0</v>
      </c>
      <c r="D157" s="12">
        <f>VLOOKUP(B150,INDIRECT("T|"&amp;VLOOKUP(A150,'dataset mapping'!$A$2:$B$6,2,FALSE)&amp;"|"&amp;A157&amp;"!A3"):INDIRECT("T|"&amp;VLOOKUP(A150,'dataset mapping'!$A$2:$B$6,2,FALSE)&amp;"|"&amp;A157&amp;"!I100"),4,FALSE)</f>
        <v>0.0234375</v>
      </c>
      <c r="E157" s="12">
        <f>VLOOKUP(B150,INDIRECT("T|"&amp;VLOOKUP(A150,'dataset mapping'!$A$2:$B$6,2,FALSE)&amp;"|"&amp;A157&amp;"!A3"):INDIRECT("T|"&amp;VLOOKUP(A150,'dataset mapping'!$A$2:$B$6,2,FALSE)&amp;"|"&amp;A157&amp;"!I100"),5,FALSE)</f>
        <v>0</v>
      </c>
      <c r="F157" s="12">
        <f>VLOOKUP(B150,INDIRECT("T|"&amp;VLOOKUP(A150,'dataset mapping'!$A$2:$B$6,2,FALSE)&amp;"|"&amp;A157&amp;"!A3"):INDIRECT("T|"&amp;VLOOKUP(A150,'dataset mapping'!$A$2:$B$6,2,FALSE)&amp;"|"&amp;A157&amp;"!I100"),6,FALSE)</f>
        <v>0.0078125</v>
      </c>
      <c r="G157" s="12">
        <f>VLOOKUP(B150,INDIRECT("T|"&amp;VLOOKUP(A150,'dataset mapping'!$A$2:$B$6,2,FALSE)&amp;"|"&amp;A157&amp;"!A3"):INDIRECT("T|"&amp;VLOOKUP(A150,'dataset mapping'!$A$2:$B$6,2,FALSE)&amp;"|"&amp;A157&amp;"!I100"),7,FALSE)</f>
        <v>0</v>
      </c>
      <c r="H157" s="12">
        <f>VLOOKUP(B150,INDIRECT("T|"&amp;VLOOKUP(A150,'dataset mapping'!$A$2:$B$6,2,FALSE)&amp;"|"&amp;A157&amp;"!A3"):INDIRECT("T|"&amp;VLOOKUP(A150,'dataset mapping'!$A$2:$B$6,2,FALSE)&amp;"|"&amp;A157&amp;"!I100"),8,FALSE)</f>
        <v>0</v>
      </c>
      <c r="I157" s="12">
        <f>VLOOKUP(B150,INDIRECT("T|"&amp;VLOOKUP(A150,'dataset mapping'!$A$2:$B$6,2,FALSE)&amp;"|"&amp;A157&amp;"!A3"):INDIRECT("T|"&amp;VLOOKUP(A150,'dataset mapping'!$A$2:$B$6,2,FALSE)&amp;"|"&amp;A157&amp;"!I100"),9,FALSE)</f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1">
        <v>40.0</v>
      </c>
      <c r="B158" s="12">
        <f>VLOOKUP(B150,INDIRECT("T|"&amp;VLOOKUP(A150,'dataset mapping'!$A$2:$B$6,2,FALSE)&amp;"|"&amp;A158&amp;"!A3"):INDIRECT("T|"&amp;VLOOKUP(A150,'dataset mapping'!$A$2:$B$6,2,FALSE)&amp;"|"&amp;A158&amp;"!I100"),2,FALSE)</f>
        <v>0</v>
      </c>
      <c r="C158" s="12">
        <f>VLOOKUP(B150,INDIRECT("T|"&amp;VLOOKUP(A150,'dataset mapping'!$A$2:$B$6,2,FALSE)&amp;"|"&amp;A158&amp;"!A3"):INDIRECT("T|"&amp;VLOOKUP(A150,'dataset mapping'!$A$2:$B$6,2,FALSE)&amp;"|"&amp;A158&amp;"!I100"),3,FALSE)</f>
        <v>0</v>
      </c>
      <c r="D158" s="12">
        <f>VLOOKUP(B150,INDIRECT("T|"&amp;VLOOKUP(A150,'dataset mapping'!$A$2:$B$6,2,FALSE)&amp;"|"&amp;A158&amp;"!A3"):INDIRECT("T|"&amp;VLOOKUP(A150,'dataset mapping'!$A$2:$B$6,2,FALSE)&amp;"|"&amp;A158&amp;"!I100"),4,FALSE)</f>
        <v>0</v>
      </c>
      <c r="E158" s="12">
        <f>VLOOKUP(B150,INDIRECT("T|"&amp;VLOOKUP(A150,'dataset mapping'!$A$2:$B$6,2,FALSE)&amp;"|"&amp;A158&amp;"!A3"):INDIRECT("T|"&amp;VLOOKUP(A150,'dataset mapping'!$A$2:$B$6,2,FALSE)&amp;"|"&amp;A158&amp;"!I100"),5,FALSE)</f>
        <v>0</v>
      </c>
      <c r="F158" s="12">
        <f>VLOOKUP(B150,INDIRECT("T|"&amp;VLOOKUP(A150,'dataset mapping'!$A$2:$B$6,2,FALSE)&amp;"|"&amp;A158&amp;"!A3"):INDIRECT("T|"&amp;VLOOKUP(A150,'dataset mapping'!$A$2:$B$6,2,FALSE)&amp;"|"&amp;A158&amp;"!I100"),6,FALSE)</f>
        <v>0</v>
      </c>
      <c r="G158" s="12">
        <f>VLOOKUP(B150,INDIRECT("T|"&amp;VLOOKUP(A150,'dataset mapping'!$A$2:$B$6,2,FALSE)&amp;"|"&amp;A158&amp;"!A3"):INDIRECT("T|"&amp;VLOOKUP(A150,'dataset mapping'!$A$2:$B$6,2,FALSE)&amp;"|"&amp;A158&amp;"!I100"),7,FALSE)</f>
        <v>0</v>
      </c>
      <c r="H158" s="12">
        <f>VLOOKUP(B150,INDIRECT("T|"&amp;VLOOKUP(A150,'dataset mapping'!$A$2:$B$6,2,FALSE)&amp;"|"&amp;A158&amp;"!A3"):INDIRECT("T|"&amp;VLOOKUP(A150,'dataset mapping'!$A$2:$B$6,2,FALSE)&amp;"|"&amp;A158&amp;"!I100"),8,FALSE)</f>
        <v>0</v>
      </c>
      <c r="I158" s="12">
        <f>VLOOKUP(B150,INDIRECT("T|"&amp;VLOOKUP(A150,'dataset mapping'!$A$2:$B$6,2,FALSE)&amp;"|"&amp;A158&amp;"!A3"):INDIRECT("T|"&amp;VLOOKUP(A150,'dataset mapping'!$A$2:$B$6,2,FALSE)&amp;"|"&amp;A158&amp;"!I100"),9,FALSE)</f>
        <v>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1">
        <v>50.0</v>
      </c>
      <c r="B159" s="12">
        <f>VLOOKUP(B150,INDIRECT("T|"&amp;VLOOKUP(A150,'dataset mapping'!$A$2:$B$6,2,FALSE)&amp;"|"&amp;A159&amp;"!A3"):INDIRECT("T|"&amp;VLOOKUP(A150,'dataset mapping'!$A$2:$B$6,2,FALSE)&amp;"|"&amp;A159&amp;"!I100"),2,FALSE)</f>
        <v>0</v>
      </c>
      <c r="C159" s="12">
        <f>VLOOKUP(B150,INDIRECT("T|"&amp;VLOOKUP(A150,'dataset mapping'!$A$2:$B$6,2,FALSE)&amp;"|"&amp;A159&amp;"!A3"):INDIRECT("T|"&amp;VLOOKUP(A150,'dataset mapping'!$A$2:$B$6,2,FALSE)&amp;"|"&amp;A159&amp;"!I100"),3,FALSE)</f>
        <v>0</v>
      </c>
      <c r="D159" s="12">
        <f>VLOOKUP(B150,INDIRECT("T|"&amp;VLOOKUP(A150,'dataset mapping'!$A$2:$B$6,2,FALSE)&amp;"|"&amp;A159&amp;"!A3"):INDIRECT("T|"&amp;VLOOKUP(A150,'dataset mapping'!$A$2:$B$6,2,FALSE)&amp;"|"&amp;A159&amp;"!I100"),4,FALSE)</f>
        <v>0</v>
      </c>
      <c r="E159" s="12">
        <f>VLOOKUP(B150,INDIRECT("T|"&amp;VLOOKUP(A150,'dataset mapping'!$A$2:$B$6,2,FALSE)&amp;"|"&amp;A159&amp;"!A3"):INDIRECT("T|"&amp;VLOOKUP(A150,'dataset mapping'!$A$2:$B$6,2,FALSE)&amp;"|"&amp;A159&amp;"!I100"),5,FALSE)</f>
        <v>0</v>
      </c>
      <c r="F159" s="12">
        <f>VLOOKUP(B150,INDIRECT("T|"&amp;VLOOKUP(A150,'dataset mapping'!$A$2:$B$6,2,FALSE)&amp;"|"&amp;A159&amp;"!A3"):INDIRECT("T|"&amp;VLOOKUP(A150,'dataset mapping'!$A$2:$B$6,2,FALSE)&amp;"|"&amp;A159&amp;"!I100"),6,FALSE)</f>
        <v>0</v>
      </c>
      <c r="G159" s="12">
        <f>VLOOKUP(B150,INDIRECT("T|"&amp;VLOOKUP(A150,'dataset mapping'!$A$2:$B$6,2,FALSE)&amp;"|"&amp;A159&amp;"!A3"):INDIRECT("T|"&amp;VLOOKUP(A150,'dataset mapping'!$A$2:$B$6,2,FALSE)&amp;"|"&amp;A159&amp;"!I100"),7,FALSE)</f>
        <v>0</v>
      </c>
      <c r="H159" s="12">
        <f>VLOOKUP(B150,INDIRECT("T|"&amp;VLOOKUP(A150,'dataset mapping'!$A$2:$B$6,2,FALSE)&amp;"|"&amp;A159&amp;"!A3"):INDIRECT("T|"&amp;VLOOKUP(A150,'dataset mapping'!$A$2:$B$6,2,FALSE)&amp;"|"&amp;A159&amp;"!I100"),8,FALSE)</f>
        <v>0</v>
      </c>
      <c r="I159" s="12">
        <f>VLOOKUP(B150,INDIRECT("T|"&amp;VLOOKUP(A150,'dataset mapping'!$A$2:$B$6,2,FALSE)&amp;"|"&amp;A159&amp;"!A3"):INDIRECT("T|"&amp;VLOOKUP(A150,'dataset mapping'!$A$2:$B$6,2,FALSE)&amp;"|"&amp;A159&amp;"!I100"),9,FALSE)</f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1">
        <v>60.0</v>
      </c>
      <c r="B160" s="12">
        <f>VLOOKUP(B150,INDIRECT("T|"&amp;VLOOKUP(A150,'dataset mapping'!$A$2:$B$6,2,FALSE)&amp;"|"&amp;A160&amp;"!A3"):INDIRECT("T|"&amp;VLOOKUP(A150,'dataset mapping'!$A$2:$B$6,2,FALSE)&amp;"|"&amp;A160&amp;"!I100"),2,FALSE)</f>
        <v>0.13671875</v>
      </c>
      <c r="C160" s="12">
        <f>VLOOKUP(B150,INDIRECT("T|"&amp;VLOOKUP(A150,'dataset mapping'!$A$2:$B$6,2,FALSE)&amp;"|"&amp;A160&amp;"!A3"):INDIRECT("T|"&amp;VLOOKUP(A150,'dataset mapping'!$A$2:$B$6,2,FALSE)&amp;"|"&amp;A160&amp;"!I100"),3,FALSE)</f>
        <v>0</v>
      </c>
      <c r="D160" s="12">
        <f>VLOOKUP(B150,INDIRECT("T|"&amp;VLOOKUP(A150,'dataset mapping'!$A$2:$B$6,2,FALSE)&amp;"|"&amp;A160&amp;"!A3"):INDIRECT("T|"&amp;VLOOKUP(A150,'dataset mapping'!$A$2:$B$6,2,FALSE)&amp;"|"&amp;A160&amp;"!I100"),4,FALSE)</f>
        <v>0</v>
      </c>
      <c r="E160" s="12">
        <f>VLOOKUP(B150,INDIRECT("T|"&amp;VLOOKUP(A150,'dataset mapping'!$A$2:$B$6,2,FALSE)&amp;"|"&amp;A160&amp;"!A3"):INDIRECT("T|"&amp;VLOOKUP(A150,'dataset mapping'!$A$2:$B$6,2,FALSE)&amp;"|"&amp;A160&amp;"!I100"),5,FALSE)</f>
        <v>0</v>
      </c>
      <c r="F160" s="12">
        <f>VLOOKUP(B150,INDIRECT("T|"&amp;VLOOKUP(A150,'dataset mapping'!$A$2:$B$6,2,FALSE)&amp;"|"&amp;A160&amp;"!A3"):INDIRECT("T|"&amp;VLOOKUP(A150,'dataset mapping'!$A$2:$B$6,2,FALSE)&amp;"|"&amp;A160&amp;"!I100"),6,FALSE)</f>
        <v>0</v>
      </c>
      <c r="G160" s="12">
        <f>VLOOKUP(B150,INDIRECT("T|"&amp;VLOOKUP(A150,'dataset mapping'!$A$2:$B$6,2,FALSE)&amp;"|"&amp;A160&amp;"!A3"):INDIRECT("T|"&amp;VLOOKUP(A150,'dataset mapping'!$A$2:$B$6,2,FALSE)&amp;"|"&amp;A160&amp;"!I100"),7,FALSE)</f>
        <v>0</v>
      </c>
      <c r="H160" s="12">
        <f>VLOOKUP(B150,INDIRECT("T|"&amp;VLOOKUP(A150,'dataset mapping'!$A$2:$B$6,2,FALSE)&amp;"|"&amp;A160&amp;"!A3"):INDIRECT("T|"&amp;VLOOKUP(A150,'dataset mapping'!$A$2:$B$6,2,FALSE)&amp;"|"&amp;A160&amp;"!I100"),8,FALSE)</f>
        <v>0</v>
      </c>
      <c r="I160" s="12">
        <f>VLOOKUP(B150,INDIRECT("T|"&amp;VLOOKUP(A150,'dataset mapping'!$A$2:$B$6,2,FALSE)&amp;"|"&amp;A160&amp;"!A3"):INDIRECT("T|"&amp;VLOOKUP(A150,'dataset mapping'!$A$2:$B$6,2,FALSE)&amp;"|"&amp;A160&amp;"!I100"),9,FALSE)</f>
        <v>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1">
        <v>70.0</v>
      </c>
      <c r="B161" s="12">
        <f>VLOOKUP(B150,INDIRECT("T|"&amp;VLOOKUP(A150,'dataset mapping'!$A$2:$B$6,2,FALSE)&amp;"|"&amp;A161&amp;"!A3"):INDIRECT("T|"&amp;VLOOKUP(A150,'dataset mapping'!$A$2:$B$6,2,FALSE)&amp;"|"&amp;A161&amp;"!I100"),2,FALSE)</f>
        <v>0</v>
      </c>
      <c r="C161" s="12">
        <f>VLOOKUP(B150,INDIRECT("T|"&amp;VLOOKUP(A150,'dataset mapping'!$A$2:$B$6,2,FALSE)&amp;"|"&amp;A161&amp;"!A3"):INDIRECT("T|"&amp;VLOOKUP(A150,'dataset mapping'!$A$2:$B$6,2,FALSE)&amp;"|"&amp;A161&amp;"!I100"),3,FALSE)</f>
        <v>0</v>
      </c>
      <c r="D161" s="12">
        <f>VLOOKUP(B150,INDIRECT("T|"&amp;VLOOKUP(A150,'dataset mapping'!$A$2:$B$6,2,FALSE)&amp;"|"&amp;A161&amp;"!A3"):INDIRECT("T|"&amp;VLOOKUP(A150,'dataset mapping'!$A$2:$B$6,2,FALSE)&amp;"|"&amp;A161&amp;"!I100"),4,FALSE)</f>
        <v>0</v>
      </c>
      <c r="E161" s="12">
        <f>VLOOKUP(B150,INDIRECT("T|"&amp;VLOOKUP(A150,'dataset mapping'!$A$2:$B$6,2,FALSE)&amp;"|"&amp;A161&amp;"!A3"):INDIRECT("T|"&amp;VLOOKUP(A150,'dataset mapping'!$A$2:$B$6,2,FALSE)&amp;"|"&amp;A161&amp;"!I100"),5,FALSE)</f>
        <v>0</v>
      </c>
      <c r="F161" s="12">
        <f>VLOOKUP(B150,INDIRECT("T|"&amp;VLOOKUP(A150,'dataset mapping'!$A$2:$B$6,2,FALSE)&amp;"|"&amp;A161&amp;"!A3"):INDIRECT("T|"&amp;VLOOKUP(A150,'dataset mapping'!$A$2:$B$6,2,FALSE)&amp;"|"&amp;A161&amp;"!I100"),6,FALSE)</f>
        <v>0</v>
      </c>
      <c r="G161" s="12">
        <f>VLOOKUP(B150,INDIRECT("T|"&amp;VLOOKUP(A150,'dataset mapping'!$A$2:$B$6,2,FALSE)&amp;"|"&amp;A161&amp;"!A3"):INDIRECT("T|"&amp;VLOOKUP(A150,'dataset mapping'!$A$2:$B$6,2,FALSE)&amp;"|"&amp;A161&amp;"!I100"),7,FALSE)</f>
        <v>0</v>
      </c>
      <c r="H161" s="12">
        <f>VLOOKUP(B150,INDIRECT("T|"&amp;VLOOKUP(A150,'dataset mapping'!$A$2:$B$6,2,FALSE)&amp;"|"&amp;A161&amp;"!A3"):INDIRECT("T|"&amp;VLOOKUP(A150,'dataset mapping'!$A$2:$B$6,2,FALSE)&amp;"|"&amp;A161&amp;"!I100"),8,FALSE)</f>
        <v>0</v>
      </c>
      <c r="I161" s="12">
        <f>VLOOKUP(B150,INDIRECT("T|"&amp;VLOOKUP(A150,'dataset mapping'!$A$2:$B$6,2,FALSE)&amp;"|"&amp;A161&amp;"!A3"):INDIRECT("T|"&amp;VLOOKUP(A150,'dataset mapping'!$A$2:$B$6,2,FALSE)&amp;"|"&amp;A161&amp;"!I100"),9,FALSE)</f>
        <v>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1">
        <v>80.0</v>
      </c>
      <c r="B162" s="12">
        <f>VLOOKUP(B150,INDIRECT("T|"&amp;VLOOKUP(A150,'dataset mapping'!$A$2:$B$6,2,FALSE)&amp;"|"&amp;A162&amp;"!A3"):INDIRECT("T|"&amp;VLOOKUP(A150,'dataset mapping'!$A$2:$B$6,2,FALSE)&amp;"|"&amp;A162&amp;"!I100"),2,FALSE)</f>
        <v>0</v>
      </c>
      <c r="C162" s="12">
        <f>VLOOKUP(B150,INDIRECT("T|"&amp;VLOOKUP(A150,'dataset mapping'!$A$2:$B$6,2,FALSE)&amp;"|"&amp;A162&amp;"!A3"):INDIRECT("T|"&amp;VLOOKUP(A150,'dataset mapping'!$A$2:$B$6,2,FALSE)&amp;"|"&amp;A162&amp;"!I100"),3,FALSE)</f>
        <v>0</v>
      </c>
      <c r="D162" s="12">
        <f>VLOOKUP(B150,INDIRECT("T|"&amp;VLOOKUP(A150,'dataset mapping'!$A$2:$B$6,2,FALSE)&amp;"|"&amp;A162&amp;"!A3"):INDIRECT("T|"&amp;VLOOKUP(A150,'dataset mapping'!$A$2:$B$6,2,FALSE)&amp;"|"&amp;A162&amp;"!I100"),4,FALSE)</f>
        <v>0</v>
      </c>
      <c r="E162" s="12">
        <f>VLOOKUP(B150,INDIRECT("T|"&amp;VLOOKUP(A150,'dataset mapping'!$A$2:$B$6,2,FALSE)&amp;"|"&amp;A162&amp;"!A3"):INDIRECT("T|"&amp;VLOOKUP(A150,'dataset mapping'!$A$2:$B$6,2,FALSE)&amp;"|"&amp;A162&amp;"!I100"),5,FALSE)</f>
        <v>0</v>
      </c>
      <c r="F162" s="12">
        <f>VLOOKUP(B150,INDIRECT("T|"&amp;VLOOKUP(A150,'dataset mapping'!$A$2:$B$6,2,FALSE)&amp;"|"&amp;A162&amp;"!A3"):INDIRECT("T|"&amp;VLOOKUP(A150,'dataset mapping'!$A$2:$B$6,2,FALSE)&amp;"|"&amp;A162&amp;"!I100"),6,FALSE)</f>
        <v>0</v>
      </c>
      <c r="G162" s="12">
        <f>VLOOKUP(B150,INDIRECT("T|"&amp;VLOOKUP(A150,'dataset mapping'!$A$2:$B$6,2,FALSE)&amp;"|"&amp;A162&amp;"!A3"):INDIRECT("T|"&amp;VLOOKUP(A150,'dataset mapping'!$A$2:$B$6,2,FALSE)&amp;"|"&amp;A162&amp;"!I100"),7,FALSE)</f>
        <v>0</v>
      </c>
      <c r="H162" s="12">
        <f>VLOOKUP(B150,INDIRECT("T|"&amp;VLOOKUP(A150,'dataset mapping'!$A$2:$B$6,2,FALSE)&amp;"|"&amp;A162&amp;"!A3"):INDIRECT("T|"&amp;VLOOKUP(A150,'dataset mapping'!$A$2:$B$6,2,FALSE)&amp;"|"&amp;A162&amp;"!I100"),8,FALSE)</f>
        <v>0</v>
      </c>
      <c r="I162" s="12">
        <f>VLOOKUP(B150,INDIRECT("T|"&amp;VLOOKUP(A150,'dataset mapping'!$A$2:$B$6,2,FALSE)&amp;"|"&amp;A162&amp;"!A3"):INDIRECT("T|"&amp;VLOOKUP(A150,'dataset mapping'!$A$2:$B$6,2,FALSE)&amp;"|"&amp;A162&amp;"!I100"),9,FALSE)</f>
        <v>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1">
        <v>90.0</v>
      </c>
      <c r="B163" s="12">
        <f>VLOOKUP(B150,INDIRECT("T|"&amp;VLOOKUP(A150,'dataset mapping'!$A$2:$B$6,2,FALSE)&amp;"|"&amp;A163&amp;"!A3"):INDIRECT("T|"&amp;VLOOKUP(A150,'dataset mapping'!$A$2:$B$6,2,FALSE)&amp;"|"&amp;A163&amp;"!I100"),2,FALSE)</f>
        <v>0</v>
      </c>
      <c r="C163" s="12">
        <f>VLOOKUP(B150,INDIRECT("T|"&amp;VLOOKUP(A150,'dataset mapping'!$A$2:$B$6,2,FALSE)&amp;"|"&amp;A163&amp;"!A3"):INDIRECT("T|"&amp;VLOOKUP(A150,'dataset mapping'!$A$2:$B$6,2,FALSE)&amp;"|"&amp;A163&amp;"!I100"),3,FALSE)</f>
        <v>0</v>
      </c>
      <c r="D163" s="12">
        <f>VLOOKUP(B150,INDIRECT("T|"&amp;VLOOKUP(A150,'dataset mapping'!$A$2:$B$6,2,FALSE)&amp;"|"&amp;A163&amp;"!A3"):INDIRECT("T|"&amp;VLOOKUP(A150,'dataset mapping'!$A$2:$B$6,2,FALSE)&amp;"|"&amp;A163&amp;"!I100"),4,FALSE)</f>
        <v>0.0078125</v>
      </c>
      <c r="E163" s="12">
        <f>VLOOKUP(B150,INDIRECT("T|"&amp;VLOOKUP(A150,'dataset mapping'!$A$2:$B$6,2,FALSE)&amp;"|"&amp;A163&amp;"!A3"):INDIRECT("T|"&amp;VLOOKUP(A150,'dataset mapping'!$A$2:$B$6,2,FALSE)&amp;"|"&amp;A163&amp;"!I100"),5,FALSE)</f>
        <v>0</v>
      </c>
      <c r="F163" s="12">
        <f>VLOOKUP(B150,INDIRECT("T|"&amp;VLOOKUP(A150,'dataset mapping'!$A$2:$B$6,2,FALSE)&amp;"|"&amp;A163&amp;"!A3"):INDIRECT("T|"&amp;VLOOKUP(A150,'dataset mapping'!$A$2:$B$6,2,FALSE)&amp;"|"&amp;A163&amp;"!I100"),6,FALSE)</f>
        <v>0</v>
      </c>
      <c r="G163" s="12">
        <f>VLOOKUP(B150,INDIRECT("T|"&amp;VLOOKUP(A150,'dataset mapping'!$A$2:$B$6,2,FALSE)&amp;"|"&amp;A163&amp;"!A3"):INDIRECT("T|"&amp;VLOOKUP(A150,'dataset mapping'!$A$2:$B$6,2,FALSE)&amp;"|"&amp;A163&amp;"!I100"),7,FALSE)</f>
        <v>0</v>
      </c>
      <c r="H163" s="12">
        <f>VLOOKUP(B150,INDIRECT("T|"&amp;VLOOKUP(A150,'dataset mapping'!$A$2:$B$6,2,FALSE)&amp;"|"&amp;A163&amp;"!A3"):INDIRECT("T|"&amp;VLOOKUP(A150,'dataset mapping'!$A$2:$B$6,2,FALSE)&amp;"|"&amp;A163&amp;"!I100"),8,FALSE)</f>
        <v>0</v>
      </c>
      <c r="I163" s="12">
        <f>VLOOKUP(B150,INDIRECT("T|"&amp;VLOOKUP(A150,'dataset mapping'!$A$2:$B$6,2,FALSE)&amp;"|"&amp;A163&amp;"!A3"):INDIRECT("T|"&amp;VLOOKUP(A150,'dataset mapping'!$A$2:$B$6,2,FALSE)&amp;"|"&amp;A163&amp;"!I100"),9,FALSE)</f>
        <v>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1">
        <v>100.0</v>
      </c>
      <c r="B164" s="12">
        <f>VLOOKUP(B150,INDIRECT("T|"&amp;VLOOKUP(A150,'dataset mapping'!$A$2:$B$6,2,FALSE)&amp;"|"&amp;A164&amp;"!A3"):INDIRECT("T|"&amp;VLOOKUP(A150,'dataset mapping'!$A$2:$B$6,2,FALSE)&amp;"|"&amp;A164&amp;"!I100"),2,FALSE)</f>
        <v>0</v>
      </c>
      <c r="C164" s="12">
        <f>VLOOKUP(B150,INDIRECT("T|"&amp;VLOOKUP(A150,'dataset mapping'!$A$2:$B$6,2,FALSE)&amp;"|"&amp;A164&amp;"!A3"):INDIRECT("T|"&amp;VLOOKUP(A150,'dataset mapping'!$A$2:$B$6,2,FALSE)&amp;"|"&amp;A164&amp;"!I100"),3,FALSE)</f>
        <v>0</v>
      </c>
      <c r="D164" s="12">
        <f>VLOOKUP(B150,INDIRECT("T|"&amp;VLOOKUP(A150,'dataset mapping'!$A$2:$B$6,2,FALSE)&amp;"|"&amp;A164&amp;"!A3"):INDIRECT("T|"&amp;VLOOKUP(A150,'dataset mapping'!$A$2:$B$6,2,FALSE)&amp;"|"&amp;A164&amp;"!I100"),4,FALSE)</f>
        <v>0</v>
      </c>
      <c r="E164" s="12">
        <f>VLOOKUP(B150,INDIRECT("T|"&amp;VLOOKUP(A150,'dataset mapping'!$A$2:$B$6,2,FALSE)&amp;"|"&amp;A164&amp;"!A3"):INDIRECT("T|"&amp;VLOOKUP(A150,'dataset mapping'!$A$2:$B$6,2,FALSE)&amp;"|"&amp;A164&amp;"!I100"),5,FALSE)</f>
        <v>0</v>
      </c>
      <c r="F164" s="12">
        <f>VLOOKUP(B150,INDIRECT("T|"&amp;VLOOKUP(A150,'dataset mapping'!$A$2:$B$6,2,FALSE)&amp;"|"&amp;A164&amp;"!A3"):INDIRECT("T|"&amp;VLOOKUP(A150,'dataset mapping'!$A$2:$B$6,2,FALSE)&amp;"|"&amp;A164&amp;"!I100"),6,FALSE)</f>
        <v>0</v>
      </c>
      <c r="G164" s="12">
        <f>VLOOKUP(B150,INDIRECT("T|"&amp;VLOOKUP(A150,'dataset mapping'!$A$2:$B$6,2,FALSE)&amp;"|"&amp;A164&amp;"!A3"):INDIRECT("T|"&amp;VLOOKUP(A150,'dataset mapping'!$A$2:$B$6,2,FALSE)&amp;"|"&amp;A164&amp;"!I100"),7,FALSE)</f>
        <v>0.07421875</v>
      </c>
      <c r="H164" s="12">
        <f>VLOOKUP(B150,INDIRECT("T|"&amp;VLOOKUP(A150,'dataset mapping'!$A$2:$B$6,2,FALSE)&amp;"|"&amp;A164&amp;"!A3"):INDIRECT("T|"&amp;VLOOKUP(A150,'dataset mapping'!$A$2:$B$6,2,FALSE)&amp;"|"&amp;A164&amp;"!I100"),8,FALSE)</f>
        <v>0.11328125</v>
      </c>
      <c r="I164" s="12">
        <f>VLOOKUP(B150,INDIRECT("T|"&amp;VLOOKUP(A150,'dataset mapping'!$A$2:$B$6,2,FALSE)&amp;"|"&amp;A164&amp;"!A3"):INDIRECT("T|"&amp;VLOOKUP(A150,'dataset mapping'!$A$2:$B$6,2,FALSE)&amp;"|"&amp;A164&amp;"!I100"),9,FALSE)</f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 t="s">
        <v>13</v>
      </c>
      <c r="B166" s="20" t="s">
        <v>15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 t="s">
        <v>2</v>
      </c>
      <c r="B167" s="5" t="s">
        <v>3</v>
      </c>
      <c r="C167" s="5" t="s">
        <v>4</v>
      </c>
      <c r="D167" s="5" t="s">
        <v>5</v>
      </c>
      <c r="E167" s="5" t="s">
        <v>6</v>
      </c>
      <c r="F167" s="5" t="s">
        <v>7</v>
      </c>
      <c r="G167" s="5" t="s">
        <v>8</v>
      </c>
      <c r="H167" s="5" t="s">
        <v>9</v>
      </c>
      <c r="I167" s="5" t="s">
        <v>10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>
        <v>1.0</v>
      </c>
      <c r="B168" s="8">
        <f>VLOOKUP(B166,INDIRECT("T|"&amp;VLOOKUP(A166,'dataset mapping'!$A$2:$B$6,2,FALSE)&amp;"|"&amp;A168&amp;"!A3"):INDIRECT("T|"&amp;VLOOKUP(A166,'dataset mapping'!$A$2:$B$6,2,FALSE)&amp;"|"&amp;A168&amp;"!I100"),2,FALSE)</f>
        <v>0</v>
      </c>
      <c r="C168" s="8">
        <f>VLOOKUP(B166,INDIRECT("T|"&amp;VLOOKUP(A166,'dataset mapping'!$A$2:$B$6,2,FALSE)&amp;"|"&amp;A168&amp;"!A3"):INDIRECT("T|"&amp;VLOOKUP(A166,'dataset mapping'!$A$2:$B$6,2,FALSE)&amp;"|"&amp;A168&amp;"!I100"),3,FALSE)</f>
        <v>0</v>
      </c>
      <c r="D168" s="8">
        <f>VLOOKUP(B166,INDIRECT("T|"&amp;VLOOKUP(A166,'dataset mapping'!$A$2:$B$6,2,FALSE)&amp;"|"&amp;A168&amp;"!A3"):INDIRECT("T|"&amp;VLOOKUP(A166,'dataset mapping'!$A$2:$B$6,2,FALSE)&amp;"|"&amp;A168&amp;"!I100"),4,FALSE)</f>
        <v>0</v>
      </c>
      <c r="E168" s="8">
        <f>VLOOKUP(B166,INDIRECT("T|"&amp;VLOOKUP(A166,'dataset mapping'!$A$2:$B$6,2,FALSE)&amp;"|"&amp;A168&amp;"!A3"):INDIRECT("T|"&amp;VLOOKUP(A166,'dataset mapping'!$A$2:$B$6,2,FALSE)&amp;"|"&amp;A168&amp;"!I100"),5,FALSE)</f>
        <v>0</v>
      </c>
      <c r="F168" s="8">
        <f>VLOOKUP(B166,INDIRECT("T|"&amp;VLOOKUP(A166,'dataset mapping'!$A$2:$B$6,2,FALSE)&amp;"|"&amp;A168&amp;"!A3"):INDIRECT("T|"&amp;VLOOKUP(A166,'dataset mapping'!$A$2:$B$6,2,FALSE)&amp;"|"&amp;A168&amp;"!I100"),6,FALSE)</f>
        <v>0</v>
      </c>
      <c r="G168" s="8">
        <f>VLOOKUP(B166,INDIRECT("T|"&amp;VLOOKUP(A166,'dataset mapping'!$A$2:$B$6,2,FALSE)&amp;"|"&amp;A168&amp;"!A3"):INDIRECT("T|"&amp;VLOOKUP(A166,'dataset mapping'!$A$2:$B$6,2,FALSE)&amp;"|"&amp;A168&amp;"!I100"),7,FALSE)</f>
        <v>0</v>
      </c>
      <c r="H168" s="8">
        <f>VLOOKUP(B166,INDIRECT("T|"&amp;VLOOKUP(A166,'dataset mapping'!$A$2:$B$6,2,FALSE)&amp;"|"&amp;A168&amp;"!A3"):INDIRECT("T|"&amp;VLOOKUP(A166,'dataset mapping'!$A$2:$B$6,2,FALSE)&amp;"|"&amp;A168&amp;"!I100"),8,FALSE)</f>
        <v>0.03515625</v>
      </c>
      <c r="I168" s="8">
        <f>VLOOKUP(B166,INDIRECT("T|"&amp;VLOOKUP(A166,'dataset mapping'!$A$2:$B$6,2,FALSE)&amp;"|"&amp;A168&amp;"!A3"):INDIRECT("T|"&amp;VLOOKUP(A166,'dataset mapping'!$A$2:$B$6,2,FALSE)&amp;"|"&amp;A168&amp;"!I100"),9,FALSE)</f>
        <v>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>
        <v>3.0</v>
      </c>
      <c r="B169" s="8">
        <f>VLOOKUP(B166,INDIRECT("T|"&amp;VLOOKUP(A166,'dataset mapping'!$A$2:$B$6,2,FALSE)&amp;"|"&amp;A169&amp;"!A3"):INDIRECT("T|"&amp;VLOOKUP(A166,'dataset mapping'!$A$2:$B$6,2,FALSE)&amp;"|"&amp;A169&amp;"!I100"),2,FALSE)</f>
        <v>0</v>
      </c>
      <c r="C169" s="8">
        <f>VLOOKUP(B166,INDIRECT("T|"&amp;VLOOKUP(A166,'dataset mapping'!$A$2:$B$6,2,FALSE)&amp;"|"&amp;A169&amp;"!A3"):INDIRECT("T|"&amp;VLOOKUP(A166,'dataset mapping'!$A$2:$B$6,2,FALSE)&amp;"|"&amp;A169&amp;"!I100"),3,FALSE)</f>
        <v>0.0078125</v>
      </c>
      <c r="D169" s="8">
        <f>VLOOKUP(B166,INDIRECT("T|"&amp;VLOOKUP(A166,'dataset mapping'!$A$2:$B$6,2,FALSE)&amp;"|"&amp;A169&amp;"!A3"):INDIRECT("T|"&amp;VLOOKUP(A166,'dataset mapping'!$A$2:$B$6,2,FALSE)&amp;"|"&amp;A169&amp;"!I100"),4,FALSE)</f>
        <v>0</v>
      </c>
      <c r="E169" s="8">
        <f>VLOOKUP(B166,INDIRECT("T|"&amp;VLOOKUP(A166,'dataset mapping'!$A$2:$B$6,2,FALSE)&amp;"|"&amp;A169&amp;"!A3"):INDIRECT("T|"&amp;VLOOKUP(A166,'dataset mapping'!$A$2:$B$6,2,FALSE)&amp;"|"&amp;A169&amp;"!I100"),5,FALSE)</f>
        <v>0</v>
      </c>
      <c r="F169" s="8">
        <f>VLOOKUP(B166,INDIRECT("T|"&amp;VLOOKUP(A166,'dataset mapping'!$A$2:$B$6,2,FALSE)&amp;"|"&amp;A169&amp;"!A3"):INDIRECT("T|"&amp;VLOOKUP(A166,'dataset mapping'!$A$2:$B$6,2,FALSE)&amp;"|"&amp;A169&amp;"!I100"),6,FALSE)</f>
        <v>0</v>
      </c>
      <c r="G169" s="8">
        <f>VLOOKUP(B166,INDIRECT("T|"&amp;VLOOKUP(A166,'dataset mapping'!$A$2:$B$6,2,FALSE)&amp;"|"&amp;A169&amp;"!A3"):INDIRECT("T|"&amp;VLOOKUP(A166,'dataset mapping'!$A$2:$B$6,2,FALSE)&amp;"|"&amp;A169&amp;"!I100"),7,FALSE)</f>
        <v>0.12109375</v>
      </c>
      <c r="H169" s="8">
        <f>VLOOKUP(B166,INDIRECT("T|"&amp;VLOOKUP(A166,'dataset mapping'!$A$2:$B$6,2,FALSE)&amp;"|"&amp;A169&amp;"!A3"):INDIRECT("T|"&amp;VLOOKUP(A166,'dataset mapping'!$A$2:$B$6,2,FALSE)&amp;"|"&amp;A169&amp;"!I100"),8,FALSE)</f>
        <v>0</v>
      </c>
      <c r="I169" s="8">
        <f>VLOOKUP(B166,INDIRECT("T|"&amp;VLOOKUP(A166,'dataset mapping'!$A$2:$B$6,2,FALSE)&amp;"|"&amp;A169&amp;"!A3"):INDIRECT("T|"&amp;VLOOKUP(A166,'dataset mapping'!$A$2:$B$6,2,FALSE)&amp;"|"&amp;A169&amp;"!I100"),9,FALSE)</f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>
        <v>5.0</v>
      </c>
      <c r="B170" s="21" t="str">
        <f t="shared" ref="B170:E170" si="15">NA()</f>
        <v>#N/A</v>
      </c>
      <c r="C170" s="21" t="str">
        <f t="shared" si="15"/>
        <v>#N/A</v>
      </c>
      <c r="D170" s="21" t="str">
        <f t="shared" si="15"/>
        <v>#N/A</v>
      </c>
      <c r="E170" s="21" t="str">
        <f t="shared" si="15"/>
        <v>#N/A</v>
      </c>
      <c r="F170" s="8">
        <f>VLOOKUP(B166,INDIRECT("T|"&amp;VLOOKUP(A166,'dataset mapping'!$A$2:$B$6,2,FALSE)&amp;"|"&amp;A170&amp;"!A3"):INDIRECT("T|"&amp;VLOOKUP(A166,'dataset mapping'!$A$2:$B$6,2,FALSE)&amp;"|"&amp;A170&amp;"!I100"),6,FALSE)</f>
        <v>0</v>
      </c>
      <c r="G170" s="8">
        <f>VLOOKUP(B166,INDIRECT("T|"&amp;VLOOKUP(A166,'dataset mapping'!$A$2:$B$6,2,FALSE)&amp;"|"&amp;A170&amp;"!A3"):INDIRECT("T|"&amp;VLOOKUP(A166,'dataset mapping'!$A$2:$B$6,2,FALSE)&amp;"|"&amp;A170&amp;"!I100"),7,FALSE)</f>
        <v>0</v>
      </c>
      <c r="H170" s="8">
        <f>VLOOKUP(B166,INDIRECT("T|"&amp;VLOOKUP(A166,'dataset mapping'!$A$2:$B$6,2,FALSE)&amp;"|"&amp;A170&amp;"!A3"):INDIRECT("T|"&amp;VLOOKUP(A166,'dataset mapping'!$A$2:$B$6,2,FALSE)&amp;"|"&amp;A170&amp;"!I100"),8,FALSE)</f>
        <v>0.15625</v>
      </c>
      <c r="I170" s="8">
        <f>VLOOKUP(B166,INDIRECT("T|"&amp;VLOOKUP(A166,'dataset mapping'!$A$2:$B$6,2,FALSE)&amp;"|"&amp;A170&amp;"!A3"):INDIRECT("T|"&amp;VLOOKUP(A166,'dataset mapping'!$A$2:$B$6,2,FALSE)&amp;"|"&amp;A170&amp;"!I100"),9,FALSE)</f>
        <v>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>
        <v>10.0</v>
      </c>
      <c r="B171" s="8">
        <f>VLOOKUP(B166,INDIRECT("T|"&amp;VLOOKUP(A166,'dataset mapping'!$A$2:$B$6,2,FALSE)&amp;"|"&amp;A171&amp;"!A3"):INDIRECT("T|"&amp;VLOOKUP(A166,'dataset mapping'!$A$2:$B$6,2,FALSE)&amp;"|"&amp;A171&amp;"!I100"),2,FALSE)</f>
        <v>0</v>
      </c>
      <c r="C171" s="8">
        <f>VLOOKUP(B166,INDIRECT("T|"&amp;VLOOKUP(A166,'dataset mapping'!$A$2:$B$6,2,FALSE)&amp;"|"&amp;A171&amp;"!A3"):INDIRECT("T|"&amp;VLOOKUP(A166,'dataset mapping'!$A$2:$B$6,2,FALSE)&amp;"|"&amp;A171&amp;"!I100"),3,FALSE)</f>
        <v>0</v>
      </c>
      <c r="D171" s="8">
        <f>VLOOKUP(B166,INDIRECT("T|"&amp;VLOOKUP(A166,'dataset mapping'!$A$2:$B$6,2,FALSE)&amp;"|"&amp;A171&amp;"!A3"):INDIRECT("T|"&amp;VLOOKUP(A166,'dataset mapping'!$A$2:$B$6,2,FALSE)&amp;"|"&amp;A171&amp;"!I100"),4,FALSE)</f>
        <v>0</v>
      </c>
      <c r="E171" s="8">
        <f>VLOOKUP(B166,INDIRECT("T|"&amp;VLOOKUP(A166,'dataset mapping'!$A$2:$B$6,2,FALSE)&amp;"|"&amp;A171&amp;"!A3"):INDIRECT("T|"&amp;VLOOKUP(A166,'dataset mapping'!$A$2:$B$6,2,FALSE)&amp;"|"&amp;A171&amp;"!I100"),5,FALSE)</f>
        <v>0</v>
      </c>
      <c r="F171" s="8">
        <f>VLOOKUP(B166,INDIRECT("T|"&amp;VLOOKUP(A166,'dataset mapping'!$A$2:$B$6,2,FALSE)&amp;"|"&amp;A171&amp;"!A3"):INDIRECT("T|"&amp;VLOOKUP(A166,'dataset mapping'!$A$2:$B$6,2,FALSE)&amp;"|"&amp;A171&amp;"!I100"),6,FALSE)</f>
        <v>0</v>
      </c>
      <c r="G171" s="8">
        <f>VLOOKUP(B166,INDIRECT("T|"&amp;VLOOKUP(A166,'dataset mapping'!$A$2:$B$6,2,FALSE)&amp;"|"&amp;A171&amp;"!A3"):INDIRECT("T|"&amp;VLOOKUP(A166,'dataset mapping'!$A$2:$B$6,2,FALSE)&amp;"|"&amp;A171&amp;"!I100"),7,FALSE)</f>
        <v>0</v>
      </c>
      <c r="H171" s="8">
        <f>VLOOKUP(B166,INDIRECT("T|"&amp;VLOOKUP(A166,'dataset mapping'!$A$2:$B$6,2,FALSE)&amp;"|"&amp;A171&amp;"!A3"):INDIRECT("T|"&amp;VLOOKUP(A166,'dataset mapping'!$A$2:$B$6,2,FALSE)&amp;"|"&amp;A171&amp;"!I100"),8,FALSE)</f>
        <v>0.0390625</v>
      </c>
      <c r="I171" s="8">
        <f>VLOOKUP(B166,INDIRECT("T|"&amp;VLOOKUP(A166,'dataset mapping'!$A$2:$B$6,2,FALSE)&amp;"|"&amp;A171&amp;"!A3"):INDIRECT("T|"&amp;VLOOKUP(A166,'dataset mapping'!$A$2:$B$6,2,FALSE)&amp;"|"&amp;A171&amp;"!I100"),9,FALSE)</f>
        <v>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1">
        <v>20.0</v>
      </c>
      <c r="B172" s="12">
        <f>VLOOKUP(B166,INDIRECT("T|"&amp;VLOOKUP(A166,'dataset mapping'!$A$2:$B$6,2,FALSE)&amp;"|"&amp;A172&amp;"!A3"):INDIRECT("T|"&amp;VLOOKUP(A166,'dataset mapping'!$A$2:$B$6,2,FALSE)&amp;"|"&amp;A172&amp;"!I100"),2,FALSE)</f>
        <v>0.0078125</v>
      </c>
      <c r="C172" s="12">
        <f>VLOOKUP(B166,INDIRECT("T|"&amp;VLOOKUP(A166,'dataset mapping'!$A$2:$B$6,2,FALSE)&amp;"|"&amp;A172&amp;"!A3"):INDIRECT("T|"&amp;VLOOKUP(A166,'dataset mapping'!$A$2:$B$6,2,FALSE)&amp;"|"&amp;A172&amp;"!I100"),3,FALSE)</f>
        <v>0</v>
      </c>
      <c r="D172" s="12">
        <f>VLOOKUP(B166,INDIRECT("T|"&amp;VLOOKUP(A166,'dataset mapping'!$A$2:$B$6,2,FALSE)&amp;"|"&amp;A172&amp;"!A3"):INDIRECT("T|"&amp;VLOOKUP(A166,'dataset mapping'!$A$2:$B$6,2,FALSE)&amp;"|"&amp;A172&amp;"!I100"),4,FALSE)</f>
        <v>0</v>
      </c>
      <c r="E172" s="12">
        <f>VLOOKUP(B166,INDIRECT("T|"&amp;VLOOKUP(A166,'dataset mapping'!$A$2:$B$6,2,FALSE)&amp;"|"&amp;A172&amp;"!A3"):INDIRECT("T|"&amp;VLOOKUP(A166,'dataset mapping'!$A$2:$B$6,2,FALSE)&amp;"|"&amp;A172&amp;"!I100"),5,FALSE)</f>
        <v>0</v>
      </c>
      <c r="F172" s="12">
        <f>VLOOKUP(B166,INDIRECT("T|"&amp;VLOOKUP(A166,'dataset mapping'!$A$2:$B$6,2,FALSE)&amp;"|"&amp;A172&amp;"!A3"):INDIRECT("T|"&amp;VLOOKUP(A166,'dataset mapping'!$A$2:$B$6,2,FALSE)&amp;"|"&amp;A172&amp;"!I100"),6,FALSE)</f>
        <v>0</v>
      </c>
      <c r="G172" s="12">
        <f>VLOOKUP(B166,INDIRECT("T|"&amp;VLOOKUP(A166,'dataset mapping'!$A$2:$B$6,2,FALSE)&amp;"|"&amp;A172&amp;"!A3"):INDIRECT("T|"&amp;VLOOKUP(A166,'dataset mapping'!$A$2:$B$6,2,FALSE)&amp;"|"&amp;A172&amp;"!I100"),7,FALSE)</f>
        <v>0</v>
      </c>
      <c r="H172" s="12">
        <f>VLOOKUP(B166,INDIRECT("T|"&amp;VLOOKUP(A166,'dataset mapping'!$A$2:$B$6,2,FALSE)&amp;"|"&amp;A172&amp;"!A3"):INDIRECT("T|"&amp;VLOOKUP(A166,'dataset mapping'!$A$2:$B$6,2,FALSE)&amp;"|"&amp;A172&amp;"!I100"),8,FALSE)</f>
        <v>0</v>
      </c>
      <c r="I172" s="12">
        <f>VLOOKUP(B166,INDIRECT("T|"&amp;VLOOKUP(A166,'dataset mapping'!$A$2:$B$6,2,FALSE)&amp;"|"&amp;A172&amp;"!A3"):INDIRECT("T|"&amp;VLOOKUP(A166,'dataset mapping'!$A$2:$B$6,2,FALSE)&amp;"|"&amp;A172&amp;"!I100"),9,FALSE)</f>
        <v>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1">
        <v>30.0</v>
      </c>
      <c r="B173" s="12">
        <f>VLOOKUP(B166,INDIRECT("T|"&amp;VLOOKUP(A166,'dataset mapping'!$A$2:$B$6,2,FALSE)&amp;"|"&amp;A173&amp;"!A3"):INDIRECT("T|"&amp;VLOOKUP(A166,'dataset mapping'!$A$2:$B$6,2,FALSE)&amp;"|"&amp;A173&amp;"!I100"),2,FALSE)</f>
        <v>0</v>
      </c>
      <c r="C173" s="12">
        <f>VLOOKUP(B166,INDIRECT("T|"&amp;VLOOKUP(A166,'dataset mapping'!$A$2:$B$6,2,FALSE)&amp;"|"&amp;A173&amp;"!A3"):INDIRECT("T|"&amp;VLOOKUP(A166,'dataset mapping'!$A$2:$B$6,2,FALSE)&amp;"|"&amp;A173&amp;"!I100"),3,FALSE)</f>
        <v>0</v>
      </c>
      <c r="D173" s="12">
        <f>VLOOKUP(B166,INDIRECT("T|"&amp;VLOOKUP(A166,'dataset mapping'!$A$2:$B$6,2,FALSE)&amp;"|"&amp;A173&amp;"!A3"):INDIRECT("T|"&amp;VLOOKUP(A166,'dataset mapping'!$A$2:$B$6,2,FALSE)&amp;"|"&amp;A173&amp;"!I100"),4,FALSE)</f>
        <v>0</v>
      </c>
      <c r="E173" s="12">
        <f>VLOOKUP(B166,INDIRECT("T|"&amp;VLOOKUP(A166,'dataset mapping'!$A$2:$B$6,2,FALSE)&amp;"|"&amp;A173&amp;"!A3"):INDIRECT("T|"&amp;VLOOKUP(A166,'dataset mapping'!$A$2:$B$6,2,FALSE)&amp;"|"&amp;A173&amp;"!I100"),5,FALSE)</f>
        <v>0</v>
      </c>
      <c r="F173" s="12">
        <f>VLOOKUP(B166,INDIRECT("T|"&amp;VLOOKUP(A166,'dataset mapping'!$A$2:$B$6,2,FALSE)&amp;"|"&amp;A173&amp;"!A3"):INDIRECT("T|"&amp;VLOOKUP(A166,'dataset mapping'!$A$2:$B$6,2,FALSE)&amp;"|"&amp;A173&amp;"!I100"),6,FALSE)</f>
        <v>0</v>
      </c>
      <c r="G173" s="12">
        <f>VLOOKUP(B166,INDIRECT("T|"&amp;VLOOKUP(A166,'dataset mapping'!$A$2:$B$6,2,FALSE)&amp;"|"&amp;A173&amp;"!A3"):INDIRECT("T|"&amp;VLOOKUP(A166,'dataset mapping'!$A$2:$B$6,2,FALSE)&amp;"|"&amp;A173&amp;"!I100"),7,FALSE)</f>
        <v>0.0078125</v>
      </c>
      <c r="H173" s="12">
        <f>VLOOKUP(B166,INDIRECT("T|"&amp;VLOOKUP(A166,'dataset mapping'!$A$2:$B$6,2,FALSE)&amp;"|"&amp;A173&amp;"!A3"):INDIRECT("T|"&amp;VLOOKUP(A166,'dataset mapping'!$A$2:$B$6,2,FALSE)&amp;"|"&amp;A173&amp;"!I100"),8,FALSE)</f>
        <v>0.03125</v>
      </c>
      <c r="I173" s="12">
        <f>VLOOKUP(B166,INDIRECT("T|"&amp;VLOOKUP(A166,'dataset mapping'!$A$2:$B$6,2,FALSE)&amp;"|"&amp;A173&amp;"!A3"):INDIRECT("T|"&amp;VLOOKUP(A166,'dataset mapping'!$A$2:$B$6,2,FALSE)&amp;"|"&amp;A173&amp;"!I100"),9,FALSE)</f>
        <v>0.0078125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1">
        <v>40.0</v>
      </c>
      <c r="B174" s="21" t="str">
        <f t="shared" ref="B174:E174" si="16">NA()</f>
        <v>#N/A</v>
      </c>
      <c r="C174" s="21" t="str">
        <f t="shared" si="16"/>
        <v>#N/A</v>
      </c>
      <c r="D174" s="21" t="str">
        <f t="shared" si="16"/>
        <v>#N/A</v>
      </c>
      <c r="E174" s="21" t="str">
        <f t="shared" si="16"/>
        <v>#N/A</v>
      </c>
      <c r="F174" s="12">
        <f>VLOOKUP(B166,INDIRECT("T|"&amp;VLOOKUP(A166,'dataset mapping'!$A$2:$B$6,2,FALSE)&amp;"|"&amp;A174&amp;"!A3"):INDIRECT("T|"&amp;VLOOKUP(A166,'dataset mapping'!$A$2:$B$6,2,FALSE)&amp;"|"&amp;A174&amp;"!I100"),6,FALSE)</f>
        <v>0</v>
      </c>
      <c r="G174" s="12">
        <f>VLOOKUP(B166,INDIRECT("T|"&amp;VLOOKUP(A166,'dataset mapping'!$A$2:$B$6,2,FALSE)&amp;"|"&amp;A174&amp;"!A3"):INDIRECT("T|"&amp;VLOOKUP(A166,'dataset mapping'!$A$2:$B$6,2,FALSE)&amp;"|"&amp;A174&amp;"!I100"),7,FALSE)</f>
        <v>0</v>
      </c>
      <c r="H174" s="12">
        <f>VLOOKUP(B166,INDIRECT("T|"&amp;VLOOKUP(A166,'dataset mapping'!$A$2:$B$6,2,FALSE)&amp;"|"&amp;A174&amp;"!A3"):INDIRECT("T|"&amp;VLOOKUP(A166,'dataset mapping'!$A$2:$B$6,2,FALSE)&amp;"|"&amp;A174&amp;"!I100"),8,FALSE)</f>
        <v>0.11328125</v>
      </c>
      <c r="I174" s="12">
        <f>VLOOKUP(B166,INDIRECT("T|"&amp;VLOOKUP(A166,'dataset mapping'!$A$2:$B$6,2,FALSE)&amp;"|"&amp;A174&amp;"!A3"):INDIRECT("T|"&amp;VLOOKUP(A166,'dataset mapping'!$A$2:$B$6,2,FALSE)&amp;"|"&amp;A174&amp;"!I100"),9,FALSE)</f>
        <v>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1">
        <v>50.0</v>
      </c>
      <c r="B175" s="12">
        <f>VLOOKUP(B166,INDIRECT("T|"&amp;VLOOKUP(A166,'dataset mapping'!$A$2:$B$6,2,FALSE)&amp;"|"&amp;A175&amp;"!A3"):INDIRECT("T|"&amp;VLOOKUP(A166,'dataset mapping'!$A$2:$B$6,2,FALSE)&amp;"|"&amp;A175&amp;"!I100"),2,FALSE)</f>
        <v>0</v>
      </c>
      <c r="C175" s="12">
        <f>VLOOKUP(B166,INDIRECT("T|"&amp;VLOOKUP(A166,'dataset mapping'!$A$2:$B$6,2,FALSE)&amp;"|"&amp;A175&amp;"!A3"):INDIRECT("T|"&amp;VLOOKUP(A166,'dataset mapping'!$A$2:$B$6,2,FALSE)&amp;"|"&amp;A175&amp;"!I100"),3,FALSE)</f>
        <v>0</v>
      </c>
      <c r="D175" s="12">
        <f>VLOOKUP(B166,INDIRECT("T|"&amp;VLOOKUP(A166,'dataset mapping'!$A$2:$B$6,2,FALSE)&amp;"|"&amp;A175&amp;"!A3"):INDIRECT("T|"&amp;VLOOKUP(A166,'dataset mapping'!$A$2:$B$6,2,FALSE)&amp;"|"&amp;A175&amp;"!I100"),4,FALSE)</f>
        <v>0</v>
      </c>
      <c r="E175" s="12">
        <f>VLOOKUP(B166,INDIRECT("T|"&amp;VLOOKUP(A166,'dataset mapping'!$A$2:$B$6,2,FALSE)&amp;"|"&amp;A175&amp;"!A3"):INDIRECT("T|"&amp;VLOOKUP(A166,'dataset mapping'!$A$2:$B$6,2,FALSE)&amp;"|"&amp;A175&amp;"!I100"),5,FALSE)</f>
        <v>0</v>
      </c>
      <c r="F175" s="12">
        <f>VLOOKUP(B166,INDIRECT("T|"&amp;VLOOKUP(A166,'dataset mapping'!$A$2:$B$6,2,FALSE)&amp;"|"&amp;A175&amp;"!A3"):INDIRECT("T|"&amp;VLOOKUP(A166,'dataset mapping'!$A$2:$B$6,2,FALSE)&amp;"|"&amp;A175&amp;"!I100"),6,FALSE)</f>
        <v>0</v>
      </c>
      <c r="G175" s="12">
        <f>VLOOKUP(B166,INDIRECT("T|"&amp;VLOOKUP(A166,'dataset mapping'!$A$2:$B$6,2,FALSE)&amp;"|"&amp;A175&amp;"!A3"):INDIRECT("T|"&amp;VLOOKUP(A166,'dataset mapping'!$A$2:$B$6,2,FALSE)&amp;"|"&amp;A175&amp;"!I100"),7,FALSE)</f>
        <v>0.0078125</v>
      </c>
      <c r="H175" s="12">
        <f>VLOOKUP(B166,INDIRECT("T|"&amp;VLOOKUP(A166,'dataset mapping'!$A$2:$B$6,2,FALSE)&amp;"|"&amp;A175&amp;"!A3"):INDIRECT("T|"&amp;VLOOKUP(A166,'dataset mapping'!$A$2:$B$6,2,FALSE)&amp;"|"&amp;A175&amp;"!I100"),8,FALSE)</f>
        <v>0.01171875</v>
      </c>
      <c r="I175" s="12">
        <f>VLOOKUP(B166,INDIRECT("T|"&amp;VLOOKUP(A166,'dataset mapping'!$A$2:$B$6,2,FALSE)&amp;"|"&amp;A175&amp;"!A3"):INDIRECT("T|"&amp;VLOOKUP(A166,'dataset mapping'!$A$2:$B$6,2,FALSE)&amp;"|"&amp;A175&amp;"!I100"),9,FALSE)</f>
        <v>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1">
        <v>60.0</v>
      </c>
      <c r="B176" s="12">
        <f>VLOOKUP(B166,INDIRECT("T|"&amp;VLOOKUP(A166,'dataset mapping'!$A$2:$B$6,2,FALSE)&amp;"|"&amp;A176&amp;"!A3"):INDIRECT("T|"&amp;VLOOKUP(A166,'dataset mapping'!$A$2:$B$6,2,FALSE)&amp;"|"&amp;A176&amp;"!I100"),2,FALSE)</f>
        <v>0.0078125</v>
      </c>
      <c r="C176" s="12">
        <f>VLOOKUP(B166,INDIRECT("T|"&amp;VLOOKUP(A166,'dataset mapping'!$A$2:$B$6,2,FALSE)&amp;"|"&amp;A176&amp;"!A3"):INDIRECT("T|"&amp;VLOOKUP(A166,'dataset mapping'!$A$2:$B$6,2,FALSE)&amp;"|"&amp;A176&amp;"!I100"),3,FALSE)</f>
        <v>0.0078125</v>
      </c>
      <c r="D176" s="12">
        <f>VLOOKUP(B166,INDIRECT("T|"&amp;VLOOKUP(A166,'dataset mapping'!$A$2:$B$6,2,FALSE)&amp;"|"&amp;A176&amp;"!A3"):INDIRECT("T|"&amp;VLOOKUP(A166,'dataset mapping'!$A$2:$B$6,2,FALSE)&amp;"|"&amp;A176&amp;"!I100"),4,FALSE)</f>
        <v>0</v>
      </c>
      <c r="E176" s="12">
        <f>VLOOKUP(B166,INDIRECT("T|"&amp;VLOOKUP(A166,'dataset mapping'!$A$2:$B$6,2,FALSE)&amp;"|"&amp;A176&amp;"!A3"):INDIRECT("T|"&amp;VLOOKUP(A166,'dataset mapping'!$A$2:$B$6,2,FALSE)&amp;"|"&amp;A176&amp;"!I100"),5,FALSE)</f>
        <v>0.0078125</v>
      </c>
      <c r="F176" s="12">
        <f>VLOOKUP(B166,INDIRECT("T|"&amp;VLOOKUP(A166,'dataset mapping'!$A$2:$B$6,2,FALSE)&amp;"|"&amp;A176&amp;"!A3"):INDIRECT("T|"&amp;VLOOKUP(A166,'dataset mapping'!$A$2:$B$6,2,FALSE)&amp;"|"&amp;A176&amp;"!I100"),6,FALSE)</f>
        <v>0</v>
      </c>
      <c r="G176" s="12">
        <f>VLOOKUP(B166,INDIRECT("T|"&amp;VLOOKUP(A166,'dataset mapping'!$A$2:$B$6,2,FALSE)&amp;"|"&amp;A176&amp;"!A3"):INDIRECT("T|"&amp;VLOOKUP(A166,'dataset mapping'!$A$2:$B$6,2,FALSE)&amp;"|"&amp;A176&amp;"!I100"),7,FALSE)</f>
        <v>0.00390625</v>
      </c>
      <c r="H176" s="12">
        <f>VLOOKUP(B166,INDIRECT("T|"&amp;VLOOKUP(A166,'dataset mapping'!$A$2:$B$6,2,FALSE)&amp;"|"&amp;A176&amp;"!A3"):INDIRECT("T|"&amp;VLOOKUP(A166,'dataset mapping'!$A$2:$B$6,2,FALSE)&amp;"|"&amp;A176&amp;"!I100"),8,FALSE)</f>
        <v>0.19921875</v>
      </c>
      <c r="I176" s="12">
        <f>VLOOKUP(B166,INDIRECT("T|"&amp;VLOOKUP(A166,'dataset mapping'!$A$2:$B$6,2,FALSE)&amp;"|"&amp;A176&amp;"!A3"):INDIRECT("T|"&amp;VLOOKUP(A166,'dataset mapping'!$A$2:$B$6,2,FALSE)&amp;"|"&amp;A176&amp;"!I100"),9,FALSE)</f>
        <v>0.00390625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1">
        <v>70.0</v>
      </c>
      <c r="B177" s="12">
        <f>VLOOKUP(B166,INDIRECT("T|"&amp;VLOOKUP(A166,'dataset mapping'!$A$2:$B$6,2,FALSE)&amp;"|"&amp;A177&amp;"!A3"):INDIRECT("T|"&amp;VLOOKUP(A166,'dataset mapping'!$A$2:$B$6,2,FALSE)&amp;"|"&amp;A177&amp;"!I100"),2,FALSE)</f>
        <v>0</v>
      </c>
      <c r="C177" s="12">
        <f>VLOOKUP(B166,INDIRECT("T|"&amp;VLOOKUP(A166,'dataset mapping'!$A$2:$B$6,2,FALSE)&amp;"|"&amp;A177&amp;"!A3"):INDIRECT("T|"&amp;VLOOKUP(A166,'dataset mapping'!$A$2:$B$6,2,FALSE)&amp;"|"&amp;A177&amp;"!I100"),3,FALSE)</f>
        <v>0</v>
      </c>
      <c r="D177" s="12">
        <f>VLOOKUP(B166,INDIRECT("T|"&amp;VLOOKUP(A166,'dataset mapping'!$A$2:$B$6,2,FALSE)&amp;"|"&amp;A177&amp;"!A3"):INDIRECT("T|"&amp;VLOOKUP(A166,'dataset mapping'!$A$2:$B$6,2,FALSE)&amp;"|"&amp;A177&amp;"!I100"),4,FALSE)</f>
        <v>0.00390625</v>
      </c>
      <c r="E177" s="12">
        <f>VLOOKUP(B166,INDIRECT("T|"&amp;VLOOKUP(A166,'dataset mapping'!$A$2:$B$6,2,FALSE)&amp;"|"&amp;A177&amp;"!A3"):INDIRECT("T|"&amp;VLOOKUP(A166,'dataset mapping'!$A$2:$B$6,2,FALSE)&amp;"|"&amp;A177&amp;"!I100"),5,FALSE)</f>
        <v>0</v>
      </c>
      <c r="F177" s="12">
        <f>VLOOKUP(B166,INDIRECT("T|"&amp;VLOOKUP(A166,'dataset mapping'!$A$2:$B$6,2,FALSE)&amp;"|"&amp;A177&amp;"!A3"):INDIRECT("T|"&amp;VLOOKUP(A166,'dataset mapping'!$A$2:$B$6,2,FALSE)&amp;"|"&amp;A177&amp;"!I100"),6,FALSE)</f>
        <v>0</v>
      </c>
      <c r="G177" s="12">
        <f>VLOOKUP(B166,INDIRECT("T|"&amp;VLOOKUP(A166,'dataset mapping'!$A$2:$B$6,2,FALSE)&amp;"|"&amp;A177&amp;"!A3"):INDIRECT("T|"&amp;VLOOKUP(A166,'dataset mapping'!$A$2:$B$6,2,FALSE)&amp;"|"&amp;A177&amp;"!I100"),7,FALSE)</f>
        <v>0</v>
      </c>
      <c r="H177" s="12">
        <f>VLOOKUP(B166,INDIRECT("T|"&amp;VLOOKUP(A166,'dataset mapping'!$A$2:$B$6,2,FALSE)&amp;"|"&amp;A177&amp;"!A3"):INDIRECT("T|"&amp;VLOOKUP(A166,'dataset mapping'!$A$2:$B$6,2,FALSE)&amp;"|"&amp;A177&amp;"!I100"),8,FALSE)</f>
        <v>0</v>
      </c>
      <c r="I177" s="12">
        <f>VLOOKUP(B166,INDIRECT("T|"&amp;VLOOKUP(A166,'dataset mapping'!$A$2:$B$6,2,FALSE)&amp;"|"&amp;A177&amp;"!A3"):INDIRECT("T|"&amp;VLOOKUP(A166,'dataset mapping'!$A$2:$B$6,2,FALSE)&amp;"|"&amp;A177&amp;"!I100"),9,FALSE)</f>
        <v>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1">
        <v>80.0</v>
      </c>
      <c r="B178" s="12">
        <f>VLOOKUP(B166,INDIRECT("T|"&amp;VLOOKUP(A166,'dataset mapping'!$A$2:$B$6,2,FALSE)&amp;"|"&amp;A178&amp;"!A3"):INDIRECT("T|"&amp;VLOOKUP(A166,'dataset mapping'!$A$2:$B$6,2,FALSE)&amp;"|"&amp;A178&amp;"!I100"),2,FALSE)</f>
        <v>0</v>
      </c>
      <c r="C178" s="12">
        <f>VLOOKUP(B166,INDIRECT("T|"&amp;VLOOKUP(A166,'dataset mapping'!$A$2:$B$6,2,FALSE)&amp;"|"&amp;A178&amp;"!A3"):INDIRECT("T|"&amp;VLOOKUP(A166,'dataset mapping'!$A$2:$B$6,2,FALSE)&amp;"|"&amp;A178&amp;"!I100"),3,FALSE)</f>
        <v>0.14453125</v>
      </c>
      <c r="D178" s="12">
        <f>VLOOKUP(B166,INDIRECT("T|"&amp;VLOOKUP(A166,'dataset mapping'!$A$2:$B$6,2,FALSE)&amp;"|"&amp;A178&amp;"!A3"):INDIRECT("T|"&amp;VLOOKUP(A166,'dataset mapping'!$A$2:$B$6,2,FALSE)&amp;"|"&amp;A178&amp;"!I100"),4,FALSE)</f>
        <v>0</v>
      </c>
      <c r="E178" s="12">
        <f>VLOOKUP(B166,INDIRECT("T|"&amp;VLOOKUP(A166,'dataset mapping'!$A$2:$B$6,2,FALSE)&amp;"|"&amp;A178&amp;"!A3"):INDIRECT("T|"&amp;VLOOKUP(A166,'dataset mapping'!$A$2:$B$6,2,FALSE)&amp;"|"&amp;A178&amp;"!I100"),5,FALSE)</f>
        <v>0</v>
      </c>
      <c r="F178" s="12">
        <f>VLOOKUP(B166,INDIRECT("T|"&amp;VLOOKUP(A166,'dataset mapping'!$A$2:$B$6,2,FALSE)&amp;"|"&amp;A178&amp;"!A3"):INDIRECT("T|"&amp;VLOOKUP(A166,'dataset mapping'!$A$2:$B$6,2,FALSE)&amp;"|"&amp;A178&amp;"!I100"),6,FALSE)</f>
        <v>0.109375</v>
      </c>
      <c r="G178" s="12">
        <f>VLOOKUP(B166,INDIRECT("T|"&amp;VLOOKUP(A166,'dataset mapping'!$A$2:$B$6,2,FALSE)&amp;"|"&amp;A178&amp;"!A3"):INDIRECT("T|"&amp;VLOOKUP(A166,'dataset mapping'!$A$2:$B$6,2,FALSE)&amp;"|"&amp;A178&amp;"!I100"),7,FALSE)</f>
        <v>0.1171875</v>
      </c>
      <c r="H178" s="12">
        <f>VLOOKUP(B166,INDIRECT("T|"&amp;VLOOKUP(A166,'dataset mapping'!$A$2:$B$6,2,FALSE)&amp;"|"&amp;A178&amp;"!A3"):INDIRECT("T|"&amp;VLOOKUP(A166,'dataset mapping'!$A$2:$B$6,2,FALSE)&amp;"|"&amp;A178&amp;"!I100"),8,FALSE)</f>
        <v>0</v>
      </c>
      <c r="I178" s="12">
        <f>VLOOKUP(B166,INDIRECT("T|"&amp;VLOOKUP(A166,'dataset mapping'!$A$2:$B$6,2,FALSE)&amp;"|"&amp;A178&amp;"!A3"):INDIRECT("T|"&amp;VLOOKUP(A166,'dataset mapping'!$A$2:$B$6,2,FALSE)&amp;"|"&amp;A178&amp;"!I100"),9,FALSE)</f>
        <v>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1">
        <v>90.0</v>
      </c>
      <c r="B179" s="12">
        <f>VLOOKUP(B166,INDIRECT("T|"&amp;VLOOKUP(A166,'dataset mapping'!$A$2:$B$6,2,FALSE)&amp;"|"&amp;A179&amp;"!A3"):INDIRECT("T|"&amp;VLOOKUP(A166,'dataset mapping'!$A$2:$B$6,2,FALSE)&amp;"|"&amp;A179&amp;"!I100"),2,FALSE)</f>
        <v>0.00390625</v>
      </c>
      <c r="C179" s="12">
        <f>VLOOKUP(B166,INDIRECT("T|"&amp;VLOOKUP(A166,'dataset mapping'!$A$2:$B$6,2,FALSE)&amp;"|"&amp;A179&amp;"!A3"):INDIRECT("T|"&amp;VLOOKUP(A166,'dataset mapping'!$A$2:$B$6,2,FALSE)&amp;"|"&amp;A179&amp;"!I100"),3,FALSE)</f>
        <v>0.04296875</v>
      </c>
      <c r="D179" s="12">
        <f>VLOOKUP(B166,INDIRECT("T|"&amp;VLOOKUP(A166,'dataset mapping'!$A$2:$B$6,2,FALSE)&amp;"|"&amp;A179&amp;"!A3"):INDIRECT("T|"&amp;VLOOKUP(A166,'dataset mapping'!$A$2:$B$6,2,FALSE)&amp;"|"&amp;A179&amp;"!I100"),4,FALSE)</f>
        <v>0</v>
      </c>
      <c r="E179" s="12">
        <f>VLOOKUP(B166,INDIRECT("T|"&amp;VLOOKUP(A166,'dataset mapping'!$A$2:$B$6,2,FALSE)&amp;"|"&amp;A179&amp;"!A3"):INDIRECT("T|"&amp;VLOOKUP(A166,'dataset mapping'!$A$2:$B$6,2,FALSE)&amp;"|"&amp;A179&amp;"!I100"),5,FALSE)</f>
        <v>0.00390625</v>
      </c>
      <c r="F179" s="12">
        <f>VLOOKUP(B166,INDIRECT("T|"&amp;VLOOKUP(A166,'dataset mapping'!$A$2:$B$6,2,FALSE)&amp;"|"&amp;A179&amp;"!A3"):INDIRECT("T|"&amp;VLOOKUP(A166,'dataset mapping'!$A$2:$B$6,2,FALSE)&amp;"|"&amp;A179&amp;"!I100"),6,FALSE)</f>
        <v>0.14453125</v>
      </c>
      <c r="G179" s="12">
        <f>VLOOKUP(B166,INDIRECT("T|"&amp;VLOOKUP(A166,'dataset mapping'!$A$2:$B$6,2,FALSE)&amp;"|"&amp;A179&amp;"!A3"):INDIRECT("T|"&amp;VLOOKUP(A166,'dataset mapping'!$A$2:$B$6,2,FALSE)&amp;"|"&amp;A179&amp;"!I100"),7,FALSE)</f>
        <v>0.00390625</v>
      </c>
      <c r="H179" s="12">
        <f>VLOOKUP(B166,INDIRECT("T|"&amp;VLOOKUP(A166,'dataset mapping'!$A$2:$B$6,2,FALSE)&amp;"|"&amp;A179&amp;"!A3"):INDIRECT("T|"&amp;VLOOKUP(A166,'dataset mapping'!$A$2:$B$6,2,FALSE)&amp;"|"&amp;A179&amp;"!I100"),8,FALSE)</f>
        <v>0.00390625</v>
      </c>
      <c r="I179" s="12">
        <f>VLOOKUP(B166,INDIRECT("T|"&amp;VLOOKUP(A166,'dataset mapping'!$A$2:$B$6,2,FALSE)&amp;"|"&amp;A179&amp;"!A3"):INDIRECT("T|"&amp;VLOOKUP(A166,'dataset mapping'!$A$2:$B$6,2,FALSE)&amp;"|"&amp;A179&amp;"!I100"),9,FALSE)</f>
        <v>0.00390625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1">
        <v>100.0</v>
      </c>
      <c r="B180" s="12">
        <f>VLOOKUP(B166,INDIRECT("T|"&amp;VLOOKUP(A166,'dataset mapping'!$A$2:$B$6,2,FALSE)&amp;"|"&amp;A180&amp;"!A3"):INDIRECT("T|"&amp;VLOOKUP(A166,'dataset mapping'!$A$2:$B$6,2,FALSE)&amp;"|"&amp;A180&amp;"!I100"),2,FALSE)</f>
        <v>0.328125</v>
      </c>
      <c r="C180" s="12">
        <f>VLOOKUP(B166,INDIRECT("T|"&amp;VLOOKUP(A166,'dataset mapping'!$A$2:$B$6,2,FALSE)&amp;"|"&amp;A180&amp;"!A3"):INDIRECT("T|"&amp;VLOOKUP(A166,'dataset mapping'!$A$2:$B$6,2,FALSE)&amp;"|"&amp;A180&amp;"!I100"),3,FALSE)</f>
        <v>0.00390625</v>
      </c>
      <c r="D180" s="12">
        <f>VLOOKUP(B166,INDIRECT("T|"&amp;VLOOKUP(A166,'dataset mapping'!$A$2:$B$6,2,FALSE)&amp;"|"&amp;A180&amp;"!A3"):INDIRECT("T|"&amp;VLOOKUP(A166,'dataset mapping'!$A$2:$B$6,2,FALSE)&amp;"|"&amp;A180&amp;"!I100"),4,FALSE)</f>
        <v>0.1953125</v>
      </c>
      <c r="E180" s="12">
        <f>VLOOKUP(B166,INDIRECT("T|"&amp;VLOOKUP(A166,'dataset mapping'!$A$2:$B$6,2,FALSE)&amp;"|"&amp;A180&amp;"!A3"):INDIRECT("T|"&amp;VLOOKUP(A166,'dataset mapping'!$A$2:$B$6,2,FALSE)&amp;"|"&amp;A180&amp;"!I100"),5,FALSE)</f>
        <v>0.1953125</v>
      </c>
      <c r="F180" s="12">
        <f>VLOOKUP(B166,INDIRECT("T|"&amp;VLOOKUP(A166,'dataset mapping'!$A$2:$B$6,2,FALSE)&amp;"|"&amp;A180&amp;"!A3"):INDIRECT("T|"&amp;VLOOKUP(A166,'dataset mapping'!$A$2:$B$6,2,FALSE)&amp;"|"&amp;A180&amp;"!I100"),6,FALSE)</f>
        <v>0.1875</v>
      </c>
      <c r="G180" s="12">
        <f>VLOOKUP(B166,INDIRECT("T|"&amp;VLOOKUP(A166,'dataset mapping'!$A$2:$B$6,2,FALSE)&amp;"|"&amp;A180&amp;"!A3"):INDIRECT("T|"&amp;VLOOKUP(A166,'dataset mapping'!$A$2:$B$6,2,FALSE)&amp;"|"&amp;A180&amp;"!I100"),7,FALSE)</f>
        <v>0.015625</v>
      </c>
      <c r="H180" s="12">
        <f>VLOOKUP(B166,INDIRECT("T|"&amp;VLOOKUP(A166,'dataset mapping'!$A$2:$B$6,2,FALSE)&amp;"|"&amp;A180&amp;"!A3"):INDIRECT("T|"&amp;VLOOKUP(A166,'dataset mapping'!$A$2:$B$6,2,FALSE)&amp;"|"&amp;A180&amp;"!I100"),8,FALSE)</f>
        <v>0.328125</v>
      </c>
      <c r="I180" s="12">
        <f>VLOOKUP(B166,INDIRECT("T|"&amp;VLOOKUP(A166,'dataset mapping'!$A$2:$B$6,2,FALSE)&amp;"|"&amp;A180&amp;"!A3"):INDIRECT("T|"&amp;VLOOKUP(A166,'dataset mapping'!$A$2:$B$6,2,FALSE)&amp;"|"&amp;A180&amp;"!I100"),9,FALSE)</f>
        <v>0.18359375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 t="s">
        <v>0</v>
      </c>
      <c r="B200" s="20" t="s">
        <v>16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 t="s">
        <v>2</v>
      </c>
      <c r="B201" s="5" t="s">
        <v>3</v>
      </c>
      <c r="C201" s="5" t="s">
        <v>4</v>
      </c>
      <c r="D201" s="5" t="s">
        <v>5</v>
      </c>
      <c r="E201" s="5" t="s">
        <v>6</v>
      </c>
      <c r="F201" s="5" t="s">
        <v>7</v>
      </c>
      <c r="G201" s="5" t="s">
        <v>8</v>
      </c>
      <c r="H201" s="5" t="s">
        <v>9</v>
      </c>
      <c r="I201" s="5" t="s">
        <v>10</v>
      </c>
      <c r="J201" s="6" t="s">
        <v>11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>
        <v>1.0</v>
      </c>
      <c r="B202" s="8">
        <f>VLOOKUP(B200,INDIRECT("T|"&amp;VLOOKUP(A200,'dataset mapping'!$A$2:$B$6,2,FALSE)&amp;"|"&amp;A202&amp;"!A3"):INDIRECT("T|"&amp;VLOOKUP(A200,'dataset mapping'!$A$2:$B$6,2,FALSE)&amp;"|"&amp;A202&amp;"!I100"),2,FALSE)</f>
        <v>275.4726563</v>
      </c>
      <c r="C202" s="8">
        <f>VLOOKUP(B200,INDIRECT("T|"&amp;VLOOKUP(A200,'dataset mapping'!$A$2:$B$6,2,FALSE)&amp;"|"&amp;A202&amp;"!A3"):INDIRECT("T|"&amp;VLOOKUP(A200,'dataset mapping'!$A$2:$B$6,2,FALSE)&amp;"|"&amp;A202&amp;"!I100"),3,FALSE)</f>
        <v>463.515625</v>
      </c>
      <c r="D202" s="8">
        <f>VLOOKUP(B200,INDIRECT("T|"&amp;VLOOKUP(A200,'dataset mapping'!$A$2:$B$6,2,FALSE)&amp;"|"&amp;A202&amp;"!A3"):INDIRECT("T|"&amp;VLOOKUP(A200,'dataset mapping'!$A$2:$B$6,2,FALSE)&amp;"|"&amp;A202&amp;"!I100"),4,FALSE)</f>
        <v>178.7421875</v>
      </c>
      <c r="E202" s="8">
        <f>VLOOKUP(B200,INDIRECT("T|"&amp;VLOOKUP(A200,'dataset mapping'!$A$2:$B$6,2,FALSE)&amp;"|"&amp;A202&amp;"!A3"):INDIRECT("T|"&amp;VLOOKUP(A200,'dataset mapping'!$A$2:$B$6,2,FALSE)&amp;"|"&amp;A202&amp;"!I100"),5,FALSE)</f>
        <v>226.5507813</v>
      </c>
      <c r="F202" s="8">
        <f>VLOOKUP(B200,INDIRECT("T|"&amp;VLOOKUP(A200,'dataset mapping'!$A$2:$B$6,2,FALSE)&amp;"|"&amp;A202&amp;"!A3"):INDIRECT("T|"&amp;VLOOKUP(A200,'dataset mapping'!$A$2:$B$6,2,FALSE)&amp;"|"&amp;A202&amp;"!I100"),6,FALSE)</f>
        <v>437.8671875</v>
      </c>
      <c r="G202" s="8">
        <f>VLOOKUP(B200,INDIRECT("T|"&amp;VLOOKUP(A200,'dataset mapping'!$A$2:$B$6,2,FALSE)&amp;"|"&amp;A202&amp;"!A3"):INDIRECT("T|"&amp;VLOOKUP(A200,'dataset mapping'!$A$2:$B$6,2,FALSE)&amp;"|"&amp;A202&amp;"!I100"),7,FALSE)</f>
        <v>292.4335938</v>
      </c>
      <c r="H202" s="8">
        <f>VLOOKUP(B200,INDIRECT("T|"&amp;VLOOKUP(A200,'dataset mapping'!$A$2:$B$6,2,FALSE)&amp;"|"&amp;A202&amp;"!A3"):INDIRECT("T|"&amp;VLOOKUP(A200,'dataset mapping'!$A$2:$B$6,2,FALSE)&amp;"|"&amp;A202&amp;"!I100"),8,FALSE)</f>
        <v>437.8242188</v>
      </c>
      <c r="I202" s="8">
        <f>VLOOKUP(B200,INDIRECT("T|"&amp;VLOOKUP(A200,'dataset mapping'!$A$2:$B$6,2,FALSE)&amp;"|"&amp;A202&amp;"!A3"):INDIRECT("T|"&amp;VLOOKUP(A200,'dataset mapping'!$A$2:$B$6,2,FALSE)&amp;"|"&amp;A202&amp;"!I100"),9,FALSE)</f>
        <v>437.9296875</v>
      </c>
      <c r="J202" s="9">
        <f t="shared" ref="J202:J214" si="17">(I202/E202-1)*100</f>
        <v>93.30310188</v>
      </c>
      <c r="K202" s="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>
        <v>3.0</v>
      </c>
      <c r="B203" s="8">
        <f>VLOOKUP(B200,INDIRECT("T|"&amp;VLOOKUP(A200,'dataset mapping'!$A$2:$B$6,2,FALSE)&amp;"|"&amp;A203&amp;"!A3"):INDIRECT("T|"&amp;VLOOKUP(A200,'dataset mapping'!$A$2:$B$6,2,FALSE)&amp;"|"&amp;A203&amp;"!I100"),2,FALSE)</f>
        <v>450.4804688</v>
      </c>
      <c r="C203" s="8">
        <f>VLOOKUP(B200,INDIRECT("T|"&amp;VLOOKUP(A200,'dataset mapping'!$A$2:$B$6,2,FALSE)&amp;"|"&amp;A203&amp;"!A3"):INDIRECT("T|"&amp;VLOOKUP(A200,'dataset mapping'!$A$2:$B$6,2,FALSE)&amp;"|"&amp;A203&amp;"!I100"),3,FALSE)</f>
        <v>518.75</v>
      </c>
      <c r="D203" s="8">
        <f>VLOOKUP(B200,INDIRECT("T|"&amp;VLOOKUP(A200,'dataset mapping'!$A$2:$B$6,2,FALSE)&amp;"|"&amp;A203&amp;"!A3"):INDIRECT("T|"&amp;VLOOKUP(A200,'dataset mapping'!$A$2:$B$6,2,FALSE)&amp;"|"&amp;A203&amp;"!I100"),4,FALSE)</f>
        <v>480.1953125</v>
      </c>
      <c r="E203" s="8">
        <f>VLOOKUP(B200,INDIRECT("T|"&amp;VLOOKUP(A200,'dataset mapping'!$A$2:$B$6,2,FALSE)&amp;"|"&amp;A203&amp;"!A3"):INDIRECT("T|"&amp;VLOOKUP(A200,'dataset mapping'!$A$2:$B$6,2,FALSE)&amp;"|"&amp;A203&amp;"!I100"),5,FALSE)</f>
        <v>415.9453125</v>
      </c>
      <c r="F203" s="8">
        <f>VLOOKUP(B200,INDIRECT("T|"&amp;VLOOKUP(A200,'dataset mapping'!$A$2:$B$6,2,FALSE)&amp;"|"&amp;A203&amp;"!A3"):INDIRECT("T|"&amp;VLOOKUP(A200,'dataset mapping'!$A$2:$B$6,2,FALSE)&amp;"|"&amp;A203&amp;"!I100"),6,FALSE)</f>
        <v>437.8046875</v>
      </c>
      <c r="G203" s="8">
        <f>VLOOKUP(B200,INDIRECT("T|"&amp;VLOOKUP(A200,'dataset mapping'!$A$2:$B$6,2,FALSE)&amp;"|"&amp;A203&amp;"!A3"):INDIRECT("T|"&amp;VLOOKUP(A200,'dataset mapping'!$A$2:$B$6,2,FALSE)&amp;"|"&amp;A203&amp;"!I100"),7,FALSE)</f>
        <v>438.3632813</v>
      </c>
      <c r="H203" s="8">
        <f>VLOOKUP(B200,INDIRECT("T|"&amp;VLOOKUP(A200,'dataset mapping'!$A$2:$B$6,2,FALSE)&amp;"|"&amp;A203&amp;"!A3"):INDIRECT("T|"&amp;VLOOKUP(A200,'dataset mapping'!$A$2:$B$6,2,FALSE)&amp;"|"&amp;A203&amp;"!I100"),8,FALSE)</f>
        <v>437.859375</v>
      </c>
      <c r="I203" s="8">
        <f>VLOOKUP(B200,INDIRECT("T|"&amp;VLOOKUP(A200,'dataset mapping'!$A$2:$B$6,2,FALSE)&amp;"|"&amp;A203&amp;"!A3"):INDIRECT("T|"&amp;VLOOKUP(A200,'dataset mapping'!$A$2:$B$6,2,FALSE)&amp;"|"&amp;A203&amp;"!I100"),9,FALSE)</f>
        <v>438.0117188</v>
      </c>
      <c r="J203" s="9">
        <f t="shared" si="17"/>
        <v>5.305121992</v>
      </c>
      <c r="K203" s="1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>
        <v>5.0</v>
      </c>
      <c r="B204" s="8">
        <f>VLOOKUP(B200,INDIRECT("T|"&amp;VLOOKUP(A200,'dataset mapping'!$A$2:$B$6,2,FALSE)&amp;"|"&amp;A204&amp;"!A3"):INDIRECT("T|"&amp;VLOOKUP(A200,'dataset mapping'!$A$2:$B$6,2,FALSE)&amp;"|"&amp;A204&amp;"!I100"),2,FALSE)</f>
        <v>371.421875</v>
      </c>
      <c r="C204" s="8">
        <f>VLOOKUP(B200,INDIRECT("T|"&amp;VLOOKUP(A200,'dataset mapping'!$A$2:$B$6,2,FALSE)&amp;"|"&amp;A204&amp;"!A3"):INDIRECT("T|"&amp;VLOOKUP(A200,'dataset mapping'!$A$2:$B$6,2,FALSE)&amp;"|"&amp;A204&amp;"!I100"),3,FALSE)</f>
        <v>459.9921875</v>
      </c>
      <c r="D204" s="8">
        <f>VLOOKUP(B200,INDIRECT("T|"&amp;VLOOKUP(A200,'dataset mapping'!$A$2:$B$6,2,FALSE)&amp;"|"&amp;A204&amp;"!A3"):INDIRECT("T|"&amp;VLOOKUP(A200,'dataset mapping'!$A$2:$B$6,2,FALSE)&amp;"|"&amp;A204&amp;"!I100"),4,FALSE)</f>
        <v>307.7382813</v>
      </c>
      <c r="E204" s="8">
        <f>VLOOKUP(B200,INDIRECT("T|"&amp;VLOOKUP(A200,'dataset mapping'!$A$2:$B$6,2,FALSE)&amp;"|"&amp;A204&amp;"!A3"):INDIRECT("T|"&amp;VLOOKUP(A200,'dataset mapping'!$A$2:$B$6,2,FALSE)&amp;"|"&amp;A204&amp;"!I100"),5,FALSE)</f>
        <v>329.2695313</v>
      </c>
      <c r="F204" s="8">
        <f>VLOOKUP(B200,INDIRECT("T|"&amp;VLOOKUP(A200,'dataset mapping'!$A$2:$B$6,2,FALSE)&amp;"|"&amp;A204&amp;"!A3"):INDIRECT("T|"&amp;VLOOKUP(A200,'dataset mapping'!$A$2:$B$6,2,FALSE)&amp;"|"&amp;A204&amp;"!I100"),6,FALSE)</f>
        <v>437.8554688</v>
      </c>
      <c r="G204" s="8">
        <f>VLOOKUP(B200,INDIRECT("T|"&amp;VLOOKUP(A200,'dataset mapping'!$A$2:$B$6,2,FALSE)&amp;"|"&amp;A204&amp;"!A3"):INDIRECT("T|"&amp;VLOOKUP(A200,'dataset mapping'!$A$2:$B$6,2,FALSE)&amp;"|"&amp;A204&amp;"!I100"),7,FALSE)</f>
        <v>437.9765625</v>
      </c>
      <c r="H204" s="8">
        <f>VLOOKUP(B200,INDIRECT("T|"&amp;VLOOKUP(A200,'dataset mapping'!$A$2:$B$6,2,FALSE)&amp;"|"&amp;A204&amp;"!A3"):INDIRECT("T|"&amp;VLOOKUP(A200,'dataset mapping'!$A$2:$B$6,2,FALSE)&amp;"|"&amp;A204&amp;"!I100"),8,FALSE)</f>
        <v>295.3632813</v>
      </c>
      <c r="I204" s="8">
        <f>VLOOKUP(B200,INDIRECT("T|"&amp;VLOOKUP(A200,'dataset mapping'!$A$2:$B$6,2,FALSE)&amp;"|"&amp;A204&amp;"!A3"):INDIRECT("T|"&amp;VLOOKUP(A200,'dataset mapping'!$A$2:$B$6,2,FALSE)&amp;"|"&amp;A204&amp;"!I100"),9,FALSE)</f>
        <v>438.2929688</v>
      </c>
      <c r="J204" s="9">
        <f t="shared" si="17"/>
        <v>33.11069721</v>
      </c>
      <c r="K204" s="10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>
        <v>10.0</v>
      </c>
      <c r="B205" s="8">
        <f>VLOOKUP(B200,INDIRECT("T|"&amp;VLOOKUP(A200,'dataset mapping'!$A$2:$B$6,2,FALSE)&amp;"|"&amp;A205&amp;"!A3"):INDIRECT("T|"&amp;VLOOKUP(A200,'dataset mapping'!$A$2:$B$6,2,FALSE)&amp;"|"&amp;A205&amp;"!I100"),2,FALSE)</f>
        <v>527.5664063</v>
      </c>
      <c r="C205" s="8">
        <f>VLOOKUP(B200,INDIRECT("T|"&amp;VLOOKUP(A200,'dataset mapping'!$A$2:$B$6,2,FALSE)&amp;"|"&amp;A205&amp;"!A3"):INDIRECT("T|"&amp;VLOOKUP(A200,'dataset mapping'!$A$2:$B$6,2,FALSE)&amp;"|"&amp;A205&amp;"!I100"),3,FALSE)</f>
        <v>276.7460938</v>
      </c>
      <c r="D205" s="8">
        <f>VLOOKUP(B200,INDIRECT("T|"&amp;VLOOKUP(A200,'dataset mapping'!$A$2:$B$6,2,FALSE)&amp;"|"&amp;A205&amp;"!A3"):INDIRECT("T|"&amp;VLOOKUP(A200,'dataset mapping'!$A$2:$B$6,2,FALSE)&amp;"|"&amp;A205&amp;"!I100"),4,FALSE)</f>
        <v>388.21875</v>
      </c>
      <c r="E205" s="8">
        <f>VLOOKUP(B200,INDIRECT("T|"&amp;VLOOKUP(A200,'dataset mapping'!$A$2:$B$6,2,FALSE)&amp;"|"&amp;A205&amp;"!A3"):INDIRECT("T|"&amp;VLOOKUP(A200,'dataset mapping'!$A$2:$B$6,2,FALSE)&amp;"|"&amp;A205&amp;"!I100"),5,FALSE)</f>
        <v>223.7265625</v>
      </c>
      <c r="F205" s="8">
        <f>VLOOKUP(B200,INDIRECT("T|"&amp;VLOOKUP(A200,'dataset mapping'!$A$2:$B$6,2,FALSE)&amp;"|"&amp;A205&amp;"!A3"):INDIRECT("T|"&amp;VLOOKUP(A200,'dataset mapping'!$A$2:$B$6,2,FALSE)&amp;"|"&amp;A205&amp;"!I100"),6,FALSE)</f>
        <v>437.8632813</v>
      </c>
      <c r="G205" s="8">
        <f>VLOOKUP(B200,INDIRECT("T|"&amp;VLOOKUP(A200,'dataset mapping'!$A$2:$B$6,2,FALSE)&amp;"|"&amp;A205&amp;"!A3"):INDIRECT("T|"&amp;VLOOKUP(A200,'dataset mapping'!$A$2:$B$6,2,FALSE)&amp;"|"&amp;A205&amp;"!I100"),7,FALSE)</f>
        <v>426.9921875</v>
      </c>
      <c r="H205" s="8">
        <f>VLOOKUP(B200,INDIRECT("T|"&amp;VLOOKUP(A200,'dataset mapping'!$A$2:$B$6,2,FALSE)&amp;"|"&amp;A205&amp;"!A3"):INDIRECT("T|"&amp;VLOOKUP(A200,'dataset mapping'!$A$2:$B$6,2,FALSE)&amp;"|"&amp;A205&amp;"!I100"),8,FALSE)</f>
        <v>438.0546875</v>
      </c>
      <c r="I205" s="8">
        <f>VLOOKUP(B200,INDIRECT("T|"&amp;VLOOKUP(A200,'dataset mapping'!$A$2:$B$6,2,FALSE)&amp;"|"&amp;A205&amp;"!A3"):INDIRECT("T|"&amp;VLOOKUP(A200,'dataset mapping'!$A$2:$B$6,2,FALSE)&amp;"|"&amp;A205&amp;"!I100"),9,FALSE)</f>
        <v>437.921875</v>
      </c>
      <c r="J205" s="9">
        <f t="shared" si="17"/>
        <v>95.73977721</v>
      </c>
      <c r="K205" s="10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1">
        <v>20.0</v>
      </c>
      <c r="B206" s="12">
        <f>VLOOKUP(B200,INDIRECT("T|"&amp;VLOOKUP(A200,'dataset mapping'!$A$2:$B$6,2,FALSE)&amp;"|"&amp;A206&amp;"!A3"):INDIRECT("T|"&amp;VLOOKUP(A200,'dataset mapping'!$A$2:$B$6,2,FALSE)&amp;"|"&amp;A206&amp;"!I100"),2,FALSE)</f>
        <v>401.0625</v>
      </c>
      <c r="C206" s="12">
        <f>VLOOKUP(B200,INDIRECT("T|"&amp;VLOOKUP(A200,'dataset mapping'!$A$2:$B$6,2,FALSE)&amp;"|"&amp;A206&amp;"!A3"):INDIRECT("T|"&amp;VLOOKUP(A200,'dataset mapping'!$A$2:$B$6,2,FALSE)&amp;"|"&amp;A206&amp;"!I100"),3,FALSE)</f>
        <v>450.6796875</v>
      </c>
      <c r="D206" s="12">
        <f>VLOOKUP(B200,INDIRECT("T|"&amp;VLOOKUP(A200,'dataset mapping'!$A$2:$B$6,2,FALSE)&amp;"|"&amp;A206&amp;"!A3"):INDIRECT("T|"&amp;VLOOKUP(A200,'dataset mapping'!$A$2:$B$6,2,FALSE)&amp;"|"&amp;A206&amp;"!I100"),4,FALSE)</f>
        <v>451.8242188</v>
      </c>
      <c r="E206" s="12">
        <f>VLOOKUP(B200,INDIRECT("T|"&amp;VLOOKUP(A200,'dataset mapping'!$A$2:$B$6,2,FALSE)&amp;"|"&amp;A206&amp;"!A3"):INDIRECT("T|"&amp;VLOOKUP(A200,'dataset mapping'!$A$2:$B$6,2,FALSE)&amp;"|"&amp;A206&amp;"!I100"),5,FALSE)</f>
        <v>436.7734375</v>
      </c>
      <c r="F206" s="12">
        <f>VLOOKUP(B200,INDIRECT("T|"&amp;VLOOKUP(A200,'dataset mapping'!$A$2:$B$6,2,FALSE)&amp;"|"&amp;A206&amp;"!A3"):INDIRECT("T|"&amp;VLOOKUP(A200,'dataset mapping'!$A$2:$B$6,2,FALSE)&amp;"|"&amp;A206&amp;"!I100"),6,FALSE)</f>
        <v>437.828125</v>
      </c>
      <c r="G206" s="12">
        <f>VLOOKUP(B200,INDIRECT("T|"&amp;VLOOKUP(A200,'dataset mapping'!$A$2:$B$6,2,FALSE)&amp;"|"&amp;A206&amp;"!A3"):INDIRECT("T|"&amp;VLOOKUP(A200,'dataset mapping'!$A$2:$B$6,2,FALSE)&amp;"|"&amp;A206&amp;"!I100"),7,FALSE)</f>
        <v>439.703125</v>
      </c>
      <c r="H206" s="12">
        <f>VLOOKUP(B200,INDIRECT("T|"&amp;VLOOKUP(A200,'dataset mapping'!$A$2:$B$6,2,FALSE)&amp;"|"&amp;A206&amp;"!A3"):INDIRECT("T|"&amp;VLOOKUP(A200,'dataset mapping'!$A$2:$B$6,2,FALSE)&amp;"|"&amp;A206&amp;"!I100"),8,FALSE)</f>
        <v>311.6054688</v>
      </c>
      <c r="I206" s="12">
        <f>VLOOKUP(B200,INDIRECT("T|"&amp;VLOOKUP(A200,'dataset mapping'!$A$2:$B$6,2,FALSE)&amp;"|"&amp;A206&amp;"!A3"):INDIRECT("T|"&amp;VLOOKUP(A200,'dataset mapping'!$A$2:$B$6,2,FALSE)&amp;"|"&amp;A206&amp;"!I100"),9,FALSE)</f>
        <v>438.4179688</v>
      </c>
      <c r="J206" s="9">
        <f t="shared" si="17"/>
        <v>0.3765181462</v>
      </c>
      <c r="K206" s="10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1">
        <v>30.0</v>
      </c>
      <c r="B207" s="12">
        <f>VLOOKUP(B200,INDIRECT("T|"&amp;VLOOKUP(A200,'dataset mapping'!$A$2:$B$6,2,FALSE)&amp;"|"&amp;A207&amp;"!A3"):INDIRECT("T|"&amp;VLOOKUP(A200,'dataset mapping'!$A$2:$B$6,2,FALSE)&amp;"|"&amp;A207&amp;"!I100"),2,FALSE)</f>
        <v>763.5117188</v>
      </c>
      <c r="C207" s="12">
        <f>VLOOKUP(B200,INDIRECT("T|"&amp;VLOOKUP(A200,'dataset mapping'!$A$2:$B$6,2,FALSE)&amp;"|"&amp;A207&amp;"!A3"):INDIRECT("T|"&amp;VLOOKUP(A200,'dataset mapping'!$A$2:$B$6,2,FALSE)&amp;"|"&amp;A207&amp;"!I100"),3,FALSE)</f>
        <v>424.75</v>
      </c>
      <c r="D207" s="12">
        <f>VLOOKUP(B200,INDIRECT("T|"&amp;VLOOKUP(A200,'dataset mapping'!$A$2:$B$6,2,FALSE)&amp;"|"&amp;A207&amp;"!A3"):INDIRECT("T|"&amp;VLOOKUP(A200,'dataset mapping'!$A$2:$B$6,2,FALSE)&amp;"|"&amp;A207&amp;"!I100"),4,FALSE)</f>
        <v>406.9453125</v>
      </c>
      <c r="E207" s="12">
        <f>VLOOKUP(B200,INDIRECT("T|"&amp;VLOOKUP(A200,'dataset mapping'!$A$2:$B$6,2,FALSE)&amp;"|"&amp;A207&amp;"!A3"):INDIRECT("T|"&amp;VLOOKUP(A200,'dataset mapping'!$A$2:$B$6,2,FALSE)&amp;"|"&amp;A207&amp;"!I100"),5,FALSE)</f>
        <v>557.953125</v>
      </c>
      <c r="F207" s="12">
        <f>VLOOKUP(B200,INDIRECT("T|"&amp;VLOOKUP(A200,'dataset mapping'!$A$2:$B$6,2,FALSE)&amp;"|"&amp;A207&amp;"!A3"):INDIRECT("T|"&amp;VLOOKUP(A200,'dataset mapping'!$A$2:$B$6,2,FALSE)&amp;"|"&amp;A207&amp;"!I100"),6,FALSE)</f>
        <v>437.9648438</v>
      </c>
      <c r="G207" s="12">
        <f>VLOOKUP(B200,INDIRECT("T|"&amp;VLOOKUP(A200,'dataset mapping'!$A$2:$B$6,2,FALSE)&amp;"|"&amp;A207&amp;"!A3"):INDIRECT("T|"&amp;VLOOKUP(A200,'dataset mapping'!$A$2:$B$6,2,FALSE)&amp;"|"&amp;A207&amp;"!I100"),7,FALSE)</f>
        <v>437.9726563</v>
      </c>
      <c r="H207" s="12">
        <f>VLOOKUP(B200,INDIRECT("T|"&amp;VLOOKUP(A200,'dataset mapping'!$A$2:$B$6,2,FALSE)&amp;"|"&amp;A207&amp;"!A3"):INDIRECT("T|"&amp;VLOOKUP(A200,'dataset mapping'!$A$2:$B$6,2,FALSE)&amp;"|"&amp;A207&amp;"!I100"),8,FALSE)</f>
        <v>438.1601563</v>
      </c>
      <c r="I207" s="12">
        <f>VLOOKUP(B200,INDIRECT("T|"&amp;VLOOKUP(A200,'dataset mapping'!$A$2:$B$6,2,FALSE)&amp;"|"&amp;A207&amp;"!A3"):INDIRECT("T|"&amp;VLOOKUP(A200,'dataset mapping'!$A$2:$B$6,2,FALSE)&amp;"|"&amp;A207&amp;"!I100"),9,FALSE)</f>
        <v>437.9648438</v>
      </c>
      <c r="J207" s="9">
        <f t="shared" si="17"/>
        <v>-21.50508275</v>
      </c>
      <c r="K207" s="1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1">
        <v>40.0</v>
      </c>
      <c r="B208" s="12">
        <f>VLOOKUP(B200,INDIRECT("T|"&amp;VLOOKUP(A200,'dataset mapping'!$A$2:$B$6,2,FALSE)&amp;"|"&amp;A208&amp;"!A3"):INDIRECT("T|"&amp;VLOOKUP(A200,'dataset mapping'!$A$2:$B$6,2,FALSE)&amp;"|"&amp;A208&amp;"!I100"),2,FALSE)</f>
        <v>757.4023438</v>
      </c>
      <c r="C208" s="12">
        <f>VLOOKUP(B200,INDIRECT("T|"&amp;VLOOKUP(A200,'dataset mapping'!$A$2:$B$6,2,FALSE)&amp;"|"&amp;A208&amp;"!A3"):INDIRECT("T|"&amp;VLOOKUP(A200,'dataset mapping'!$A$2:$B$6,2,FALSE)&amp;"|"&amp;A208&amp;"!I100"),3,FALSE)</f>
        <v>75.84375</v>
      </c>
      <c r="D208" s="12">
        <f>VLOOKUP(B200,INDIRECT("T|"&amp;VLOOKUP(A200,'dataset mapping'!$A$2:$B$6,2,FALSE)&amp;"|"&amp;A208&amp;"!A3"):INDIRECT("T|"&amp;VLOOKUP(A200,'dataset mapping'!$A$2:$B$6,2,FALSE)&amp;"|"&amp;A208&amp;"!I100"),4,FALSE)</f>
        <v>848.765625</v>
      </c>
      <c r="E208" s="12">
        <f>VLOOKUP(B200,INDIRECT("T|"&amp;VLOOKUP(A200,'dataset mapping'!$A$2:$B$6,2,FALSE)&amp;"|"&amp;A208&amp;"!A3"):INDIRECT("T|"&amp;VLOOKUP(A200,'dataset mapping'!$A$2:$B$6,2,FALSE)&amp;"|"&amp;A208&amp;"!I100"),5,FALSE)</f>
        <v>757.359375</v>
      </c>
      <c r="F208" s="12">
        <f>VLOOKUP(B200,INDIRECT("T|"&amp;VLOOKUP(A200,'dataset mapping'!$A$2:$B$6,2,FALSE)&amp;"|"&amp;A208&amp;"!A3"):INDIRECT("T|"&amp;VLOOKUP(A200,'dataset mapping'!$A$2:$B$6,2,FALSE)&amp;"|"&amp;A208&amp;"!I100"),6,FALSE)</f>
        <v>440.8242188</v>
      </c>
      <c r="G208" s="12">
        <f>VLOOKUP(B200,INDIRECT("T|"&amp;VLOOKUP(A200,'dataset mapping'!$A$2:$B$6,2,FALSE)&amp;"|"&amp;A208&amp;"!A3"):INDIRECT("T|"&amp;VLOOKUP(A200,'dataset mapping'!$A$2:$B$6,2,FALSE)&amp;"|"&amp;A208&amp;"!I100"),7,FALSE)</f>
        <v>147.0546875</v>
      </c>
      <c r="H208" s="12">
        <f>VLOOKUP(B200,INDIRECT("T|"&amp;VLOOKUP(A200,'dataset mapping'!$A$2:$B$6,2,FALSE)&amp;"|"&amp;A208&amp;"!A3"):INDIRECT("T|"&amp;VLOOKUP(A200,'dataset mapping'!$A$2:$B$6,2,FALSE)&amp;"|"&amp;A208&amp;"!I100"),8,FALSE)</f>
        <v>438.09375</v>
      </c>
      <c r="I208" s="12">
        <f>VLOOKUP(B200,INDIRECT("T|"&amp;VLOOKUP(A200,'dataset mapping'!$A$2:$B$6,2,FALSE)&amp;"|"&amp;A208&amp;"!A3"):INDIRECT("T|"&amp;VLOOKUP(A200,'dataset mapping'!$A$2:$B$6,2,FALSE)&amp;"|"&amp;A208&amp;"!I100"),9,FALSE)</f>
        <v>438.0234375</v>
      </c>
      <c r="J208" s="9">
        <f t="shared" si="17"/>
        <v>-42.16438695</v>
      </c>
      <c r="K208" s="1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1">
        <v>50.0</v>
      </c>
      <c r="B209" s="12">
        <f>VLOOKUP(B200,INDIRECT("T|"&amp;VLOOKUP(A200,'dataset mapping'!$A$2:$B$6,2,FALSE)&amp;"|"&amp;A209&amp;"!A3"):INDIRECT("T|"&amp;VLOOKUP(A200,'dataset mapping'!$A$2:$B$6,2,FALSE)&amp;"|"&amp;A209&amp;"!I100"),2,FALSE)</f>
        <v>519.953125</v>
      </c>
      <c r="C209" s="12">
        <f>VLOOKUP(B200,INDIRECT("T|"&amp;VLOOKUP(A200,'dataset mapping'!$A$2:$B$6,2,FALSE)&amp;"|"&amp;A209&amp;"!A3"):INDIRECT("T|"&amp;VLOOKUP(A200,'dataset mapping'!$A$2:$B$6,2,FALSE)&amp;"|"&amp;A209&amp;"!I100"),3,FALSE)</f>
        <v>704.9570313</v>
      </c>
      <c r="D209" s="12">
        <f>VLOOKUP(B200,INDIRECT("T|"&amp;VLOOKUP(A200,'dataset mapping'!$A$2:$B$6,2,FALSE)&amp;"|"&amp;A209&amp;"!A3"):INDIRECT("T|"&amp;VLOOKUP(A200,'dataset mapping'!$A$2:$B$6,2,FALSE)&amp;"|"&amp;A209&amp;"!I100"),4,FALSE)</f>
        <v>562.6289063</v>
      </c>
      <c r="E209" s="12">
        <f>VLOOKUP(B200,INDIRECT("T|"&amp;VLOOKUP(A200,'dataset mapping'!$A$2:$B$6,2,FALSE)&amp;"|"&amp;A209&amp;"!A3"):INDIRECT("T|"&amp;VLOOKUP(A200,'dataset mapping'!$A$2:$B$6,2,FALSE)&amp;"|"&amp;A209&amp;"!I100"),5,FALSE)</f>
        <v>563.0273438</v>
      </c>
      <c r="F209" s="12">
        <f>VLOOKUP(B200,INDIRECT("T|"&amp;VLOOKUP(A200,'dataset mapping'!$A$2:$B$6,2,FALSE)&amp;"|"&amp;A209&amp;"!A3"):INDIRECT("T|"&amp;VLOOKUP(A200,'dataset mapping'!$A$2:$B$6,2,FALSE)&amp;"|"&amp;A209&amp;"!I100"),6,FALSE)</f>
        <v>437.6953125</v>
      </c>
      <c r="G209" s="12">
        <f>VLOOKUP(B200,INDIRECT("T|"&amp;VLOOKUP(A200,'dataset mapping'!$A$2:$B$6,2,FALSE)&amp;"|"&amp;A209&amp;"!A3"):INDIRECT("T|"&amp;VLOOKUP(A200,'dataset mapping'!$A$2:$B$6,2,FALSE)&amp;"|"&amp;A209&amp;"!I100"),7,FALSE)</f>
        <v>429.15625</v>
      </c>
      <c r="H209" s="12">
        <f>VLOOKUP(B200,INDIRECT("T|"&amp;VLOOKUP(A200,'dataset mapping'!$A$2:$B$6,2,FALSE)&amp;"|"&amp;A209&amp;"!A3"):INDIRECT("T|"&amp;VLOOKUP(A200,'dataset mapping'!$A$2:$B$6,2,FALSE)&amp;"|"&amp;A209&amp;"!I100"),8,FALSE)</f>
        <v>292.5703125</v>
      </c>
      <c r="I209" s="12">
        <f>VLOOKUP(B200,INDIRECT("T|"&amp;VLOOKUP(A200,'dataset mapping'!$A$2:$B$6,2,FALSE)&amp;"|"&amp;A209&amp;"!A3"):INDIRECT("T|"&amp;VLOOKUP(A200,'dataset mapping'!$A$2:$B$6,2,FALSE)&amp;"|"&amp;A209&amp;"!I100"),9,FALSE)</f>
        <v>437.6328125</v>
      </c>
      <c r="J209" s="9">
        <f t="shared" si="17"/>
        <v>-22.2714816</v>
      </c>
      <c r="K209" s="1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1">
        <v>60.0</v>
      </c>
      <c r="B210" s="12">
        <f>VLOOKUP(B200,INDIRECT("T|"&amp;VLOOKUP(A200,'dataset mapping'!$A$2:$B$6,2,FALSE)&amp;"|"&amp;A210&amp;"!A3"):INDIRECT("T|"&amp;VLOOKUP(A200,'dataset mapping'!$A$2:$B$6,2,FALSE)&amp;"|"&amp;A210&amp;"!I100"),2,FALSE)</f>
        <v>355.6445313</v>
      </c>
      <c r="C210" s="12">
        <f>VLOOKUP(B200,INDIRECT("T|"&amp;VLOOKUP(A200,'dataset mapping'!$A$2:$B$6,2,FALSE)&amp;"|"&amp;A210&amp;"!A3"):INDIRECT("T|"&amp;VLOOKUP(A200,'dataset mapping'!$A$2:$B$6,2,FALSE)&amp;"|"&amp;A210&amp;"!I100"),3,FALSE)</f>
        <v>346.953125</v>
      </c>
      <c r="D210" s="12">
        <f>VLOOKUP(B200,INDIRECT("T|"&amp;VLOOKUP(A200,'dataset mapping'!$A$2:$B$6,2,FALSE)&amp;"|"&amp;A210&amp;"!A3"):INDIRECT("T|"&amp;VLOOKUP(A200,'dataset mapping'!$A$2:$B$6,2,FALSE)&amp;"|"&amp;A210&amp;"!I100"),4,FALSE)</f>
        <v>439.4960938</v>
      </c>
      <c r="E210" s="12">
        <f>VLOOKUP(B200,INDIRECT("T|"&amp;VLOOKUP(A200,'dataset mapping'!$A$2:$B$6,2,FALSE)&amp;"|"&amp;A210&amp;"!A3"):INDIRECT("T|"&amp;VLOOKUP(A200,'dataset mapping'!$A$2:$B$6,2,FALSE)&amp;"|"&amp;A210&amp;"!I100"),5,FALSE)</f>
        <v>356.2539063</v>
      </c>
      <c r="F210" s="12">
        <f>VLOOKUP(B200,INDIRECT("T|"&amp;VLOOKUP(A200,'dataset mapping'!$A$2:$B$6,2,FALSE)&amp;"|"&amp;A210&amp;"!A3"):INDIRECT("T|"&amp;VLOOKUP(A200,'dataset mapping'!$A$2:$B$6,2,FALSE)&amp;"|"&amp;A210&amp;"!I100"),6,FALSE)</f>
        <v>438.1289063</v>
      </c>
      <c r="G210" s="12">
        <f>VLOOKUP(B200,INDIRECT("T|"&amp;VLOOKUP(A200,'dataset mapping'!$A$2:$B$6,2,FALSE)&amp;"|"&amp;A210&amp;"!A3"):INDIRECT("T|"&amp;VLOOKUP(A200,'dataset mapping'!$A$2:$B$6,2,FALSE)&amp;"|"&amp;A210&amp;"!I100"),7,FALSE)</f>
        <v>438.609375</v>
      </c>
      <c r="H210" s="12">
        <f>VLOOKUP(B200,INDIRECT("T|"&amp;VLOOKUP(A200,'dataset mapping'!$A$2:$B$6,2,FALSE)&amp;"|"&amp;A210&amp;"!A3"):INDIRECT("T|"&amp;VLOOKUP(A200,'dataset mapping'!$A$2:$B$6,2,FALSE)&amp;"|"&amp;A210&amp;"!I100"),8,FALSE)</f>
        <v>437.6210938</v>
      </c>
      <c r="I210" s="12">
        <f>VLOOKUP(B200,INDIRECT("T|"&amp;VLOOKUP(A200,'dataset mapping'!$A$2:$B$6,2,FALSE)&amp;"|"&amp;A210&amp;"!A3"):INDIRECT("T|"&amp;VLOOKUP(A200,'dataset mapping'!$A$2:$B$6,2,FALSE)&amp;"|"&amp;A210&amp;"!I100"),9,FALSE)</f>
        <v>438.0078125</v>
      </c>
      <c r="J210" s="9">
        <f t="shared" si="17"/>
        <v>22.94821329</v>
      </c>
      <c r="K210" s="1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1">
        <v>70.0</v>
      </c>
      <c r="B211" s="12">
        <f>VLOOKUP(B200,INDIRECT("T|"&amp;VLOOKUP(A200,'dataset mapping'!$A$2:$B$6,2,FALSE)&amp;"|"&amp;A211&amp;"!A3"):INDIRECT("T|"&amp;VLOOKUP(A200,'dataset mapping'!$A$2:$B$6,2,FALSE)&amp;"|"&amp;A211&amp;"!I100"),2,FALSE)</f>
        <v>560.3632813</v>
      </c>
      <c r="C211" s="12">
        <f>VLOOKUP(B200,INDIRECT("T|"&amp;VLOOKUP(A200,'dataset mapping'!$A$2:$B$6,2,FALSE)&amp;"|"&amp;A211&amp;"!A3"):INDIRECT("T|"&amp;VLOOKUP(A200,'dataset mapping'!$A$2:$B$6,2,FALSE)&amp;"|"&amp;A211&amp;"!I100"),3,FALSE)</f>
        <v>360.8710938</v>
      </c>
      <c r="D211" s="12">
        <f>VLOOKUP(B200,INDIRECT("T|"&amp;VLOOKUP(A200,'dataset mapping'!$A$2:$B$6,2,FALSE)&amp;"|"&amp;A211&amp;"!A3"):INDIRECT("T|"&amp;VLOOKUP(A200,'dataset mapping'!$A$2:$B$6,2,FALSE)&amp;"|"&amp;A211&amp;"!I100"),4,FALSE)</f>
        <v>461.6875</v>
      </c>
      <c r="E211" s="12">
        <f>VLOOKUP(B200,INDIRECT("T|"&amp;VLOOKUP(A200,'dataset mapping'!$A$2:$B$6,2,FALSE)&amp;"|"&amp;A211&amp;"!A3"):INDIRECT("T|"&amp;VLOOKUP(A200,'dataset mapping'!$A$2:$B$6,2,FALSE)&amp;"|"&amp;A211&amp;"!I100"),5,FALSE)</f>
        <v>461.4375</v>
      </c>
      <c r="F211" s="12">
        <f>VLOOKUP(B200,INDIRECT("T|"&amp;VLOOKUP(A200,'dataset mapping'!$A$2:$B$6,2,FALSE)&amp;"|"&amp;A211&amp;"!A3"):INDIRECT("T|"&amp;VLOOKUP(A200,'dataset mapping'!$A$2:$B$6,2,FALSE)&amp;"|"&amp;A211&amp;"!I100"),6,FALSE)</f>
        <v>438.2773438</v>
      </c>
      <c r="G211" s="12">
        <f>VLOOKUP(B200,INDIRECT("T|"&amp;VLOOKUP(A200,'dataset mapping'!$A$2:$B$6,2,FALSE)&amp;"|"&amp;A211&amp;"!A3"):INDIRECT("T|"&amp;VLOOKUP(A200,'dataset mapping'!$A$2:$B$6,2,FALSE)&amp;"|"&amp;A211&amp;"!I100"),7,FALSE)</f>
        <v>437.7773438</v>
      </c>
      <c r="H211" s="12">
        <f>VLOOKUP(B200,INDIRECT("T|"&amp;VLOOKUP(A200,'dataset mapping'!$A$2:$B$6,2,FALSE)&amp;"|"&amp;A211&amp;"!A3"):INDIRECT("T|"&amp;VLOOKUP(A200,'dataset mapping'!$A$2:$B$6,2,FALSE)&amp;"|"&amp;A211&amp;"!I100"),8,FALSE)</f>
        <v>439.4726563</v>
      </c>
      <c r="I211" s="12">
        <f>VLOOKUP(B200,INDIRECT("T|"&amp;VLOOKUP(A200,'dataset mapping'!$A$2:$B$6,2,FALSE)&amp;"|"&amp;A211&amp;"!A3"):INDIRECT("T|"&amp;VLOOKUP(A200,'dataset mapping'!$A$2:$B$6,2,FALSE)&amp;"|"&amp;A211&amp;"!I100"),9,FALSE)</f>
        <v>438.1054688</v>
      </c>
      <c r="J211" s="9">
        <f t="shared" si="17"/>
        <v>-5.056379521</v>
      </c>
      <c r="K211" s="1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1">
        <v>80.0</v>
      </c>
      <c r="B212" s="12">
        <f>VLOOKUP(B200,INDIRECT("T|"&amp;VLOOKUP(A200,'dataset mapping'!$A$2:$B$6,2,FALSE)&amp;"|"&amp;A212&amp;"!A3"):INDIRECT("T|"&amp;VLOOKUP(A200,'dataset mapping'!$A$2:$B$6,2,FALSE)&amp;"|"&amp;A212&amp;"!I100"),2,FALSE)</f>
        <v>928.2695313</v>
      </c>
      <c r="C212" s="12">
        <f>VLOOKUP(B200,INDIRECT("T|"&amp;VLOOKUP(A200,'dataset mapping'!$A$2:$B$6,2,FALSE)&amp;"|"&amp;A212&amp;"!A3"):INDIRECT("T|"&amp;VLOOKUP(A200,'dataset mapping'!$A$2:$B$6,2,FALSE)&amp;"|"&amp;A212&amp;"!I100"),3,FALSE)</f>
        <v>383.140625</v>
      </c>
      <c r="D212" s="12">
        <f>VLOOKUP(B200,INDIRECT("T|"&amp;VLOOKUP(A200,'dataset mapping'!$A$2:$B$6,2,FALSE)&amp;"|"&amp;A212&amp;"!A3"):INDIRECT("T|"&amp;VLOOKUP(A200,'dataset mapping'!$A$2:$B$6,2,FALSE)&amp;"|"&amp;A212&amp;"!I100"),4,FALSE)</f>
        <v>378.0742188</v>
      </c>
      <c r="E212" s="12">
        <f>VLOOKUP(B200,INDIRECT("T|"&amp;VLOOKUP(A200,'dataset mapping'!$A$2:$B$6,2,FALSE)&amp;"|"&amp;A212&amp;"!A3"):INDIRECT("T|"&amp;VLOOKUP(A200,'dataset mapping'!$A$2:$B$6,2,FALSE)&amp;"|"&amp;A212&amp;"!I100"),5,FALSE)</f>
        <v>550.28125</v>
      </c>
      <c r="F212" s="12">
        <f>VLOOKUP(B200,INDIRECT("T|"&amp;VLOOKUP(A200,'dataset mapping'!$A$2:$B$6,2,FALSE)&amp;"|"&amp;A212&amp;"!A3"):INDIRECT("T|"&amp;VLOOKUP(A200,'dataset mapping'!$A$2:$B$6,2,FALSE)&amp;"|"&amp;A212&amp;"!I100"),6,FALSE)</f>
        <v>429.0898438</v>
      </c>
      <c r="G212" s="12">
        <f>VLOOKUP(B200,INDIRECT("T|"&amp;VLOOKUP(A200,'dataset mapping'!$A$2:$B$6,2,FALSE)&amp;"|"&amp;A212&amp;"!A3"):INDIRECT("T|"&amp;VLOOKUP(A200,'dataset mapping'!$A$2:$B$6,2,FALSE)&amp;"|"&amp;A212&amp;"!I100"),7,FALSE)</f>
        <v>437.9140625</v>
      </c>
      <c r="H212" s="12">
        <f>VLOOKUP(B200,INDIRECT("T|"&amp;VLOOKUP(A200,'dataset mapping'!$A$2:$B$6,2,FALSE)&amp;"|"&amp;A212&amp;"!A3"):INDIRECT("T|"&amp;VLOOKUP(A200,'dataset mapping'!$A$2:$B$6,2,FALSE)&amp;"|"&amp;A212&amp;"!I100"),8,FALSE)</f>
        <v>293.1015625</v>
      </c>
      <c r="I212" s="12">
        <f>VLOOKUP(B200,INDIRECT("T|"&amp;VLOOKUP(A200,'dataset mapping'!$A$2:$B$6,2,FALSE)&amp;"|"&amp;A212&amp;"!A3"):INDIRECT("T|"&amp;VLOOKUP(A200,'dataset mapping'!$A$2:$B$6,2,FALSE)&amp;"|"&amp;A212&amp;"!I100"),9,FALSE)</f>
        <v>438.1210938</v>
      </c>
      <c r="J212" s="9">
        <f t="shared" si="17"/>
        <v>-20.3823329</v>
      </c>
      <c r="K212" s="10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1">
        <v>90.0</v>
      </c>
      <c r="B213" s="12">
        <f>VLOOKUP(B200,INDIRECT("T|"&amp;VLOOKUP(A200,'dataset mapping'!$A$2:$B$6,2,FALSE)&amp;"|"&amp;A213&amp;"!A3"):INDIRECT("T|"&amp;VLOOKUP(A200,'dataset mapping'!$A$2:$B$6,2,FALSE)&amp;"|"&amp;A213&amp;"!I100"),2,FALSE)</f>
        <v>451.2695313</v>
      </c>
      <c r="C213" s="12">
        <f>VLOOKUP(B200,INDIRECT("T|"&amp;VLOOKUP(A200,'dataset mapping'!$A$2:$B$6,2,FALSE)&amp;"|"&amp;A213&amp;"!A3"):INDIRECT("T|"&amp;VLOOKUP(A200,'dataset mapping'!$A$2:$B$6,2,FALSE)&amp;"|"&amp;A213&amp;"!I100"),3,FALSE)</f>
        <v>339.8867188</v>
      </c>
      <c r="D213" s="12">
        <f>VLOOKUP(B200,INDIRECT("T|"&amp;VLOOKUP(A200,'dataset mapping'!$A$2:$B$6,2,FALSE)&amp;"|"&amp;A213&amp;"!A3"):INDIRECT("T|"&amp;VLOOKUP(A200,'dataset mapping'!$A$2:$B$6,2,FALSE)&amp;"|"&amp;A213&amp;"!I100"),4,FALSE)</f>
        <v>249.109375</v>
      </c>
      <c r="E213" s="12">
        <f>VLOOKUP(B200,INDIRECT("T|"&amp;VLOOKUP(A200,'dataset mapping'!$A$2:$B$6,2,FALSE)&amp;"|"&amp;A213&amp;"!A3"):INDIRECT("T|"&amp;VLOOKUP(A200,'dataset mapping'!$A$2:$B$6,2,FALSE)&amp;"|"&amp;A213&amp;"!I100"),5,FALSE)</f>
        <v>318.703125</v>
      </c>
      <c r="F213" s="12">
        <f>VLOOKUP(B200,INDIRECT("T|"&amp;VLOOKUP(A200,'dataset mapping'!$A$2:$B$6,2,FALSE)&amp;"|"&amp;A213&amp;"!A3"):INDIRECT("T|"&amp;VLOOKUP(A200,'dataset mapping'!$A$2:$B$6,2,FALSE)&amp;"|"&amp;A213&amp;"!I100"),6,FALSE)</f>
        <v>438.484375</v>
      </c>
      <c r="G213" s="12">
        <f>VLOOKUP(B200,INDIRECT("T|"&amp;VLOOKUP(A200,'dataset mapping'!$A$2:$B$6,2,FALSE)&amp;"|"&amp;A213&amp;"!A3"):INDIRECT("T|"&amp;VLOOKUP(A200,'dataset mapping'!$A$2:$B$6,2,FALSE)&amp;"|"&amp;A213&amp;"!I100"),7,FALSE)</f>
        <v>438.0664063</v>
      </c>
      <c r="H213" s="12">
        <f>VLOOKUP(B200,INDIRECT("T|"&amp;VLOOKUP(A200,'dataset mapping'!$A$2:$B$6,2,FALSE)&amp;"|"&amp;A213&amp;"!A3"):INDIRECT("T|"&amp;VLOOKUP(A200,'dataset mapping'!$A$2:$B$6,2,FALSE)&amp;"|"&amp;A213&amp;"!I100"),8,FALSE)</f>
        <v>292.28125</v>
      </c>
      <c r="I213" s="12">
        <f>VLOOKUP(B200,INDIRECT("T|"&amp;VLOOKUP(A200,'dataset mapping'!$A$2:$B$6,2,FALSE)&amp;"|"&amp;A213&amp;"!A3"):INDIRECT("T|"&amp;VLOOKUP(A200,'dataset mapping'!$A$2:$B$6,2,FALSE)&amp;"|"&amp;A213&amp;"!I100"),9,FALSE)</f>
        <v>438</v>
      </c>
      <c r="J213" s="9">
        <f t="shared" si="17"/>
        <v>37.43197529</v>
      </c>
      <c r="K213" s="1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1">
        <v>100.0</v>
      </c>
      <c r="B214" s="12">
        <f>VLOOKUP(B200,INDIRECT("T|"&amp;VLOOKUP(A200,'dataset mapping'!$A$2:$B$6,2,FALSE)&amp;"|"&amp;A214&amp;"!A3"):INDIRECT("T|"&amp;VLOOKUP(A200,'dataset mapping'!$A$2:$B$6,2,FALSE)&amp;"|"&amp;A214&amp;"!I100"),2,FALSE)</f>
        <v>475.4609375</v>
      </c>
      <c r="C214" s="12">
        <f>VLOOKUP(B200,INDIRECT("T|"&amp;VLOOKUP(A200,'dataset mapping'!$A$2:$B$6,2,FALSE)&amp;"|"&amp;A214&amp;"!A3"):INDIRECT("T|"&amp;VLOOKUP(A200,'dataset mapping'!$A$2:$B$6,2,FALSE)&amp;"|"&amp;A214&amp;"!I100"),3,FALSE)</f>
        <v>626.6953125</v>
      </c>
      <c r="D214" s="12">
        <f>VLOOKUP(B200,INDIRECT("T|"&amp;VLOOKUP(A200,'dataset mapping'!$A$2:$B$6,2,FALSE)&amp;"|"&amp;A214&amp;"!A3"):INDIRECT("T|"&amp;VLOOKUP(A200,'dataset mapping'!$A$2:$B$6,2,FALSE)&amp;"|"&amp;A214&amp;"!I100"),4,FALSE)</f>
        <v>409.3710938</v>
      </c>
      <c r="E214" s="12">
        <f>VLOOKUP(B200,INDIRECT("T|"&amp;VLOOKUP(A200,'dataset mapping'!$A$2:$B$6,2,FALSE)&amp;"|"&amp;A214&amp;"!A3"):INDIRECT("T|"&amp;VLOOKUP(A200,'dataset mapping'!$A$2:$B$6,2,FALSE)&amp;"|"&amp;A214&amp;"!I100"),5,FALSE)</f>
        <v>535.4257813</v>
      </c>
      <c r="F214" s="12">
        <f>VLOOKUP(B200,INDIRECT("T|"&amp;VLOOKUP(A200,'dataset mapping'!$A$2:$B$6,2,FALSE)&amp;"|"&amp;A214&amp;"!A3"):INDIRECT("T|"&amp;VLOOKUP(A200,'dataset mapping'!$A$2:$B$6,2,FALSE)&amp;"|"&amp;A214&amp;"!I100"),6,FALSE)</f>
        <v>328.8789063</v>
      </c>
      <c r="G214" s="12">
        <f>VLOOKUP(B200,INDIRECT("T|"&amp;VLOOKUP(A200,'dataset mapping'!$A$2:$B$6,2,FALSE)&amp;"|"&amp;A214&amp;"!A3"):INDIRECT("T|"&amp;VLOOKUP(A200,'dataset mapping'!$A$2:$B$6,2,FALSE)&amp;"|"&amp;A214&amp;"!I100"),7,FALSE)</f>
        <v>438.0351563</v>
      </c>
      <c r="H214" s="12">
        <f>VLOOKUP(B200,INDIRECT("T|"&amp;VLOOKUP(A200,'dataset mapping'!$A$2:$B$6,2,FALSE)&amp;"|"&amp;A214&amp;"!A3"):INDIRECT("T|"&amp;VLOOKUP(A200,'dataset mapping'!$A$2:$B$6,2,FALSE)&amp;"|"&amp;A214&amp;"!I100"),8,FALSE)</f>
        <v>438.3359375</v>
      </c>
      <c r="I214" s="12">
        <f>VLOOKUP(B200,INDIRECT("T|"&amp;VLOOKUP(A200,'dataset mapping'!$A$2:$B$6,2,FALSE)&amp;"|"&amp;A214&amp;"!A3"):INDIRECT("T|"&amp;VLOOKUP(A200,'dataset mapping'!$A$2:$B$6,2,FALSE)&amp;"|"&amp;A214&amp;"!I100"),9,FALSE)</f>
        <v>438.2773438</v>
      </c>
      <c r="J214" s="9">
        <f t="shared" si="17"/>
        <v>-18.14414638</v>
      </c>
      <c r="K214" s="13">
        <f>AVERAGE(J202:J214)</f>
        <v>12.20704576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 t="s">
        <v>12</v>
      </c>
      <c r="B216" s="20" t="s">
        <v>16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 t="s">
        <v>2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9</v>
      </c>
      <c r="I217" s="5" t="s">
        <v>10</v>
      </c>
      <c r="J217" s="6" t="s">
        <v>11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>
        <v>1.0</v>
      </c>
      <c r="B218" s="8">
        <f>VLOOKUP(B216,INDIRECT("T|"&amp;VLOOKUP(A216,'dataset mapping'!$A$2:$B$6,2,FALSE)&amp;"|"&amp;A218&amp;"!A3"):INDIRECT("T|"&amp;VLOOKUP(A216,'dataset mapping'!$A$2:$B$6,2,FALSE)&amp;"|"&amp;A218&amp;"!I100"),2,FALSE)</f>
        <v>575.7773438</v>
      </c>
      <c r="C218" s="8">
        <f>VLOOKUP(B216,INDIRECT("T|"&amp;VLOOKUP(A216,'dataset mapping'!$A$2:$B$6,2,FALSE)&amp;"|"&amp;A218&amp;"!A3"):INDIRECT("T|"&amp;VLOOKUP(A216,'dataset mapping'!$A$2:$B$6,2,FALSE)&amp;"|"&amp;A218&amp;"!I100"),3,FALSE)</f>
        <v>244.9453125</v>
      </c>
      <c r="D218" s="8">
        <f>VLOOKUP(B216,INDIRECT("T|"&amp;VLOOKUP(A216,'dataset mapping'!$A$2:$B$6,2,FALSE)&amp;"|"&amp;A218&amp;"!A3"):INDIRECT("T|"&amp;VLOOKUP(A216,'dataset mapping'!$A$2:$B$6,2,FALSE)&amp;"|"&amp;A218&amp;"!I100"),4,FALSE)</f>
        <v>663.2070313</v>
      </c>
      <c r="E218" s="8">
        <f>VLOOKUP(B216,INDIRECT("T|"&amp;VLOOKUP(A216,'dataset mapping'!$A$2:$B$6,2,FALSE)&amp;"|"&amp;A218&amp;"!A3"):INDIRECT("T|"&amp;VLOOKUP(A216,'dataset mapping'!$A$2:$B$6,2,FALSE)&amp;"|"&amp;A218&amp;"!I100"),5,FALSE)</f>
        <v>582.5820313</v>
      </c>
      <c r="F218" s="8">
        <f>VLOOKUP(B216,INDIRECT("T|"&amp;VLOOKUP(A216,'dataset mapping'!$A$2:$B$6,2,FALSE)&amp;"|"&amp;A218&amp;"!A3"):INDIRECT("T|"&amp;VLOOKUP(A216,'dataset mapping'!$A$2:$B$6,2,FALSE)&amp;"|"&amp;A218&amp;"!I100"),6,FALSE)</f>
        <v>437.4804688</v>
      </c>
      <c r="G218" s="8">
        <f>VLOOKUP(B216,INDIRECT("T|"&amp;VLOOKUP(A216,'dataset mapping'!$A$2:$B$6,2,FALSE)&amp;"|"&amp;A218&amp;"!A3"):INDIRECT("T|"&amp;VLOOKUP(A216,'dataset mapping'!$A$2:$B$6,2,FALSE)&amp;"|"&amp;A218&amp;"!I100"),7,FALSE)</f>
        <v>437.2734375</v>
      </c>
      <c r="H218" s="8">
        <f>VLOOKUP(B216,INDIRECT("T|"&amp;VLOOKUP(A216,'dataset mapping'!$A$2:$B$6,2,FALSE)&amp;"|"&amp;A218&amp;"!A3"):INDIRECT("T|"&amp;VLOOKUP(A216,'dataset mapping'!$A$2:$B$6,2,FALSE)&amp;"|"&amp;A218&amp;"!I100"),8,FALSE)</f>
        <v>437.6679688</v>
      </c>
      <c r="I218" s="8">
        <f>VLOOKUP(B216,INDIRECT("T|"&amp;VLOOKUP(A216,'dataset mapping'!$A$2:$B$6,2,FALSE)&amp;"|"&amp;A218&amp;"!A3"):INDIRECT("T|"&amp;VLOOKUP(A216,'dataset mapping'!$A$2:$B$6,2,FALSE)&amp;"|"&amp;A218&amp;"!I100"),9,FALSE)</f>
        <v>437.4414063</v>
      </c>
      <c r="J218" s="9">
        <f t="shared" ref="J218:J230" si="18">(I218/E218-1)*100</f>
        <v>-24.91333704</v>
      </c>
      <c r="K218" s="1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>
        <v>3.0</v>
      </c>
      <c r="B219" s="8">
        <f>VLOOKUP(B216,INDIRECT("T|"&amp;VLOOKUP(A216,'dataset mapping'!$A$2:$B$6,2,FALSE)&amp;"|"&amp;A219&amp;"!A3"):INDIRECT("T|"&amp;VLOOKUP(A216,'dataset mapping'!$A$2:$B$6,2,FALSE)&amp;"|"&amp;A219&amp;"!I100"),2,FALSE)</f>
        <v>731.21875</v>
      </c>
      <c r="C219" s="8">
        <f>VLOOKUP(B216,INDIRECT("T|"&amp;VLOOKUP(A216,'dataset mapping'!$A$2:$B$6,2,FALSE)&amp;"|"&amp;A219&amp;"!A3"):INDIRECT("T|"&amp;VLOOKUP(A216,'dataset mapping'!$A$2:$B$6,2,FALSE)&amp;"|"&amp;A219&amp;"!I100"),3,FALSE)</f>
        <v>743.8242188</v>
      </c>
      <c r="D219" s="8">
        <f>VLOOKUP(B216,INDIRECT("T|"&amp;VLOOKUP(A216,'dataset mapping'!$A$2:$B$6,2,FALSE)&amp;"|"&amp;A219&amp;"!A3"):INDIRECT("T|"&amp;VLOOKUP(A216,'dataset mapping'!$A$2:$B$6,2,FALSE)&amp;"|"&amp;A219&amp;"!I100"),4,FALSE)</f>
        <v>579.3203125</v>
      </c>
      <c r="E219" s="8">
        <f>VLOOKUP(B216,INDIRECT("T|"&amp;VLOOKUP(A216,'dataset mapping'!$A$2:$B$6,2,FALSE)&amp;"|"&amp;A219&amp;"!A3"):INDIRECT("T|"&amp;VLOOKUP(A216,'dataset mapping'!$A$2:$B$6,2,FALSE)&amp;"|"&amp;A219&amp;"!I100"),5,FALSE)</f>
        <v>752.0742188</v>
      </c>
      <c r="F219" s="8">
        <f>VLOOKUP(B216,INDIRECT("T|"&amp;VLOOKUP(A216,'dataset mapping'!$A$2:$B$6,2,FALSE)&amp;"|"&amp;A219&amp;"!A3"):INDIRECT("T|"&amp;VLOOKUP(A216,'dataset mapping'!$A$2:$B$6,2,FALSE)&amp;"|"&amp;A219&amp;"!I100"),6,FALSE)</f>
        <v>437.0976563</v>
      </c>
      <c r="G219" s="8">
        <f>VLOOKUP(B216,INDIRECT("T|"&amp;VLOOKUP(A216,'dataset mapping'!$A$2:$B$6,2,FALSE)&amp;"|"&amp;A219&amp;"!A3"):INDIRECT("T|"&amp;VLOOKUP(A216,'dataset mapping'!$A$2:$B$6,2,FALSE)&amp;"|"&amp;A219&amp;"!I100"),7,FALSE)</f>
        <v>437.53125</v>
      </c>
      <c r="H219" s="8">
        <f>VLOOKUP(B216,INDIRECT("T|"&amp;VLOOKUP(A216,'dataset mapping'!$A$2:$B$6,2,FALSE)&amp;"|"&amp;A219&amp;"!A3"):INDIRECT("T|"&amp;VLOOKUP(A216,'dataset mapping'!$A$2:$B$6,2,FALSE)&amp;"|"&amp;A219&amp;"!I100"),8,FALSE)</f>
        <v>437.4335938</v>
      </c>
      <c r="I219" s="8">
        <f>VLOOKUP(B216,INDIRECT("T|"&amp;VLOOKUP(A216,'dataset mapping'!$A$2:$B$6,2,FALSE)&amp;"|"&amp;A219&amp;"!A3"):INDIRECT("T|"&amp;VLOOKUP(A216,'dataset mapping'!$A$2:$B$6,2,FALSE)&amp;"|"&amp;A219&amp;"!I100"),9,FALSE)</f>
        <v>437.296875</v>
      </c>
      <c r="J219" s="9">
        <f t="shared" si="18"/>
        <v>-41.85455849</v>
      </c>
      <c r="K219" s="1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>
        <v>5.0</v>
      </c>
      <c r="B220" s="8">
        <f>VLOOKUP(B216,INDIRECT("T|"&amp;VLOOKUP(A216,'dataset mapping'!$A$2:$B$6,2,FALSE)&amp;"|"&amp;A220&amp;"!A3"):INDIRECT("T|"&amp;VLOOKUP(A216,'dataset mapping'!$A$2:$B$6,2,FALSE)&amp;"|"&amp;A220&amp;"!I100"),2,FALSE)</f>
        <v>540.0351563</v>
      </c>
      <c r="C220" s="8">
        <f>VLOOKUP(B216,INDIRECT("T|"&amp;VLOOKUP(A216,'dataset mapping'!$A$2:$B$6,2,FALSE)&amp;"|"&amp;A220&amp;"!A3"):INDIRECT("T|"&amp;VLOOKUP(A216,'dataset mapping'!$A$2:$B$6,2,FALSE)&amp;"|"&amp;A220&amp;"!I100"),3,FALSE)</f>
        <v>676.0117188</v>
      </c>
      <c r="D220" s="8">
        <f>VLOOKUP(B216,INDIRECT("T|"&amp;VLOOKUP(A216,'dataset mapping'!$A$2:$B$6,2,FALSE)&amp;"|"&amp;A220&amp;"!A3"):INDIRECT("T|"&amp;VLOOKUP(A216,'dataset mapping'!$A$2:$B$6,2,FALSE)&amp;"|"&amp;A220&amp;"!I100"),4,FALSE)</f>
        <v>745.7226563</v>
      </c>
      <c r="E220" s="8">
        <f>VLOOKUP(B216,INDIRECT("T|"&amp;VLOOKUP(A216,'dataset mapping'!$A$2:$B$6,2,FALSE)&amp;"|"&amp;A220&amp;"!A3"):INDIRECT("T|"&amp;VLOOKUP(A216,'dataset mapping'!$A$2:$B$6,2,FALSE)&amp;"|"&amp;A220&amp;"!I100"),5,FALSE)</f>
        <v>650.7773438</v>
      </c>
      <c r="F220" s="8">
        <f>VLOOKUP(B216,INDIRECT("T|"&amp;VLOOKUP(A216,'dataset mapping'!$A$2:$B$6,2,FALSE)&amp;"|"&amp;A220&amp;"!A3"):INDIRECT("T|"&amp;VLOOKUP(A216,'dataset mapping'!$A$2:$B$6,2,FALSE)&amp;"|"&amp;A220&amp;"!I100"),6,FALSE)</f>
        <v>437.3476563</v>
      </c>
      <c r="G220" s="8">
        <f>VLOOKUP(B216,INDIRECT("T|"&amp;VLOOKUP(A216,'dataset mapping'!$A$2:$B$6,2,FALSE)&amp;"|"&amp;A220&amp;"!A3"):INDIRECT("T|"&amp;VLOOKUP(A216,'dataset mapping'!$A$2:$B$6,2,FALSE)&amp;"|"&amp;A220&amp;"!I100"),7,FALSE)</f>
        <v>437.546875</v>
      </c>
      <c r="H220" s="8">
        <f>VLOOKUP(B216,INDIRECT("T|"&amp;VLOOKUP(A216,'dataset mapping'!$A$2:$B$6,2,FALSE)&amp;"|"&amp;A220&amp;"!A3"):INDIRECT("T|"&amp;VLOOKUP(A216,'dataset mapping'!$A$2:$B$6,2,FALSE)&amp;"|"&amp;A220&amp;"!I100"),8,FALSE)</f>
        <v>437.640625</v>
      </c>
      <c r="I220" s="8">
        <f>VLOOKUP(B216,INDIRECT("T|"&amp;VLOOKUP(A216,'dataset mapping'!$A$2:$B$6,2,FALSE)&amp;"|"&amp;A220&amp;"!A3"):INDIRECT("T|"&amp;VLOOKUP(A216,'dataset mapping'!$A$2:$B$6,2,FALSE)&amp;"|"&amp;A220&amp;"!I100"),9,FALSE)</f>
        <v>437.40625</v>
      </c>
      <c r="J220" s="9">
        <f t="shared" si="18"/>
        <v>-32.78711157</v>
      </c>
      <c r="K220" s="1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>
        <v>10.0</v>
      </c>
      <c r="B221" s="8">
        <f>VLOOKUP(B216,INDIRECT("T|"&amp;VLOOKUP(A216,'dataset mapping'!$A$2:$B$6,2,FALSE)&amp;"|"&amp;A221&amp;"!A3"):INDIRECT("T|"&amp;VLOOKUP(A216,'dataset mapping'!$A$2:$B$6,2,FALSE)&amp;"|"&amp;A221&amp;"!I100"),2,FALSE)</f>
        <v>677.3046875</v>
      </c>
      <c r="C221" s="8">
        <f>VLOOKUP(B216,INDIRECT("T|"&amp;VLOOKUP(A216,'dataset mapping'!$A$2:$B$6,2,FALSE)&amp;"|"&amp;A221&amp;"!A3"):INDIRECT("T|"&amp;VLOOKUP(A216,'dataset mapping'!$A$2:$B$6,2,FALSE)&amp;"|"&amp;A221&amp;"!I100"),3,FALSE)</f>
        <v>590.8984375</v>
      </c>
      <c r="D221" s="8">
        <f>VLOOKUP(B216,INDIRECT("T|"&amp;VLOOKUP(A216,'dataset mapping'!$A$2:$B$6,2,FALSE)&amp;"|"&amp;A221&amp;"!A3"):INDIRECT("T|"&amp;VLOOKUP(A216,'dataset mapping'!$A$2:$B$6,2,FALSE)&amp;"|"&amp;A221&amp;"!I100"),4,FALSE)</f>
        <v>330.9296875</v>
      </c>
      <c r="E221" s="8">
        <f>VLOOKUP(B216,INDIRECT("T|"&amp;VLOOKUP(A216,'dataset mapping'!$A$2:$B$6,2,FALSE)&amp;"|"&amp;A221&amp;"!A3"):INDIRECT("T|"&amp;VLOOKUP(A216,'dataset mapping'!$A$2:$B$6,2,FALSE)&amp;"|"&amp;A221&amp;"!I100"),5,FALSE)</f>
        <v>592.3085938</v>
      </c>
      <c r="F221" s="8">
        <f>VLOOKUP(B216,INDIRECT("T|"&amp;VLOOKUP(A216,'dataset mapping'!$A$2:$B$6,2,FALSE)&amp;"|"&amp;A221&amp;"!A3"):INDIRECT("T|"&amp;VLOOKUP(A216,'dataset mapping'!$A$2:$B$6,2,FALSE)&amp;"|"&amp;A221&amp;"!I100"),6,FALSE)</f>
        <v>437.28125</v>
      </c>
      <c r="G221" s="8">
        <f>VLOOKUP(B216,INDIRECT("T|"&amp;VLOOKUP(A216,'dataset mapping'!$A$2:$B$6,2,FALSE)&amp;"|"&amp;A221&amp;"!A3"):INDIRECT("T|"&amp;VLOOKUP(A216,'dataset mapping'!$A$2:$B$6,2,FALSE)&amp;"|"&amp;A221&amp;"!I100"),7,FALSE)</f>
        <v>291.7773438</v>
      </c>
      <c r="H221" s="8">
        <f>VLOOKUP(B216,INDIRECT("T|"&amp;VLOOKUP(A216,'dataset mapping'!$A$2:$B$6,2,FALSE)&amp;"|"&amp;A221&amp;"!A3"):INDIRECT("T|"&amp;VLOOKUP(A216,'dataset mapping'!$A$2:$B$6,2,FALSE)&amp;"|"&amp;A221&amp;"!I100"),8,FALSE)</f>
        <v>291.6992188</v>
      </c>
      <c r="I221" s="8">
        <f>VLOOKUP(B216,INDIRECT("T|"&amp;VLOOKUP(A216,'dataset mapping'!$A$2:$B$6,2,FALSE)&amp;"|"&amp;A221&amp;"!A3"):INDIRECT("T|"&amp;VLOOKUP(A216,'dataset mapping'!$A$2:$B$6,2,FALSE)&amp;"|"&amp;A221&amp;"!I100"),9,FALSE)</f>
        <v>436.8984375</v>
      </c>
      <c r="J221" s="9">
        <f t="shared" si="18"/>
        <v>-26.2380384</v>
      </c>
      <c r="K221" s="1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1">
        <v>20.0</v>
      </c>
      <c r="B222" s="12">
        <f>VLOOKUP(B216,INDIRECT("T|"&amp;VLOOKUP(A216,'dataset mapping'!$A$2:$B$6,2,FALSE)&amp;"|"&amp;A222&amp;"!A3"):INDIRECT("T|"&amp;VLOOKUP(A216,'dataset mapping'!$A$2:$B$6,2,FALSE)&amp;"|"&amp;A222&amp;"!I100"),2,FALSE)</f>
        <v>659.1992188</v>
      </c>
      <c r="C222" s="12">
        <f>VLOOKUP(B216,INDIRECT("T|"&amp;VLOOKUP(A216,'dataset mapping'!$A$2:$B$6,2,FALSE)&amp;"|"&amp;A222&amp;"!A3"):INDIRECT("T|"&amp;VLOOKUP(A216,'dataset mapping'!$A$2:$B$6,2,FALSE)&amp;"|"&amp;A222&amp;"!I100"),3,FALSE)</f>
        <v>656.0585938</v>
      </c>
      <c r="D222" s="12">
        <f>VLOOKUP(B216,INDIRECT("T|"&amp;VLOOKUP(A216,'dataset mapping'!$A$2:$B$6,2,FALSE)&amp;"|"&amp;A222&amp;"!A3"):INDIRECT("T|"&amp;VLOOKUP(A216,'dataset mapping'!$A$2:$B$6,2,FALSE)&amp;"|"&amp;A222&amp;"!I100"),4,FALSE)</f>
        <v>465.9414063</v>
      </c>
      <c r="E222" s="12">
        <f>VLOOKUP(B216,INDIRECT("T|"&amp;VLOOKUP(A216,'dataset mapping'!$A$2:$B$6,2,FALSE)&amp;"|"&amp;A222&amp;"!A3"):INDIRECT("T|"&amp;VLOOKUP(A216,'dataset mapping'!$A$2:$B$6,2,FALSE)&amp;"|"&amp;A222&amp;"!I100"),5,FALSE)</f>
        <v>670.28125</v>
      </c>
      <c r="F222" s="12">
        <f>VLOOKUP(B216,INDIRECT("T|"&amp;VLOOKUP(A216,'dataset mapping'!$A$2:$B$6,2,FALSE)&amp;"|"&amp;A222&amp;"!A3"):INDIRECT("T|"&amp;VLOOKUP(A216,'dataset mapping'!$A$2:$B$6,2,FALSE)&amp;"|"&amp;A222&amp;"!I100"),6,FALSE)</f>
        <v>437.34375</v>
      </c>
      <c r="G222" s="12">
        <f>VLOOKUP(B216,INDIRECT("T|"&amp;VLOOKUP(A216,'dataset mapping'!$A$2:$B$6,2,FALSE)&amp;"|"&amp;A222&amp;"!A3"):INDIRECT("T|"&amp;VLOOKUP(A216,'dataset mapping'!$A$2:$B$6,2,FALSE)&amp;"|"&amp;A222&amp;"!I100"),7,FALSE)</f>
        <v>437.3515625</v>
      </c>
      <c r="H222" s="12">
        <f>VLOOKUP(B216,INDIRECT("T|"&amp;VLOOKUP(A216,'dataset mapping'!$A$2:$B$6,2,FALSE)&amp;"|"&amp;A222&amp;"!A3"):INDIRECT("T|"&amp;VLOOKUP(A216,'dataset mapping'!$A$2:$B$6,2,FALSE)&amp;"|"&amp;A222&amp;"!I100"),8,FALSE)</f>
        <v>292.2890625</v>
      </c>
      <c r="I222" s="12">
        <f>VLOOKUP(B216,INDIRECT("T|"&amp;VLOOKUP(A216,'dataset mapping'!$A$2:$B$6,2,FALSE)&amp;"|"&amp;A222&amp;"!A3"):INDIRECT("T|"&amp;VLOOKUP(A216,'dataset mapping'!$A$2:$B$6,2,FALSE)&amp;"|"&amp;A222&amp;"!I100"),9,FALSE)</f>
        <v>437.5273438</v>
      </c>
      <c r="J222" s="9">
        <f t="shared" si="18"/>
        <v>-34.72481235</v>
      </c>
      <c r="K222" s="1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1">
        <v>30.0</v>
      </c>
      <c r="B223" s="12">
        <f>VLOOKUP(B216,INDIRECT("T|"&amp;VLOOKUP(A216,'dataset mapping'!$A$2:$B$6,2,FALSE)&amp;"|"&amp;A223&amp;"!A3"):INDIRECT("T|"&amp;VLOOKUP(A216,'dataset mapping'!$A$2:$B$6,2,FALSE)&amp;"|"&amp;A223&amp;"!I100"),2,FALSE)</f>
        <v>606.359375</v>
      </c>
      <c r="C223" s="12">
        <f>VLOOKUP(B216,INDIRECT("T|"&amp;VLOOKUP(A216,'dataset mapping'!$A$2:$B$6,2,FALSE)&amp;"|"&amp;A223&amp;"!A3"):INDIRECT("T|"&amp;VLOOKUP(A216,'dataset mapping'!$A$2:$B$6,2,FALSE)&amp;"|"&amp;A223&amp;"!I100"),3,FALSE)</f>
        <v>632.2734375</v>
      </c>
      <c r="D223" s="12">
        <f>VLOOKUP(B216,INDIRECT("T|"&amp;VLOOKUP(A216,'dataset mapping'!$A$2:$B$6,2,FALSE)&amp;"|"&amp;A223&amp;"!A3"):INDIRECT("T|"&amp;VLOOKUP(A216,'dataset mapping'!$A$2:$B$6,2,FALSE)&amp;"|"&amp;A223&amp;"!I100"),4,FALSE)</f>
        <v>697.2539063</v>
      </c>
      <c r="E223" s="12">
        <f>VLOOKUP(B216,INDIRECT("T|"&amp;VLOOKUP(A216,'dataset mapping'!$A$2:$B$6,2,FALSE)&amp;"|"&amp;A223&amp;"!A3"):INDIRECT("T|"&amp;VLOOKUP(A216,'dataset mapping'!$A$2:$B$6,2,FALSE)&amp;"|"&amp;A223&amp;"!I100"),5,FALSE)</f>
        <v>611.0625</v>
      </c>
      <c r="F223" s="12">
        <f>VLOOKUP(B216,INDIRECT("T|"&amp;VLOOKUP(A216,'dataset mapping'!$A$2:$B$6,2,FALSE)&amp;"|"&amp;A223&amp;"!A3"):INDIRECT("T|"&amp;VLOOKUP(A216,'dataset mapping'!$A$2:$B$6,2,FALSE)&amp;"|"&amp;A223&amp;"!I100"),6,FALSE)</f>
        <v>438.21875</v>
      </c>
      <c r="G223" s="12">
        <f>VLOOKUP(B216,INDIRECT("T|"&amp;VLOOKUP(A216,'dataset mapping'!$A$2:$B$6,2,FALSE)&amp;"|"&amp;A223&amp;"!A3"):INDIRECT("T|"&amp;VLOOKUP(A216,'dataset mapping'!$A$2:$B$6,2,FALSE)&amp;"|"&amp;A223&amp;"!I100"),7,FALSE)</f>
        <v>437.6445313</v>
      </c>
      <c r="H223" s="12">
        <f>VLOOKUP(B216,INDIRECT("T|"&amp;VLOOKUP(A216,'dataset mapping'!$A$2:$B$6,2,FALSE)&amp;"|"&amp;A223&amp;"!A3"):INDIRECT("T|"&amp;VLOOKUP(A216,'dataset mapping'!$A$2:$B$6,2,FALSE)&amp;"|"&amp;A223&amp;"!I100"),8,FALSE)</f>
        <v>437.7226563</v>
      </c>
      <c r="I223" s="12">
        <f>VLOOKUP(B216,INDIRECT("T|"&amp;VLOOKUP(A216,'dataset mapping'!$A$2:$B$6,2,FALSE)&amp;"|"&amp;A223&amp;"!A3"):INDIRECT("T|"&amp;VLOOKUP(A216,'dataset mapping'!$A$2:$B$6,2,FALSE)&amp;"|"&amp;A223&amp;"!I100"),9,FALSE)</f>
        <v>437.7851563</v>
      </c>
      <c r="J223" s="9">
        <f t="shared" si="18"/>
        <v>-28.35673008</v>
      </c>
      <c r="K223" s="1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1">
        <v>40.0</v>
      </c>
      <c r="B224" s="12">
        <f>VLOOKUP(B216,INDIRECT("T|"&amp;VLOOKUP(A216,'dataset mapping'!$A$2:$B$6,2,FALSE)&amp;"|"&amp;A224&amp;"!A3"):INDIRECT("T|"&amp;VLOOKUP(A216,'dataset mapping'!$A$2:$B$6,2,FALSE)&amp;"|"&amp;A224&amp;"!I100"),2,FALSE)</f>
        <v>454.7226563</v>
      </c>
      <c r="C224" s="12">
        <f>VLOOKUP(B216,INDIRECT("T|"&amp;VLOOKUP(A216,'dataset mapping'!$A$2:$B$6,2,FALSE)&amp;"|"&amp;A224&amp;"!A3"):INDIRECT("T|"&amp;VLOOKUP(A216,'dataset mapping'!$A$2:$B$6,2,FALSE)&amp;"|"&amp;A224&amp;"!I100"),3,FALSE)</f>
        <v>713.78125</v>
      </c>
      <c r="D224" s="12">
        <f>VLOOKUP(B216,INDIRECT("T|"&amp;VLOOKUP(A216,'dataset mapping'!$A$2:$B$6,2,FALSE)&amp;"|"&amp;A224&amp;"!A3"):INDIRECT("T|"&amp;VLOOKUP(A216,'dataset mapping'!$A$2:$B$6,2,FALSE)&amp;"|"&amp;A224&amp;"!I100"),4,FALSE)</f>
        <v>665.3242188</v>
      </c>
      <c r="E224" s="12">
        <f>VLOOKUP(B216,INDIRECT("T|"&amp;VLOOKUP(A216,'dataset mapping'!$A$2:$B$6,2,FALSE)&amp;"|"&amp;A224&amp;"!A3"):INDIRECT("T|"&amp;VLOOKUP(A216,'dataset mapping'!$A$2:$B$6,2,FALSE)&amp;"|"&amp;A224&amp;"!I100"),5,FALSE)</f>
        <v>653.2734375</v>
      </c>
      <c r="F224" s="12">
        <f>VLOOKUP(B216,INDIRECT("T|"&amp;VLOOKUP(A216,'dataset mapping'!$A$2:$B$6,2,FALSE)&amp;"|"&amp;A224&amp;"!A3"):INDIRECT("T|"&amp;VLOOKUP(A216,'dataset mapping'!$A$2:$B$6,2,FALSE)&amp;"|"&amp;A224&amp;"!I100"),6,FALSE)</f>
        <v>353.5664063</v>
      </c>
      <c r="G224" s="12">
        <f>VLOOKUP(B216,INDIRECT("T|"&amp;VLOOKUP(A216,'dataset mapping'!$A$2:$B$6,2,FALSE)&amp;"|"&amp;A224&amp;"!A3"):INDIRECT("T|"&amp;VLOOKUP(A216,'dataset mapping'!$A$2:$B$6,2,FALSE)&amp;"|"&amp;A224&amp;"!I100"),7,FALSE)</f>
        <v>437.5585938</v>
      </c>
      <c r="H224" s="12">
        <f>VLOOKUP(B216,INDIRECT("T|"&amp;VLOOKUP(A216,'dataset mapping'!$A$2:$B$6,2,FALSE)&amp;"|"&amp;A224&amp;"!A3"):INDIRECT("T|"&amp;VLOOKUP(A216,'dataset mapping'!$A$2:$B$6,2,FALSE)&amp;"|"&amp;A224&amp;"!I100"),8,FALSE)</f>
        <v>438.5585938</v>
      </c>
      <c r="I224" s="12">
        <f>VLOOKUP(B216,INDIRECT("T|"&amp;VLOOKUP(A216,'dataset mapping'!$A$2:$B$6,2,FALSE)&amp;"|"&amp;A224&amp;"!A3"):INDIRECT("T|"&amp;VLOOKUP(A216,'dataset mapping'!$A$2:$B$6,2,FALSE)&amp;"|"&amp;A224&amp;"!I100"),9,FALSE)</f>
        <v>437.5195313</v>
      </c>
      <c r="J224" s="9">
        <f t="shared" si="18"/>
        <v>-33.02658487</v>
      </c>
      <c r="K224" s="1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1">
        <v>50.0</v>
      </c>
      <c r="B225" s="12">
        <f>VLOOKUP(B216,INDIRECT("T|"&amp;VLOOKUP(A216,'dataset mapping'!$A$2:$B$6,2,FALSE)&amp;"|"&amp;A225&amp;"!A3"):INDIRECT("T|"&amp;VLOOKUP(A216,'dataset mapping'!$A$2:$B$6,2,FALSE)&amp;"|"&amp;A225&amp;"!I100"),2,FALSE)</f>
        <v>962.0429688</v>
      </c>
      <c r="C225" s="12">
        <f>VLOOKUP(B216,INDIRECT("T|"&amp;VLOOKUP(A216,'dataset mapping'!$A$2:$B$6,2,FALSE)&amp;"|"&amp;A225&amp;"!A3"):INDIRECT("T|"&amp;VLOOKUP(A216,'dataset mapping'!$A$2:$B$6,2,FALSE)&amp;"|"&amp;A225&amp;"!I100"),3,FALSE)</f>
        <v>659.0507813</v>
      </c>
      <c r="D225" s="12">
        <f>VLOOKUP(B216,INDIRECT("T|"&amp;VLOOKUP(A216,'dataset mapping'!$A$2:$B$6,2,FALSE)&amp;"|"&amp;A225&amp;"!A3"):INDIRECT("T|"&amp;VLOOKUP(A216,'dataset mapping'!$A$2:$B$6,2,FALSE)&amp;"|"&amp;A225&amp;"!I100"),4,FALSE)</f>
        <v>682.1640625</v>
      </c>
      <c r="E225" s="12">
        <f>VLOOKUP(B216,INDIRECT("T|"&amp;VLOOKUP(A216,'dataset mapping'!$A$2:$B$6,2,FALSE)&amp;"|"&amp;A225&amp;"!A3"):INDIRECT("T|"&amp;VLOOKUP(A216,'dataset mapping'!$A$2:$B$6,2,FALSE)&amp;"|"&amp;A225&amp;"!I100"),5,FALSE)</f>
        <v>682.0195313</v>
      </c>
      <c r="F225" s="12">
        <f>VLOOKUP(B216,INDIRECT("T|"&amp;VLOOKUP(A216,'dataset mapping'!$A$2:$B$6,2,FALSE)&amp;"|"&amp;A225&amp;"!A3"):INDIRECT("T|"&amp;VLOOKUP(A216,'dataset mapping'!$A$2:$B$6,2,FALSE)&amp;"|"&amp;A225&amp;"!I100"),6,FALSE)</f>
        <v>437.4960938</v>
      </c>
      <c r="G225" s="12">
        <f>VLOOKUP(B216,INDIRECT("T|"&amp;VLOOKUP(A216,'dataset mapping'!$A$2:$B$6,2,FALSE)&amp;"|"&amp;A225&amp;"!A3"):INDIRECT("T|"&amp;VLOOKUP(A216,'dataset mapping'!$A$2:$B$6,2,FALSE)&amp;"|"&amp;A225&amp;"!I100"),7,FALSE)</f>
        <v>292.2265625</v>
      </c>
      <c r="H225" s="12">
        <f>VLOOKUP(B216,INDIRECT("T|"&amp;VLOOKUP(A216,'dataset mapping'!$A$2:$B$6,2,FALSE)&amp;"|"&amp;A225&amp;"!A3"):INDIRECT("T|"&amp;VLOOKUP(A216,'dataset mapping'!$A$2:$B$6,2,FALSE)&amp;"|"&amp;A225&amp;"!I100"),8,FALSE)</f>
        <v>292.1914063</v>
      </c>
      <c r="I225" s="12">
        <f>VLOOKUP(B216,INDIRECT("T|"&amp;VLOOKUP(A216,'dataset mapping'!$A$2:$B$6,2,FALSE)&amp;"|"&amp;A225&amp;"!A3"):INDIRECT("T|"&amp;VLOOKUP(A216,'dataset mapping'!$A$2:$B$6,2,FALSE)&amp;"|"&amp;A225&amp;"!I100"),9,FALSE)</f>
        <v>292.1875</v>
      </c>
      <c r="J225" s="9">
        <f t="shared" si="18"/>
        <v>-57.15848497</v>
      </c>
      <c r="K225" s="1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1">
        <v>60.0</v>
      </c>
      <c r="B226" s="12">
        <f>VLOOKUP(B216,INDIRECT("T|"&amp;VLOOKUP(A216,'dataset mapping'!$A$2:$B$6,2,FALSE)&amp;"|"&amp;A226&amp;"!A3"):INDIRECT("T|"&amp;VLOOKUP(A216,'dataset mapping'!$A$2:$B$6,2,FALSE)&amp;"|"&amp;A226&amp;"!I100"),2,FALSE)</f>
        <v>690.6640625</v>
      </c>
      <c r="C226" s="12">
        <f>VLOOKUP(B216,INDIRECT("T|"&amp;VLOOKUP(A216,'dataset mapping'!$A$2:$B$6,2,FALSE)&amp;"|"&amp;A226&amp;"!A3"):INDIRECT("T|"&amp;VLOOKUP(A216,'dataset mapping'!$A$2:$B$6,2,FALSE)&amp;"|"&amp;A226&amp;"!I100"),3,FALSE)</f>
        <v>659.3632813</v>
      </c>
      <c r="D226" s="12">
        <f>VLOOKUP(B216,INDIRECT("T|"&amp;VLOOKUP(A216,'dataset mapping'!$A$2:$B$6,2,FALSE)&amp;"|"&amp;A226&amp;"!A3"):INDIRECT("T|"&amp;VLOOKUP(A216,'dataset mapping'!$A$2:$B$6,2,FALSE)&amp;"|"&amp;A226&amp;"!I100"),4,FALSE)</f>
        <v>298.828125</v>
      </c>
      <c r="E226" s="12">
        <f>VLOOKUP(B216,INDIRECT("T|"&amp;VLOOKUP(A216,'dataset mapping'!$A$2:$B$6,2,FALSE)&amp;"|"&amp;A226&amp;"!A3"):INDIRECT("T|"&amp;VLOOKUP(A216,'dataset mapping'!$A$2:$B$6,2,FALSE)&amp;"|"&amp;A226&amp;"!I100"),5,FALSE)</f>
        <v>382.5664063</v>
      </c>
      <c r="F226" s="12">
        <f>VLOOKUP(B216,INDIRECT("T|"&amp;VLOOKUP(A216,'dataset mapping'!$A$2:$B$6,2,FALSE)&amp;"|"&amp;A226&amp;"!A3"):INDIRECT("T|"&amp;VLOOKUP(A216,'dataset mapping'!$A$2:$B$6,2,FALSE)&amp;"|"&amp;A226&amp;"!I100"),6,FALSE)</f>
        <v>437.578125</v>
      </c>
      <c r="G226" s="12">
        <f>VLOOKUP(B216,INDIRECT("T|"&amp;VLOOKUP(A216,'dataset mapping'!$A$2:$B$6,2,FALSE)&amp;"|"&amp;A226&amp;"!A3"):INDIRECT("T|"&amp;VLOOKUP(A216,'dataset mapping'!$A$2:$B$6,2,FALSE)&amp;"|"&amp;A226&amp;"!I100"),7,FALSE)</f>
        <v>437.5742188</v>
      </c>
      <c r="H226" s="12">
        <f>VLOOKUP(B216,INDIRECT("T|"&amp;VLOOKUP(A216,'dataset mapping'!$A$2:$B$6,2,FALSE)&amp;"|"&amp;A226&amp;"!A3"):INDIRECT("T|"&amp;VLOOKUP(A216,'dataset mapping'!$A$2:$B$6,2,FALSE)&amp;"|"&amp;A226&amp;"!I100"),8,FALSE)</f>
        <v>437.7929688</v>
      </c>
      <c r="I226" s="12">
        <f>VLOOKUP(B216,INDIRECT("T|"&amp;VLOOKUP(A216,'dataset mapping'!$A$2:$B$6,2,FALSE)&amp;"|"&amp;A226&amp;"!A3"):INDIRECT("T|"&amp;VLOOKUP(A216,'dataset mapping'!$A$2:$B$6,2,FALSE)&amp;"|"&amp;A226&amp;"!I100"),9,FALSE)</f>
        <v>437.5742188</v>
      </c>
      <c r="J226" s="9">
        <f t="shared" si="18"/>
        <v>14.37863116</v>
      </c>
      <c r="K226" s="1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1">
        <v>70.0</v>
      </c>
      <c r="B227" s="12">
        <f>VLOOKUP(B216,INDIRECT("T|"&amp;VLOOKUP(A216,'dataset mapping'!$A$2:$B$6,2,FALSE)&amp;"|"&amp;A227&amp;"!A3"):INDIRECT("T|"&amp;VLOOKUP(A216,'dataset mapping'!$A$2:$B$6,2,FALSE)&amp;"|"&amp;A227&amp;"!I100"),2,FALSE)</f>
        <v>416.4453125</v>
      </c>
      <c r="C227" s="12">
        <f>VLOOKUP(B216,INDIRECT("T|"&amp;VLOOKUP(A216,'dataset mapping'!$A$2:$B$6,2,FALSE)&amp;"|"&amp;A227&amp;"!A3"):INDIRECT("T|"&amp;VLOOKUP(A216,'dataset mapping'!$A$2:$B$6,2,FALSE)&amp;"|"&amp;A227&amp;"!I100"),3,FALSE)</f>
        <v>686.0742188</v>
      </c>
      <c r="D227" s="12">
        <f>VLOOKUP(B216,INDIRECT("T|"&amp;VLOOKUP(A216,'dataset mapping'!$A$2:$B$6,2,FALSE)&amp;"|"&amp;A227&amp;"!A3"):INDIRECT("T|"&amp;VLOOKUP(A216,'dataset mapping'!$A$2:$B$6,2,FALSE)&amp;"|"&amp;A227&amp;"!I100"),4,FALSE)</f>
        <v>691.875</v>
      </c>
      <c r="E227" s="12">
        <f>VLOOKUP(B216,INDIRECT("T|"&amp;VLOOKUP(A216,'dataset mapping'!$A$2:$B$6,2,FALSE)&amp;"|"&amp;A227&amp;"!A3"):INDIRECT("T|"&amp;VLOOKUP(A216,'dataset mapping'!$A$2:$B$6,2,FALSE)&amp;"|"&amp;A227&amp;"!I100"),5,FALSE)</f>
        <v>480.4804688</v>
      </c>
      <c r="F227" s="12">
        <f>VLOOKUP(B216,INDIRECT("T|"&amp;VLOOKUP(A216,'dataset mapping'!$A$2:$B$6,2,FALSE)&amp;"|"&amp;A227&amp;"!A3"):INDIRECT("T|"&amp;VLOOKUP(A216,'dataset mapping'!$A$2:$B$6,2,FALSE)&amp;"|"&amp;A227&amp;"!I100"),6,FALSE)</f>
        <v>294.5507813</v>
      </c>
      <c r="G227" s="12">
        <f>VLOOKUP(B216,INDIRECT("T|"&amp;VLOOKUP(A216,'dataset mapping'!$A$2:$B$6,2,FALSE)&amp;"|"&amp;A227&amp;"!A3"):INDIRECT("T|"&amp;VLOOKUP(A216,'dataset mapping'!$A$2:$B$6,2,FALSE)&amp;"|"&amp;A227&amp;"!I100"),7,FALSE)</f>
        <v>437.6054688</v>
      </c>
      <c r="H227" s="12">
        <f>VLOOKUP(B216,INDIRECT("T|"&amp;VLOOKUP(A216,'dataset mapping'!$A$2:$B$6,2,FALSE)&amp;"|"&amp;A227&amp;"!A3"):INDIRECT("T|"&amp;VLOOKUP(A216,'dataset mapping'!$A$2:$B$6,2,FALSE)&amp;"|"&amp;A227&amp;"!I100"),8,FALSE)</f>
        <v>437.8789063</v>
      </c>
      <c r="I227" s="12">
        <f>VLOOKUP(B216,INDIRECT("T|"&amp;VLOOKUP(A216,'dataset mapping'!$A$2:$B$6,2,FALSE)&amp;"|"&amp;A227&amp;"!A3"):INDIRECT("T|"&amp;VLOOKUP(A216,'dataset mapping'!$A$2:$B$6,2,FALSE)&amp;"|"&amp;A227&amp;"!I100"),9,FALSE)</f>
        <v>437.828125</v>
      </c>
      <c r="J227" s="9">
        <f t="shared" si="18"/>
        <v>-8.87701926</v>
      </c>
      <c r="K227" s="1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1">
        <v>80.0</v>
      </c>
      <c r="B228" s="12">
        <f>VLOOKUP(B216,INDIRECT("T|"&amp;VLOOKUP(A216,'dataset mapping'!$A$2:$B$6,2,FALSE)&amp;"|"&amp;A228&amp;"!A3"):INDIRECT("T|"&amp;VLOOKUP(A216,'dataset mapping'!$A$2:$B$6,2,FALSE)&amp;"|"&amp;A228&amp;"!I100"),2,FALSE)</f>
        <v>780.2421875</v>
      </c>
      <c r="C228" s="12">
        <f>VLOOKUP(B216,INDIRECT("T|"&amp;VLOOKUP(A216,'dataset mapping'!$A$2:$B$6,2,FALSE)&amp;"|"&amp;A228&amp;"!A3"):INDIRECT("T|"&amp;VLOOKUP(A216,'dataset mapping'!$A$2:$B$6,2,FALSE)&amp;"|"&amp;A228&amp;"!I100"),3,FALSE)</f>
        <v>671.671875</v>
      </c>
      <c r="D228" s="12">
        <f>VLOOKUP(B216,INDIRECT("T|"&amp;VLOOKUP(A216,'dataset mapping'!$A$2:$B$6,2,FALSE)&amp;"|"&amp;A228&amp;"!A3"):INDIRECT("T|"&amp;VLOOKUP(A216,'dataset mapping'!$A$2:$B$6,2,FALSE)&amp;"|"&amp;A228&amp;"!I100"),4,FALSE)</f>
        <v>608.1679688</v>
      </c>
      <c r="E228" s="12">
        <f>VLOOKUP(B216,INDIRECT("T|"&amp;VLOOKUP(A216,'dataset mapping'!$A$2:$B$6,2,FALSE)&amp;"|"&amp;A228&amp;"!A3"):INDIRECT("T|"&amp;VLOOKUP(A216,'dataset mapping'!$A$2:$B$6,2,FALSE)&amp;"|"&amp;A228&amp;"!I100"),5,FALSE)</f>
        <v>779.9921875</v>
      </c>
      <c r="F228" s="12">
        <f>VLOOKUP(B216,INDIRECT("T|"&amp;VLOOKUP(A216,'dataset mapping'!$A$2:$B$6,2,FALSE)&amp;"|"&amp;A228&amp;"!A3"):INDIRECT("T|"&amp;VLOOKUP(A216,'dataset mapping'!$A$2:$B$6,2,FALSE)&amp;"|"&amp;A228&amp;"!I100"),6,FALSE)</f>
        <v>437.4726563</v>
      </c>
      <c r="G228" s="12">
        <f>VLOOKUP(B216,INDIRECT("T|"&amp;VLOOKUP(A216,'dataset mapping'!$A$2:$B$6,2,FALSE)&amp;"|"&amp;A228&amp;"!A3"):INDIRECT("T|"&amp;VLOOKUP(A216,'dataset mapping'!$A$2:$B$6,2,FALSE)&amp;"|"&amp;A228&amp;"!I100"),7,FALSE)</f>
        <v>437.6914063</v>
      </c>
      <c r="H228" s="12">
        <f>VLOOKUP(B216,INDIRECT("T|"&amp;VLOOKUP(A216,'dataset mapping'!$A$2:$B$6,2,FALSE)&amp;"|"&amp;A228&amp;"!A3"):INDIRECT("T|"&amp;VLOOKUP(A216,'dataset mapping'!$A$2:$B$6,2,FALSE)&amp;"|"&amp;A228&amp;"!I100"),8,FALSE)</f>
        <v>439.8125</v>
      </c>
      <c r="I228" s="12">
        <f>VLOOKUP(B216,INDIRECT("T|"&amp;VLOOKUP(A216,'dataset mapping'!$A$2:$B$6,2,FALSE)&amp;"|"&amp;A228&amp;"!A3"):INDIRECT("T|"&amp;VLOOKUP(A216,'dataset mapping'!$A$2:$B$6,2,FALSE)&amp;"|"&amp;A228&amp;"!I100"),9,FALSE)</f>
        <v>437.7578125</v>
      </c>
      <c r="J228" s="9">
        <f t="shared" si="18"/>
        <v>-43.87664139</v>
      </c>
      <c r="K228" s="1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1">
        <v>90.0</v>
      </c>
      <c r="B229" s="12">
        <f>VLOOKUP(B216,INDIRECT("T|"&amp;VLOOKUP(A216,'dataset mapping'!$A$2:$B$6,2,FALSE)&amp;"|"&amp;A229&amp;"!A3"):INDIRECT("T|"&amp;VLOOKUP(A216,'dataset mapping'!$A$2:$B$6,2,FALSE)&amp;"|"&amp;A229&amp;"!I100"),2,FALSE)</f>
        <v>524.5039063</v>
      </c>
      <c r="C229" s="12">
        <f>VLOOKUP(B216,INDIRECT("T|"&amp;VLOOKUP(A216,'dataset mapping'!$A$2:$B$6,2,FALSE)&amp;"|"&amp;A229&amp;"!A3"):INDIRECT("T|"&amp;VLOOKUP(A216,'dataset mapping'!$A$2:$B$6,2,FALSE)&amp;"|"&amp;A229&amp;"!I100"),3,FALSE)</f>
        <v>397.609375</v>
      </c>
      <c r="D229" s="12">
        <f>VLOOKUP(B216,INDIRECT("T|"&amp;VLOOKUP(A216,'dataset mapping'!$A$2:$B$6,2,FALSE)&amp;"|"&amp;A229&amp;"!A3"):INDIRECT("T|"&amp;VLOOKUP(A216,'dataset mapping'!$A$2:$B$6,2,FALSE)&amp;"|"&amp;A229&amp;"!I100"),4,FALSE)</f>
        <v>562.0390625</v>
      </c>
      <c r="E229" s="12">
        <f>VLOOKUP(B216,INDIRECT("T|"&amp;VLOOKUP(A216,'dataset mapping'!$A$2:$B$6,2,FALSE)&amp;"|"&amp;A229&amp;"!A3"):INDIRECT("T|"&amp;VLOOKUP(A216,'dataset mapping'!$A$2:$B$6,2,FALSE)&amp;"|"&amp;A229&amp;"!I100"),5,FALSE)</f>
        <v>303.46875</v>
      </c>
      <c r="F229" s="12">
        <f>VLOOKUP(B216,INDIRECT("T|"&amp;VLOOKUP(A216,'dataset mapping'!$A$2:$B$6,2,FALSE)&amp;"|"&amp;A229&amp;"!A3"):INDIRECT("T|"&amp;VLOOKUP(A216,'dataset mapping'!$A$2:$B$6,2,FALSE)&amp;"|"&amp;A229&amp;"!I100"),6,FALSE)</f>
        <v>437.4296875</v>
      </c>
      <c r="G229" s="12">
        <f>VLOOKUP(B216,INDIRECT("T|"&amp;VLOOKUP(A216,'dataset mapping'!$A$2:$B$6,2,FALSE)&amp;"|"&amp;A229&amp;"!A3"):INDIRECT("T|"&amp;VLOOKUP(A216,'dataset mapping'!$A$2:$B$6,2,FALSE)&amp;"|"&amp;A229&amp;"!I100"),7,FALSE)</f>
        <v>292.1015625</v>
      </c>
      <c r="H229" s="12">
        <f>VLOOKUP(B216,INDIRECT("T|"&amp;VLOOKUP(A216,'dataset mapping'!$A$2:$B$6,2,FALSE)&amp;"|"&amp;A229&amp;"!A3"):INDIRECT("T|"&amp;VLOOKUP(A216,'dataset mapping'!$A$2:$B$6,2,FALSE)&amp;"|"&amp;A229&amp;"!I100"),8,FALSE)</f>
        <v>438.0546875</v>
      </c>
      <c r="I229" s="12">
        <f>VLOOKUP(B216,INDIRECT("T|"&amp;VLOOKUP(A216,'dataset mapping'!$A$2:$B$6,2,FALSE)&amp;"|"&amp;A229&amp;"!A3"):INDIRECT("T|"&amp;VLOOKUP(A216,'dataset mapping'!$A$2:$B$6,2,FALSE)&amp;"|"&amp;A229&amp;"!I100"),9,FALSE)</f>
        <v>437.6679688</v>
      </c>
      <c r="J229" s="9">
        <f t="shared" si="18"/>
        <v>44.22175883</v>
      </c>
      <c r="K229" s="1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1">
        <v>100.0</v>
      </c>
      <c r="B230" s="12">
        <f>VLOOKUP(B216,INDIRECT("T|"&amp;VLOOKUP(A216,'dataset mapping'!$A$2:$B$6,2,FALSE)&amp;"|"&amp;A230&amp;"!A3"):INDIRECT("T|"&amp;VLOOKUP(A216,'dataset mapping'!$A$2:$B$6,2,FALSE)&amp;"|"&amp;A230&amp;"!I100"),2,FALSE)</f>
        <v>394.796875</v>
      </c>
      <c r="C230" s="12">
        <f>VLOOKUP(B216,INDIRECT("T|"&amp;VLOOKUP(A216,'dataset mapping'!$A$2:$B$6,2,FALSE)&amp;"|"&amp;A230&amp;"!A3"):INDIRECT("T|"&amp;VLOOKUP(A216,'dataset mapping'!$A$2:$B$6,2,FALSE)&amp;"|"&amp;A230&amp;"!I100"),3,FALSE)</f>
        <v>848.4179688</v>
      </c>
      <c r="D230" s="12">
        <f>VLOOKUP(B216,INDIRECT("T|"&amp;VLOOKUP(A216,'dataset mapping'!$A$2:$B$6,2,FALSE)&amp;"|"&amp;A230&amp;"!A3"):INDIRECT("T|"&amp;VLOOKUP(A216,'dataset mapping'!$A$2:$B$6,2,FALSE)&amp;"|"&amp;A230&amp;"!I100"),4,FALSE)</f>
        <v>740.484375</v>
      </c>
      <c r="E230" s="12">
        <f>VLOOKUP(B216,INDIRECT("T|"&amp;VLOOKUP(A216,'dataset mapping'!$A$2:$B$6,2,FALSE)&amp;"|"&amp;A230&amp;"!A3"):INDIRECT("T|"&amp;VLOOKUP(A216,'dataset mapping'!$A$2:$B$6,2,FALSE)&amp;"|"&amp;A230&amp;"!I100"),5,FALSE)</f>
        <v>647.546875</v>
      </c>
      <c r="F230" s="12">
        <f>VLOOKUP(B216,INDIRECT("T|"&amp;VLOOKUP(A216,'dataset mapping'!$A$2:$B$6,2,FALSE)&amp;"|"&amp;A230&amp;"!A3"):INDIRECT("T|"&amp;VLOOKUP(A216,'dataset mapping'!$A$2:$B$6,2,FALSE)&amp;"|"&amp;A230&amp;"!I100"),6,FALSE)</f>
        <v>437.7265625</v>
      </c>
      <c r="G230" s="12">
        <f>VLOOKUP(B216,INDIRECT("T|"&amp;VLOOKUP(A216,'dataset mapping'!$A$2:$B$6,2,FALSE)&amp;"|"&amp;A230&amp;"!A3"):INDIRECT("T|"&amp;VLOOKUP(A216,'dataset mapping'!$A$2:$B$6,2,FALSE)&amp;"|"&amp;A230&amp;"!I100"),7,FALSE)</f>
        <v>437.7460938</v>
      </c>
      <c r="H230" s="12">
        <f>VLOOKUP(B216,INDIRECT("T|"&amp;VLOOKUP(A216,'dataset mapping'!$A$2:$B$6,2,FALSE)&amp;"|"&amp;A230&amp;"!A3"):INDIRECT("T|"&amp;VLOOKUP(A216,'dataset mapping'!$A$2:$B$6,2,FALSE)&amp;"|"&amp;A230&amp;"!I100"),8,FALSE)</f>
        <v>292.421875</v>
      </c>
      <c r="I230" s="12">
        <f>VLOOKUP(B216,INDIRECT("T|"&amp;VLOOKUP(A216,'dataset mapping'!$A$2:$B$6,2,FALSE)&amp;"|"&amp;A230&amp;"!A3"):INDIRECT("T|"&amp;VLOOKUP(A216,'dataset mapping'!$A$2:$B$6,2,FALSE)&amp;"|"&amp;A230&amp;"!I100"),9,FALSE)</f>
        <v>437.6796875</v>
      </c>
      <c r="J230" s="9">
        <f t="shared" si="18"/>
        <v>-32.4095746</v>
      </c>
      <c r="K230" s="13">
        <f>AVERAGE(J218:J230)</f>
        <v>-23.50942331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 t="s">
        <v>13</v>
      </c>
      <c r="B232" s="20" t="s">
        <v>16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 t="s">
        <v>2</v>
      </c>
      <c r="B233" s="5" t="s">
        <v>3</v>
      </c>
      <c r="C233" s="5" t="s">
        <v>4</v>
      </c>
      <c r="D233" s="5" t="s">
        <v>5</v>
      </c>
      <c r="E233" s="5" t="s">
        <v>6</v>
      </c>
      <c r="F233" s="5" t="s">
        <v>7</v>
      </c>
      <c r="G233" s="5" t="s">
        <v>8</v>
      </c>
      <c r="H233" s="5" t="s">
        <v>9</v>
      </c>
      <c r="I233" s="5" t="s">
        <v>10</v>
      </c>
      <c r="J233" s="6" t="s">
        <v>11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>
        <v>1.0</v>
      </c>
      <c r="B234" s="8">
        <f>VLOOKUP(B232,INDIRECT("T|"&amp;VLOOKUP(A232,'dataset mapping'!$A$2:$B$6,2,FALSE)&amp;"|"&amp;A234&amp;"!A3"):INDIRECT("T|"&amp;VLOOKUP(A232,'dataset mapping'!$A$2:$B$6,2,FALSE)&amp;"|"&amp;A234&amp;"!I100"),2,FALSE)</f>
        <v>639.0703125</v>
      </c>
      <c r="C234" s="8">
        <f>VLOOKUP(B232,INDIRECT("T|"&amp;VLOOKUP(A232,'dataset mapping'!$A$2:$B$6,2,FALSE)&amp;"|"&amp;A234&amp;"!A3"):INDIRECT("T|"&amp;VLOOKUP(A232,'dataset mapping'!$A$2:$B$6,2,FALSE)&amp;"|"&amp;A234&amp;"!I100"),3,FALSE)</f>
        <v>603.0859375</v>
      </c>
      <c r="D234" s="8">
        <f>VLOOKUP(B232,INDIRECT("T|"&amp;VLOOKUP(A232,'dataset mapping'!$A$2:$B$6,2,FALSE)&amp;"|"&amp;A234&amp;"!A3"):INDIRECT("T|"&amp;VLOOKUP(A232,'dataset mapping'!$A$2:$B$6,2,FALSE)&amp;"|"&amp;A234&amp;"!I100"),4,FALSE)</f>
        <v>573</v>
      </c>
      <c r="E234" s="8">
        <f>VLOOKUP(B232,INDIRECT("T|"&amp;VLOOKUP(A232,'dataset mapping'!$A$2:$B$6,2,FALSE)&amp;"|"&amp;A234&amp;"!A3"):INDIRECT("T|"&amp;VLOOKUP(A232,'dataset mapping'!$A$2:$B$6,2,FALSE)&amp;"|"&amp;A234&amp;"!I100"),5,FALSE)</f>
        <v>612.5820313</v>
      </c>
      <c r="F234" s="8">
        <f>VLOOKUP(B232,INDIRECT("T|"&amp;VLOOKUP(A232,'dataset mapping'!$A$2:$B$6,2,FALSE)&amp;"|"&amp;A234&amp;"!A3"):INDIRECT("T|"&amp;VLOOKUP(A232,'dataset mapping'!$A$2:$B$6,2,FALSE)&amp;"|"&amp;A234&amp;"!I100"),6,FALSE)</f>
        <v>482.34375</v>
      </c>
      <c r="G234" s="8">
        <f>VLOOKUP(B232,INDIRECT("T|"&amp;VLOOKUP(A232,'dataset mapping'!$A$2:$B$6,2,FALSE)&amp;"|"&amp;A234&amp;"!A3"):INDIRECT("T|"&amp;VLOOKUP(A232,'dataset mapping'!$A$2:$B$6,2,FALSE)&amp;"|"&amp;A234&amp;"!I100"),7,FALSE)</f>
        <v>468.3632813</v>
      </c>
      <c r="H234" s="8">
        <f>VLOOKUP(B232,INDIRECT("T|"&amp;VLOOKUP(A232,'dataset mapping'!$A$2:$B$6,2,FALSE)&amp;"|"&amp;A234&amp;"!A3"):INDIRECT("T|"&amp;VLOOKUP(A232,'dataset mapping'!$A$2:$B$6,2,FALSE)&amp;"|"&amp;A234&amp;"!I100"),8,FALSE)</f>
        <v>483.0898438</v>
      </c>
      <c r="I234" s="8">
        <f>VLOOKUP(B232,INDIRECT("T|"&amp;VLOOKUP(A232,'dataset mapping'!$A$2:$B$6,2,FALSE)&amp;"|"&amp;A234&amp;"!A3"):INDIRECT("T|"&amp;VLOOKUP(A232,'dataset mapping'!$A$2:$B$6,2,FALSE)&amp;"|"&amp;A234&amp;"!I100"),9,FALSE)</f>
        <v>477.921875</v>
      </c>
      <c r="J234" s="9">
        <f t="shared" ref="J234:J235" si="19">(I234/E234-1)*100</f>
        <v>-21.98238756</v>
      </c>
      <c r="K234" s="1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>
        <v>3.0</v>
      </c>
      <c r="B235" s="8">
        <f>VLOOKUP(B232,INDIRECT("T|"&amp;VLOOKUP(A232,'dataset mapping'!$A$2:$B$6,2,FALSE)&amp;"|"&amp;A235&amp;"!A3"):INDIRECT("T|"&amp;VLOOKUP(A232,'dataset mapping'!$A$2:$B$6,2,FALSE)&amp;"|"&amp;A235&amp;"!I100"),2,FALSE)</f>
        <v>519.8476563</v>
      </c>
      <c r="C235" s="8">
        <f>VLOOKUP(B232,INDIRECT("T|"&amp;VLOOKUP(A232,'dataset mapping'!$A$2:$B$6,2,FALSE)&amp;"|"&amp;A235&amp;"!A3"):INDIRECT("T|"&amp;VLOOKUP(A232,'dataset mapping'!$A$2:$B$6,2,FALSE)&amp;"|"&amp;A235&amp;"!I100"),3,FALSE)</f>
        <v>844.9609375</v>
      </c>
      <c r="D235" s="8">
        <f>VLOOKUP(B232,INDIRECT("T|"&amp;VLOOKUP(A232,'dataset mapping'!$A$2:$B$6,2,FALSE)&amp;"|"&amp;A235&amp;"!A3"):INDIRECT("T|"&amp;VLOOKUP(A232,'dataset mapping'!$A$2:$B$6,2,FALSE)&amp;"|"&amp;A235&amp;"!I100"),4,FALSE)</f>
        <v>655.1054688</v>
      </c>
      <c r="E235" s="8">
        <f>VLOOKUP(B232,INDIRECT("T|"&amp;VLOOKUP(A232,'dataset mapping'!$A$2:$B$6,2,FALSE)&amp;"|"&amp;A235&amp;"!A3"):INDIRECT("T|"&amp;VLOOKUP(A232,'dataset mapping'!$A$2:$B$6,2,FALSE)&amp;"|"&amp;A235&amp;"!I100"),5,FALSE)</f>
        <v>807.84375</v>
      </c>
      <c r="F235" s="8">
        <f>VLOOKUP(B232,INDIRECT("T|"&amp;VLOOKUP(A232,'dataset mapping'!$A$2:$B$6,2,FALSE)&amp;"|"&amp;A235&amp;"!A3"):INDIRECT("T|"&amp;VLOOKUP(A232,'dataset mapping'!$A$2:$B$6,2,FALSE)&amp;"|"&amp;A235&amp;"!I100"),6,FALSE)</f>
        <v>478.2578125</v>
      </c>
      <c r="G235" s="8">
        <f>VLOOKUP(B232,INDIRECT("T|"&amp;VLOOKUP(A232,'dataset mapping'!$A$2:$B$6,2,FALSE)&amp;"|"&amp;A235&amp;"!A3"):INDIRECT("T|"&amp;VLOOKUP(A232,'dataset mapping'!$A$2:$B$6,2,FALSE)&amp;"|"&amp;A235&amp;"!I100"),7,FALSE)</f>
        <v>481.328125</v>
      </c>
      <c r="H235" s="8">
        <f>VLOOKUP(B232,INDIRECT("T|"&amp;VLOOKUP(A232,'dataset mapping'!$A$2:$B$6,2,FALSE)&amp;"|"&amp;A235&amp;"!A3"):INDIRECT("T|"&amp;VLOOKUP(A232,'dataset mapping'!$A$2:$B$6,2,FALSE)&amp;"|"&amp;A235&amp;"!I100"),8,FALSE)</f>
        <v>463.7421875</v>
      </c>
      <c r="I235" s="8">
        <f>VLOOKUP(B232,INDIRECT("T|"&amp;VLOOKUP(A232,'dataset mapping'!$A$2:$B$6,2,FALSE)&amp;"|"&amp;A235&amp;"!A3"):INDIRECT("T|"&amp;VLOOKUP(A232,'dataset mapping'!$A$2:$B$6,2,FALSE)&amp;"|"&amp;A235&amp;"!I100"),9,FALSE)</f>
        <v>474.4453125</v>
      </c>
      <c r="J235" s="9">
        <f t="shared" si="19"/>
        <v>-41.27016363</v>
      </c>
      <c r="K235" s="10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>
        <v>5.0</v>
      </c>
      <c r="B236" s="21" t="str">
        <f t="shared" ref="B236:E236" si="20">NA()</f>
        <v>#N/A</v>
      </c>
      <c r="C236" s="21" t="str">
        <f t="shared" si="20"/>
        <v>#N/A</v>
      </c>
      <c r="D236" s="21" t="str">
        <f t="shared" si="20"/>
        <v>#N/A</v>
      </c>
      <c r="E236" s="21" t="str">
        <f t="shared" si="20"/>
        <v>#N/A</v>
      </c>
      <c r="F236" s="8">
        <f>VLOOKUP(B232,INDIRECT("T|"&amp;VLOOKUP(A232,'dataset mapping'!$A$2:$B$6,2,FALSE)&amp;"|"&amp;A236&amp;"!A3"):INDIRECT("T|"&amp;VLOOKUP(A232,'dataset mapping'!$A$2:$B$6,2,FALSE)&amp;"|"&amp;A236&amp;"!I100"),6,FALSE)</f>
        <v>466.7070313</v>
      </c>
      <c r="G236" s="8">
        <f>VLOOKUP(B232,INDIRECT("T|"&amp;VLOOKUP(A232,'dataset mapping'!$A$2:$B$6,2,FALSE)&amp;"|"&amp;A236&amp;"!A3"):INDIRECT("T|"&amp;VLOOKUP(A232,'dataset mapping'!$A$2:$B$6,2,FALSE)&amp;"|"&amp;A236&amp;"!I100"),7,FALSE)</f>
        <v>463.2539063</v>
      </c>
      <c r="H236" s="8">
        <f>VLOOKUP(B232,INDIRECT("T|"&amp;VLOOKUP(A232,'dataset mapping'!$A$2:$B$6,2,FALSE)&amp;"|"&amp;A236&amp;"!A3"):INDIRECT("T|"&amp;VLOOKUP(A232,'dataset mapping'!$A$2:$B$6,2,FALSE)&amp;"|"&amp;A236&amp;"!I100"),8,FALSE)</f>
        <v>464.15625</v>
      </c>
      <c r="I236" s="8">
        <f>VLOOKUP(B232,INDIRECT("T|"&amp;VLOOKUP(A232,'dataset mapping'!$A$2:$B$6,2,FALSE)&amp;"|"&amp;A236&amp;"!A3"):INDIRECT("T|"&amp;VLOOKUP(A232,'dataset mapping'!$A$2:$B$6,2,FALSE)&amp;"|"&amp;A236&amp;"!I100"),9,FALSE)</f>
        <v>462.4648438</v>
      </c>
      <c r="J236" s="9"/>
      <c r="K236" s="10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>
        <v>10.0</v>
      </c>
      <c r="B237" s="8">
        <f>VLOOKUP(B232,INDIRECT("T|"&amp;VLOOKUP(A232,'dataset mapping'!$A$2:$B$6,2,FALSE)&amp;"|"&amp;A237&amp;"!A3"):INDIRECT("T|"&amp;VLOOKUP(A232,'dataset mapping'!$A$2:$B$6,2,FALSE)&amp;"|"&amp;A237&amp;"!I100"),2,FALSE)</f>
        <v>1041.828125</v>
      </c>
      <c r="C237" s="8">
        <f>VLOOKUP(B232,INDIRECT("T|"&amp;VLOOKUP(A232,'dataset mapping'!$A$2:$B$6,2,FALSE)&amp;"|"&amp;A237&amp;"!A3"):INDIRECT("T|"&amp;VLOOKUP(A232,'dataset mapping'!$A$2:$B$6,2,FALSE)&amp;"|"&amp;A237&amp;"!I100"),3,FALSE)</f>
        <v>548.3398438</v>
      </c>
      <c r="D237" s="8">
        <f>VLOOKUP(B232,INDIRECT("T|"&amp;VLOOKUP(A232,'dataset mapping'!$A$2:$B$6,2,FALSE)&amp;"|"&amp;A237&amp;"!A3"):INDIRECT("T|"&amp;VLOOKUP(A232,'dataset mapping'!$A$2:$B$6,2,FALSE)&amp;"|"&amp;A237&amp;"!I100"),4,FALSE)</f>
        <v>498.9492188</v>
      </c>
      <c r="E237" s="8">
        <f>VLOOKUP(B232,INDIRECT("T|"&amp;VLOOKUP(A232,'dataset mapping'!$A$2:$B$6,2,FALSE)&amp;"|"&amp;A237&amp;"!A3"):INDIRECT("T|"&amp;VLOOKUP(A232,'dataset mapping'!$A$2:$B$6,2,FALSE)&amp;"|"&amp;A237&amp;"!I100"),5,FALSE)</f>
        <v>561.9375</v>
      </c>
      <c r="F237" s="8">
        <f>VLOOKUP(B232,INDIRECT("T|"&amp;VLOOKUP(A232,'dataset mapping'!$A$2:$B$6,2,FALSE)&amp;"|"&amp;A237&amp;"!A3"):INDIRECT("T|"&amp;VLOOKUP(A232,'dataset mapping'!$A$2:$B$6,2,FALSE)&amp;"|"&amp;A237&amp;"!I100"),6,FALSE)</f>
        <v>466.1953125</v>
      </c>
      <c r="G237" s="8">
        <f>VLOOKUP(B232,INDIRECT("T|"&amp;VLOOKUP(A232,'dataset mapping'!$A$2:$B$6,2,FALSE)&amp;"|"&amp;A237&amp;"!A3"):INDIRECT("T|"&amp;VLOOKUP(A232,'dataset mapping'!$A$2:$B$6,2,FALSE)&amp;"|"&amp;A237&amp;"!I100"),7,FALSE)</f>
        <v>474.6953125</v>
      </c>
      <c r="H237" s="8">
        <f>VLOOKUP(B232,INDIRECT("T|"&amp;VLOOKUP(A232,'dataset mapping'!$A$2:$B$6,2,FALSE)&amp;"|"&amp;A237&amp;"!A3"):INDIRECT("T|"&amp;VLOOKUP(A232,'dataset mapping'!$A$2:$B$6,2,FALSE)&amp;"|"&amp;A237&amp;"!I100"),8,FALSE)</f>
        <v>462.296875</v>
      </c>
      <c r="I237" s="8">
        <f>VLOOKUP(B232,INDIRECT("T|"&amp;VLOOKUP(A232,'dataset mapping'!$A$2:$B$6,2,FALSE)&amp;"|"&amp;A237&amp;"!A3"):INDIRECT("T|"&amp;VLOOKUP(A232,'dataset mapping'!$A$2:$B$6,2,FALSE)&amp;"|"&amp;A237&amp;"!I100"),9,FALSE)</f>
        <v>466.1953125</v>
      </c>
      <c r="J237" s="9">
        <f t="shared" ref="J237:J239" si="21">(I237/E237-1)*100</f>
        <v>-17.0378712</v>
      </c>
      <c r="K237" s="10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1">
        <v>20.0</v>
      </c>
      <c r="B238" s="12">
        <f>VLOOKUP(B232,INDIRECT("T|"&amp;VLOOKUP(A232,'dataset mapping'!$A$2:$B$6,2,FALSE)&amp;"|"&amp;A238&amp;"!A3"):INDIRECT("T|"&amp;VLOOKUP(A232,'dataset mapping'!$A$2:$B$6,2,FALSE)&amp;"|"&amp;A238&amp;"!I100"),2,FALSE)</f>
        <v>1038.203125</v>
      </c>
      <c r="C238" s="12">
        <f>VLOOKUP(B232,INDIRECT("T|"&amp;VLOOKUP(A232,'dataset mapping'!$A$2:$B$6,2,FALSE)&amp;"|"&amp;A238&amp;"!A3"):INDIRECT("T|"&amp;VLOOKUP(A232,'dataset mapping'!$A$2:$B$6,2,FALSE)&amp;"|"&amp;A238&amp;"!I100"),3,FALSE)</f>
        <v>733.3828125</v>
      </c>
      <c r="D238" s="12">
        <f>VLOOKUP(B232,INDIRECT("T|"&amp;VLOOKUP(A232,'dataset mapping'!$A$2:$B$6,2,FALSE)&amp;"|"&amp;A238&amp;"!A3"):INDIRECT("T|"&amp;VLOOKUP(A232,'dataset mapping'!$A$2:$B$6,2,FALSE)&amp;"|"&amp;A238&amp;"!I100"),4,FALSE)</f>
        <v>949.4726563</v>
      </c>
      <c r="E238" s="12">
        <f>VLOOKUP(B232,INDIRECT("T|"&amp;VLOOKUP(A232,'dataset mapping'!$A$2:$B$6,2,FALSE)&amp;"|"&amp;A238&amp;"!A3"):INDIRECT("T|"&amp;VLOOKUP(A232,'dataset mapping'!$A$2:$B$6,2,FALSE)&amp;"|"&amp;A238&amp;"!I100"),5,FALSE)</f>
        <v>949.15625</v>
      </c>
      <c r="F238" s="12">
        <f>VLOOKUP(B232,INDIRECT("T|"&amp;VLOOKUP(A232,'dataset mapping'!$A$2:$B$6,2,FALSE)&amp;"|"&amp;A238&amp;"!A3"):INDIRECT("T|"&amp;VLOOKUP(A232,'dataset mapping'!$A$2:$B$6,2,FALSE)&amp;"|"&amp;A238&amp;"!I100"),6,FALSE)</f>
        <v>469.9726563</v>
      </c>
      <c r="G238" s="12">
        <f>VLOOKUP(B232,INDIRECT("T|"&amp;VLOOKUP(A232,'dataset mapping'!$A$2:$B$6,2,FALSE)&amp;"|"&amp;A238&amp;"!A3"):INDIRECT("T|"&amp;VLOOKUP(A232,'dataset mapping'!$A$2:$B$6,2,FALSE)&amp;"|"&amp;A238&amp;"!I100"),7,FALSE)</f>
        <v>449.359375</v>
      </c>
      <c r="H238" s="12">
        <f>VLOOKUP(B232,INDIRECT("T|"&amp;VLOOKUP(A232,'dataset mapping'!$A$2:$B$6,2,FALSE)&amp;"|"&amp;A238&amp;"!A3"):INDIRECT("T|"&amp;VLOOKUP(A232,'dataset mapping'!$A$2:$B$6,2,FALSE)&amp;"|"&amp;A238&amp;"!I100"),8,FALSE)</f>
        <v>466.1523438</v>
      </c>
      <c r="I238" s="12">
        <f>VLOOKUP(B232,INDIRECT("T|"&amp;VLOOKUP(A232,'dataset mapping'!$A$2:$B$6,2,FALSE)&amp;"|"&amp;A238&amp;"!A3"):INDIRECT("T|"&amp;VLOOKUP(A232,'dataset mapping'!$A$2:$B$6,2,FALSE)&amp;"|"&amp;A238&amp;"!I100"),9,FALSE)</f>
        <v>462.1835938</v>
      </c>
      <c r="J238" s="9">
        <f t="shared" si="21"/>
        <v>-51.3058473</v>
      </c>
      <c r="K238" s="1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1">
        <v>30.0</v>
      </c>
      <c r="B239" s="12">
        <f>VLOOKUP(B232,INDIRECT("T|"&amp;VLOOKUP(A232,'dataset mapping'!$A$2:$B$6,2,FALSE)&amp;"|"&amp;A239&amp;"!A3"):INDIRECT("T|"&amp;VLOOKUP(A232,'dataset mapping'!$A$2:$B$6,2,FALSE)&amp;"|"&amp;A239&amp;"!I100"),2,FALSE)</f>
        <v>973.90625</v>
      </c>
      <c r="C239" s="12">
        <f>VLOOKUP(B232,INDIRECT("T|"&amp;VLOOKUP(A232,'dataset mapping'!$A$2:$B$6,2,FALSE)&amp;"|"&amp;A239&amp;"!A3"):INDIRECT("T|"&amp;VLOOKUP(A232,'dataset mapping'!$A$2:$B$6,2,FALSE)&amp;"|"&amp;A239&amp;"!I100"),3,FALSE)</f>
        <v>1098.617188</v>
      </c>
      <c r="D239" s="12">
        <f>VLOOKUP(B232,INDIRECT("T|"&amp;VLOOKUP(A232,'dataset mapping'!$A$2:$B$6,2,FALSE)&amp;"|"&amp;A239&amp;"!A3"):INDIRECT("T|"&amp;VLOOKUP(A232,'dataset mapping'!$A$2:$B$6,2,FALSE)&amp;"|"&amp;A239&amp;"!I100"),4,FALSE)</f>
        <v>1067.320313</v>
      </c>
      <c r="E239" s="12">
        <f>VLOOKUP(B232,INDIRECT("T|"&amp;VLOOKUP(A232,'dataset mapping'!$A$2:$B$6,2,FALSE)&amp;"|"&amp;A239&amp;"!A3"):INDIRECT("T|"&amp;VLOOKUP(A232,'dataset mapping'!$A$2:$B$6,2,FALSE)&amp;"|"&amp;A239&amp;"!I100"),5,FALSE)</f>
        <v>1098.4375</v>
      </c>
      <c r="F239" s="12">
        <f>VLOOKUP(B232,INDIRECT("T|"&amp;VLOOKUP(A232,'dataset mapping'!$A$2:$B$6,2,FALSE)&amp;"|"&amp;A239&amp;"!A3"):INDIRECT("T|"&amp;VLOOKUP(A232,'dataset mapping'!$A$2:$B$6,2,FALSE)&amp;"|"&amp;A239&amp;"!I100"),6,FALSE)</f>
        <v>488.1796875</v>
      </c>
      <c r="G239" s="12">
        <f>VLOOKUP(B232,INDIRECT("T|"&amp;VLOOKUP(A232,'dataset mapping'!$A$2:$B$6,2,FALSE)&amp;"|"&amp;A239&amp;"!A3"):INDIRECT("T|"&amp;VLOOKUP(A232,'dataset mapping'!$A$2:$B$6,2,FALSE)&amp;"|"&amp;A239&amp;"!I100"),7,FALSE)</f>
        <v>469.2929688</v>
      </c>
      <c r="H239" s="12">
        <f>VLOOKUP(B232,INDIRECT("T|"&amp;VLOOKUP(A232,'dataset mapping'!$A$2:$B$6,2,FALSE)&amp;"|"&amp;A239&amp;"!A3"):INDIRECT("T|"&amp;VLOOKUP(A232,'dataset mapping'!$A$2:$B$6,2,FALSE)&amp;"|"&amp;A239&amp;"!I100"),8,FALSE)</f>
        <v>468.8242188</v>
      </c>
      <c r="I239" s="12">
        <f>VLOOKUP(B232,INDIRECT("T|"&amp;VLOOKUP(A232,'dataset mapping'!$A$2:$B$6,2,FALSE)&amp;"|"&amp;A239&amp;"!A3"):INDIRECT("T|"&amp;VLOOKUP(A232,'dataset mapping'!$A$2:$B$6,2,FALSE)&amp;"|"&amp;A239&amp;"!I100"),9,FALSE)</f>
        <v>469.125</v>
      </c>
      <c r="J239" s="9">
        <f t="shared" si="21"/>
        <v>-57.2916074</v>
      </c>
      <c r="K239" s="10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1">
        <v>40.0</v>
      </c>
      <c r="B240" s="15" t="str">
        <f t="shared" ref="B240:E240" si="22">NA()</f>
        <v>#N/A</v>
      </c>
      <c r="C240" s="15" t="str">
        <f t="shared" si="22"/>
        <v>#N/A</v>
      </c>
      <c r="D240" s="15" t="str">
        <f t="shared" si="22"/>
        <v>#N/A</v>
      </c>
      <c r="E240" s="15" t="str">
        <f t="shared" si="22"/>
        <v>#N/A</v>
      </c>
      <c r="F240" s="12">
        <f>VLOOKUP(B232,INDIRECT("T|"&amp;VLOOKUP(A232,'dataset mapping'!$A$2:$B$6,2,FALSE)&amp;"|"&amp;A240&amp;"!A3"):INDIRECT("T|"&amp;VLOOKUP(A232,'dataset mapping'!$A$2:$B$6,2,FALSE)&amp;"|"&amp;A240&amp;"!I100"),6,FALSE)</f>
        <v>491.9960938</v>
      </c>
      <c r="G240" s="12">
        <f>VLOOKUP(B232,INDIRECT("T|"&amp;VLOOKUP(A232,'dataset mapping'!$A$2:$B$6,2,FALSE)&amp;"|"&amp;A240&amp;"!A3"):INDIRECT("T|"&amp;VLOOKUP(A232,'dataset mapping'!$A$2:$B$6,2,FALSE)&amp;"|"&amp;A240&amp;"!I100"),7,FALSE)</f>
        <v>499.7421875</v>
      </c>
      <c r="H240" s="12">
        <f>VLOOKUP(B232,INDIRECT("T|"&amp;VLOOKUP(A232,'dataset mapping'!$A$2:$B$6,2,FALSE)&amp;"|"&amp;A240&amp;"!A3"):INDIRECT("T|"&amp;VLOOKUP(A232,'dataset mapping'!$A$2:$B$6,2,FALSE)&amp;"|"&amp;A240&amp;"!I100"),8,FALSE)</f>
        <v>476.0625</v>
      </c>
      <c r="I240" s="12">
        <f>VLOOKUP(B232,INDIRECT("T|"&amp;VLOOKUP(A232,'dataset mapping'!$A$2:$B$6,2,FALSE)&amp;"|"&amp;A240&amp;"!A3"):INDIRECT("T|"&amp;VLOOKUP(A232,'dataset mapping'!$A$2:$B$6,2,FALSE)&amp;"|"&amp;A240&amp;"!I100"),9,FALSE)</f>
        <v>494.5</v>
      </c>
      <c r="J240" s="9"/>
      <c r="K240" s="10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1">
        <v>50.0</v>
      </c>
      <c r="B241" s="12">
        <f>VLOOKUP(B232,INDIRECT("T|"&amp;VLOOKUP(A232,'dataset mapping'!$A$2:$B$6,2,FALSE)&amp;"|"&amp;A241&amp;"!A3"):INDIRECT("T|"&amp;VLOOKUP(A232,'dataset mapping'!$A$2:$B$6,2,FALSE)&amp;"|"&amp;A241&amp;"!I100"),2,FALSE)</f>
        <v>671.2929688</v>
      </c>
      <c r="C241" s="12">
        <f>VLOOKUP(B232,INDIRECT("T|"&amp;VLOOKUP(A232,'dataset mapping'!$A$2:$B$6,2,FALSE)&amp;"|"&amp;A241&amp;"!A3"):INDIRECT("T|"&amp;VLOOKUP(A232,'dataset mapping'!$A$2:$B$6,2,FALSE)&amp;"|"&amp;A241&amp;"!I100"),3,FALSE)</f>
        <v>733.4023438</v>
      </c>
      <c r="D241" s="12">
        <f>VLOOKUP(B232,INDIRECT("T|"&amp;VLOOKUP(A232,'dataset mapping'!$A$2:$B$6,2,FALSE)&amp;"|"&amp;A241&amp;"!A3"):INDIRECT("T|"&amp;VLOOKUP(A232,'dataset mapping'!$A$2:$B$6,2,FALSE)&amp;"|"&amp;A241&amp;"!I100"),4,FALSE)</f>
        <v>1059.339844</v>
      </c>
      <c r="E241" s="12">
        <f>VLOOKUP(B232,INDIRECT("T|"&amp;VLOOKUP(A232,'dataset mapping'!$A$2:$B$6,2,FALSE)&amp;"|"&amp;A241&amp;"!A3"):INDIRECT("T|"&amp;VLOOKUP(A232,'dataset mapping'!$A$2:$B$6,2,FALSE)&amp;"|"&amp;A241&amp;"!I100"),5,FALSE)</f>
        <v>1059.027344</v>
      </c>
      <c r="F241" s="12">
        <f>VLOOKUP(B232,INDIRECT("T|"&amp;VLOOKUP(A232,'dataset mapping'!$A$2:$B$6,2,FALSE)&amp;"|"&amp;A241&amp;"!A3"):INDIRECT("T|"&amp;VLOOKUP(A232,'dataset mapping'!$A$2:$B$6,2,FALSE)&amp;"|"&amp;A241&amp;"!I100"),6,FALSE)</f>
        <v>482.0546875</v>
      </c>
      <c r="G241" s="12">
        <f>VLOOKUP(B232,INDIRECT("T|"&amp;VLOOKUP(A232,'dataset mapping'!$A$2:$B$6,2,FALSE)&amp;"|"&amp;A241&amp;"!A3"):INDIRECT("T|"&amp;VLOOKUP(A232,'dataset mapping'!$A$2:$B$6,2,FALSE)&amp;"|"&amp;A241&amp;"!I100"),7,FALSE)</f>
        <v>456.6015625</v>
      </c>
      <c r="H241" s="12">
        <f>VLOOKUP(B232,INDIRECT("T|"&amp;VLOOKUP(A232,'dataset mapping'!$A$2:$B$6,2,FALSE)&amp;"|"&amp;A241&amp;"!A3"):INDIRECT("T|"&amp;VLOOKUP(A232,'dataset mapping'!$A$2:$B$6,2,FALSE)&amp;"|"&amp;A241&amp;"!I100"),8,FALSE)</f>
        <v>457.1875</v>
      </c>
      <c r="I241" s="12">
        <f>VLOOKUP(B232,INDIRECT("T|"&amp;VLOOKUP(A232,'dataset mapping'!$A$2:$B$6,2,FALSE)&amp;"|"&amp;A241&amp;"!A3"):INDIRECT("T|"&amp;VLOOKUP(A232,'dataset mapping'!$A$2:$B$6,2,FALSE)&amp;"|"&amp;A241&amp;"!I100"),9,FALSE)</f>
        <v>457.3125</v>
      </c>
      <c r="J241" s="9">
        <f t="shared" ref="J241:J246" si="23">(I241/E241-1)*100</f>
        <v>-56.81768722</v>
      </c>
      <c r="K241" s="10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1">
        <v>60.0</v>
      </c>
      <c r="B242" s="12">
        <f>VLOOKUP(B232,INDIRECT("T|"&amp;VLOOKUP(A232,'dataset mapping'!$A$2:$B$6,2,FALSE)&amp;"|"&amp;A242&amp;"!A3"):INDIRECT("T|"&amp;VLOOKUP(A232,'dataset mapping'!$A$2:$B$6,2,FALSE)&amp;"|"&amp;A242&amp;"!I100"),2,FALSE)</f>
        <v>843.0117188</v>
      </c>
      <c r="C242" s="12">
        <f>VLOOKUP(B232,INDIRECT("T|"&amp;VLOOKUP(A232,'dataset mapping'!$A$2:$B$6,2,FALSE)&amp;"|"&amp;A242&amp;"!A3"):INDIRECT("T|"&amp;VLOOKUP(A232,'dataset mapping'!$A$2:$B$6,2,FALSE)&amp;"|"&amp;A242&amp;"!I100"),3,FALSE)</f>
        <v>942.8515625</v>
      </c>
      <c r="D242" s="12">
        <f>VLOOKUP(B232,INDIRECT("T|"&amp;VLOOKUP(A232,'dataset mapping'!$A$2:$B$6,2,FALSE)&amp;"|"&amp;A242&amp;"!A3"):INDIRECT("T|"&amp;VLOOKUP(A232,'dataset mapping'!$A$2:$B$6,2,FALSE)&amp;"|"&amp;A242&amp;"!I100"),4,FALSE)</f>
        <v>693.5859375</v>
      </c>
      <c r="E242" s="12">
        <f>VLOOKUP(B232,INDIRECT("T|"&amp;VLOOKUP(A232,'dataset mapping'!$A$2:$B$6,2,FALSE)&amp;"|"&amp;A242&amp;"!A3"):INDIRECT("T|"&amp;VLOOKUP(A232,'dataset mapping'!$A$2:$B$6,2,FALSE)&amp;"|"&amp;A242&amp;"!I100"),5,FALSE)</f>
        <v>942.7421875</v>
      </c>
      <c r="F242" s="12">
        <f>VLOOKUP(B232,INDIRECT("T|"&amp;VLOOKUP(A232,'dataset mapping'!$A$2:$B$6,2,FALSE)&amp;"|"&amp;A242&amp;"!A3"):INDIRECT("T|"&amp;VLOOKUP(A232,'dataset mapping'!$A$2:$B$6,2,FALSE)&amp;"|"&amp;A242&amp;"!I100"),6,FALSE)</f>
        <v>497.8085938</v>
      </c>
      <c r="G242" s="12">
        <f>VLOOKUP(B232,INDIRECT("T|"&amp;VLOOKUP(A232,'dataset mapping'!$A$2:$B$6,2,FALSE)&amp;"|"&amp;A242&amp;"!A3"):INDIRECT("T|"&amp;VLOOKUP(A232,'dataset mapping'!$A$2:$B$6,2,FALSE)&amp;"|"&amp;A242&amp;"!I100"),7,FALSE)</f>
        <v>463.828125</v>
      </c>
      <c r="H242" s="12">
        <f>VLOOKUP(B232,INDIRECT("T|"&amp;VLOOKUP(A232,'dataset mapping'!$A$2:$B$6,2,FALSE)&amp;"|"&amp;A242&amp;"!A3"):INDIRECT("T|"&amp;VLOOKUP(A232,'dataset mapping'!$A$2:$B$6,2,FALSE)&amp;"|"&amp;A242&amp;"!I100"),8,FALSE)</f>
        <v>493.1484375</v>
      </c>
      <c r="I242" s="12">
        <f>VLOOKUP(B232,INDIRECT("T|"&amp;VLOOKUP(A232,'dataset mapping'!$A$2:$B$6,2,FALSE)&amp;"|"&amp;A242&amp;"!A3"):INDIRECT("T|"&amp;VLOOKUP(A232,'dataset mapping'!$A$2:$B$6,2,FALSE)&amp;"|"&amp;A242&amp;"!I100"),9,FALSE)</f>
        <v>480.0234375</v>
      </c>
      <c r="J242" s="9">
        <f t="shared" si="23"/>
        <v>-49.08221528</v>
      </c>
      <c r="K242" s="10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1">
        <v>70.0</v>
      </c>
      <c r="B243" s="12">
        <f>VLOOKUP(B232,INDIRECT("T|"&amp;VLOOKUP(A232,'dataset mapping'!$A$2:$B$6,2,FALSE)&amp;"|"&amp;A243&amp;"!A3"):INDIRECT("T|"&amp;VLOOKUP(A232,'dataset mapping'!$A$2:$B$6,2,FALSE)&amp;"|"&amp;A243&amp;"!I100"),2,FALSE)</f>
        <v>733.3125</v>
      </c>
      <c r="C243" s="12">
        <f>VLOOKUP(B232,INDIRECT("T|"&amp;VLOOKUP(A232,'dataset mapping'!$A$2:$B$6,2,FALSE)&amp;"|"&amp;A243&amp;"!A3"):INDIRECT("T|"&amp;VLOOKUP(A232,'dataset mapping'!$A$2:$B$6,2,FALSE)&amp;"|"&amp;A243&amp;"!I100"),3,FALSE)</f>
        <v>1063.042969</v>
      </c>
      <c r="D243" s="12">
        <f>VLOOKUP(B232,INDIRECT("T|"&amp;VLOOKUP(A232,'dataset mapping'!$A$2:$B$6,2,FALSE)&amp;"|"&amp;A243&amp;"!A3"):INDIRECT("T|"&amp;VLOOKUP(A232,'dataset mapping'!$A$2:$B$6,2,FALSE)&amp;"|"&amp;A243&amp;"!I100"),4,FALSE)</f>
        <v>1069.507813</v>
      </c>
      <c r="E243" s="12">
        <f>VLOOKUP(B232,INDIRECT("T|"&amp;VLOOKUP(A232,'dataset mapping'!$A$2:$B$6,2,FALSE)&amp;"|"&amp;A243&amp;"!A3"):INDIRECT("T|"&amp;VLOOKUP(A232,'dataset mapping'!$A$2:$B$6,2,FALSE)&amp;"|"&amp;A243&amp;"!I100"),5,FALSE)</f>
        <v>1069.238281</v>
      </c>
      <c r="F243" s="12">
        <f>VLOOKUP(B232,INDIRECT("T|"&amp;VLOOKUP(A232,'dataset mapping'!$A$2:$B$6,2,FALSE)&amp;"|"&amp;A243&amp;"!A3"):INDIRECT("T|"&amp;VLOOKUP(A232,'dataset mapping'!$A$2:$B$6,2,FALSE)&amp;"|"&amp;A243&amp;"!I100"),6,FALSE)</f>
        <v>486.0742188</v>
      </c>
      <c r="G243" s="12">
        <f>VLOOKUP(B232,INDIRECT("T|"&amp;VLOOKUP(A232,'dataset mapping'!$A$2:$B$6,2,FALSE)&amp;"|"&amp;A243&amp;"!A3"):INDIRECT("T|"&amp;VLOOKUP(A232,'dataset mapping'!$A$2:$B$6,2,FALSE)&amp;"|"&amp;A243&amp;"!I100"),7,FALSE)</f>
        <v>467.4882813</v>
      </c>
      <c r="H243" s="12">
        <f>VLOOKUP(B232,INDIRECT("T|"&amp;VLOOKUP(A232,'dataset mapping'!$A$2:$B$6,2,FALSE)&amp;"|"&amp;A243&amp;"!A3"):INDIRECT("T|"&amp;VLOOKUP(A232,'dataset mapping'!$A$2:$B$6,2,FALSE)&amp;"|"&amp;A243&amp;"!I100"),8,FALSE)</f>
        <v>475.25</v>
      </c>
      <c r="I243" s="12">
        <f>VLOOKUP(B232,INDIRECT("T|"&amp;VLOOKUP(A232,'dataset mapping'!$A$2:$B$6,2,FALSE)&amp;"|"&amp;A243&amp;"!A3"):INDIRECT("T|"&amp;VLOOKUP(A232,'dataset mapping'!$A$2:$B$6,2,FALSE)&amp;"|"&amp;A243&amp;"!I100"),9,FALSE)</f>
        <v>482.2539063</v>
      </c>
      <c r="J243" s="9">
        <f t="shared" si="23"/>
        <v>-54.89743356</v>
      </c>
      <c r="K243" s="1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1">
        <v>80.0</v>
      </c>
      <c r="B244" s="12">
        <f>VLOOKUP(B232,INDIRECT("T|"&amp;VLOOKUP(A232,'dataset mapping'!$A$2:$B$6,2,FALSE)&amp;"|"&amp;A244&amp;"!A3"):INDIRECT("T|"&amp;VLOOKUP(A232,'dataset mapping'!$A$2:$B$6,2,FALSE)&amp;"|"&amp;A244&amp;"!I100"),2,FALSE)</f>
        <v>994.7109375</v>
      </c>
      <c r="C244" s="12">
        <f>VLOOKUP(B232,INDIRECT("T|"&amp;VLOOKUP(A232,'dataset mapping'!$A$2:$B$6,2,FALSE)&amp;"|"&amp;A244&amp;"!A3"):INDIRECT("T|"&amp;VLOOKUP(A232,'dataset mapping'!$A$2:$B$6,2,FALSE)&amp;"|"&amp;A244&amp;"!I100"),3,FALSE)</f>
        <v>1099.332031</v>
      </c>
      <c r="D244" s="12">
        <f>VLOOKUP(B232,INDIRECT("T|"&amp;VLOOKUP(A232,'dataset mapping'!$A$2:$B$6,2,FALSE)&amp;"|"&amp;A244&amp;"!A3"):INDIRECT("T|"&amp;VLOOKUP(A232,'dataset mapping'!$A$2:$B$6,2,FALSE)&amp;"|"&amp;A244&amp;"!I100"),4,FALSE)</f>
        <v>867.2265625</v>
      </c>
      <c r="E244" s="12">
        <f>VLOOKUP(B232,INDIRECT("T|"&amp;VLOOKUP(A232,'dataset mapping'!$A$2:$B$6,2,FALSE)&amp;"|"&amp;A244&amp;"!A3"):INDIRECT("T|"&amp;VLOOKUP(A232,'dataset mapping'!$A$2:$B$6,2,FALSE)&amp;"|"&amp;A244&amp;"!I100"),5,FALSE)</f>
        <v>1074.050781</v>
      </c>
      <c r="F244" s="12">
        <f>VLOOKUP(B232,INDIRECT("T|"&amp;VLOOKUP(A232,'dataset mapping'!$A$2:$B$6,2,FALSE)&amp;"|"&amp;A244&amp;"!A3"):INDIRECT("T|"&amp;VLOOKUP(A232,'dataset mapping'!$A$2:$B$6,2,FALSE)&amp;"|"&amp;A244&amp;"!I100"),6,FALSE)</f>
        <v>504.1796875</v>
      </c>
      <c r="G244" s="12">
        <f>VLOOKUP(B232,INDIRECT("T|"&amp;VLOOKUP(A232,'dataset mapping'!$A$2:$B$6,2,FALSE)&amp;"|"&amp;A244&amp;"!A3"):INDIRECT("T|"&amp;VLOOKUP(A232,'dataset mapping'!$A$2:$B$6,2,FALSE)&amp;"|"&amp;A244&amp;"!I100"),7,FALSE)</f>
        <v>476.8671875</v>
      </c>
      <c r="H244" s="12">
        <f>VLOOKUP(B232,INDIRECT("T|"&amp;VLOOKUP(A232,'dataset mapping'!$A$2:$B$6,2,FALSE)&amp;"|"&amp;A244&amp;"!A3"):INDIRECT("T|"&amp;VLOOKUP(A232,'dataset mapping'!$A$2:$B$6,2,FALSE)&amp;"|"&amp;A244&amp;"!I100"),8,FALSE)</f>
        <v>475.1523438</v>
      </c>
      <c r="I244" s="12">
        <f>VLOOKUP(B232,INDIRECT("T|"&amp;VLOOKUP(A232,'dataset mapping'!$A$2:$B$6,2,FALSE)&amp;"|"&amp;A244&amp;"!A3"):INDIRECT("T|"&amp;VLOOKUP(A232,'dataset mapping'!$A$2:$B$6,2,FALSE)&amp;"|"&amp;A244&amp;"!I100"),9,FALSE)</f>
        <v>476.8671875</v>
      </c>
      <c r="J244" s="9">
        <f t="shared" si="23"/>
        <v>-55.60105762</v>
      </c>
      <c r="K244" s="1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1">
        <v>90.0</v>
      </c>
      <c r="B245" s="12">
        <f>VLOOKUP(B232,INDIRECT("T|"&amp;VLOOKUP(A232,'dataset mapping'!$A$2:$B$6,2,FALSE)&amp;"|"&amp;A245&amp;"!A3"):INDIRECT("T|"&amp;VLOOKUP(A232,'dataset mapping'!$A$2:$B$6,2,FALSE)&amp;"|"&amp;A245&amp;"!I100"),2,FALSE)</f>
        <v>535.8671875</v>
      </c>
      <c r="C245" s="12">
        <f>VLOOKUP(B232,INDIRECT("T|"&amp;VLOOKUP(A232,'dataset mapping'!$A$2:$B$6,2,FALSE)&amp;"|"&amp;A245&amp;"!A3"):INDIRECT("T|"&amp;VLOOKUP(A232,'dataset mapping'!$A$2:$B$6,2,FALSE)&amp;"|"&amp;A245&amp;"!I100"),3,FALSE)</f>
        <v>984.1328125</v>
      </c>
      <c r="D245" s="12">
        <f>VLOOKUP(B232,INDIRECT("T|"&amp;VLOOKUP(A232,'dataset mapping'!$A$2:$B$6,2,FALSE)&amp;"|"&amp;A245&amp;"!A3"):INDIRECT("T|"&amp;VLOOKUP(A232,'dataset mapping'!$A$2:$B$6,2,FALSE)&amp;"|"&amp;A245&amp;"!I100"),4,FALSE)</f>
        <v>621.140625</v>
      </c>
      <c r="E245" s="12">
        <f>VLOOKUP(B232,INDIRECT("T|"&amp;VLOOKUP(A232,'dataset mapping'!$A$2:$B$6,2,FALSE)&amp;"|"&amp;A245&amp;"!A3"):INDIRECT("T|"&amp;VLOOKUP(A232,'dataset mapping'!$A$2:$B$6,2,FALSE)&amp;"|"&amp;A245&amp;"!I100"),5,FALSE)</f>
        <v>856.84375</v>
      </c>
      <c r="F245" s="12">
        <f>VLOOKUP(B232,INDIRECT("T|"&amp;VLOOKUP(A232,'dataset mapping'!$A$2:$B$6,2,FALSE)&amp;"|"&amp;A245&amp;"!A3"):INDIRECT("T|"&amp;VLOOKUP(A232,'dataset mapping'!$A$2:$B$6,2,FALSE)&amp;"|"&amp;A245&amp;"!I100"),6,FALSE)</f>
        <v>494.8242188</v>
      </c>
      <c r="G245" s="12">
        <f>VLOOKUP(B232,INDIRECT("T|"&amp;VLOOKUP(A232,'dataset mapping'!$A$2:$B$6,2,FALSE)&amp;"|"&amp;A245&amp;"!A3"):INDIRECT("T|"&amp;VLOOKUP(A232,'dataset mapping'!$A$2:$B$6,2,FALSE)&amp;"|"&amp;A245&amp;"!I100"),7,FALSE)</f>
        <v>491.6679688</v>
      </c>
      <c r="H245" s="12">
        <f>VLOOKUP(B232,INDIRECT("T|"&amp;VLOOKUP(A232,'dataset mapping'!$A$2:$B$6,2,FALSE)&amp;"|"&amp;A245&amp;"!A3"):INDIRECT("T|"&amp;VLOOKUP(A232,'dataset mapping'!$A$2:$B$6,2,FALSE)&amp;"|"&amp;A245&amp;"!I100"),8,FALSE)</f>
        <v>474.75</v>
      </c>
      <c r="I245" s="12">
        <f>VLOOKUP(B232,INDIRECT("T|"&amp;VLOOKUP(A232,'dataset mapping'!$A$2:$B$6,2,FALSE)&amp;"|"&amp;A245&amp;"!A3"):INDIRECT("T|"&amp;VLOOKUP(A232,'dataset mapping'!$A$2:$B$6,2,FALSE)&amp;"|"&amp;A245&amp;"!I100"),9,FALSE)</f>
        <v>492.6054688</v>
      </c>
      <c r="J245" s="9">
        <f t="shared" si="23"/>
        <v>-42.50930012</v>
      </c>
      <c r="K245" s="1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1">
        <v>100.0</v>
      </c>
      <c r="B246" s="12">
        <f>VLOOKUP(B232,INDIRECT("T|"&amp;VLOOKUP(A232,'dataset mapping'!$A$2:$B$6,2,FALSE)&amp;"|"&amp;A246&amp;"!A3"):INDIRECT("T|"&amp;VLOOKUP(A232,'dataset mapping'!$A$2:$B$6,2,FALSE)&amp;"|"&amp;A246&amp;"!I100"),2,FALSE)</f>
        <v>994.4804688</v>
      </c>
      <c r="C246" s="12">
        <f>VLOOKUP(B232,INDIRECT("T|"&amp;VLOOKUP(A232,'dataset mapping'!$A$2:$B$6,2,FALSE)&amp;"|"&amp;A246&amp;"!A3"):INDIRECT("T|"&amp;VLOOKUP(A232,'dataset mapping'!$A$2:$B$6,2,FALSE)&amp;"|"&amp;A246&amp;"!I100"),3,FALSE)</f>
        <v>1098.566406</v>
      </c>
      <c r="D246" s="12">
        <f>VLOOKUP(B232,INDIRECT("T|"&amp;VLOOKUP(A232,'dataset mapping'!$A$2:$B$6,2,FALSE)&amp;"|"&amp;A246&amp;"!A3"):INDIRECT("T|"&amp;VLOOKUP(A232,'dataset mapping'!$A$2:$B$6,2,FALSE)&amp;"|"&amp;A246&amp;"!I100"),4,FALSE)</f>
        <v>734.28125</v>
      </c>
      <c r="E246" s="12">
        <f>VLOOKUP(B232,INDIRECT("T|"&amp;VLOOKUP(A232,'dataset mapping'!$A$2:$B$6,2,FALSE)&amp;"|"&amp;A246&amp;"!A3"):INDIRECT("T|"&amp;VLOOKUP(A232,'dataset mapping'!$A$2:$B$6,2,FALSE)&amp;"|"&amp;A246&amp;"!I100"),5,FALSE)</f>
        <v>1098.507813</v>
      </c>
      <c r="F246" s="12">
        <f>VLOOKUP(B232,INDIRECT("T|"&amp;VLOOKUP(A232,'dataset mapping'!$A$2:$B$6,2,FALSE)&amp;"|"&amp;A246&amp;"!A3"):INDIRECT("T|"&amp;VLOOKUP(A232,'dataset mapping'!$A$2:$B$6,2,FALSE)&amp;"|"&amp;A246&amp;"!I100"),6,FALSE)</f>
        <v>477.0039063</v>
      </c>
      <c r="G246" s="12">
        <f>VLOOKUP(B232,INDIRECT("T|"&amp;VLOOKUP(A232,'dataset mapping'!$A$2:$B$6,2,FALSE)&amp;"|"&amp;A246&amp;"!A3"):INDIRECT("T|"&amp;VLOOKUP(A232,'dataset mapping'!$A$2:$B$6,2,FALSE)&amp;"|"&amp;A246&amp;"!I100"),7,FALSE)</f>
        <v>466.5507813</v>
      </c>
      <c r="H246" s="12">
        <f>VLOOKUP(B232,INDIRECT("T|"&amp;VLOOKUP(A232,'dataset mapping'!$A$2:$B$6,2,FALSE)&amp;"|"&amp;A246&amp;"!A3"):INDIRECT("T|"&amp;VLOOKUP(A232,'dataset mapping'!$A$2:$B$6,2,FALSE)&amp;"|"&amp;A246&amp;"!I100"),8,FALSE)</f>
        <v>472.1132813</v>
      </c>
      <c r="I246" s="12">
        <f>VLOOKUP(B232,INDIRECT("T|"&amp;VLOOKUP(A232,'dataset mapping'!$A$2:$B$6,2,FALSE)&amp;"|"&amp;A246&amp;"!A3"):INDIRECT("T|"&amp;VLOOKUP(A232,'dataset mapping'!$A$2:$B$6,2,FALSE)&amp;"|"&amp;A246&amp;"!I100"),9,FALSE)</f>
        <v>471.0351563</v>
      </c>
      <c r="J246" s="9">
        <f t="shared" si="23"/>
        <v>-57.12045459</v>
      </c>
      <c r="K246" s="13">
        <f>AVERAGE(J234:J246)</f>
        <v>-45.90145686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 t="s">
        <v>0</v>
      </c>
      <c r="B266" s="20" t="s">
        <v>17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 t="s">
        <v>2</v>
      </c>
      <c r="B267" s="5" t="s">
        <v>3</v>
      </c>
      <c r="C267" s="5" t="s">
        <v>4</v>
      </c>
      <c r="D267" s="5" t="s">
        <v>5</v>
      </c>
      <c r="E267" s="5" t="s">
        <v>6</v>
      </c>
      <c r="F267" s="5" t="s">
        <v>7</v>
      </c>
      <c r="G267" s="5" t="s">
        <v>8</v>
      </c>
      <c r="H267" s="5" t="s">
        <v>9</v>
      </c>
      <c r="I267" s="5" t="s">
        <v>10</v>
      </c>
      <c r="J267" s="6" t="s">
        <v>11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>
        <v>1.0</v>
      </c>
      <c r="B268" s="8">
        <f>VLOOKUP(B266,INDIRECT("T|"&amp;VLOOKUP(A266,'dataset mapping'!$A$2:$B$6,2,FALSE)&amp;"|"&amp;A268&amp;"!A3"):INDIRECT("T|"&amp;VLOOKUP(A266,'dataset mapping'!$A$2:$B$6,2,FALSE)&amp;"|"&amp;A268&amp;"!I100"),2,FALSE)</f>
        <v>21.2408088</v>
      </c>
      <c r="C268" s="8">
        <f>VLOOKUP(B266,INDIRECT("T|"&amp;VLOOKUP(A266,'dataset mapping'!$A$2:$B$6,2,FALSE)&amp;"|"&amp;A268&amp;"!A3"):INDIRECT("T|"&amp;VLOOKUP(A266,'dataset mapping'!$A$2:$B$6,2,FALSE)&amp;"|"&amp;A268&amp;"!I100"),3,FALSE)</f>
        <v>21.24609375</v>
      </c>
      <c r="D268" s="8">
        <f>VLOOKUP(B266,INDIRECT("T|"&amp;VLOOKUP(A266,'dataset mapping'!$A$2:$B$6,2,FALSE)&amp;"|"&amp;A268&amp;"!A3"):INDIRECT("T|"&amp;VLOOKUP(A266,'dataset mapping'!$A$2:$B$6,2,FALSE)&amp;"|"&amp;A268&amp;"!I100"),4,FALSE)</f>
        <v>21.25</v>
      </c>
      <c r="E268" s="8">
        <f>VLOOKUP(B266,INDIRECT("T|"&amp;VLOOKUP(A266,'dataset mapping'!$A$2:$B$6,2,FALSE)&amp;"|"&amp;A268&amp;"!A3"):INDIRECT("T|"&amp;VLOOKUP(A266,'dataset mapping'!$A$2:$B$6,2,FALSE)&amp;"|"&amp;A268&amp;"!I100"),5,FALSE)</f>
        <v>21.24609375</v>
      </c>
      <c r="F268" s="8">
        <f>VLOOKUP(B266,INDIRECT("T|"&amp;VLOOKUP(A266,'dataset mapping'!$A$2:$B$6,2,FALSE)&amp;"|"&amp;A268&amp;"!A3"):INDIRECT("T|"&amp;VLOOKUP(A266,'dataset mapping'!$A$2:$B$6,2,FALSE)&amp;"|"&amp;A268&amp;"!I100"),6,FALSE)</f>
        <v>21.22402191</v>
      </c>
      <c r="G268" s="8">
        <f>VLOOKUP(B266,INDIRECT("T|"&amp;VLOOKUP(A266,'dataset mapping'!$A$2:$B$6,2,FALSE)&amp;"|"&amp;A268&amp;"!A3"):INDIRECT("T|"&amp;VLOOKUP(A266,'dataset mapping'!$A$2:$B$6,2,FALSE)&amp;"|"&amp;A268&amp;"!I100"),7,FALSE)</f>
        <v>21.24609375</v>
      </c>
      <c r="H268" s="8">
        <f>VLOOKUP(B266,INDIRECT("T|"&amp;VLOOKUP(A266,'dataset mapping'!$A$2:$B$6,2,FALSE)&amp;"|"&amp;A268&amp;"!A3"):INDIRECT("T|"&amp;VLOOKUP(A266,'dataset mapping'!$A$2:$B$6,2,FALSE)&amp;"|"&amp;A268&amp;"!I100"),8,FALSE)</f>
        <v>21.24609375</v>
      </c>
      <c r="I268" s="8">
        <f>VLOOKUP(B266,INDIRECT("T|"&amp;VLOOKUP(A266,'dataset mapping'!$A$2:$B$6,2,FALSE)&amp;"|"&amp;A268&amp;"!A3"):INDIRECT("T|"&amp;VLOOKUP(A266,'dataset mapping'!$A$2:$B$6,2,FALSE)&amp;"|"&amp;A268&amp;"!I100"),9,FALSE)</f>
        <v>21.24479167</v>
      </c>
      <c r="J268" s="9">
        <f t="shared" ref="J268:J280" si="24">(I268/E268-1)*100</f>
        <v>-0.006128577557</v>
      </c>
      <c r="K268" s="1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>
        <v>3.0</v>
      </c>
      <c r="B269" s="8">
        <f>VLOOKUP(B266,INDIRECT("T|"&amp;VLOOKUP(A266,'dataset mapping'!$A$2:$B$6,2,FALSE)&amp;"|"&amp;A269&amp;"!A3"):INDIRECT("T|"&amp;VLOOKUP(A266,'dataset mapping'!$A$2:$B$6,2,FALSE)&amp;"|"&amp;A269&amp;"!I100"),2,FALSE)</f>
        <v>21.25</v>
      </c>
      <c r="C269" s="8">
        <f>VLOOKUP(B266,INDIRECT("T|"&amp;VLOOKUP(A266,'dataset mapping'!$A$2:$B$6,2,FALSE)&amp;"|"&amp;A269&amp;"!A3"):INDIRECT("T|"&amp;VLOOKUP(A266,'dataset mapping'!$A$2:$B$6,2,FALSE)&amp;"|"&amp;A269&amp;"!I100"),3,FALSE)</f>
        <v>21.25</v>
      </c>
      <c r="D269" s="8">
        <f>VLOOKUP(B266,INDIRECT("T|"&amp;VLOOKUP(A266,'dataset mapping'!$A$2:$B$6,2,FALSE)&amp;"|"&amp;A269&amp;"!A3"):INDIRECT("T|"&amp;VLOOKUP(A266,'dataset mapping'!$A$2:$B$6,2,FALSE)&amp;"|"&amp;A269&amp;"!I100"),4,FALSE)</f>
        <v>21.24479167</v>
      </c>
      <c r="E269" s="8">
        <f>VLOOKUP(B266,INDIRECT("T|"&amp;VLOOKUP(A266,'dataset mapping'!$A$2:$B$6,2,FALSE)&amp;"|"&amp;A269&amp;"!A3"):INDIRECT("T|"&amp;VLOOKUP(A266,'dataset mapping'!$A$2:$B$6,2,FALSE)&amp;"|"&amp;A269&amp;"!I100"),5,FALSE)</f>
        <v>21.25</v>
      </c>
      <c r="F269" s="8">
        <f>VLOOKUP(B266,INDIRECT("T|"&amp;VLOOKUP(A266,'dataset mapping'!$A$2:$B$6,2,FALSE)&amp;"|"&amp;A269&amp;"!A3"):INDIRECT("T|"&amp;VLOOKUP(A266,'dataset mapping'!$A$2:$B$6,2,FALSE)&amp;"|"&amp;A269&amp;"!I100"),6,FALSE)</f>
        <v>21.25504208</v>
      </c>
      <c r="G269" s="8">
        <f>VLOOKUP(B266,INDIRECT("T|"&amp;VLOOKUP(A266,'dataset mapping'!$A$2:$B$6,2,FALSE)&amp;"|"&amp;A269&amp;"!A3"):INDIRECT("T|"&amp;VLOOKUP(A266,'dataset mapping'!$A$2:$B$6,2,FALSE)&amp;"|"&amp;A269&amp;"!I100"),7,FALSE)</f>
        <v>21.25</v>
      </c>
      <c r="H269" s="8">
        <f>VLOOKUP(B266,INDIRECT("T|"&amp;VLOOKUP(A266,'dataset mapping'!$A$2:$B$6,2,FALSE)&amp;"|"&amp;A269&amp;"!A3"):INDIRECT("T|"&amp;VLOOKUP(A266,'dataset mapping'!$A$2:$B$6,2,FALSE)&amp;"|"&amp;A269&amp;"!I100"),8,FALSE)</f>
        <v>21.25342083</v>
      </c>
      <c r="I269" s="8">
        <f>VLOOKUP(B266,INDIRECT("T|"&amp;VLOOKUP(A266,'dataset mapping'!$A$2:$B$6,2,FALSE)&amp;"|"&amp;A269&amp;"!A3"):INDIRECT("T|"&amp;VLOOKUP(A266,'dataset mapping'!$A$2:$B$6,2,FALSE)&amp;"|"&amp;A269&amp;"!I100"),9,FALSE)</f>
        <v>21.25</v>
      </c>
      <c r="J269" s="9">
        <f t="shared" si="24"/>
        <v>0</v>
      </c>
      <c r="K269" s="1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>
        <v>5.0</v>
      </c>
      <c r="B270" s="8">
        <f>VLOOKUP(B266,INDIRECT("T|"&amp;VLOOKUP(A266,'dataset mapping'!$A$2:$B$6,2,FALSE)&amp;"|"&amp;A270&amp;"!A3"):INDIRECT("T|"&amp;VLOOKUP(A266,'dataset mapping'!$A$2:$B$6,2,FALSE)&amp;"|"&amp;A270&amp;"!I100"),2,FALSE)</f>
        <v>21.15364583</v>
      </c>
      <c r="C270" s="8">
        <f>VLOOKUP(B266,INDIRECT("T|"&amp;VLOOKUP(A266,'dataset mapping'!$A$2:$B$6,2,FALSE)&amp;"|"&amp;A270&amp;"!A3"):INDIRECT("T|"&amp;VLOOKUP(A266,'dataset mapping'!$A$2:$B$6,2,FALSE)&amp;"|"&amp;A270&amp;"!I100"),3,FALSE)</f>
        <v>21.07552083</v>
      </c>
      <c r="D270" s="8">
        <f>VLOOKUP(B266,INDIRECT("T|"&amp;VLOOKUP(A266,'dataset mapping'!$A$2:$B$6,2,FALSE)&amp;"|"&amp;A270&amp;"!A3"):INDIRECT("T|"&amp;VLOOKUP(A266,'dataset mapping'!$A$2:$B$6,2,FALSE)&amp;"|"&amp;A270&amp;"!I100"),4,FALSE)</f>
        <v>21.0859375</v>
      </c>
      <c r="E270" s="8">
        <f>VLOOKUP(B266,INDIRECT("T|"&amp;VLOOKUP(A266,'dataset mapping'!$A$2:$B$6,2,FALSE)&amp;"|"&amp;A270&amp;"!A3"):INDIRECT("T|"&amp;VLOOKUP(A266,'dataset mapping'!$A$2:$B$6,2,FALSE)&amp;"|"&amp;A270&amp;"!I100"),5,FALSE)</f>
        <v>21.07552083</v>
      </c>
      <c r="F270" s="8">
        <f>VLOOKUP(B266,INDIRECT("T|"&amp;VLOOKUP(A266,'dataset mapping'!$A$2:$B$6,2,FALSE)&amp;"|"&amp;A270&amp;"!A3"):INDIRECT("T|"&amp;VLOOKUP(A266,'dataset mapping'!$A$2:$B$6,2,FALSE)&amp;"|"&amp;A270&amp;"!I100"),6,FALSE)</f>
        <v>21.18841108</v>
      </c>
      <c r="G270" s="8">
        <f>VLOOKUP(B266,INDIRECT("T|"&amp;VLOOKUP(A266,'dataset mapping'!$A$2:$B$6,2,FALSE)&amp;"|"&amp;A270&amp;"!A3"):INDIRECT("T|"&amp;VLOOKUP(A266,'dataset mapping'!$A$2:$B$6,2,FALSE)&amp;"|"&amp;A270&amp;"!I100"),7,FALSE)</f>
        <v>21.12405936</v>
      </c>
      <c r="H270" s="8">
        <f>VLOOKUP(B266,INDIRECT("T|"&amp;VLOOKUP(A266,'dataset mapping'!$A$2:$B$6,2,FALSE)&amp;"|"&amp;A270&amp;"!A3"):INDIRECT("T|"&amp;VLOOKUP(A266,'dataset mapping'!$A$2:$B$6,2,FALSE)&amp;"|"&amp;A270&amp;"!I100"),8,FALSE)</f>
        <v>21.08596325</v>
      </c>
      <c r="I270" s="8">
        <f>VLOOKUP(B266,INDIRECT("T|"&amp;VLOOKUP(A266,'dataset mapping'!$A$2:$B$6,2,FALSE)&amp;"|"&amp;A270&amp;"!A3"):INDIRECT("T|"&amp;VLOOKUP(A266,'dataset mapping'!$A$2:$B$6,2,FALSE)&amp;"|"&amp;A270&amp;"!I100"),9,FALSE)</f>
        <v>21.13939762</v>
      </c>
      <c r="J270" s="9">
        <f t="shared" si="24"/>
        <v>0.3030852159</v>
      </c>
      <c r="K270" s="10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>
        <v>10.0</v>
      </c>
      <c r="B271" s="8">
        <f>VLOOKUP(B266,INDIRECT("T|"&amp;VLOOKUP(A266,'dataset mapping'!$A$2:$B$6,2,FALSE)&amp;"|"&amp;A271&amp;"!A3"):INDIRECT("T|"&amp;VLOOKUP(A266,'dataset mapping'!$A$2:$B$6,2,FALSE)&amp;"|"&amp;A271&amp;"!I100"),2,FALSE)</f>
        <v>20.94661458</v>
      </c>
      <c r="C271" s="8">
        <f>VLOOKUP(B266,INDIRECT("T|"&amp;VLOOKUP(A266,'dataset mapping'!$A$2:$B$6,2,FALSE)&amp;"|"&amp;A271&amp;"!A3"):INDIRECT("T|"&amp;VLOOKUP(A266,'dataset mapping'!$A$2:$B$6,2,FALSE)&amp;"|"&amp;A271&amp;"!I100"),3,FALSE)</f>
        <v>20.94010417</v>
      </c>
      <c r="D271" s="8">
        <f>VLOOKUP(B266,INDIRECT("T|"&amp;VLOOKUP(A266,'dataset mapping'!$A$2:$B$6,2,FALSE)&amp;"|"&amp;A271&amp;"!A3"):INDIRECT("T|"&amp;VLOOKUP(A266,'dataset mapping'!$A$2:$B$6,2,FALSE)&amp;"|"&amp;A271&amp;"!I100"),4,FALSE)</f>
        <v>20.90780004</v>
      </c>
      <c r="E271" s="8">
        <f>VLOOKUP(B266,INDIRECT("T|"&amp;VLOOKUP(A266,'dataset mapping'!$A$2:$B$6,2,FALSE)&amp;"|"&amp;A271&amp;"!A3"):INDIRECT("T|"&amp;VLOOKUP(A266,'dataset mapping'!$A$2:$B$6,2,FALSE)&amp;"|"&amp;A271&amp;"!I100"),5,FALSE)</f>
        <v>20.90755208</v>
      </c>
      <c r="F271" s="8">
        <f>VLOOKUP(B266,INDIRECT("T|"&amp;VLOOKUP(A266,'dataset mapping'!$A$2:$B$6,2,FALSE)&amp;"|"&amp;A271&amp;"!A3"):INDIRECT("T|"&amp;VLOOKUP(A266,'dataset mapping'!$A$2:$B$6,2,FALSE)&amp;"|"&amp;A271&amp;"!I100"),6,FALSE)</f>
        <v>20.97311274</v>
      </c>
      <c r="G271" s="8">
        <f>VLOOKUP(B266,INDIRECT("T|"&amp;VLOOKUP(A266,'dataset mapping'!$A$2:$B$6,2,FALSE)&amp;"|"&amp;A271&amp;"!A3"):INDIRECT("T|"&amp;VLOOKUP(A266,'dataset mapping'!$A$2:$B$6,2,FALSE)&amp;"|"&amp;A271&amp;"!I100"),7,FALSE)</f>
        <v>20.9234155</v>
      </c>
      <c r="H271" s="8">
        <f>VLOOKUP(B266,INDIRECT("T|"&amp;VLOOKUP(A266,'dataset mapping'!$A$2:$B$6,2,FALSE)&amp;"|"&amp;A271&amp;"!A3"):INDIRECT("T|"&amp;VLOOKUP(A266,'dataset mapping'!$A$2:$B$6,2,FALSE)&amp;"|"&amp;A271&amp;"!I100"),8,FALSE)</f>
        <v>20.92828687</v>
      </c>
      <c r="I271" s="8">
        <f>VLOOKUP(B266,INDIRECT("T|"&amp;VLOOKUP(A266,'dataset mapping'!$A$2:$B$6,2,FALSE)&amp;"|"&amp;A271&amp;"!A3"):INDIRECT("T|"&amp;VLOOKUP(A266,'dataset mapping'!$A$2:$B$6,2,FALSE)&amp;"|"&amp;A271&amp;"!I100"),9,FALSE)</f>
        <v>20.92471759</v>
      </c>
      <c r="J271" s="9">
        <f t="shared" si="24"/>
        <v>0.08210192109</v>
      </c>
      <c r="K271" s="10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1">
        <v>20.0</v>
      </c>
      <c r="B272" s="12">
        <f>VLOOKUP(B266,INDIRECT("T|"&amp;VLOOKUP(A266,'dataset mapping'!$A$2:$B$6,2,FALSE)&amp;"|"&amp;A272&amp;"!A3"):INDIRECT("T|"&amp;VLOOKUP(A266,'dataset mapping'!$A$2:$B$6,2,FALSE)&amp;"|"&amp;A272&amp;"!I100"),2,FALSE)</f>
        <v>20.83132076</v>
      </c>
      <c r="C272" s="12">
        <f>VLOOKUP(B266,INDIRECT("T|"&amp;VLOOKUP(A266,'dataset mapping'!$A$2:$B$6,2,FALSE)&amp;"|"&amp;A272&amp;"!A3"):INDIRECT("T|"&amp;VLOOKUP(A266,'dataset mapping'!$A$2:$B$6,2,FALSE)&amp;"|"&amp;A272&amp;"!I100"),3,FALSE)</f>
        <v>20.82837296</v>
      </c>
      <c r="D272" s="12">
        <f>VLOOKUP(B266,INDIRECT("T|"&amp;VLOOKUP(A266,'dataset mapping'!$A$2:$B$6,2,FALSE)&amp;"|"&amp;A272&amp;"!A3"):INDIRECT("T|"&amp;VLOOKUP(A266,'dataset mapping'!$A$2:$B$6,2,FALSE)&amp;"|"&amp;A272&amp;"!I100"),4,FALSE)</f>
        <v>20.61588542</v>
      </c>
      <c r="E272" s="12">
        <f>VLOOKUP(B266,INDIRECT("T|"&amp;VLOOKUP(A266,'dataset mapping'!$A$2:$B$6,2,FALSE)&amp;"|"&amp;A272&amp;"!A3"):INDIRECT("T|"&amp;VLOOKUP(A266,'dataset mapping'!$A$2:$B$6,2,FALSE)&amp;"|"&amp;A272&amp;"!I100"),5,FALSE)</f>
        <v>20.79356035</v>
      </c>
      <c r="F272" s="12">
        <f>VLOOKUP(B266,INDIRECT("T|"&amp;VLOOKUP(A266,'dataset mapping'!$A$2:$B$6,2,FALSE)&amp;"|"&amp;A272&amp;"!A3"):INDIRECT("T|"&amp;VLOOKUP(A266,'dataset mapping'!$A$2:$B$6,2,FALSE)&amp;"|"&amp;A272&amp;"!I100"),6,FALSE)</f>
        <v>20.86335754</v>
      </c>
      <c r="G272" s="12">
        <f>VLOOKUP(B266,INDIRECT("T|"&amp;VLOOKUP(A266,'dataset mapping'!$A$2:$B$6,2,FALSE)&amp;"|"&amp;A272&amp;"!A3"):INDIRECT("T|"&amp;VLOOKUP(A266,'dataset mapping'!$A$2:$B$6,2,FALSE)&amp;"|"&amp;A272&amp;"!I100"),7,FALSE)</f>
        <v>20.86870003</v>
      </c>
      <c r="H272" s="12">
        <f>VLOOKUP(B266,INDIRECT("T|"&amp;VLOOKUP(A266,'dataset mapping'!$A$2:$B$6,2,FALSE)&amp;"|"&amp;A272&amp;"!A3"):INDIRECT("T|"&amp;VLOOKUP(A266,'dataset mapping'!$A$2:$B$6,2,FALSE)&amp;"|"&amp;A272&amp;"!I100"),8,FALSE)</f>
        <v>20.70020135</v>
      </c>
      <c r="I272" s="12">
        <f>VLOOKUP(B266,INDIRECT("T|"&amp;VLOOKUP(A266,'dataset mapping'!$A$2:$B$6,2,FALSE)&amp;"|"&amp;A272&amp;"!A3"):INDIRECT("T|"&amp;VLOOKUP(A266,'dataset mapping'!$A$2:$B$6,2,FALSE)&amp;"|"&amp;A272&amp;"!I100"),9,FALSE)</f>
        <v>20.80625757</v>
      </c>
      <c r="J272" s="9">
        <f t="shared" si="24"/>
        <v>0.0610632313</v>
      </c>
      <c r="K272" s="1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1">
        <v>30.0</v>
      </c>
      <c r="B273" s="12">
        <f>VLOOKUP(B266,INDIRECT("T|"&amp;VLOOKUP(A266,'dataset mapping'!$A$2:$B$6,2,FALSE)&amp;"|"&amp;A273&amp;"!A3"):INDIRECT("T|"&amp;VLOOKUP(A266,'dataset mapping'!$A$2:$B$6,2,FALSE)&amp;"|"&amp;A273&amp;"!I100"),2,FALSE)</f>
        <v>20.51899846</v>
      </c>
      <c r="C273" s="12">
        <f>VLOOKUP(B266,INDIRECT("T|"&amp;VLOOKUP(A266,'dataset mapping'!$A$2:$B$6,2,FALSE)&amp;"|"&amp;A273&amp;"!A3"):INDIRECT("T|"&amp;VLOOKUP(A266,'dataset mapping'!$A$2:$B$6,2,FALSE)&amp;"|"&amp;A273&amp;"!I100"),3,FALSE)</f>
        <v>20.55480576</v>
      </c>
      <c r="D273" s="12">
        <f>VLOOKUP(B266,INDIRECT("T|"&amp;VLOOKUP(A266,'dataset mapping'!$A$2:$B$6,2,FALSE)&amp;"|"&amp;A273&amp;"!A3"):INDIRECT("T|"&amp;VLOOKUP(A266,'dataset mapping'!$A$2:$B$6,2,FALSE)&amp;"|"&amp;A273&amp;"!I100"),4,FALSE)</f>
        <v>20.51953125</v>
      </c>
      <c r="E273" s="12">
        <f>VLOOKUP(B266,INDIRECT("T|"&amp;VLOOKUP(A266,'dataset mapping'!$A$2:$B$6,2,FALSE)&amp;"|"&amp;A273&amp;"!A3"):INDIRECT("T|"&amp;VLOOKUP(A266,'dataset mapping'!$A$2:$B$6,2,FALSE)&amp;"|"&amp;A273&amp;"!I100"),5,FALSE)</f>
        <v>20.54308701</v>
      </c>
      <c r="F273" s="12">
        <f>VLOOKUP(B266,INDIRECT("T|"&amp;VLOOKUP(A266,'dataset mapping'!$A$2:$B$6,2,FALSE)&amp;"|"&amp;A273&amp;"!A3"):INDIRECT("T|"&amp;VLOOKUP(A266,'dataset mapping'!$A$2:$B$6,2,FALSE)&amp;"|"&amp;A273&amp;"!I100"),6,FALSE)</f>
        <v>20.51906427</v>
      </c>
      <c r="G273" s="12">
        <f>VLOOKUP(B266,INDIRECT("T|"&amp;VLOOKUP(A266,'dataset mapping'!$A$2:$B$6,2,FALSE)&amp;"|"&amp;A273&amp;"!A3"):INDIRECT("T|"&amp;VLOOKUP(A266,'dataset mapping'!$A$2:$B$6,2,FALSE)&amp;"|"&amp;A273&amp;"!I100"),7,FALSE)</f>
        <v>20.49782944</v>
      </c>
      <c r="H273" s="12">
        <f>VLOOKUP(B266,INDIRECT("T|"&amp;VLOOKUP(A266,'dataset mapping'!$A$2:$B$6,2,FALSE)&amp;"|"&amp;A273&amp;"!A3"):INDIRECT("T|"&amp;VLOOKUP(A266,'dataset mapping'!$A$2:$B$6,2,FALSE)&amp;"|"&amp;A273&amp;"!I100"),8,FALSE)</f>
        <v>20.55561384</v>
      </c>
      <c r="I273" s="12">
        <f>VLOOKUP(B266,INDIRECT("T|"&amp;VLOOKUP(A266,'dataset mapping'!$A$2:$B$6,2,FALSE)&amp;"|"&amp;A273&amp;"!A3"):INDIRECT("T|"&amp;VLOOKUP(A266,'dataset mapping'!$A$2:$B$6,2,FALSE)&amp;"|"&amp;A273&amp;"!I100"),9,FALSE)</f>
        <v>20.50646814</v>
      </c>
      <c r="J273" s="9">
        <f t="shared" si="24"/>
        <v>-0.1782539718</v>
      </c>
      <c r="K273" s="1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1">
        <v>40.0</v>
      </c>
      <c r="B274" s="12">
        <f>VLOOKUP(B266,INDIRECT("T|"&amp;VLOOKUP(A266,'dataset mapping'!$A$2:$B$6,2,FALSE)&amp;"|"&amp;A274&amp;"!A3"):INDIRECT("T|"&amp;VLOOKUP(A266,'dataset mapping'!$A$2:$B$6,2,FALSE)&amp;"|"&amp;A274&amp;"!I100"),2,FALSE)</f>
        <v>20.44581318</v>
      </c>
      <c r="C274" s="12">
        <f>VLOOKUP(B266,INDIRECT("T|"&amp;VLOOKUP(A266,'dataset mapping'!$A$2:$B$6,2,FALSE)&amp;"|"&amp;A274&amp;"!A3"):INDIRECT("T|"&amp;VLOOKUP(A266,'dataset mapping'!$A$2:$B$6,2,FALSE)&amp;"|"&amp;A274&amp;"!I100"),3,FALSE)</f>
        <v>20.36819363</v>
      </c>
      <c r="D274" s="12">
        <f>VLOOKUP(B266,INDIRECT("T|"&amp;VLOOKUP(A266,'dataset mapping'!$A$2:$B$6,2,FALSE)&amp;"|"&amp;A274&amp;"!A3"):INDIRECT("T|"&amp;VLOOKUP(A266,'dataset mapping'!$A$2:$B$6,2,FALSE)&amp;"|"&amp;A274&amp;"!I100"),4,FALSE)</f>
        <v>20.2085104</v>
      </c>
      <c r="E274" s="12">
        <f>VLOOKUP(B266,INDIRECT("T|"&amp;VLOOKUP(A266,'dataset mapping'!$A$2:$B$6,2,FALSE)&amp;"|"&amp;A274&amp;"!A3"):INDIRECT("T|"&amp;VLOOKUP(A266,'dataset mapping'!$A$2:$B$6,2,FALSE)&amp;"|"&amp;A274&amp;"!I100"),5,FALSE)</f>
        <v>20.36168321</v>
      </c>
      <c r="F274" s="12">
        <f>VLOOKUP(B266,INDIRECT("T|"&amp;VLOOKUP(A266,'dataset mapping'!$A$2:$B$6,2,FALSE)&amp;"|"&amp;A274&amp;"!A3"):INDIRECT("T|"&amp;VLOOKUP(A266,'dataset mapping'!$A$2:$B$6,2,FALSE)&amp;"|"&amp;A274&amp;"!I100"),6,FALSE)</f>
        <v>20.45294952</v>
      </c>
      <c r="G274" s="12">
        <f>VLOOKUP(B266,INDIRECT("T|"&amp;VLOOKUP(A266,'dataset mapping'!$A$2:$B$6,2,FALSE)&amp;"|"&amp;A274&amp;"!A3"):INDIRECT("T|"&amp;VLOOKUP(A266,'dataset mapping'!$A$2:$B$6,2,FALSE)&amp;"|"&amp;A274&amp;"!I100"),7,FALSE)</f>
        <v>20.46967983</v>
      </c>
      <c r="H274" s="12">
        <f>VLOOKUP(B266,INDIRECT("T|"&amp;VLOOKUP(A266,'dataset mapping'!$A$2:$B$6,2,FALSE)&amp;"|"&amp;A274&amp;"!A3"):INDIRECT("T|"&amp;VLOOKUP(A266,'dataset mapping'!$A$2:$B$6,2,FALSE)&amp;"|"&amp;A274&amp;"!I100"),8,FALSE)</f>
        <v>20.28869947</v>
      </c>
      <c r="I274" s="12">
        <f>VLOOKUP(B266,INDIRECT("T|"&amp;VLOOKUP(A266,'dataset mapping'!$A$2:$B$6,2,FALSE)&amp;"|"&amp;A274&amp;"!A3"):INDIRECT("T|"&amp;VLOOKUP(A266,'dataset mapping'!$A$2:$B$6,2,FALSE)&amp;"|"&amp;A274&amp;"!I100"),9,FALSE)</f>
        <v>20.45294952</v>
      </c>
      <c r="J274" s="9">
        <f t="shared" si="24"/>
        <v>0.4482257839</v>
      </c>
      <c r="K274" s="1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1">
        <v>50.0</v>
      </c>
      <c r="B275" s="12">
        <f>VLOOKUP(B266,INDIRECT("T|"&amp;VLOOKUP(A266,'dataset mapping'!$A$2:$B$6,2,FALSE)&amp;"|"&amp;A275&amp;"!A3"):INDIRECT("T|"&amp;VLOOKUP(A266,'dataset mapping'!$A$2:$B$6,2,FALSE)&amp;"|"&amp;A275&amp;"!I100"),2,FALSE)</f>
        <v>20.11565876</v>
      </c>
      <c r="C275" s="12">
        <f>VLOOKUP(B266,INDIRECT("T|"&amp;VLOOKUP(A266,'dataset mapping'!$A$2:$B$6,2,FALSE)&amp;"|"&amp;A275&amp;"!A3"):INDIRECT("T|"&amp;VLOOKUP(A266,'dataset mapping'!$A$2:$B$6,2,FALSE)&amp;"|"&amp;A275&amp;"!I100"),3,FALSE)</f>
        <v>20.1369187</v>
      </c>
      <c r="D275" s="12">
        <f>VLOOKUP(B266,INDIRECT("T|"&amp;VLOOKUP(A266,'dataset mapping'!$A$2:$B$6,2,FALSE)&amp;"|"&amp;A275&amp;"!A3"):INDIRECT("T|"&amp;VLOOKUP(A266,'dataset mapping'!$A$2:$B$6,2,FALSE)&amp;"|"&amp;A275&amp;"!I100"),4,FALSE)</f>
        <v>20.12462012</v>
      </c>
      <c r="E275" s="12">
        <f>VLOOKUP(B266,INDIRECT("T|"&amp;VLOOKUP(A266,'dataset mapping'!$A$2:$B$6,2,FALSE)&amp;"|"&amp;A275&amp;"!A3"):INDIRECT("T|"&amp;VLOOKUP(A266,'dataset mapping'!$A$2:$B$6,2,FALSE)&amp;"|"&amp;A275&amp;"!I100"),5,FALSE)</f>
        <v>20.13243262</v>
      </c>
      <c r="F275" s="12">
        <f>VLOOKUP(B266,INDIRECT("T|"&amp;VLOOKUP(A266,'dataset mapping'!$A$2:$B$6,2,FALSE)&amp;"|"&amp;A275&amp;"!A3"):INDIRECT("T|"&amp;VLOOKUP(A266,'dataset mapping'!$A$2:$B$6,2,FALSE)&amp;"|"&amp;A275&amp;"!I100"),6,FALSE)</f>
        <v>20.11763</v>
      </c>
      <c r="G275" s="12">
        <f>VLOOKUP(B266,INDIRECT("T|"&amp;VLOOKUP(A266,'dataset mapping'!$A$2:$B$6,2,FALSE)&amp;"|"&amp;A275&amp;"!A3"):INDIRECT("T|"&amp;VLOOKUP(A266,'dataset mapping'!$A$2:$B$6,2,FALSE)&amp;"|"&amp;A275&amp;"!I100"),7,FALSE)</f>
        <v>20.12367153</v>
      </c>
      <c r="H275" s="12">
        <f>VLOOKUP(B266,INDIRECT("T|"&amp;VLOOKUP(A266,'dataset mapping'!$A$2:$B$6,2,FALSE)&amp;"|"&amp;A275&amp;"!A3"):INDIRECT("T|"&amp;VLOOKUP(A266,'dataset mapping'!$A$2:$B$6,2,FALSE)&amp;"|"&amp;A275&amp;"!I100"),8,FALSE)</f>
        <v>20.13521989</v>
      </c>
      <c r="I275" s="12">
        <f>VLOOKUP(B266,INDIRECT("T|"&amp;VLOOKUP(A266,'dataset mapping'!$A$2:$B$6,2,FALSE)&amp;"|"&amp;A275&amp;"!A3"):INDIRECT("T|"&amp;VLOOKUP(A266,'dataset mapping'!$A$2:$B$6,2,FALSE)&amp;"|"&amp;A275&amp;"!I100"),9,FALSE)</f>
        <v>20.12281195</v>
      </c>
      <c r="J275" s="9">
        <f t="shared" si="24"/>
        <v>-0.04778690527</v>
      </c>
      <c r="K275" s="1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1">
        <v>60.0</v>
      </c>
      <c r="B276" s="12">
        <f>VLOOKUP(B266,INDIRECT("T|"&amp;VLOOKUP(A266,'dataset mapping'!$A$2:$B$6,2,FALSE)&amp;"|"&amp;A276&amp;"!A3"):INDIRECT("T|"&amp;VLOOKUP(A266,'dataset mapping'!$A$2:$B$6,2,FALSE)&amp;"|"&amp;A276&amp;"!I100"),2,FALSE)</f>
        <v>19.98963324</v>
      </c>
      <c r="C276" s="12">
        <f>VLOOKUP(B266,INDIRECT("T|"&amp;VLOOKUP(A266,'dataset mapping'!$A$2:$B$6,2,FALSE)&amp;"|"&amp;A276&amp;"!A3"):INDIRECT("T|"&amp;VLOOKUP(A266,'dataset mapping'!$A$2:$B$6,2,FALSE)&amp;"|"&amp;A276&amp;"!I100"),3,FALSE)</f>
        <v>19.93930276</v>
      </c>
      <c r="D276" s="12">
        <f>VLOOKUP(B266,INDIRECT("T|"&amp;VLOOKUP(A266,'dataset mapping'!$A$2:$B$6,2,FALSE)&amp;"|"&amp;A276&amp;"!A3"):INDIRECT("T|"&amp;VLOOKUP(A266,'dataset mapping'!$A$2:$B$6,2,FALSE)&amp;"|"&amp;A276&amp;"!I100"),4,FALSE)</f>
        <v>19.88438384</v>
      </c>
      <c r="E276" s="12">
        <f>VLOOKUP(B266,INDIRECT("T|"&amp;VLOOKUP(A266,'dataset mapping'!$A$2:$B$6,2,FALSE)&amp;"|"&amp;A276&amp;"!A3"):INDIRECT("T|"&amp;VLOOKUP(A266,'dataset mapping'!$A$2:$B$6,2,FALSE)&amp;"|"&amp;A276&amp;"!I100"),5,FALSE)</f>
        <v>19.93619792</v>
      </c>
      <c r="F276" s="12">
        <f>VLOOKUP(B266,INDIRECT("T|"&amp;VLOOKUP(A266,'dataset mapping'!$A$2:$B$6,2,FALSE)&amp;"|"&amp;A276&amp;"!A3"):INDIRECT("T|"&amp;VLOOKUP(A266,'dataset mapping'!$A$2:$B$6,2,FALSE)&amp;"|"&amp;A276&amp;"!I100"),6,FALSE)</f>
        <v>19.95859337</v>
      </c>
      <c r="G276" s="12">
        <f>VLOOKUP(B266,INDIRECT("T|"&amp;VLOOKUP(A266,'dataset mapping'!$A$2:$B$6,2,FALSE)&amp;"|"&amp;A276&amp;"!A3"):INDIRECT("T|"&amp;VLOOKUP(A266,'dataset mapping'!$A$2:$B$6,2,FALSE)&amp;"|"&amp;A276&amp;"!I100"),7,FALSE)</f>
        <v>19.96364466</v>
      </c>
      <c r="H276" s="12">
        <f>VLOOKUP(B266,INDIRECT("T|"&amp;VLOOKUP(A266,'dataset mapping'!$A$2:$B$6,2,FALSE)&amp;"|"&amp;A276&amp;"!A3"):INDIRECT("T|"&amp;VLOOKUP(A266,'dataset mapping'!$A$2:$B$6,2,FALSE)&amp;"|"&amp;A276&amp;"!I100"),8,FALSE)</f>
        <v>19.93049463</v>
      </c>
      <c r="I276" s="12">
        <f>VLOOKUP(B266,INDIRECT("T|"&amp;VLOOKUP(A266,'dataset mapping'!$A$2:$B$6,2,FALSE)&amp;"|"&amp;A276&amp;"!A3"):INDIRECT("T|"&amp;VLOOKUP(A266,'dataset mapping'!$A$2:$B$6,2,FALSE)&amp;"|"&amp;A276&amp;"!I100"),9,FALSE)</f>
        <v>19.95924377</v>
      </c>
      <c r="J276" s="9">
        <f t="shared" si="24"/>
        <v>0.1155980586</v>
      </c>
      <c r="K276" s="10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1">
        <v>70.0</v>
      </c>
      <c r="B277" s="12">
        <f>VLOOKUP(B266,INDIRECT("T|"&amp;VLOOKUP(A266,'dataset mapping'!$A$2:$B$6,2,FALSE)&amp;"|"&amp;A277&amp;"!A3"):INDIRECT("T|"&amp;VLOOKUP(A266,'dataset mapping'!$A$2:$B$6,2,FALSE)&amp;"|"&amp;A277&amp;"!I100"),2,FALSE)</f>
        <v>19.75515588</v>
      </c>
      <c r="C277" s="12">
        <f>VLOOKUP(B266,INDIRECT("T|"&amp;VLOOKUP(A266,'dataset mapping'!$A$2:$B$6,2,FALSE)&amp;"|"&amp;A277&amp;"!A3"):INDIRECT("T|"&amp;VLOOKUP(A266,'dataset mapping'!$A$2:$B$6,2,FALSE)&amp;"|"&amp;A277&amp;"!I100"),3,FALSE)</f>
        <v>19.6015625</v>
      </c>
      <c r="D277" s="12">
        <f>VLOOKUP(B266,INDIRECT("T|"&amp;VLOOKUP(A266,'dataset mapping'!$A$2:$B$6,2,FALSE)&amp;"|"&amp;A277&amp;"!A3"):INDIRECT("T|"&amp;VLOOKUP(A266,'dataset mapping'!$A$2:$B$6,2,FALSE)&amp;"|"&amp;A277&amp;"!I100"),4,FALSE)</f>
        <v>19.50439453</v>
      </c>
      <c r="E277" s="12">
        <f>VLOOKUP(B266,INDIRECT("T|"&amp;VLOOKUP(A266,'dataset mapping'!$A$2:$B$6,2,FALSE)&amp;"|"&amp;A277&amp;"!A3"):INDIRECT("T|"&amp;VLOOKUP(A266,'dataset mapping'!$A$2:$B$6,2,FALSE)&amp;"|"&amp;A277&amp;"!I100"),5,FALSE)</f>
        <v>19.60172526</v>
      </c>
      <c r="F277" s="12">
        <f>VLOOKUP(B266,INDIRECT("T|"&amp;VLOOKUP(A266,'dataset mapping'!$A$2:$B$6,2,FALSE)&amp;"|"&amp;A277&amp;"!A3"):INDIRECT("T|"&amp;VLOOKUP(A266,'dataset mapping'!$A$2:$B$6,2,FALSE)&amp;"|"&amp;A277&amp;"!I100"),6,FALSE)</f>
        <v>19.76171875</v>
      </c>
      <c r="G277" s="12">
        <f>VLOOKUP(B266,INDIRECT("T|"&amp;VLOOKUP(A266,'dataset mapping'!$A$2:$B$6,2,FALSE)&amp;"|"&amp;A277&amp;"!A3"):INDIRECT("T|"&amp;VLOOKUP(A266,'dataset mapping'!$A$2:$B$6,2,FALSE)&amp;"|"&amp;A277&amp;"!I100"),7,FALSE)</f>
        <v>19.67277813</v>
      </c>
      <c r="H277" s="12">
        <f>VLOOKUP(B266,INDIRECT("T|"&amp;VLOOKUP(A266,'dataset mapping'!$A$2:$B$6,2,FALSE)&amp;"|"&amp;A277&amp;"!A3"):INDIRECT("T|"&amp;VLOOKUP(A266,'dataset mapping'!$A$2:$B$6,2,FALSE)&amp;"|"&amp;A277&amp;"!I100"),8,FALSE)</f>
        <v>19.57507896</v>
      </c>
      <c r="I277" s="12">
        <f>VLOOKUP(B266,INDIRECT("T|"&amp;VLOOKUP(A266,'dataset mapping'!$A$2:$B$6,2,FALSE)&amp;"|"&amp;A277&amp;"!A3"):INDIRECT("T|"&amp;VLOOKUP(A266,'dataset mapping'!$A$2:$B$6,2,FALSE)&amp;"|"&amp;A277&amp;"!I100"),9,FALSE)</f>
        <v>19.67277813</v>
      </c>
      <c r="J277" s="9">
        <f t="shared" si="24"/>
        <v>0.3624827316</v>
      </c>
      <c r="K277" s="1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1">
        <v>80.0</v>
      </c>
      <c r="B278" s="12">
        <f>VLOOKUP(B266,INDIRECT("T|"&amp;VLOOKUP(A266,'dataset mapping'!$A$2:$B$6,2,FALSE)&amp;"|"&amp;A278&amp;"!A3"):INDIRECT("T|"&amp;VLOOKUP(A266,'dataset mapping'!$A$2:$B$6,2,FALSE)&amp;"|"&amp;A278&amp;"!I100"),2,FALSE)</f>
        <v>19.34860738</v>
      </c>
      <c r="C278" s="12">
        <f>VLOOKUP(B266,INDIRECT("T|"&amp;VLOOKUP(A266,'dataset mapping'!$A$2:$B$6,2,FALSE)&amp;"|"&amp;A278&amp;"!A3"):INDIRECT("T|"&amp;VLOOKUP(A266,'dataset mapping'!$A$2:$B$6,2,FALSE)&amp;"|"&amp;A278&amp;"!I100"),3,FALSE)</f>
        <v>19.32614549</v>
      </c>
      <c r="D278" s="12">
        <f>VLOOKUP(B266,INDIRECT("T|"&amp;VLOOKUP(A266,'dataset mapping'!$A$2:$B$6,2,FALSE)&amp;"|"&amp;A278&amp;"!A3"):INDIRECT("T|"&amp;VLOOKUP(A266,'dataset mapping'!$A$2:$B$6,2,FALSE)&amp;"|"&amp;A278&amp;"!I100"),4,FALSE)</f>
        <v>23.34985956</v>
      </c>
      <c r="E278" s="12">
        <f>VLOOKUP(B266,INDIRECT("T|"&amp;VLOOKUP(A266,'dataset mapping'!$A$2:$B$6,2,FALSE)&amp;"|"&amp;A278&amp;"!A3"):INDIRECT("T|"&amp;VLOOKUP(A266,'dataset mapping'!$A$2:$B$6,2,FALSE)&amp;"|"&amp;A278&amp;"!I100"),5,FALSE)</f>
        <v>19.33157412</v>
      </c>
      <c r="F278" s="12">
        <f>VLOOKUP(B266,INDIRECT("T|"&amp;VLOOKUP(A266,'dataset mapping'!$A$2:$B$6,2,FALSE)&amp;"|"&amp;A278&amp;"!A3"):INDIRECT("T|"&amp;VLOOKUP(A266,'dataset mapping'!$A$2:$B$6,2,FALSE)&amp;"|"&amp;A278&amp;"!I100"),6,FALSE)</f>
        <v>19.36711852</v>
      </c>
      <c r="G278" s="12">
        <f>VLOOKUP(B266,INDIRECT("T|"&amp;VLOOKUP(A266,'dataset mapping'!$A$2:$B$6,2,FALSE)&amp;"|"&amp;A278&amp;"!A3"):INDIRECT("T|"&amp;VLOOKUP(A266,'dataset mapping'!$A$2:$B$6,2,FALSE)&amp;"|"&amp;A278&amp;"!I100"),7,FALSE)</f>
        <v>19.32947413</v>
      </c>
      <c r="H278" s="12">
        <f>VLOOKUP(B266,INDIRECT("T|"&amp;VLOOKUP(A266,'dataset mapping'!$A$2:$B$6,2,FALSE)&amp;"|"&amp;A278&amp;"!A3"):INDIRECT("T|"&amp;VLOOKUP(A266,'dataset mapping'!$A$2:$B$6,2,FALSE)&amp;"|"&amp;A278&amp;"!I100"),8,FALSE)</f>
        <v>19.33420118</v>
      </c>
      <c r="I278" s="12">
        <f>VLOOKUP(B266,INDIRECT("T|"&amp;VLOOKUP(A266,'dataset mapping'!$A$2:$B$6,2,FALSE)&amp;"|"&amp;A278&amp;"!A3"):INDIRECT("T|"&amp;VLOOKUP(A266,'dataset mapping'!$A$2:$B$6,2,FALSE)&amp;"|"&amp;A278&amp;"!I100"),9,FALSE)</f>
        <v>19.3439312</v>
      </c>
      <c r="J278" s="9">
        <f t="shared" si="24"/>
        <v>0.06392172687</v>
      </c>
      <c r="K278" s="10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1">
        <v>90.0</v>
      </c>
      <c r="B279" s="12">
        <f>VLOOKUP(B266,INDIRECT("T|"&amp;VLOOKUP(A266,'dataset mapping'!$A$2:$B$6,2,FALSE)&amp;"|"&amp;A279&amp;"!A3"):INDIRECT("T|"&amp;VLOOKUP(A266,'dataset mapping'!$A$2:$B$6,2,FALSE)&amp;"|"&amp;A279&amp;"!I100"),2,FALSE)</f>
        <v>23.25868034</v>
      </c>
      <c r="C279" s="12">
        <f>VLOOKUP(B266,INDIRECT("T|"&amp;VLOOKUP(A266,'dataset mapping'!$A$2:$B$6,2,FALSE)&amp;"|"&amp;A279&amp;"!A3"):INDIRECT("T|"&amp;VLOOKUP(A266,'dataset mapping'!$A$2:$B$6,2,FALSE)&amp;"|"&amp;A279&amp;"!I100"),3,FALSE)</f>
        <v>23.1942606</v>
      </c>
      <c r="D279" s="12">
        <f>VLOOKUP(B266,INDIRECT("T|"&amp;VLOOKUP(A266,'dataset mapping'!$A$2:$B$6,2,FALSE)&amp;"|"&amp;A279&amp;"!A3"):INDIRECT("T|"&amp;VLOOKUP(A266,'dataset mapping'!$A$2:$B$6,2,FALSE)&amp;"|"&amp;A279&amp;"!I100"),4,FALSE)</f>
        <v>23.15765603</v>
      </c>
      <c r="E279" s="12">
        <f>VLOOKUP(B266,INDIRECT("T|"&amp;VLOOKUP(A266,'dataset mapping'!$A$2:$B$6,2,FALSE)&amp;"|"&amp;A279&amp;"!A3"):INDIRECT("T|"&amp;VLOOKUP(A266,'dataset mapping'!$A$2:$B$6,2,FALSE)&amp;"|"&amp;A279&amp;"!I100"),5,FALSE)</f>
        <v>23.19187832</v>
      </c>
      <c r="F279" s="12">
        <f>VLOOKUP(B266,INDIRECT("T|"&amp;VLOOKUP(A266,'dataset mapping'!$A$2:$B$6,2,FALSE)&amp;"|"&amp;A279&amp;"!A3"):INDIRECT("T|"&amp;VLOOKUP(A266,'dataset mapping'!$A$2:$B$6,2,FALSE)&amp;"|"&amp;A279&amp;"!I100"),6,FALSE)</f>
        <v>23.26302083</v>
      </c>
      <c r="G279" s="12">
        <f>VLOOKUP(B266,INDIRECT("T|"&amp;VLOOKUP(A266,'dataset mapping'!$A$2:$B$6,2,FALSE)&amp;"|"&amp;A279&amp;"!A3"):INDIRECT("T|"&amp;VLOOKUP(A266,'dataset mapping'!$A$2:$B$6,2,FALSE)&amp;"|"&amp;A279&amp;"!I100"),7,FALSE)</f>
        <v>23.21324094</v>
      </c>
      <c r="H279" s="12">
        <f>VLOOKUP(B266,INDIRECT("T|"&amp;VLOOKUP(A266,'dataset mapping'!$A$2:$B$6,2,FALSE)&amp;"|"&amp;A279&amp;"!A3"):INDIRECT("T|"&amp;VLOOKUP(A266,'dataset mapping'!$A$2:$B$6,2,FALSE)&amp;"|"&amp;A279&amp;"!I100"),8,FALSE)</f>
        <v>23.14222177</v>
      </c>
      <c r="I279" s="12">
        <f>VLOOKUP(B266,INDIRECT("T|"&amp;VLOOKUP(A266,'dataset mapping'!$A$2:$B$6,2,FALSE)&amp;"|"&amp;A279&amp;"!A3"):INDIRECT("T|"&amp;VLOOKUP(A266,'dataset mapping'!$A$2:$B$6,2,FALSE)&amp;"|"&amp;A279&amp;"!I100"),9,FALSE)</f>
        <v>23.21324094</v>
      </c>
      <c r="J279" s="9">
        <f t="shared" si="24"/>
        <v>0.09211251579</v>
      </c>
      <c r="K279" s="10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1">
        <v>100.0</v>
      </c>
      <c r="B280" s="12">
        <f>VLOOKUP(B266,INDIRECT("T|"&amp;VLOOKUP(A266,'dataset mapping'!$A$2:$B$6,2,FALSE)&amp;"|"&amp;A280&amp;"!A3"):INDIRECT("T|"&amp;VLOOKUP(A266,'dataset mapping'!$A$2:$B$6,2,FALSE)&amp;"|"&amp;A280&amp;"!I100"),2,FALSE)</f>
        <v>23.01972389</v>
      </c>
      <c r="C280" s="12">
        <f>VLOOKUP(B266,INDIRECT("T|"&amp;VLOOKUP(A266,'dataset mapping'!$A$2:$B$6,2,FALSE)&amp;"|"&amp;A280&amp;"!A3"):INDIRECT("T|"&amp;VLOOKUP(A266,'dataset mapping'!$A$2:$B$6,2,FALSE)&amp;"|"&amp;A280&amp;"!I100"),3,FALSE)</f>
        <v>22.96424262</v>
      </c>
      <c r="D280" s="12">
        <f>VLOOKUP(B266,INDIRECT("T|"&amp;VLOOKUP(A266,'dataset mapping'!$A$2:$B$6,2,FALSE)&amp;"|"&amp;A280&amp;"!A3"):INDIRECT("T|"&amp;VLOOKUP(A266,'dataset mapping'!$A$2:$B$6,2,FALSE)&amp;"|"&amp;A280&amp;"!I100"),4,FALSE)</f>
        <v>22.9521122</v>
      </c>
      <c r="E280" s="12">
        <f>VLOOKUP(B266,INDIRECT("T|"&amp;VLOOKUP(A266,'dataset mapping'!$A$2:$B$6,2,FALSE)&amp;"|"&amp;A280&amp;"!A3"):INDIRECT("T|"&amp;VLOOKUP(A266,'dataset mapping'!$A$2:$B$6,2,FALSE)&amp;"|"&amp;A280&amp;"!I100"),5,FALSE)</f>
        <v>22.96163845</v>
      </c>
      <c r="F280" s="12">
        <f>VLOOKUP(B266,INDIRECT("T|"&amp;VLOOKUP(A266,'dataset mapping'!$A$2:$B$6,2,FALSE)&amp;"|"&amp;A280&amp;"!A3"):INDIRECT("T|"&amp;VLOOKUP(A266,'dataset mapping'!$A$2:$B$6,2,FALSE)&amp;"|"&amp;A280&amp;"!I100"),6,FALSE)</f>
        <v>23.05350367</v>
      </c>
      <c r="G280" s="12">
        <f>VLOOKUP(B266,INDIRECT("T|"&amp;VLOOKUP(A266,'dataset mapping'!$A$2:$B$6,2,FALSE)&amp;"|"&amp;A280&amp;"!A3"):INDIRECT("T|"&amp;VLOOKUP(A266,'dataset mapping'!$A$2:$B$6,2,FALSE)&amp;"|"&amp;A280&amp;"!I100"),7,FALSE)</f>
        <v>22.95795759</v>
      </c>
      <c r="H280" s="12">
        <f>VLOOKUP(B266,INDIRECT("T|"&amp;VLOOKUP(A266,'dataset mapping'!$A$2:$B$6,2,FALSE)&amp;"|"&amp;A280&amp;"!A3"):INDIRECT("T|"&amp;VLOOKUP(A266,'dataset mapping'!$A$2:$B$6,2,FALSE)&amp;"|"&amp;A280&amp;"!I100"),8,FALSE)</f>
        <v>22.95442708</v>
      </c>
      <c r="I280" s="12">
        <f>VLOOKUP(B266,INDIRECT("T|"&amp;VLOOKUP(A266,'dataset mapping'!$A$2:$B$6,2,FALSE)&amp;"|"&amp;A280&amp;"!A3"):INDIRECT("T|"&amp;VLOOKUP(A266,'dataset mapping'!$A$2:$B$6,2,FALSE)&amp;"|"&amp;A280&amp;"!I100"),9,FALSE)</f>
        <v>22.95795759</v>
      </c>
      <c r="J280" s="9">
        <f t="shared" si="24"/>
        <v>-0.0160304979</v>
      </c>
      <c r="K280" s="13">
        <f>AVERAGE(J268:J280)</f>
        <v>0.09849163327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 t="s">
        <v>12</v>
      </c>
      <c r="B282" s="20" t="s">
        <v>17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 t="s">
        <v>2</v>
      </c>
      <c r="B283" s="5" t="s">
        <v>3</v>
      </c>
      <c r="C283" s="5" t="s">
        <v>4</v>
      </c>
      <c r="D283" s="5" t="s">
        <v>5</v>
      </c>
      <c r="E283" s="5" t="s">
        <v>6</v>
      </c>
      <c r="F283" s="5" t="s">
        <v>7</v>
      </c>
      <c r="G283" s="5" t="s">
        <v>8</v>
      </c>
      <c r="H283" s="5" t="s">
        <v>9</v>
      </c>
      <c r="I283" s="5" t="s">
        <v>10</v>
      </c>
      <c r="J283" s="6" t="s">
        <v>11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>
        <v>1.0</v>
      </c>
      <c r="B284" s="8">
        <f>VLOOKUP(B282,INDIRECT("T|"&amp;VLOOKUP(A282,'dataset mapping'!$A$2:$B$6,2,FALSE)&amp;"|"&amp;A284&amp;"!A3"):INDIRECT("T|"&amp;VLOOKUP(A282,'dataset mapping'!$A$2:$B$6,2,FALSE)&amp;"|"&amp;A284&amp;"!I100"),2,FALSE)</f>
        <v>24.29166667</v>
      </c>
      <c r="C284" s="8">
        <f>VLOOKUP(B282,INDIRECT("T|"&amp;VLOOKUP(A282,'dataset mapping'!$A$2:$B$6,2,FALSE)&amp;"|"&amp;A284&amp;"!A3"):INDIRECT("T|"&amp;VLOOKUP(A282,'dataset mapping'!$A$2:$B$6,2,FALSE)&amp;"|"&amp;A284&amp;"!I100"),3,FALSE)</f>
        <v>24.23307292</v>
      </c>
      <c r="D284" s="8">
        <f>VLOOKUP(B282,INDIRECT("T|"&amp;VLOOKUP(A282,'dataset mapping'!$A$2:$B$6,2,FALSE)&amp;"|"&amp;A284&amp;"!A3"):INDIRECT("T|"&amp;VLOOKUP(A282,'dataset mapping'!$A$2:$B$6,2,FALSE)&amp;"|"&amp;A284&amp;"!I100"),4,FALSE)</f>
        <v>24.22526042</v>
      </c>
      <c r="E284" s="8">
        <f>VLOOKUP(B282,INDIRECT("T|"&amp;VLOOKUP(A282,'dataset mapping'!$A$2:$B$6,2,FALSE)&amp;"|"&amp;A284&amp;"!A3"):INDIRECT("T|"&amp;VLOOKUP(A282,'dataset mapping'!$A$2:$B$6,2,FALSE)&amp;"|"&amp;A284&amp;"!I100"),5,FALSE)</f>
        <v>24.23307292</v>
      </c>
      <c r="F284" s="8">
        <f>VLOOKUP(B282,INDIRECT("T|"&amp;VLOOKUP(A282,'dataset mapping'!$A$2:$B$6,2,FALSE)&amp;"|"&amp;A284&amp;"!A3"):INDIRECT("T|"&amp;VLOOKUP(A282,'dataset mapping'!$A$2:$B$6,2,FALSE)&amp;"|"&amp;A284&amp;"!I100"),6,FALSE)</f>
        <v>24.28385417</v>
      </c>
      <c r="G284" s="8">
        <f>VLOOKUP(B282,INDIRECT("T|"&amp;VLOOKUP(A282,'dataset mapping'!$A$2:$B$6,2,FALSE)&amp;"|"&amp;A284&amp;"!A3"):INDIRECT("T|"&amp;VLOOKUP(A282,'dataset mapping'!$A$2:$B$6,2,FALSE)&amp;"|"&amp;A284&amp;"!I100"),7,FALSE)</f>
        <v>24.28776042</v>
      </c>
      <c r="H284" s="8">
        <f>VLOOKUP(B282,INDIRECT("T|"&amp;VLOOKUP(A282,'dataset mapping'!$A$2:$B$6,2,FALSE)&amp;"|"&amp;A284&amp;"!A3"):INDIRECT("T|"&amp;VLOOKUP(A282,'dataset mapping'!$A$2:$B$6,2,FALSE)&amp;"|"&amp;A284&amp;"!I100"),8,FALSE)</f>
        <v>24.247509</v>
      </c>
      <c r="I284" s="8">
        <f>VLOOKUP(B282,INDIRECT("T|"&amp;VLOOKUP(A282,'dataset mapping'!$A$2:$B$6,2,FALSE)&amp;"|"&amp;A284&amp;"!A3"):INDIRECT("T|"&amp;VLOOKUP(A282,'dataset mapping'!$A$2:$B$6,2,FALSE)&amp;"|"&amp;A284&amp;"!I100"),9,FALSE)</f>
        <v>24.28515625</v>
      </c>
      <c r="J284" s="9">
        <f t="shared" ref="J284:J296" si="25">(I284/E284-1)*100</f>
        <v>0.2149266563</v>
      </c>
      <c r="K284" s="1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>
        <v>3.0</v>
      </c>
      <c r="B285" s="8">
        <f>VLOOKUP(B282,INDIRECT("T|"&amp;VLOOKUP(A282,'dataset mapping'!$A$2:$B$6,2,FALSE)&amp;"|"&amp;A285&amp;"!A3"):INDIRECT("T|"&amp;VLOOKUP(A282,'dataset mapping'!$A$2:$B$6,2,FALSE)&amp;"|"&amp;A285&amp;"!I100"),2,FALSE)</f>
        <v>24.12871329</v>
      </c>
      <c r="C285" s="8">
        <f>VLOOKUP(B282,INDIRECT("T|"&amp;VLOOKUP(A282,'dataset mapping'!$A$2:$B$6,2,FALSE)&amp;"|"&amp;A285&amp;"!A3"):INDIRECT("T|"&amp;VLOOKUP(A282,'dataset mapping'!$A$2:$B$6,2,FALSE)&amp;"|"&amp;A285&amp;"!I100"),3,FALSE)</f>
        <v>24.1337719</v>
      </c>
      <c r="D285" s="8">
        <f>VLOOKUP(B282,INDIRECT("T|"&amp;VLOOKUP(A282,'dataset mapping'!$A$2:$B$6,2,FALSE)&amp;"|"&amp;A285&amp;"!A3"):INDIRECT("T|"&amp;VLOOKUP(A282,'dataset mapping'!$A$2:$B$6,2,FALSE)&amp;"|"&amp;A285&amp;"!I100"),4,FALSE)</f>
        <v>24.06738281</v>
      </c>
      <c r="E285" s="8">
        <f>VLOOKUP(B282,INDIRECT("T|"&amp;VLOOKUP(A282,'dataset mapping'!$A$2:$B$6,2,FALSE)&amp;"|"&amp;A285&amp;"!A3"):INDIRECT("T|"&amp;VLOOKUP(A282,'dataset mapping'!$A$2:$B$6,2,FALSE)&amp;"|"&amp;A285&amp;"!I100"),5,FALSE)</f>
        <v>24.12726148</v>
      </c>
      <c r="F285" s="8">
        <f>VLOOKUP(B282,INDIRECT("T|"&amp;VLOOKUP(A282,'dataset mapping'!$A$2:$B$6,2,FALSE)&amp;"|"&amp;A285&amp;"!A3"):INDIRECT("T|"&amp;VLOOKUP(A282,'dataset mapping'!$A$2:$B$6,2,FALSE)&amp;"|"&amp;A285&amp;"!I100"),6,FALSE)</f>
        <v>24.17646058</v>
      </c>
      <c r="G285" s="8">
        <f>VLOOKUP(B282,INDIRECT("T|"&amp;VLOOKUP(A282,'dataset mapping'!$A$2:$B$6,2,FALSE)&amp;"|"&amp;A285&amp;"!A3"):INDIRECT("T|"&amp;VLOOKUP(A282,'dataset mapping'!$A$2:$B$6,2,FALSE)&amp;"|"&amp;A285&amp;"!I100"),7,FALSE)</f>
        <v>24.12582843</v>
      </c>
      <c r="H285" s="8">
        <f>VLOOKUP(B282,INDIRECT("T|"&amp;VLOOKUP(A282,'dataset mapping'!$A$2:$B$6,2,FALSE)&amp;"|"&amp;A285&amp;"!A3"):INDIRECT("T|"&amp;VLOOKUP(A282,'dataset mapping'!$A$2:$B$6,2,FALSE)&amp;"|"&amp;A285&amp;"!I100"),8,FALSE)</f>
        <v>24.10138861</v>
      </c>
      <c r="I285" s="8">
        <f>VLOOKUP(B282,INDIRECT("T|"&amp;VLOOKUP(A282,'dataset mapping'!$A$2:$B$6,2,FALSE)&amp;"|"&amp;A285&amp;"!A3"):INDIRECT("T|"&amp;VLOOKUP(A282,'dataset mapping'!$A$2:$B$6,2,FALSE)&amp;"|"&amp;A285&amp;"!I100"),9,FALSE)</f>
        <v>24.12421862</v>
      </c>
      <c r="J285" s="9">
        <f t="shared" si="25"/>
        <v>-0.01261169592</v>
      </c>
      <c r="K285" s="1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>
        <v>5.0</v>
      </c>
      <c r="B286" s="8">
        <f>VLOOKUP(B282,INDIRECT("T|"&amp;VLOOKUP(A282,'dataset mapping'!$A$2:$B$6,2,FALSE)&amp;"|"&amp;A286&amp;"!A3"):INDIRECT("T|"&amp;VLOOKUP(A282,'dataset mapping'!$A$2:$B$6,2,FALSE)&amp;"|"&amp;A286&amp;"!I100"),2,FALSE)</f>
        <v>23.87630208</v>
      </c>
      <c r="C286" s="8">
        <f>VLOOKUP(B282,INDIRECT("T|"&amp;VLOOKUP(A282,'dataset mapping'!$A$2:$B$6,2,FALSE)&amp;"|"&amp;A286&amp;"!A3"):INDIRECT("T|"&amp;VLOOKUP(A282,'dataset mapping'!$A$2:$B$6,2,FALSE)&amp;"|"&amp;A286&amp;"!I100"),3,FALSE)</f>
        <v>23.90104167</v>
      </c>
      <c r="D286" s="8">
        <f>VLOOKUP(B282,INDIRECT("T|"&amp;VLOOKUP(A282,'dataset mapping'!$A$2:$B$6,2,FALSE)&amp;"|"&amp;A286&amp;"!A3"):INDIRECT("T|"&amp;VLOOKUP(A282,'dataset mapping'!$A$2:$B$6,2,FALSE)&amp;"|"&amp;A286&amp;"!I100"),4,FALSE)</f>
        <v>24.35416667</v>
      </c>
      <c r="E286" s="8">
        <f>VLOOKUP(B282,INDIRECT("T|"&amp;VLOOKUP(A282,'dataset mapping'!$A$2:$B$6,2,FALSE)&amp;"|"&amp;A286&amp;"!A3"):INDIRECT("T|"&amp;VLOOKUP(A282,'dataset mapping'!$A$2:$B$6,2,FALSE)&amp;"|"&amp;A286&amp;"!I100"),5,FALSE)</f>
        <v>23.90104167</v>
      </c>
      <c r="F286" s="8">
        <f>VLOOKUP(B282,INDIRECT("T|"&amp;VLOOKUP(A282,'dataset mapping'!$A$2:$B$6,2,FALSE)&amp;"|"&amp;A286&amp;"!A3"):INDIRECT("T|"&amp;VLOOKUP(A282,'dataset mapping'!$A$2:$B$6,2,FALSE)&amp;"|"&amp;A286&amp;"!I100"),6,FALSE)</f>
        <v>24.02989324</v>
      </c>
      <c r="G286" s="8">
        <f>VLOOKUP(B282,INDIRECT("T|"&amp;VLOOKUP(A282,'dataset mapping'!$A$2:$B$6,2,FALSE)&amp;"|"&amp;A286&amp;"!A3"):INDIRECT("T|"&amp;VLOOKUP(A282,'dataset mapping'!$A$2:$B$6,2,FALSE)&amp;"|"&amp;A286&amp;"!I100"),7,FALSE)</f>
        <v>23.89382585</v>
      </c>
      <c r="H286" s="8">
        <f>VLOOKUP(B282,INDIRECT("T|"&amp;VLOOKUP(A282,'dataset mapping'!$A$2:$B$6,2,FALSE)&amp;"|"&amp;A286&amp;"!A3"):INDIRECT("T|"&amp;VLOOKUP(A282,'dataset mapping'!$A$2:$B$6,2,FALSE)&amp;"|"&amp;A286&amp;"!I100"),8,FALSE)</f>
        <v>24.28825474</v>
      </c>
      <c r="I286" s="8">
        <f>VLOOKUP(B282,INDIRECT("T|"&amp;VLOOKUP(A282,'dataset mapping'!$A$2:$B$6,2,FALSE)&amp;"|"&amp;A286&amp;"!A3"):INDIRECT("T|"&amp;VLOOKUP(A282,'dataset mapping'!$A$2:$B$6,2,FALSE)&amp;"|"&amp;A286&amp;"!I100"),9,FALSE)</f>
        <v>23.95798047</v>
      </c>
      <c r="J286" s="9">
        <f t="shared" si="25"/>
        <v>0.2382273039</v>
      </c>
      <c r="K286" s="1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>
        <v>10.0</v>
      </c>
      <c r="B287" s="8">
        <f>VLOOKUP(B282,INDIRECT("T|"&amp;VLOOKUP(A282,'dataset mapping'!$A$2:$B$6,2,FALSE)&amp;"|"&amp;A287&amp;"!A3"):INDIRECT("T|"&amp;VLOOKUP(A282,'dataset mapping'!$A$2:$B$6,2,FALSE)&amp;"|"&amp;A287&amp;"!I100"),2,FALSE)</f>
        <v>24.24733353</v>
      </c>
      <c r="C287" s="8">
        <f>VLOOKUP(B282,INDIRECT("T|"&amp;VLOOKUP(A282,'dataset mapping'!$A$2:$B$6,2,FALSE)&amp;"|"&amp;A287&amp;"!A3"):INDIRECT("T|"&amp;VLOOKUP(A282,'dataset mapping'!$A$2:$B$6,2,FALSE)&amp;"|"&amp;A287&amp;"!I100"),3,FALSE)</f>
        <v>24.15625</v>
      </c>
      <c r="D287" s="8">
        <f>VLOOKUP(B282,INDIRECT("T|"&amp;VLOOKUP(A282,'dataset mapping'!$A$2:$B$6,2,FALSE)&amp;"|"&amp;A287&amp;"!A3"):INDIRECT("T|"&amp;VLOOKUP(A282,'dataset mapping'!$A$2:$B$6,2,FALSE)&amp;"|"&amp;A287&amp;"!I100"),4,FALSE)</f>
        <v>24.0859375</v>
      </c>
      <c r="E287" s="8">
        <f>VLOOKUP(B282,INDIRECT("T|"&amp;VLOOKUP(A282,'dataset mapping'!$A$2:$B$6,2,FALSE)&amp;"|"&amp;A287&amp;"!A3"):INDIRECT("T|"&amp;VLOOKUP(A282,'dataset mapping'!$A$2:$B$6,2,FALSE)&amp;"|"&amp;A287&amp;"!I100"),5,FALSE)</f>
        <v>24.14583333</v>
      </c>
      <c r="F287" s="8">
        <f>VLOOKUP(B282,INDIRECT("T|"&amp;VLOOKUP(A282,'dataset mapping'!$A$2:$B$6,2,FALSE)&amp;"|"&amp;A287&amp;"!A3"):INDIRECT("T|"&amp;VLOOKUP(A282,'dataset mapping'!$A$2:$B$6,2,FALSE)&amp;"|"&amp;A287&amp;"!I100"),6,FALSE)</f>
        <v>24.33448474</v>
      </c>
      <c r="G287" s="8">
        <f>VLOOKUP(B282,INDIRECT("T|"&amp;VLOOKUP(A282,'dataset mapping'!$A$2:$B$6,2,FALSE)&amp;"|"&amp;A287&amp;"!A3"):INDIRECT("T|"&amp;VLOOKUP(A282,'dataset mapping'!$A$2:$B$6,2,FALSE)&amp;"|"&amp;A287&amp;"!I100"),7,FALSE)</f>
        <v>24.23758825</v>
      </c>
      <c r="H287" s="8">
        <f>VLOOKUP(B282,INDIRECT("T|"&amp;VLOOKUP(A282,'dataset mapping'!$A$2:$B$6,2,FALSE)&amp;"|"&amp;A287&amp;"!A3"):INDIRECT("T|"&amp;VLOOKUP(A282,'dataset mapping'!$A$2:$B$6,2,FALSE)&amp;"|"&amp;A287&amp;"!I100"),8,FALSE)</f>
        <v>24.14592203</v>
      </c>
      <c r="I287" s="8">
        <f>VLOOKUP(B282,INDIRECT("T|"&amp;VLOOKUP(A282,'dataset mapping'!$A$2:$B$6,2,FALSE)&amp;"|"&amp;A287&amp;"!A3"):INDIRECT("T|"&amp;VLOOKUP(A282,'dataset mapping'!$A$2:$B$6,2,FALSE)&amp;"|"&amp;A287&amp;"!I100"),9,FALSE)</f>
        <v>24.23767694</v>
      </c>
      <c r="J287" s="9">
        <f t="shared" si="25"/>
        <v>0.3803704091</v>
      </c>
      <c r="K287" s="1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1">
        <v>20.0</v>
      </c>
      <c r="B288" s="12">
        <f>VLOOKUP(B282,INDIRECT("T|"&amp;VLOOKUP(A282,'dataset mapping'!$A$2:$B$6,2,FALSE)&amp;"|"&amp;A288&amp;"!A3"):INDIRECT("T|"&amp;VLOOKUP(A282,'dataset mapping'!$A$2:$B$6,2,FALSE)&amp;"|"&amp;A288&amp;"!I100"),2,FALSE)</f>
        <v>24.04817708</v>
      </c>
      <c r="C288" s="12">
        <f>VLOOKUP(B282,INDIRECT("T|"&amp;VLOOKUP(A282,'dataset mapping'!$A$2:$B$6,2,FALSE)&amp;"|"&amp;A288&amp;"!A3"):INDIRECT("T|"&amp;VLOOKUP(A282,'dataset mapping'!$A$2:$B$6,2,FALSE)&amp;"|"&amp;A288&amp;"!I100"),3,FALSE)</f>
        <v>24.02473958</v>
      </c>
      <c r="D288" s="12">
        <f>VLOOKUP(B282,INDIRECT("T|"&amp;VLOOKUP(A282,'dataset mapping'!$A$2:$B$6,2,FALSE)&amp;"|"&amp;A288&amp;"!A3"):INDIRECT("T|"&amp;VLOOKUP(A282,'dataset mapping'!$A$2:$B$6,2,FALSE)&amp;"|"&amp;A288&amp;"!I100"),4,FALSE)</f>
        <v>23.86588542</v>
      </c>
      <c r="E288" s="12">
        <f>VLOOKUP(B282,INDIRECT("T|"&amp;VLOOKUP(A282,'dataset mapping'!$A$2:$B$6,2,FALSE)&amp;"|"&amp;A288&amp;"!A3"):INDIRECT("T|"&amp;VLOOKUP(A282,'dataset mapping'!$A$2:$B$6,2,FALSE)&amp;"|"&amp;A288&amp;"!I100"),5,FALSE)</f>
        <v>24.02473958</v>
      </c>
      <c r="F288" s="12">
        <f>VLOOKUP(B282,INDIRECT("T|"&amp;VLOOKUP(A282,'dataset mapping'!$A$2:$B$6,2,FALSE)&amp;"|"&amp;A288&amp;"!A3"):INDIRECT("T|"&amp;VLOOKUP(A282,'dataset mapping'!$A$2:$B$6,2,FALSE)&amp;"|"&amp;A288&amp;"!I100"),6,FALSE)</f>
        <v>24.0764583</v>
      </c>
      <c r="G288" s="12">
        <f>VLOOKUP(B282,INDIRECT("T|"&amp;VLOOKUP(A282,'dataset mapping'!$A$2:$B$6,2,FALSE)&amp;"|"&amp;A288&amp;"!A3"):INDIRECT("T|"&amp;VLOOKUP(A282,'dataset mapping'!$A$2:$B$6,2,FALSE)&amp;"|"&amp;A288&amp;"!I100"),7,FALSE)</f>
        <v>24.04399935</v>
      </c>
      <c r="H288" s="12">
        <f>VLOOKUP(B282,INDIRECT("T|"&amp;VLOOKUP(A282,'dataset mapping'!$A$2:$B$6,2,FALSE)&amp;"|"&amp;A288&amp;"!A3"):INDIRECT("T|"&amp;VLOOKUP(A282,'dataset mapping'!$A$2:$B$6,2,FALSE)&amp;"|"&amp;A288&amp;"!I100"),8,FALSE)</f>
        <v>24.00989564</v>
      </c>
      <c r="I288" s="12">
        <f>VLOOKUP(B282,INDIRECT("T|"&amp;VLOOKUP(A282,'dataset mapping'!$A$2:$B$6,2,FALSE)&amp;"|"&amp;A288&amp;"!A3"):INDIRECT("T|"&amp;VLOOKUP(A282,'dataset mapping'!$A$2:$B$6,2,FALSE)&amp;"|"&amp;A288&amp;"!I100"),9,FALSE)</f>
        <v>24.04399935</v>
      </c>
      <c r="J288" s="9">
        <f t="shared" si="25"/>
        <v>0.08016640782</v>
      </c>
      <c r="K288" s="10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1">
        <v>30.0</v>
      </c>
      <c r="B289" s="12">
        <f>VLOOKUP(B282,INDIRECT("T|"&amp;VLOOKUP(A282,'dataset mapping'!$A$2:$B$6,2,FALSE)&amp;"|"&amp;A289&amp;"!A3"):INDIRECT("T|"&amp;VLOOKUP(A282,'dataset mapping'!$A$2:$B$6,2,FALSE)&amp;"|"&amp;A289&amp;"!I100"),2,FALSE)</f>
        <v>23.72135417</v>
      </c>
      <c r="C289" s="12">
        <f>VLOOKUP(B282,INDIRECT("T|"&amp;VLOOKUP(A282,'dataset mapping'!$A$2:$B$6,2,FALSE)&amp;"|"&amp;A289&amp;"!A3"):INDIRECT("T|"&amp;VLOOKUP(A282,'dataset mapping'!$A$2:$B$6,2,FALSE)&amp;"|"&amp;A289&amp;"!I100"),3,FALSE)</f>
        <v>23.6648763</v>
      </c>
      <c r="D289" s="12">
        <f>VLOOKUP(B282,INDIRECT("T|"&amp;VLOOKUP(A282,'dataset mapping'!$A$2:$B$6,2,FALSE)&amp;"|"&amp;A289&amp;"!A3"):INDIRECT("T|"&amp;VLOOKUP(A282,'dataset mapping'!$A$2:$B$6,2,FALSE)&amp;"|"&amp;A289&amp;"!I100"),4,FALSE)</f>
        <v>23.65104167</v>
      </c>
      <c r="E289" s="12">
        <f>VLOOKUP(B282,INDIRECT("T|"&amp;VLOOKUP(A282,'dataset mapping'!$A$2:$B$6,2,FALSE)&amp;"|"&amp;A289&amp;"!A3"):INDIRECT("T|"&amp;VLOOKUP(A282,'dataset mapping'!$A$2:$B$6,2,FALSE)&amp;"|"&amp;A289&amp;"!I100"),5,FALSE)</f>
        <v>23.65625</v>
      </c>
      <c r="F289" s="12">
        <f>VLOOKUP(B282,INDIRECT("T|"&amp;VLOOKUP(A282,'dataset mapping'!$A$2:$B$6,2,FALSE)&amp;"|"&amp;A289&amp;"!A3"):INDIRECT("T|"&amp;VLOOKUP(A282,'dataset mapping'!$A$2:$B$6,2,FALSE)&amp;"|"&amp;A289&amp;"!I100"),6,FALSE)</f>
        <v>23.7651488</v>
      </c>
      <c r="G289" s="12">
        <f>VLOOKUP(B282,INDIRECT("T|"&amp;VLOOKUP(A282,'dataset mapping'!$A$2:$B$6,2,FALSE)&amp;"|"&amp;A289&amp;"!A3"):INDIRECT("T|"&amp;VLOOKUP(A282,'dataset mapping'!$A$2:$B$6,2,FALSE)&amp;"|"&amp;A289&amp;"!I100"),7,FALSE)</f>
        <v>23.7189579</v>
      </c>
      <c r="H289" s="12">
        <f>VLOOKUP(B282,INDIRECT("T|"&amp;VLOOKUP(A282,'dataset mapping'!$A$2:$B$6,2,FALSE)&amp;"|"&amp;A289&amp;"!A3"):INDIRECT("T|"&amp;VLOOKUP(A282,'dataset mapping'!$A$2:$B$6,2,FALSE)&amp;"|"&amp;A289&amp;"!I100"),8,FALSE)</f>
        <v>23.68672339</v>
      </c>
      <c r="I289" s="12">
        <f>VLOOKUP(B282,INDIRECT("T|"&amp;VLOOKUP(A282,'dataset mapping'!$A$2:$B$6,2,FALSE)&amp;"|"&amp;A289&amp;"!A3"):INDIRECT("T|"&amp;VLOOKUP(A282,'dataset mapping'!$A$2:$B$6,2,FALSE)&amp;"|"&amp;A289&amp;"!I100"),9,FALSE)</f>
        <v>23.7189579</v>
      </c>
      <c r="J289" s="9">
        <f t="shared" si="25"/>
        <v>0.2650796344</v>
      </c>
      <c r="K289" s="10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1">
        <v>40.0</v>
      </c>
      <c r="B290" s="12">
        <f>VLOOKUP(B282,INDIRECT("T|"&amp;VLOOKUP(A282,'dataset mapping'!$A$2:$B$6,2,FALSE)&amp;"|"&amp;A290&amp;"!A3"):INDIRECT("T|"&amp;VLOOKUP(A282,'dataset mapping'!$A$2:$B$6,2,FALSE)&amp;"|"&amp;A290&amp;"!I100"),2,FALSE)</f>
        <v>23.58854167</v>
      </c>
      <c r="C290" s="12">
        <f>VLOOKUP(B282,INDIRECT("T|"&amp;VLOOKUP(A282,'dataset mapping'!$A$2:$B$6,2,FALSE)&amp;"|"&amp;A290&amp;"!A3"):INDIRECT("T|"&amp;VLOOKUP(A282,'dataset mapping'!$A$2:$B$6,2,FALSE)&amp;"|"&amp;A290&amp;"!I100"),3,FALSE)</f>
        <v>23.48335584</v>
      </c>
      <c r="D290" s="12">
        <f>VLOOKUP(B282,INDIRECT("T|"&amp;VLOOKUP(A282,'dataset mapping'!$A$2:$B$6,2,FALSE)&amp;"|"&amp;A290&amp;"!A3"):INDIRECT("T|"&amp;VLOOKUP(A282,'dataset mapping'!$A$2:$B$6,2,FALSE)&amp;"|"&amp;A290&amp;"!I100"),4,FALSE)</f>
        <v>23.32682292</v>
      </c>
      <c r="E290" s="12">
        <f>VLOOKUP(B282,INDIRECT("T|"&amp;VLOOKUP(A282,'dataset mapping'!$A$2:$B$6,2,FALSE)&amp;"|"&amp;A290&amp;"!A3"):INDIRECT("T|"&amp;VLOOKUP(A282,'dataset mapping'!$A$2:$B$6,2,FALSE)&amp;"|"&amp;A290&amp;"!I100"),5,FALSE)</f>
        <v>23.48335584</v>
      </c>
      <c r="F290" s="12">
        <f>VLOOKUP(B282,INDIRECT("T|"&amp;VLOOKUP(A282,'dataset mapping'!$A$2:$B$6,2,FALSE)&amp;"|"&amp;A290&amp;"!A3"):INDIRECT("T|"&amp;VLOOKUP(A282,'dataset mapping'!$A$2:$B$6,2,FALSE)&amp;"|"&amp;A290&amp;"!I100"),6,FALSE)</f>
        <v>23.62869644</v>
      </c>
      <c r="G290" s="12">
        <f>VLOOKUP(B282,INDIRECT("T|"&amp;VLOOKUP(A282,'dataset mapping'!$A$2:$B$6,2,FALSE)&amp;"|"&amp;A290&amp;"!A3"):INDIRECT("T|"&amp;VLOOKUP(A282,'dataset mapping'!$A$2:$B$6,2,FALSE)&amp;"|"&amp;A290&amp;"!I100"),7,FALSE)</f>
        <v>23.58720048</v>
      </c>
      <c r="H290" s="12">
        <f>VLOOKUP(B282,INDIRECT("T|"&amp;VLOOKUP(A282,'dataset mapping'!$A$2:$B$6,2,FALSE)&amp;"|"&amp;A290&amp;"!A3"):INDIRECT("T|"&amp;VLOOKUP(A282,'dataset mapping'!$A$2:$B$6,2,FALSE)&amp;"|"&amp;A290&amp;"!I100"),8,FALSE)</f>
        <v>23.42304929</v>
      </c>
      <c r="I290" s="12">
        <f>VLOOKUP(B282,INDIRECT("T|"&amp;VLOOKUP(A282,'dataset mapping'!$A$2:$B$6,2,FALSE)&amp;"|"&amp;A290&amp;"!A3"):INDIRECT("T|"&amp;VLOOKUP(A282,'dataset mapping'!$A$2:$B$6,2,FALSE)&amp;"|"&amp;A290&amp;"!I100"),9,FALSE)</f>
        <v>23.58391635</v>
      </c>
      <c r="J290" s="9">
        <f t="shared" si="25"/>
        <v>0.4282203398</v>
      </c>
      <c r="K290" s="10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1">
        <v>50.0</v>
      </c>
      <c r="B291" s="12">
        <f>VLOOKUP(B282,INDIRECT("T|"&amp;VLOOKUP(A282,'dataset mapping'!$A$2:$B$6,2,FALSE)&amp;"|"&amp;A291&amp;"!A3"):INDIRECT("T|"&amp;VLOOKUP(A282,'dataset mapping'!$A$2:$B$6,2,FALSE)&amp;"|"&amp;A291&amp;"!I100"),2,FALSE)</f>
        <v>23.25130208</v>
      </c>
      <c r="C291" s="12">
        <f>VLOOKUP(B282,INDIRECT("T|"&amp;VLOOKUP(A282,'dataset mapping'!$A$2:$B$6,2,FALSE)&amp;"|"&amp;A291&amp;"!A3"):INDIRECT("T|"&amp;VLOOKUP(A282,'dataset mapping'!$A$2:$B$6,2,FALSE)&amp;"|"&amp;A291&amp;"!I100"),3,FALSE)</f>
        <v>23.09895833</v>
      </c>
      <c r="D291" s="12">
        <f>VLOOKUP(B282,INDIRECT("T|"&amp;VLOOKUP(A282,'dataset mapping'!$A$2:$B$6,2,FALSE)&amp;"|"&amp;A291&amp;"!A3"):INDIRECT("T|"&amp;VLOOKUP(A282,'dataset mapping'!$A$2:$B$6,2,FALSE)&amp;"|"&amp;A291&amp;"!I100"),4,FALSE)</f>
        <v>23.04285526</v>
      </c>
      <c r="E291" s="12">
        <f>VLOOKUP(B282,INDIRECT("T|"&amp;VLOOKUP(A282,'dataset mapping'!$A$2:$B$6,2,FALSE)&amp;"|"&amp;A291&amp;"!A3"):INDIRECT("T|"&amp;VLOOKUP(A282,'dataset mapping'!$A$2:$B$6,2,FALSE)&amp;"|"&amp;A291&amp;"!I100"),5,FALSE)</f>
        <v>23.10535526</v>
      </c>
      <c r="F291" s="12">
        <f>VLOOKUP(B282,INDIRECT("T|"&amp;VLOOKUP(A282,'dataset mapping'!$A$2:$B$6,2,FALSE)&amp;"|"&amp;A291&amp;"!A3"):INDIRECT("T|"&amp;VLOOKUP(A282,'dataset mapping'!$A$2:$B$6,2,FALSE)&amp;"|"&amp;A291&amp;"!I100"),6,FALSE)</f>
        <v>23.25580692</v>
      </c>
      <c r="G291" s="12">
        <f>VLOOKUP(B282,INDIRECT("T|"&amp;VLOOKUP(A282,'dataset mapping'!$A$2:$B$6,2,FALSE)&amp;"|"&amp;A291&amp;"!A3"):INDIRECT("T|"&amp;VLOOKUP(A282,'dataset mapping'!$A$2:$B$6,2,FALSE)&amp;"|"&amp;A291&amp;"!I100"),7,FALSE)</f>
        <v>23.2296772</v>
      </c>
      <c r="H291" s="12">
        <f>VLOOKUP(B282,INDIRECT("T|"&amp;VLOOKUP(A282,'dataset mapping'!$A$2:$B$6,2,FALSE)&amp;"|"&amp;A291&amp;"!A3"):INDIRECT("T|"&amp;VLOOKUP(A282,'dataset mapping'!$A$2:$B$6,2,FALSE)&amp;"|"&amp;A291&amp;"!I100"),8,FALSE)</f>
        <v>23.09608777</v>
      </c>
      <c r="I291" s="12">
        <f>VLOOKUP(B282,INDIRECT("T|"&amp;VLOOKUP(A282,'dataset mapping'!$A$2:$B$6,2,FALSE)&amp;"|"&amp;A291&amp;"!A3"):INDIRECT("T|"&amp;VLOOKUP(A282,'dataset mapping'!$A$2:$B$6,2,FALSE)&amp;"|"&amp;A291&amp;"!I100"),9,FALSE)</f>
        <v>23.23066012</v>
      </c>
      <c r="J291" s="9">
        <f t="shared" si="25"/>
        <v>0.5423195466</v>
      </c>
      <c r="K291" s="1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1">
        <v>60.0</v>
      </c>
      <c r="B292" s="12">
        <f>VLOOKUP(B282,INDIRECT("T|"&amp;VLOOKUP(A282,'dataset mapping'!$A$2:$B$6,2,FALSE)&amp;"|"&amp;A292&amp;"!A3"):INDIRECT("T|"&amp;VLOOKUP(A282,'dataset mapping'!$A$2:$B$6,2,FALSE)&amp;"|"&amp;A292&amp;"!I100"),2,FALSE)</f>
        <v>23.14322917</v>
      </c>
      <c r="C292" s="12">
        <f>VLOOKUP(B282,INDIRECT("T|"&amp;VLOOKUP(A282,'dataset mapping'!$A$2:$B$6,2,FALSE)&amp;"|"&amp;A292&amp;"!A3"):INDIRECT("T|"&amp;VLOOKUP(A282,'dataset mapping'!$A$2:$B$6,2,FALSE)&amp;"|"&amp;A292&amp;"!I100"),3,FALSE)</f>
        <v>23.06394672</v>
      </c>
      <c r="D292" s="12">
        <f>VLOOKUP(B282,INDIRECT("T|"&amp;VLOOKUP(A282,'dataset mapping'!$A$2:$B$6,2,FALSE)&amp;"|"&amp;A292&amp;"!A3"):INDIRECT("T|"&amp;VLOOKUP(A282,'dataset mapping'!$A$2:$B$6,2,FALSE)&amp;"|"&amp;A292&amp;"!I100"),4,FALSE)</f>
        <v>23.01953125</v>
      </c>
      <c r="E292" s="12">
        <f>VLOOKUP(B282,INDIRECT("T|"&amp;VLOOKUP(A282,'dataset mapping'!$A$2:$B$6,2,FALSE)&amp;"|"&amp;A292&amp;"!A3"):INDIRECT("T|"&amp;VLOOKUP(A282,'dataset mapping'!$A$2:$B$6,2,FALSE)&amp;"|"&amp;A292&amp;"!I100"),5,FALSE)</f>
        <v>23.06785297</v>
      </c>
      <c r="F292" s="12">
        <f>VLOOKUP(B282,INDIRECT("T|"&amp;VLOOKUP(A282,'dataset mapping'!$A$2:$B$6,2,FALSE)&amp;"|"&amp;A292&amp;"!A3"):INDIRECT("T|"&amp;VLOOKUP(A282,'dataset mapping'!$A$2:$B$6,2,FALSE)&amp;"|"&amp;A292&amp;"!I100"),6,FALSE)</f>
        <v>23.01358223</v>
      </c>
      <c r="G292" s="12">
        <f>VLOOKUP(B282,INDIRECT("T|"&amp;VLOOKUP(A282,'dataset mapping'!$A$2:$B$6,2,FALSE)&amp;"|"&amp;A292&amp;"!A3"):INDIRECT("T|"&amp;VLOOKUP(A282,'dataset mapping'!$A$2:$B$6,2,FALSE)&amp;"|"&amp;A292&amp;"!I100"),7,FALSE)</f>
        <v>23.13408947</v>
      </c>
      <c r="H292" s="12">
        <f>VLOOKUP(B282,INDIRECT("T|"&amp;VLOOKUP(A282,'dataset mapping'!$A$2:$B$6,2,FALSE)&amp;"|"&amp;A292&amp;"!A3"):INDIRECT("T|"&amp;VLOOKUP(A282,'dataset mapping'!$A$2:$B$6,2,FALSE)&amp;"|"&amp;A292&amp;"!I100"),8,FALSE)</f>
        <v>23.04507796</v>
      </c>
      <c r="I292" s="12">
        <f>VLOOKUP(B282,INDIRECT("T|"&amp;VLOOKUP(A282,'dataset mapping'!$A$2:$B$6,2,FALSE)&amp;"|"&amp;A292&amp;"!A3"):INDIRECT("T|"&amp;VLOOKUP(A282,'dataset mapping'!$A$2:$B$6,2,FALSE)&amp;"|"&amp;A292&amp;"!I100"),9,FALSE)</f>
        <v>23.1314853</v>
      </c>
      <c r="J292" s="9">
        <f t="shared" si="25"/>
        <v>0.2758485125</v>
      </c>
      <c r="K292" s="1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1">
        <v>70.0</v>
      </c>
      <c r="B293" s="12">
        <f>VLOOKUP(B282,INDIRECT("T|"&amp;VLOOKUP(A282,'dataset mapping'!$A$2:$B$6,2,FALSE)&amp;"|"&amp;A293&amp;"!A3"):INDIRECT("T|"&amp;VLOOKUP(A282,'dataset mapping'!$A$2:$B$6,2,FALSE)&amp;"|"&amp;A293&amp;"!I100"),2,FALSE)</f>
        <v>22.94086329</v>
      </c>
      <c r="C293" s="12">
        <f>VLOOKUP(B282,INDIRECT("T|"&amp;VLOOKUP(A282,'dataset mapping'!$A$2:$B$6,2,FALSE)&amp;"|"&amp;A293&amp;"!A3"):INDIRECT("T|"&amp;VLOOKUP(A282,'dataset mapping'!$A$2:$B$6,2,FALSE)&amp;"|"&amp;A293&amp;"!I100"),3,FALSE)</f>
        <v>22.86748791</v>
      </c>
      <c r="D293" s="12">
        <f>VLOOKUP(B282,INDIRECT("T|"&amp;VLOOKUP(A282,'dataset mapping'!$A$2:$B$6,2,FALSE)&amp;"|"&amp;A293&amp;"!A3"):INDIRECT("T|"&amp;VLOOKUP(A282,'dataset mapping'!$A$2:$B$6,2,FALSE)&amp;"|"&amp;A293&amp;"!I100"),4,FALSE)</f>
        <v>22.7586263</v>
      </c>
      <c r="E293" s="12">
        <f>VLOOKUP(B282,INDIRECT("T|"&amp;VLOOKUP(A282,'dataset mapping'!$A$2:$B$6,2,FALSE)&amp;"|"&amp;A293&amp;"!A3"):INDIRECT("T|"&amp;VLOOKUP(A282,'dataset mapping'!$A$2:$B$6,2,FALSE)&amp;"|"&amp;A293&amp;"!I100"),5,FALSE)</f>
        <v>22.86748791</v>
      </c>
      <c r="F293" s="12">
        <f>VLOOKUP(B282,INDIRECT("T|"&amp;VLOOKUP(A282,'dataset mapping'!$A$2:$B$6,2,FALSE)&amp;"|"&amp;A293&amp;"!A3"):INDIRECT("T|"&amp;VLOOKUP(A282,'dataset mapping'!$A$2:$B$6,2,FALSE)&amp;"|"&amp;A293&amp;"!I100"),6,FALSE)</f>
        <v>22.94849745</v>
      </c>
      <c r="G293" s="12">
        <f>VLOOKUP(B282,INDIRECT("T|"&amp;VLOOKUP(A282,'dataset mapping'!$A$2:$B$6,2,FALSE)&amp;"|"&amp;A293&amp;"!A3"):INDIRECT("T|"&amp;VLOOKUP(A282,'dataset mapping'!$A$2:$B$6,2,FALSE)&amp;"|"&amp;A293&amp;"!I100"),7,FALSE)</f>
        <v>22.91138458</v>
      </c>
      <c r="H293" s="12">
        <f>VLOOKUP(B282,INDIRECT("T|"&amp;VLOOKUP(A282,'dataset mapping'!$A$2:$B$6,2,FALSE)&amp;"|"&amp;A293&amp;"!A3"):INDIRECT("T|"&amp;VLOOKUP(A282,'dataset mapping'!$A$2:$B$6,2,FALSE)&amp;"|"&amp;A293&amp;"!I100"),8,FALSE)</f>
        <v>22.82878812</v>
      </c>
      <c r="I293" s="12">
        <f>VLOOKUP(B282,INDIRECT("T|"&amp;VLOOKUP(A282,'dataset mapping'!$A$2:$B$6,2,FALSE)&amp;"|"&amp;A293&amp;"!A3"):INDIRECT("T|"&amp;VLOOKUP(A282,'dataset mapping'!$A$2:$B$6,2,FALSE)&amp;"|"&amp;A293&amp;"!I100"),9,FALSE)</f>
        <v>22.91138458</v>
      </c>
      <c r="J293" s="9">
        <f t="shared" si="25"/>
        <v>0.1919610728</v>
      </c>
      <c r="K293" s="1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1">
        <v>80.0</v>
      </c>
      <c r="B294" s="12">
        <f>VLOOKUP(B282,INDIRECT("T|"&amp;VLOOKUP(A282,'dataset mapping'!$A$2:$B$6,2,FALSE)&amp;"|"&amp;A294&amp;"!A3"):INDIRECT("T|"&amp;VLOOKUP(A282,'dataset mapping'!$A$2:$B$6,2,FALSE)&amp;"|"&amp;A294&amp;"!I100"),2,FALSE)</f>
        <v>22.60271549</v>
      </c>
      <c r="C294" s="12">
        <f>VLOOKUP(B282,INDIRECT("T|"&amp;VLOOKUP(A282,'dataset mapping'!$A$2:$B$6,2,FALSE)&amp;"|"&amp;A294&amp;"!A3"):INDIRECT("T|"&amp;VLOOKUP(A282,'dataset mapping'!$A$2:$B$6,2,FALSE)&amp;"|"&amp;A294&amp;"!I100"),3,FALSE)</f>
        <v>22.46973928</v>
      </c>
      <c r="D294" s="12">
        <f>VLOOKUP(B282,INDIRECT("T|"&amp;VLOOKUP(A282,'dataset mapping'!$A$2:$B$6,2,FALSE)&amp;"|"&amp;A294&amp;"!A3"):INDIRECT("T|"&amp;VLOOKUP(A282,'dataset mapping'!$A$2:$B$6,2,FALSE)&amp;"|"&amp;A294&amp;"!I100"),4,FALSE)</f>
        <v>22.37741121</v>
      </c>
      <c r="E294" s="12">
        <f>VLOOKUP(B282,INDIRECT("T|"&amp;VLOOKUP(A282,'dataset mapping'!$A$2:$B$6,2,FALSE)&amp;"|"&amp;A294&amp;"!A3"):INDIRECT("T|"&amp;VLOOKUP(A282,'dataset mapping'!$A$2:$B$6,2,FALSE)&amp;"|"&amp;A294&amp;"!I100"),5,FALSE)</f>
        <v>22.46973928</v>
      </c>
      <c r="F294" s="12">
        <f>VLOOKUP(B282,INDIRECT("T|"&amp;VLOOKUP(A282,'dataset mapping'!$A$2:$B$6,2,FALSE)&amp;"|"&amp;A294&amp;"!A3"):INDIRECT("T|"&amp;VLOOKUP(A282,'dataset mapping'!$A$2:$B$6,2,FALSE)&amp;"|"&amp;A294&amp;"!I100"),6,FALSE)</f>
        <v>22.6521225</v>
      </c>
      <c r="G294" s="12">
        <f>VLOOKUP(B282,INDIRECT("T|"&amp;VLOOKUP(A282,'dataset mapping'!$A$2:$B$6,2,FALSE)&amp;"|"&amp;A294&amp;"!A3"):INDIRECT("T|"&amp;VLOOKUP(A282,'dataset mapping'!$A$2:$B$6,2,FALSE)&amp;"|"&amp;A294&amp;"!I100"),7,FALSE)</f>
        <v>22.58481057</v>
      </c>
      <c r="H294" s="12">
        <f>VLOOKUP(B282,INDIRECT("T|"&amp;VLOOKUP(A282,'dataset mapping'!$A$2:$B$6,2,FALSE)&amp;"|"&amp;A294&amp;"!A3"):INDIRECT("T|"&amp;VLOOKUP(A282,'dataset mapping'!$A$2:$B$6,2,FALSE)&amp;"|"&amp;A294&amp;"!I100"),8,FALSE)</f>
        <v>22.40938314</v>
      </c>
      <c r="I294" s="12">
        <f>VLOOKUP(B282,INDIRECT("T|"&amp;VLOOKUP(A282,'dataset mapping'!$A$2:$B$6,2,FALSE)&amp;"|"&amp;A294&amp;"!A3"):INDIRECT("T|"&amp;VLOOKUP(A282,'dataset mapping'!$A$2:$B$6,2,FALSE)&amp;"|"&amp;A294&amp;"!I100"),9,FALSE)</f>
        <v>22.58481057</v>
      </c>
      <c r="J294" s="9">
        <f t="shared" si="25"/>
        <v>0.5121167418</v>
      </c>
      <c r="K294" s="10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1">
        <v>90.0</v>
      </c>
      <c r="B295" s="12">
        <f>VLOOKUP(B282,INDIRECT("T|"&amp;VLOOKUP(A282,'dataset mapping'!$A$2:$B$6,2,FALSE)&amp;"|"&amp;A295&amp;"!A3"):INDIRECT("T|"&amp;VLOOKUP(A282,'dataset mapping'!$A$2:$B$6,2,FALSE)&amp;"|"&amp;A295&amp;"!I100"),2,FALSE)</f>
        <v>22.38546435</v>
      </c>
      <c r="C295" s="12">
        <f>VLOOKUP(B282,INDIRECT("T|"&amp;VLOOKUP(A282,'dataset mapping'!$A$2:$B$6,2,FALSE)&amp;"|"&amp;A295&amp;"!A3"):INDIRECT("T|"&amp;VLOOKUP(A282,'dataset mapping'!$A$2:$B$6,2,FALSE)&amp;"|"&amp;A295&amp;"!I100"),3,FALSE)</f>
        <v>22.34536457</v>
      </c>
      <c r="D295" s="12">
        <f>VLOOKUP(B282,INDIRECT("T|"&amp;VLOOKUP(A282,'dataset mapping'!$A$2:$B$6,2,FALSE)&amp;"|"&amp;A295&amp;"!A3"):INDIRECT("T|"&amp;VLOOKUP(A282,'dataset mapping'!$A$2:$B$6,2,FALSE)&amp;"|"&amp;A295&amp;"!I100"),4,FALSE)</f>
        <v>22.31495921</v>
      </c>
      <c r="E295" s="12">
        <f>VLOOKUP(B282,INDIRECT("T|"&amp;VLOOKUP(A282,'dataset mapping'!$A$2:$B$6,2,FALSE)&amp;"|"&amp;A295&amp;"!A3"):INDIRECT("T|"&amp;VLOOKUP(A282,'dataset mapping'!$A$2:$B$6,2,FALSE)&amp;"|"&amp;A295&amp;"!I100"),5,FALSE)</f>
        <v>22.34536457</v>
      </c>
      <c r="F295" s="12">
        <f>VLOOKUP(B282,INDIRECT("T|"&amp;VLOOKUP(A282,'dataset mapping'!$A$2:$B$6,2,FALSE)&amp;"|"&amp;A295&amp;"!A3"):INDIRECT("T|"&amp;VLOOKUP(A282,'dataset mapping'!$A$2:$B$6,2,FALSE)&amp;"|"&amp;A295&amp;"!I100"),6,FALSE)</f>
        <v>22.44990762</v>
      </c>
      <c r="G295" s="12">
        <f>VLOOKUP(B282,INDIRECT("T|"&amp;VLOOKUP(A282,'dataset mapping'!$A$2:$B$6,2,FALSE)&amp;"|"&amp;A295&amp;"!A3"):INDIRECT("T|"&amp;VLOOKUP(A282,'dataset mapping'!$A$2:$B$6,2,FALSE)&amp;"|"&amp;A295&amp;"!I100"),7,FALSE)</f>
        <v>22.35501862</v>
      </c>
      <c r="H295" s="12">
        <f>VLOOKUP(B282,INDIRECT("T|"&amp;VLOOKUP(A282,'dataset mapping'!$A$2:$B$6,2,FALSE)&amp;"|"&amp;A295&amp;"!A3"):INDIRECT("T|"&amp;VLOOKUP(A282,'dataset mapping'!$A$2:$B$6,2,FALSE)&amp;"|"&amp;A295&amp;"!I100"),8,FALSE)</f>
        <v>22.30334123</v>
      </c>
      <c r="I295" s="12">
        <f>VLOOKUP(B282,INDIRECT("T|"&amp;VLOOKUP(A282,'dataset mapping'!$A$2:$B$6,2,FALSE)&amp;"|"&amp;A295&amp;"!A3"):INDIRECT("T|"&amp;VLOOKUP(A282,'dataset mapping'!$A$2:$B$6,2,FALSE)&amp;"|"&amp;A295&amp;"!I100"),9,FALSE)</f>
        <v>22.35717328</v>
      </c>
      <c r="J295" s="9">
        <f t="shared" si="25"/>
        <v>0.05284636659</v>
      </c>
      <c r="K295" s="10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1">
        <v>100.0</v>
      </c>
      <c r="B296" s="12">
        <f>VLOOKUP(B282,INDIRECT("T|"&amp;VLOOKUP(A282,'dataset mapping'!$A$2:$B$6,2,FALSE)&amp;"|"&amp;A296&amp;"!A3"):INDIRECT("T|"&amp;VLOOKUP(A282,'dataset mapping'!$A$2:$B$6,2,FALSE)&amp;"|"&amp;A296&amp;"!I100"),2,FALSE)</f>
        <v>21.98460706</v>
      </c>
      <c r="C296" s="12">
        <f>VLOOKUP(B282,INDIRECT("T|"&amp;VLOOKUP(A282,'dataset mapping'!$A$2:$B$6,2,FALSE)&amp;"|"&amp;A296&amp;"!A3"):INDIRECT("T|"&amp;VLOOKUP(A282,'dataset mapping'!$A$2:$B$6,2,FALSE)&amp;"|"&amp;A296&amp;"!I100"),3,FALSE)</f>
        <v>21.65771993</v>
      </c>
      <c r="D296" s="12">
        <f>VLOOKUP(B282,INDIRECT("T|"&amp;VLOOKUP(A282,'dataset mapping'!$A$2:$B$6,2,FALSE)&amp;"|"&amp;A296&amp;"!A3"):INDIRECT("T|"&amp;VLOOKUP(A282,'dataset mapping'!$A$2:$B$6,2,FALSE)&amp;"|"&amp;A296&amp;"!I100"),4,FALSE)</f>
        <v>21.51350911</v>
      </c>
      <c r="E296" s="12">
        <f>VLOOKUP(B282,INDIRECT("T|"&amp;VLOOKUP(A282,'dataset mapping'!$A$2:$B$6,2,FALSE)&amp;"|"&amp;A296&amp;"!A3"):INDIRECT("T|"&amp;VLOOKUP(A282,'dataset mapping'!$A$2:$B$6,2,FALSE)&amp;"|"&amp;A296&amp;"!I100"),5,FALSE)</f>
        <v>21.65625</v>
      </c>
      <c r="F296" s="12">
        <f>VLOOKUP(B282,INDIRECT("T|"&amp;VLOOKUP(A282,'dataset mapping'!$A$2:$B$6,2,FALSE)&amp;"|"&amp;A296&amp;"!A3"):INDIRECT("T|"&amp;VLOOKUP(A282,'dataset mapping'!$A$2:$B$6,2,FALSE)&amp;"|"&amp;A296&amp;"!I100"),6,FALSE)</f>
        <v>22.0614446</v>
      </c>
      <c r="G296" s="12">
        <f>VLOOKUP(B282,INDIRECT("T|"&amp;VLOOKUP(A282,'dataset mapping'!$A$2:$B$6,2,FALSE)&amp;"|"&amp;A296&amp;"!A3"):INDIRECT("T|"&amp;VLOOKUP(A282,'dataset mapping'!$A$2:$B$6,2,FALSE)&amp;"|"&amp;A296&amp;"!I100"),7,FALSE)</f>
        <v>21.70415274</v>
      </c>
      <c r="H296" s="12">
        <f>VLOOKUP(B282,INDIRECT("T|"&amp;VLOOKUP(A282,'dataset mapping'!$A$2:$B$6,2,FALSE)&amp;"|"&amp;A296&amp;"!A3"):INDIRECT("T|"&amp;VLOOKUP(A282,'dataset mapping'!$A$2:$B$6,2,FALSE)&amp;"|"&amp;A296&amp;"!I100"),8,FALSE)</f>
        <v>21.63065879</v>
      </c>
      <c r="I296" s="12">
        <f>VLOOKUP(B282,INDIRECT("T|"&amp;VLOOKUP(A282,'dataset mapping'!$A$2:$B$6,2,FALSE)&amp;"|"&amp;A296&amp;"!A3"):INDIRECT("T|"&amp;VLOOKUP(A282,'dataset mapping'!$A$2:$B$6,2,FALSE)&amp;"|"&amp;A296&amp;"!I100"),9,FALSE)</f>
        <v>21.70415274</v>
      </c>
      <c r="J296" s="9">
        <f t="shared" si="25"/>
        <v>0.2211959274</v>
      </c>
      <c r="K296" s="13">
        <f>AVERAGE(J284:J296)</f>
        <v>0.2608205556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 t="s">
        <v>13</v>
      </c>
      <c r="B298" s="20" t="s">
        <v>17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 t="s">
        <v>2</v>
      </c>
      <c r="B299" s="5" t="s">
        <v>3</v>
      </c>
      <c r="C299" s="5" t="s">
        <v>4</v>
      </c>
      <c r="D299" s="5" t="s">
        <v>5</v>
      </c>
      <c r="E299" s="5" t="s">
        <v>6</v>
      </c>
      <c r="F299" s="5" t="s">
        <v>7</v>
      </c>
      <c r="G299" s="5" t="s">
        <v>8</v>
      </c>
      <c r="H299" s="5" t="s">
        <v>9</v>
      </c>
      <c r="I299" s="5" t="s">
        <v>10</v>
      </c>
      <c r="J299" s="6" t="s">
        <v>11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>
        <v>1.0</v>
      </c>
      <c r="B300" s="8">
        <f>VLOOKUP(B298,INDIRECT("T|"&amp;VLOOKUP(A298,'dataset mapping'!$A$2:$B$6,2,FALSE)&amp;"|"&amp;A300&amp;"!A3"):INDIRECT("T|"&amp;VLOOKUP(A298,'dataset mapping'!$A$2:$B$6,2,FALSE)&amp;"|"&amp;A300&amp;"!I100"),2,FALSE)</f>
        <v>22.62942664</v>
      </c>
      <c r="C300" s="8">
        <f>VLOOKUP(B298,INDIRECT("T|"&amp;VLOOKUP(A298,'dataset mapping'!$A$2:$B$6,2,FALSE)&amp;"|"&amp;A300&amp;"!A3"):INDIRECT("T|"&amp;VLOOKUP(A298,'dataset mapping'!$A$2:$B$6,2,FALSE)&amp;"|"&amp;A300&amp;"!I100"),3,FALSE)</f>
        <v>22.4290568</v>
      </c>
      <c r="D300" s="8">
        <f>VLOOKUP(B298,INDIRECT("T|"&amp;VLOOKUP(A298,'dataset mapping'!$A$2:$B$6,2,FALSE)&amp;"|"&amp;A300&amp;"!A3"):INDIRECT("T|"&amp;VLOOKUP(A298,'dataset mapping'!$A$2:$B$6,2,FALSE)&amp;"|"&amp;A300&amp;"!I100"),4,FALSE)</f>
        <v>22.41507053</v>
      </c>
      <c r="E300" s="8">
        <f>VLOOKUP(B298,INDIRECT("T|"&amp;VLOOKUP(A298,'dataset mapping'!$A$2:$B$6,2,FALSE)&amp;"|"&amp;A300&amp;"!A3"):INDIRECT("T|"&amp;VLOOKUP(A298,'dataset mapping'!$A$2:$B$6,2,FALSE)&amp;"|"&amp;A300&amp;"!I100"),5,FALSE)</f>
        <v>22.45808093</v>
      </c>
      <c r="F300" s="8">
        <f>VLOOKUP(B298,INDIRECT("T|"&amp;VLOOKUP(A298,'dataset mapping'!$A$2:$B$6,2,FALSE)&amp;"|"&amp;A300&amp;"!A3"):INDIRECT("T|"&amp;VLOOKUP(A298,'dataset mapping'!$A$2:$B$6,2,FALSE)&amp;"|"&amp;A300&amp;"!I100"),6,FALSE)</f>
        <v>22.7430652</v>
      </c>
      <c r="G300" s="8">
        <f>VLOOKUP(B298,INDIRECT("T|"&amp;VLOOKUP(A298,'dataset mapping'!$A$2:$B$6,2,FALSE)&amp;"|"&amp;A300&amp;"!A3"):INDIRECT("T|"&amp;VLOOKUP(A298,'dataset mapping'!$A$2:$B$6,2,FALSE)&amp;"|"&amp;A300&amp;"!I100"),7,FALSE)</f>
        <v>22.43980344</v>
      </c>
      <c r="H300" s="8">
        <f>VLOOKUP(B298,INDIRECT("T|"&amp;VLOOKUP(A298,'dataset mapping'!$A$2:$B$6,2,FALSE)&amp;"|"&amp;A300&amp;"!A3"):INDIRECT("T|"&amp;VLOOKUP(A298,'dataset mapping'!$A$2:$B$6,2,FALSE)&amp;"|"&amp;A300&amp;"!I100"),8,FALSE)</f>
        <v>22.43229167</v>
      </c>
      <c r="I300" s="8">
        <f>VLOOKUP(B298,INDIRECT("T|"&amp;VLOOKUP(A298,'dataset mapping'!$A$2:$B$6,2,FALSE)&amp;"|"&amp;A300&amp;"!A3"):INDIRECT("T|"&amp;VLOOKUP(A298,'dataset mapping'!$A$2:$B$6,2,FALSE)&amp;"|"&amp;A300&amp;"!I100"),9,FALSE)</f>
        <v>22.47526042</v>
      </c>
      <c r="J300" s="9">
        <f t="shared" ref="J300:J301" si="26">(I300/E300-1)*100</f>
        <v>0.07649580207</v>
      </c>
      <c r="K300" s="10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>
        <v>3.0</v>
      </c>
      <c r="B301" s="8">
        <f>VLOOKUP(B298,INDIRECT("T|"&amp;VLOOKUP(A298,'dataset mapping'!$A$2:$B$6,2,FALSE)&amp;"|"&amp;A301&amp;"!A3"):INDIRECT("T|"&amp;VLOOKUP(A298,'dataset mapping'!$A$2:$B$6,2,FALSE)&amp;"|"&amp;A301&amp;"!I100"),2,FALSE)</f>
        <v>22.17573611</v>
      </c>
      <c r="C301" s="8">
        <f>VLOOKUP(B298,INDIRECT("T|"&amp;VLOOKUP(A298,'dataset mapping'!$A$2:$B$6,2,FALSE)&amp;"|"&amp;A301&amp;"!A3"):INDIRECT("T|"&amp;VLOOKUP(A298,'dataset mapping'!$A$2:$B$6,2,FALSE)&amp;"|"&amp;A301&amp;"!I100"),3,FALSE)</f>
        <v>22.1003863</v>
      </c>
      <c r="D301" s="8">
        <f>VLOOKUP(B298,INDIRECT("T|"&amp;VLOOKUP(A298,'dataset mapping'!$A$2:$B$6,2,FALSE)&amp;"|"&amp;A301&amp;"!A3"):INDIRECT("T|"&amp;VLOOKUP(A298,'dataset mapping'!$A$2:$B$6,2,FALSE)&amp;"|"&amp;A301&amp;"!I100"),4,FALSE)</f>
        <v>21.99877008</v>
      </c>
      <c r="E301" s="8">
        <f>VLOOKUP(B298,INDIRECT("T|"&amp;VLOOKUP(A298,'dataset mapping'!$A$2:$B$6,2,FALSE)&amp;"|"&amp;A301&amp;"!A3"):INDIRECT("T|"&amp;VLOOKUP(A298,'dataset mapping'!$A$2:$B$6,2,FALSE)&amp;"|"&amp;A301&amp;"!I100"),5,FALSE)</f>
        <v>22.09635417</v>
      </c>
      <c r="F301" s="8">
        <f>VLOOKUP(B298,INDIRECT("T|"&amp;VLOOKUP(A298,'dataset mapping'!$A$2:$B$6,2,FALSE)&amp;"|"&amp;A301&amp;"!A3"):INDIRECT("T|"&amp;VLOOKUP(A298,'dataset mapping'!$A$2:$B$6,2,FALSE)&amp;"|"&amp;A301&amp;"!I100"),6,FALSE)</f>
        <v>22.1979243</v>
      </c>
      <c r="G301" s="8">
        <f>VLOOKUP(B298,INDIRECT("T|"&amp;VLOOKUP(A298,'dataset mapping'!$A$2:$B$6,2,FALSE)&amp;"|"&amp;A301&amp;"!A3"):INDIRECT("T|"&amp;VLOOKUP(A298,'dataset mapping'!$A$2:$B$6,2,FALSE)&amp;"|"&amp;A301&amp;"!I100"),7,FALSE)</f>
        <v>22.10812791</v>
      </c>
      <c r="H301" s="8">
        <f>VLOOKUP(B298,INDIRECT("T|"&amp;VLOOKUP(A298,'dataset mapping'!$A$2:$B$6,2,FALSE)&amp;"|"&amp;A301&amp;"!A3"):INDIRECT("T|"&amp;VLOOKUP(A298,'dataset mapping'!$A$2:$B$6,2,FALSE)&amp;"|"&amp;A301&amp;"!I100"),8,FALSE)</f>
        <v>22.01953125</v>
      </c>
      <c r="I301" s="8">
        <f>VLOOKUP(B298,INDIRECT("T|"&amp;VLOOKUP(A298,'dataset mapping'!$A$2:$B$6,2,FALSE)&amp;"|"&amp;A301&amp;"!A3"):INDIRECT("T|"&amp;VLOOKUP(A298,'dataset mapping'!$A$2:$B$6,2,FALSE)&amp;"|"&amp;A301&amp;"!I100"),9,FALSE)</f>
        <v>22.10600821</v>
      </c>
      <c r="J301" s="9">
        <f t="shared" si="26"/>
        <v>0.04369066966</v>
      </c>
      <c r="K301" s="10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>
        <v>5.0</v>
      </c>
      <c r="B302" s="21" t="str">
        <f t="shared" ref="B302:E302" si="27">NA()</f>
        <v>#N/A</v>
      </c>
      <c r="C302" s="21" t="str">
        <f t="shared" si="27"/>
        <v>#N/A</v>
      </c>
      <c r="D302" s="21" t="str">
        <f t="shared" si="27"/>
        <v>#N/A</v>
      </c>
      <c r="E302" s="21" t="str">
        <f t="shared" si="27"/>
        <v>#N/A</v>
      </c>
      <c r="F302" s="8">
        <f>VLOOKUP(B298,INDIRECT("T|"&amp;VLOOKUP(A298,'dataset mapping'!$A$2:$B$6,2,FALSE)&amp;"|"&amp;A302&amp;"!A3"):INDIRECT("T|"&amp;VLOOKUP(A298,'dataset mapping'!$A$2:$B$6,2,FALSE)&amp;"|"&amp;A302&amp;"!I100"),6,FALSE)</f>
        <v>21.92447917</v>
      </c>
      <c r="G302" s="8">
        <f>VLOOKUP(B298,INDIRECT("T|"&amp;VLOOKUP(A298,'dataset mapping'!$A$2:$B$6,2,FALSE)&amp;"|"&amp;A302&amp;"!A3"):INDIRECT("T|"&amp;VLOOKUP(A298,'dataset mapping'!$A$2:$B$6,2,FALSE)&amp;"|"&amp;A302&amp;"!I100"),7,FALSE)</f>
        <v>21.92800903</v>
      </c>
      <c r="H302" s="8">
        <f>VLOOKUP(B298,INDIRECT("T|"&amp;VLOOKUP(A298,'dataset mapping'!$A$2:$B$6,2,FALSE)&amp;"|"&amp;A302&amp;"!A3"):INDIRECT("T|"&amp;VLOOKUP(A298,'dataset mapping'!$A$2:$B$6,2,FALSE)&amp;"|"&amp;A302&amp;"!I100"),8,FALSE)</f>
        <v>21.92923101</v>
      </c>
      <c r="I302" s="8">
        <f>VLOOKUP(B298,INDIRECT("T|"&amp;VLOOKUP(A298,'dataset mapping'!$A$2:$B$6,2,FALSE)&amp;"|"&amp;A302&amp;"!A3"):INDIRECT("T|"&amp;VLOOKUP(A298,'dataset mapping'!$A$2:$B$6,2,FALSE)&amp;"|"&amp;A302&amp;"!I100"),9,FALSE)</f>
        <v>21.92800903</v>
      </c>
      <c r="J302" s="9"/>
      <c r="K302" s="10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>
        <v>10.0</v>
      </c>
      <c r="B303" s="8">
        <f>VLOOKUP(B298,INDIRECT("T|"&amp;VLOOKUP(A298,'dataset mapping'!$A$2:$B$6,2,FALSE)&amp;"|"&amp;A303&amp;"!A3"):INDIRECT("T|"&amp;VLOOKUP(A298,'dataset mapping'!$A$2:$B$6,2,FALSE)&amp;"|"&amp;A303&amp;"!I100"),2,FALSE)</f>
        <v>21.55906709</v>
      </c>
      <c r="C303" s="8">
        <f>VLOOKUP(B298,INDIRECT("T|"&amp;VLOOKUP(A298,'dataset mapping'!$A$2:$B$6,2,FALSE)&amp;"|"&amp;A303&amp;"!A3"):INDIRECT("T|"&amp;VLOOKUP(A298,'dataset mapping'!$A$2:$B$6,2,FALSE)&amp;"|"&amp;A303&amp;"!I100"),3,FALSE)</f>
        <v>21.00454458</v>
      </c>
      <c r="D303" s="8">
        <f>VLOOKUP(B298,INDIRECT("T|"&amp;VLOOKUP(A298,'dataset mapping'!$A$2:$B$6,2,FALSE)&amp;"|"&amp;A303&amp;"!A3"):INDIRECT("T|"&amp;VLOOKUP(A298,'dataset mapping'!$A$2:$B$6,2,FALSE)&amp;"|"&amp;A303&amp;"!I100"),4,FALSE)</f>
        <v>20.90187486</v>
      </c>
      <c r="E303" s="8">
        <f>VLOOKUP(B298,INDIRECT("T|"&amp;VLOOKUP(A298,'dataset mapping'!$A$2:$B$6,2,FALSE)&amp;"|"&amp;A303&amp;"!A3"):INDIRECT("T|"&amp;VLOOKUP(A298,'dataset mapping'!$A$2:$B$6,2,FALSE)&amp;"|"&amp;A303&amp;"!I100"),5,FALSE)</f>
        <v>21.00454458</v>
      </c>
      <c r="F303" s="8">
        <f>VLOOKUP(B298,INDIRECT("T|"&amp;VLOOKUP(A298,'dataset mapping'!$A$2:$B$6,2,FALSE)&amp;"|"&amp;A303&amp;"!A3"):INDIRECT("T|"&amp;VLOOKUP(A298,'dataset mapping'!$A$2:$B$6,2,FALSE)&amp;"|"&amp;A303&amp;"!I100"),6,FALSE)</f>
        <v>21.9296875</v>
      </c>
      <c r="G303" s="8">
        <f>VLOOKUP(B298,INDIRECT("T|"&amp;VLOOKUP(A298,'dataset mapping'!$A$2:$B$6,2,FALSE)&amp;"|"&amp;A303&amp;"!A3"):INDIRECT("T|"&amp;VLOOKUP(A298,'dataset mapping'!$A$2:$B$6,2,FALSE)&amp;"|"&amp;A303&amp;"!I100"),7,FALSE)</f>
        <v>21.09244792</v>
      </c>
      <c r="H303" s="8">
        <f>VLOOKUP(B298,INDIRECT("T|"&amp;VLOOKUP(A298,'dataset mapping'!$A$2:$B$6,2,FALSE)&amp;"|"&amp;A303&amp;"!A3"):INDIRECT("T|"&amp;VLOOKUP(A298,'dataset mapping'!$A$2:$B$6,2,FALSE)&amp;"|"&amp;A303&amp;"!I100"),8,FALSE)</f>
        <v>20.859375</v>
      </c>
      <c r="I303" s="8">
        <f>VLOOKUP(B298,INDIRECT("T|"&amp;VLOOKUP(A298,'dataset mapping'!$A$2:$B$6,2,FALSE)&amp;"|"&amp;A303&amp;"!A3"):INDIRECT("T|"&amp;VLOOKUP(A298,'dataset mapping'!$A$2:$B$6,2,FALSE)&amp;"|"&amp;A303&amp;"!I100"),9,FALSE)</f>
        <v>21.09635417</v>
      </c>
      <c r="J303" s="9">
        <f t="shared" ref="J303:J305" si="28">(I303/E303-1)*100</f>
        <v>0.4370939361</v>
      </c>
      <c r="K303" s="1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1">
        <v>20.0</v>
      </c>
      <c r="B304" s="12">
        <f>VLOOKUP(B298,INDIRECT("T|"&amp;VLOOKUP(A298,'dataset mapping'!$A$2:$B$6,2,FALSE)&amp;"|"&amp;A304&amp;"!A3"):INDIRECT("T|"&amp;VLOOKUP(A298,'dataset mapping'!$A$2:$B$6,2,FALSE)&amp;"|"&amp;A304&amp;"!I100"),2,FALSE)</f>
        <v>20.6481568</v>
      </c>
      <c r="C304" s="12">
        <f>VLOOKUP(B298,INDIRECT("T|"&amp;VLOOKUP(A298,'dataset mapping'!$A$2:$B$6,2,FALSE)&amp;"|"&amp;A304&amp;"!A3"):INDIRECT("T|"&amp;VLOOKUP(A298,'dataset mapping'!$A$2:$B$6,2,FALSE)&amp;"|"&amp;A304&amp;"!I100"),3,FALSE)</f>
        <v>20.45143382</v>
      </c>
      <c r="D304" s="12">
        <f>VLOOKUP(B298,INDIRECT("T|"&amp;VLOOKUP(A298,'dataset mapping'!$A$2:$B$6,2,FALSE)&amp;"|"&amp;A304&amp;"!A3"):INDIRECT("T|"&amp;VLOOKUP(A298,'dataset mapping'!$A$2:$B$6,2,FALSE)&amp;"|"&amp;A304&amp;"!I100"),4,FALSE)</f>
        <v>20.25980282</v>
      </c>
      <c r="E304" s="12">
        <f>VLOOKUP(B298,INDIRECT("T|"&amp;VLOOKUP(A298,'dataset mapping'!$A$2:$B$6,2,FALSE)&amp;"|"&amp;A304&amp;"!A3"):INDIRECT("T|"&amp;VLOOKUP(A298,'dataset mapping'!$A$2:$B$6,2,FALSE)&amp;"|"&amp;A304&amp;"!I100"),5,FALSE)</f>
        <v>20.47032261</v>
      </c>
      <c r="F304" s="12">
        <f>VLOOKUP(B298,INDIRECT("T|"&amp;VLOOKUP(A298,'dataset mapping'!$A$2:$B$6,2,FALSE)&amp;"|"&amp;A304&amp;"!A3"):INDIRECT("T|"&amp;VLOOKUP(A298,'dataset mapping'!$A$2:$B$6,2,FALSE)&amp;"|"&amp;A304&amp;"!I100"),6,FALSE)</f>
        <v>20.75973988</v>
      </c>
      <c r="G304" s="12">
        <f>VLOOKUP(B298,INDIRECT("T|"&amp;VLOOKUP(A298,'dataset mapping'!$A$2:$B$6,2,FALSE)&amp;"|"&amp;A304&amp;"!A3"):INDIRECT("T|"&amp;VLOOKUP(A298,'dataset mapping'!$A$2:$B$6,2,FALSE)&amp;"|"&amp;A304&amp;"!I100"),7,FALSE)</f>
        <v>20.54652818</v>
      </c>
      <c r="H304" s="12">
        <f>VLOOKUP(B298,INDIRECT("T|"&amp;VLOOKUP(A298,'dataset mapping'!$A$2:$B$6,2,FALSE)&amp;"|"&amp;A304&amp;"!A3"):INDIRECT("T|"&amp;VLOOKUP(A298,'dataset mapping'!$A$2:$B$6,2,FALSE)&amp;"|"&amp;A304&amp;"!I100"),8,FALSE)</f>
        <v>20.36736393</v>
      </c>
      <c r="I304" s="12">
        <f>VLOOKUP(B298,INDIRECT("T|"&amp;VLOOKUP(A298,'dataset mapping'!$A$2:$B$6,2,FALSE)&amp;"|"&amp;A304&amp;"!A3"):INDIRECT("T|"&amp;VLOOKUP(A298,'dataset mapping'!$A$2:$B$6,2,FALSE)&amp;"|"&amp;A304&amp;"!I100"),9,FALSE)</f>
        <v>20.51331202</v>
      </c>
      <c r="J304" s="9">
        <f t="shared" si="28"/>
        <v>0.210008478</v>
      </c>
      <c r="K304" s="1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1">
        <v>30.0</v>
      </c>
      <c r="B305" s="12">
        <f>VLOOKUP(B298,INDIRECT("T|"&amp;VLOOKUP(A298,'dataset mapping'!$A$2:$B$6,2,FALSE)&amp;"|"&amp;A305&amp;"!A3"):INDIRECT("T|"&amp;VLOOKUP(A298,'dataset mapping'!$A$2:$B$6,2,FALSE)&amp;"|"&amp;A305&amp;"!I100"),2,FALSE)</f>
        <v>20.37514242</v>
      </c>
      <c r="C305" s="12">
        <f>VLOOKUP(B298,INDIRECT("T|"&amp;VLOOKUP(A298,'dataset mapping'!$A$2:$B$6,2,FALSE)&amp;"|"&amp;A305&amp;"!A3"):INDIRECT("T|"&amp;VLOOKUP(A298,'dataset mapping'!$A$2:$B$6,2,FALSE)&amp;"|"&amp;A305&amp;"!I100"),3,FALSE)</f>
        <v>21.1888113</v>
      </c>
      <c r="D305" s="12">
        <f>VLOOKUP(B298,INDIRECT("T|"&amp;VLOOKUP(A298,'dataset mapping'!$A$2:$B$6,2,FALSE)&amp;"|"&amp;A305&amp;"!A3"):INDIRECT("T|"&amp;VLOOKUP(A298,'dataset mapping'!$A$2:$B$6,2,FALSE)&amp;"|"&amp;A305&amp;"!I100"),4,FALSE)</f>
        <v>21.10328166</v>
      </c>
      <c r="E305" s="12">
        <f>VLOOKUP(B298,INDIRECT("T|"&amp;VLOOKUP(A298,'dataset mapping'!$A$2:$B$6,2,FALSE)&amp;"|"&amp;A305&amp;"!A3"):INDIRECT("T|"&amp;VLOOKUP(A298,'dataset mapping'!$A$2:$B$6,2,FALSE)&amp;"|"&amp;A305&amp;"!I100"),5,FALSE)</f>
        <v>21.12564182</v>
      </c>
      <c r="F305" s="12">
        <f>VLOOKUP(B298,INDIRECT("T|"&amp;VLOOKUP(A298,'dataset mapping'!$A$2:$B$6,2,FALSE)&amp;"|"&amp;A305&amp;"!A3"):INDIRECT("T|"&amp;VLOOKUP(A298,'dataset mapping'!$A$2:$B$6,2,FALSE)&amp;"|"&amp;A305&amp;"!I100"),6,FALSE)</f>
        <v>19.98424021</v>
      </c>
      <c r="G305" s="12">
        <f>VLOOKUP(B298,INDIRECT("T|"&amp;VLOOKUP(A298,'dataset mapping'!$A$2:$B$6,2,FALSE)&amp;"|"&amp;A305&amp;"!A3"):INDIRECT("T|"&amp;VLOOKUP(A298,'dataset mapping'!$A$2:$B$6,2,FALSE)&amp;"|"&amp;A305&amp;"!I100"),7,FALSE)</f>
        <v>21.32976278</v>
      </c>
      <c r="H305" s="12">
        <f>VLOOKUP(B298,INDIRECT("T|"&amp;VLOOKUP(A298,'dataset mapping'!$A$2:$B$6,2,FALSE)&amp;"|"&amp;A305&amp;"!A3"):INDIRECT("T|"&amp;VLOOKUP(A298,'dataset mapping'!$A$2:$B$6,2,FALSE)&amp;"|"&amp;A305&amp;"!I100"),8,FALSE)</f>
        <v>21.18173758</v>
      </c>
      <c r="I305" s="12">
        <f>VLOOKUP(B298,INDIRECT("T|"&amp;VLOOKUP(A298,'dataset mapping'!$A$2:$B$6,2,FALSE)&amp;"|"&amp;A305&amp;"!A3"):INDIRECT("T|"&amp;VLOOKUP(A298,'dataset mapping'!$A$2:$B$6,2,FALSE)&amp;"|"&amp;A305&amp;"!I100"),9,FALSE)</f>
        <v>21.23748748</v>
      </c>
      <c r="J305" s="9">
        <f t="shared" si="28"/>
        <v>0.5294307894</v>
      </c>
      <c r="K305" s="1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1">
        <v>40.0</v>
      </c>
      <c r="B306" s="15" t="str">
        <f t="shared" ref="B306:E306" si="29">NA()</f>
        <v>#N/A</v>
      </c>
      <c r="C306" s="15" t="str">
        <f t="shared" si="29"/>
        <v>#N/A</v>
      </c>
      <c r="D306" s="15" t="str">
        <f t="shared" si="29"/>
        <v>#N/A</v>
      </c>
      <c r="E306" s="15" t="str">
        <f t="shared" si="29"/>
        <v>#N/A</v>
      </c>
      <c r="F306" s="12">
        <f>VLOOKUP(B298,INDIRECT("T|"&amp;VLOOKUP(A298,'dataset mapping'!$A$2:$B$6,2,FALSE)&amp;"|"&amp;A306&amp;"!A3"):INDIRECT("T|"&amp;VLOOKUP(A298,'dataset mapping'!$A$2:$B$6,2,FALSE)&amp;"|"&amp;A306&amp;"!I100"),6,FALSE)</f>
        <v>20.68896325</v>
      </c>
      <c r="G306" s="12">
        <f>VLOOKUP(B298,INDIRECT("T|"&amp;VLOOKUP(A298,'dataset mapping'!$A$2:$B$6,2,FALSE)&amp;"|"&amp;A306&amp;"!A3"):INDIRECT("T|"&amp;VLOOKUP(A298,'dataset mapping'!$A$2:$B$6,2,FALSE)&amp;"|"&amp;A306&amp;"!I100"),7,FALSE)</f>
        <v>20.7090861</v>
      </c>
      <c r="H306" s="12">
        <f>VLOOKUP(B298,INDIRECT("T|"&amp;VLOOKUP(A298,'dataset mapping'!$A$2:$B$6,2,FALSE)&amp;"|"&amp;A306&amp;"!A3"):INDIRECT("T|"&amp;VLOOKUP(A298,'dataset mapping'!$A$2:$B$6,2,FALSE)&amp;"|"&amp;A306&amp;"!I100"),8,FALSE)</f>
        <v>20.74032084</v>
      </c>
      <c r="I306" s="12">
        <f>VLOOKUP(B298,INDIRECT("T|"&amp;VLOOKUP(A298,'dataset mapping'!$A$2:$B$6,2,FALSE)&amp;"|"&amp;A306&amp;"!A3"):INDIRECT("T|"&amp;VLOOKUP(A298,'dataset mapping'!$A$2:$B$6,2,FALSE)&amp;"|"&amp;A306&amp;"!I100"),9,FALSE)</f>
        <v>20.7090861</v>
      </c>
      <c r="J306" s="9"/>
      <c r="K306" s="10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1">
        <v>50.0</v>
      </c>
      <c r="B307" s="12">
        <f>VLOOKUP(B298,INDIRECT("T|"&amp;VLOOKUP(A298,'dataset mapping'!$A$2:$B$6,2,FALSE)&amp;"|"&amp;A307&amp;"!A3"):INDIRECT("T|"&amp;VLOOKUP(A298,'dataset mapping'!$A$2:$B$6,2,FALSE)&amp;"|"&amp;A307&amp;"!I100"),2,FALSE)</f>
        <v>20.54540094</v>
      </c>
      <c r="C307" s="12">
        <f>VLOOKUP(B298,INDIRECT("T|"&amp;VLOOKUP(A298,'dataset mapping'!$A$2:$B$6,2,FALSE)&amp;"|"&amp;A307&amp;"!A3"):INDIRECT("T|"&amp;VLOOKUP(A298,'dataset mapping'!$A$2:$B$6,2,FALSE)&amp;"|"&amp;A307&amp;"!I100"),3,FALSE)</f>
        <v>20.31686115</v>
      </c>
      <c r="D307" s="12">
        <f>VLOOKUP(B298,INDIRECT("T|"&amp;VLOOKUP(A298,'dataset mapping'!$A$2:$B$6,2,FALSE)&amp;"|"&amp;A307&amp;"!A3"):INDIRECT("T|"&amp;VLOOKUP(A298,'dataset mapping'!$A$2:$B$6,2,FALSE)&amp;"|"&amp;A307&amp;"!I100"),4,FALSE)</f>
        <v>20.24212297</v>
      </c>
      <c r="E307" s="12">
        <f>VLOOKUP(B298,INDIRECT("T|"&amp;VLOOKUP(A298,'dataset mapping'!$A$2:$B$6,2,FALSE)&amp;"|"&amp;A307&amp;"!A3"):INDIRECT("T|"&amp;VLOOKUP(A298,'dataset mapping'!$A$2:$B$6,2,FALSE)&amp;"|"&amp;A307&amp;"!I100"),5,FALSE)</f>
        <v>20.31686115</v>
      </c>
      <c r="F307" s="12">
        <f>VLOOKUP(B298,INDIRECT("T|"&amp;VLOOKUP(A298,'dataset mapping'!$A$2:$B$6,2,FALSE)&amp;"|"&amp;A307&amp;"!A3"):INDIRECT("T|"&amp;VLOOKUP(A298,'dataset mapping'!$A$2:$B$6,2,FALSE)&amp;"|"&amp;A307&amp;"!I100"),6,FALSE)</f>
        <v>20.75648149</v>
      </c>
      <c r="G307" s="12">
        <f>VLOOKUP(B298,INDIRECT("T|"&amp;VLOOKUP(A298,'dataset mapping'!$A$2:$B$6,2,FALSE)&amp;"|"&amp;A307&amp;"!A3"):INDIRECT("T|"&amp;VLOOKUP(A298,'dataset mapping'!$A$2:$B$6,2,FALSE)&amp;"|"&amp;A307&amp;"!I100"),7,FALSE)</f>
        <v>20.39434369</v>
      </c>
      <c r="H307" s="12">
        <f>VLOOKUP(B298,INDIRECT("T|"&amp;VLOOKUP(A298,'dataset mapping'!$A$2:$B$6,2,FALSE)&amp;"|"&amp;A307&amp;"!A3"):INDIRECT("T|"&amp;VLOOKUP(A298,'dataset mapping'!$A$2:$B$6,2,FALSE)&amp;"|"&amp;A307&amp;"!I100"),8,FALSE)</f>
        <v>20.26683108</v>
      </c>
      <c r="I307" s="12">
        <f>VLOOKUP(B298,INDIRECT("T|"&amp;VLOOKUP(A298,'dataset mapping'!$A$2:$B$6,2,FALSE)&amp;"|"&amp;A307&amp;"!A3"):INDIRECT("T|"&amp;VLOOKUP(A298,'dataset mapping'!$A$2:$B$6,2,FALSE)&amp;"|"&amp;A307&amp;"!I100"),9,FALSE)</f>
        <v>20.38163726</v>
      </c>
      <c r="J307" s="9">
        <f t="shared" ref="J307:J312" si="30">(I307/E307-1)*100</f>
        <v>0.3188292828</v>
      </c>
      <c r="K307" s="10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1">
        <v>60.0</v>
      </c>
      <c r="B308" s="12">
        <f>VLOOKUP(B298,INDIRECT("T|"&amp;VLOOKUP(A298,'dataset mapping'!$A$2:$B$6,2,FALSE)&amp;"|"&amp;A308&amp;"!A3"):INDIRECT("T|"&amp;VLOOKUP(A298,'dataset mapping'!$A$2:$B$6,2,FALSE)&amp;"|"&amp;A308&amp;"!I100"),2,FALSE)</f>
        <v>20.14675649</v>
      </c>
      <c r="C308" s="12">
        <f>VLOOKUP(B298,INDIRECT("T|"&amp;VLOOKUP(A298,'dataset mapping'!$A$2:$B$6,2,FALSE)&amp;"|"&amp;A308&amp;"!A3"):INDIRECT("T|"&amp;VLOOKUP(A298,'dataset mapping'!$A$2:$B$6,2,FALSE)&amp;"|"&amp;A308&amp;"!I100"),3,FALSE)</f>
        <v>20.08069134</v>
      </c>
      <c r="D308" s="12">
        <f>VLOOKUP(B298,INDIRECT("T|"&amp;VLOOKUP(A298,'dataset mapping'!$A$2:$B$6,2,FALSE)&amp;"|"&amp;A308&amp;"!A3"):INDIRECT("T|"&amp;VLOOKUP(A298,'dataset mapping'!$A$2:$B$6,2,FALSE)&amp;"|"&amp;A308&amp;"!I100"),4,FALSE)</f>
        <v>20.01850955</v>
      </c>
      <c r="E308" s="12">
        <f>VLOOKUP(B298,INDIRECT("T|"&amp;VLOOKUP(A298,'dataset mapping'!$A$2:$B$6,2,FALSE)&amp;"|"&amp;A308&amp;"!A3"):INDIRECT("T|"&amp;VLOOKUP(A298,'dataset mapping'!$A$2:$B$6,2,FALSE)&amp;"|"&amp;A308&amp;"!I100"),5,FALSE)</f>
        <v>20.08221022</v>
      </c>
      <c r="F308" s="12">
        <f>VLOOKUP(B298,INDIRECT("T|"&amp;VLOOKUP(A298,'dataset mapping'!$A$2:$B$6,2,FALSE)&amp;"|"&amp;A308&amp;"!A3"):INDIRECT("T|"&amp;VLOOKUP(A298,'dataset mapping'!$A$2:$B$6,2,FALSE)&amp;"|"&amp;A308&amp;"!I100"),6,FALSE)</f>
        <v>20.16262118</v>
      </c>
      <c r="G308" s="12">
        <f>VLOOKUP(B298,INDIRECT("T|"&amp;VLOOKUP(A298,'dataset mapping'!$A$2:$B$6,2,FALSE)&amp;"|"&amp;A308&amp;"!A3"):INDIRECT("T|"&amp;VLOOKUP(A298,'dataset mapping'!$A$2:$B$6,2,FALSE)&amp;"|"&amp;A308&amp;"!I100"),7,FALSE)</f>
        <v>20.08225536</v>
      </c>
      <c r="H308" s="12">
        <f>VLOOKUP(B298,INDIRECT("T|"&amp;VLOOKUP(A298,'dataset mapping'!$A$2:$B$6,2,FALSE)&amp;"|"&amp;A308&amp;"!A3"):INDIRECT("T|"&amp;VLOOKUP(A298,'dataset mapping'!$A$2:$B$6,2,FALSE)&amp;"|"&amp;A308&amp;"!I100"),8,FALSE)</f>
        <v>20.05435785</v>
      </c>
      <c r="I308" s="12">
        <f>VLOOKUP(B298,INDIRECT("T|"&amp;VLOOKUP(A298,'dataset mapping'!$A$2:$B$6,2,FALSE)&amp;"|"&amp;A308&amp;"!A3"):INDIRECT("T|"&amp;VLOOKUP(A298,'dataset mapping'!$A$2:$B$6,2,FALSE)&amp;"|"&amp;A308&amp;"!I100"),9,FALSE)</f>
        <v>20.10453987</v>
      </c>
      <c r="J308" s="9">
        <f t="shared" si="30"/>
        <v>0.1111911891</v>
      </c>
      <c r="K308" s="10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1">
        <v>70.0</v>
      </c>
      <c r="B309" s="12">
        <f>VLOOKUP(B298,INDIRECT("T|"&amp;VLOOKUP(A298,'dataset mapping'!$A$2:$B$6,2,FALSE)&amp;"|"&amp;A309&amp;"!A3"):INDIRECT("T|"&amp;VLOOKUP(A298,'dataset mapping'!$A$2:$B$6,2,FALSE)&amp;"|"&amp;A309&amp;"!I100"),2,FALSE)</f>
        <v>19.96748034</v>
      </c>
      <c r="C309" s="12">
        <f>VLOOKUP(B298,INDIRECT("T|"&amp;VLOOKUP(A298,'dataset mapping'!$A$2:$B$6,2,FALSE)&amp;"|"&amp;A309&amp;"!A3"):INDIRECT("T|"&amp;VLOOKUP(A298,'dataset mapping'!$A$2:$B$6,2,FALSE)&amp;"|"&amp;A309&amp;"!I100"),3,FALSE)</f>
        <v>19.95416228</v>
      </c>
      <c r="D309" s="12">
        <f>VLOOKUP(B298,INDIRECT("T|"&amp;VLOOKUP(A298,'dataset mapping'!$A$2:$B$6,2,FALSE)&amp;"|"&amp;A309&amp;"!A3"):INDIRECT("T|"&amp;VLOOKUP(A298,'dataset mapping'!$A$2:$B$6,2,FALSE)&amp;"|"&amp;A309&amp;"!I100"),4,FALSE)</f>
        <v>20.004776</v>
      </c>
      <c r="E309" s="12">
        <f>VLOOKUP(B298,INDIRECT("T|"&amp;VLOOKUP(A298,'dataset mapping'!$A$2:$B$6,2,FALSE)&amp;"|"&amp;A309&amp;"!A3"):INDIRECT("T|"&amp;VLOOKUP(A298,'dataset mapping'!$A$2:$B$6,2,FALSE)&amp;"|"&amp;A309&amp;"!I100"),5,FALSE)</f>
        <v>19.95772616</v>
      </c>
      <c r="F309" s="12">
        <f>VLOOKUP(B298,INDIRECT("T|"&amp;VLOOKUP(A298,'dataset mapping'!$A$2:$B$6,2,FALSE)&amp;"|"&amp;A309&amp;"!A3"):INDIRECT("T|"&amp;VLOOKUP(A298,'dataset mapping'!$A$2:$B$6,2,FALSE)&amp;"|"&amp;A309&amp;"!I100"),6,FALSE)</f>
        <v>20.01123428</v>
      </c>
      <c r="G309" s="12">
        <f>VLOOKUP(B298,INDIRECT("T|"&amp;VLOOKUP(A298,'dataset mapping'!$A$2:$B$6,2,FALSE)&amp;"|"&amp;A309&amp;"!A3"):INDIRECT("T|"&amp;VLOOKUP(A298,'dataset mapping'!$A$2:$B$6,2,FALSE)&amp;"|"&amp;A309&amp;"!I100"),7,FALSE)</f>
        <v>19.89670245</v>
      </c>
      <c r="H309" s="12">
        <f>VLOOKUP(B298,INDIRECT("T|"&amp;VLOOKUP(A298,'dataset mapping'!$A$2:$B$6,2,FALSE)&amp;"|"&amp;A309&amp;"!A3"):INDIRECT("T|"&amp;VLOOKUP(A298,'dataset mapping'!$A$2:$B$6,2,FALSE)&amp;"|"&amp;A309&amp;"!I100"),8,FALSE)</f>
        <v>19.96136125</v>
      </c>
      <c r="I309" s="12">
        <f>VLOOKUP(B298,INDIRECT("T|"&amp;VLOOKUP(A298,'dataset mapping'!$A$2:$B$6,2,FALSE)&amp;"|"&amp;A309&amp;"!A3"):INDIRECT("T|"&amp;VLOOKUP(A298,'dataset mapping'!$A$2:$B$6,2,FALSE)&amp;"|"&amp;A309&amp;"!I100"),9,FALSE)</f>
        <v>19.90770753</v>
      </c>
      <c r="J309" s="9">
        <f t="shared" si="30"/>
        <v>-0.2506228818</v>
      </c>
      <c r="K309" s="10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1">
        <v>80.0</v>
      </c>
      <c r="B310" s="12">
        <f>VLOOKUP(B298,INDIRECT("T|"&amp;VLOOKUP(A298,'dataset mapping'!$A$2:$B$6,2,FALSE)&amp;"|"&amp;A310&amp;"!A3"):INDIRECT("T|"&amp;VLOOKUP(A298,'dataset mapping'!$A$2:$B$6,2,FALSE)&amp;"|"&amp;A310&amp;"!I100"),2,FALSE)</f>
        <v>19.85238775</v>
      </c>
      <c r="C310" s="12">
        <f>VLOOKUP(B298,INDIRECT("T|"&amp;VLOOKUP(A298,'dataset mapping'!$A$2:$B$6,2,FALSE)&amp;"|"&amp;A310&amp;"!A3"):INDIRECT("T|"&amp;VLOOKUP(A298,'dataset mapping'!$A$2:$B$6,2,FALSE)&amp;"|"&amp;A310&amp;"!I100"),3,FALSE)</f>
        <v>19.84486262</v>
      </c>
      <c r="D310" s="12">
        <f>VLOOKUP(B298,INDIRECT("T|"&amp;VLOOKUP(A298,'dataset mapping'!$A$2:$B$6,2,FALSE)&amp;"|"&amp;A310&amp;"!A3"):INDIRECT("T|"&amp;VLOOKUP(A298,'dataset mapping'!$A$2:$B$6,2,FALSE)&amp;"|"&amp;A310&amp;"!I100"),4,FALSE)</f>
        <v>20.03428777</v>
      </c>
      <c r="E310" s="12">
        <f>VLOOKUP(B298,INDIRECT("T|"&amp;VLOOKUP(A298,'dataset mapping'!$A$2:$B$6,2,FALSE)&amp;"|"&amp;A310&amp;"!A3"):INDIRECT("T|"&amp;VLOOKUP(A298,'dataset mapping'!$A$2:$B$6,2,FALSE)&amp;"|"&amp;A310&amp;"!I100"),5,FALSE)</f>
        <v>19.87930044</v>
      </c>
      <c r="F310" s="12">
        <f>VLOOKUP(B298,INDIRECT("T|"&amp;VLOOKUP(A298,'dataset mapping'!$A$2:$B$6,2,FALSE)&amp;"|"&amp;A310&amp;"!A3"):INDIRECT("T|"&amp;VLOOKUP(A298,'dataset mapping'!$A$2:$B$6,2,FALSE)&amp;"|"&amp;A310&amp;"!I100"),6,FALSE)</f>
        <v>19.89616521</v>
      </c>
      <c r="G310" s="12">
        <f>VLOOKUP(B298,INDIRECT("T|"&amp;VLOOKUP(A298,'dataset mapping'!$A$2:$B$6,2,FALSE)&amp;"|"&amp;A310&amp;"!A3"):INDIRECT("T|"&amp;VLOOKUP(A298,'dataset mapping'!$A$2:$B$6,2,FALSE)&amp;"|"&amp;A310&amp;"!I100"),7,FALSE)</f>
        <v>19.76741505</v>
      </c>
      <c r="H310" s="12">
        <f>VLOOKUP(B298,INDIRECT("T|"&amp;VLOOKUP(A298,'dataset mapping'!$A$2:$B$6,2,FALSE)&amp;"|"&amp;A310&amp;"!A3"):INDIRECT("T|"&amp;VLOOKUP(A298,'dataset mapping'!$A$2:$B$6,2,FALSE)&amp;"|"&amp;A310&amp;"!I100"),8,FALSE)</f>
        <v>20.03511302</v>
      </c>
      <c r="I310" s="12">
        <f>VLOOKUP(B298,INDIRECT("T|"&amp;VLOOKUP(A298,'dataset mapping'!$A$2:$B$6,2,FALSE)&amp;"|"&amp;A310&amp;"!A3"):INDIRECT("T|"&amp;VLOOKUP(A298,'dataset mapping'!$A$2:$B$6,2,FALSE)&amp;"|"&amp;A310&amp;"!I100"),9,FALSE)</f>
        <v>19.89692497</v>
      </c>
      <c r="J310" s="9">
        <f t="shared" si="30"/>
        <v>0.08865773324</v>
      </c>
      <c r="K310" s="10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1">
        <v>90.0</v>
      </c>
      <c r="B311" s="12">
        <f>VLOOKUP(B298,INDIRECT("T|"&amp;VLOOKUP(A298,'dataset mapping'!$A$2:$B$6,2,FALSE)&amp;"|"&amp;A311&amp;"!A3"):INDIRECT("T|"&amp;VLOOKUP(A298,'dataset mapping'!$A$2:$B$6,2,FALSE)&amp;"|"&amp;A311&amp;"!I100"),2,FALSE)</f>
        <v>20.05392965</v>
      </c>
      <c r="C311" s="12">
        <f>VLOOKUP(B298,INDIRECT("T|"&amp;VLOOKUP(A298,'dataset mapping'!$A$2:$B$6,2,FALSE)&amp;"|"&amp;A311&amp;"!A3"):INDIRECT("T|"&amp;VLOOKUP(A298,'dataset mapping'!$A$2:$B$6,2,FALSE)&amp;"|"&amp;A311&amp;"!I100"),3,FALSE)</f>
        <v>19.94736322</v>
      </c>
      <c r="D311" s="12">
        <f>VLOOKUP(B298,INDIRECT("T|"&amp;VLOOKUP(A298,'dataset mapping'!$A$2:$B$6,2,FALSE)&amp;"|"&amp;A311&amp;"!A3"):INDIRECT("T|"&amp;VLOOKUP(A298,'dataset mapping'!$A$2:$B$6,2,FALSE)&amp;"|"&amp;A311&amp;"!I100"),4,FALSE)</f>
        <v>19.74522972</v>
      </c>
      <c r="E311" s="12">
        <f>VLOOKUP(B298,INDIRECT("T|"&amp;VLOOKUP(A298,'dataset mapping'!$A$2:$B$6,2,FALSE)&amp;"|"&amp;A311&amp;"!A3"):INDIRECT("T|"&amp;VLOOKUP(A298,'dataset mapping'!$A$2:$B$6,2,FALSE)&amp;"|"&amp;A311&amp;"!I100"),5,FALSE)</f>
        <v>19.94229857</v>
      </c>
      <c r="F311" s="12">
        <f>VLOOKUP(B298,INDIRECT("T|"&amp;VLOOKUP(A298,'dataset mapping'!$A$2:$B$6,2,FALSE)&amp;"|"&amp;A311&amp;"!A3"):INDIRECT("T|"&amp;VLOOKUP(A298,'dataset mapping'!$A$2:$B$6,2,FALSE)&amp;"|"&amp;A311&amp;"!I100"),6,FALSE)</f>
        <v>20.0283076</v>
      </c>
      <c r="G311" s="12">
        <f>VLOOKUP(B298,INDIRECT("T|"&amp;VLOOKUP(A298,'dataset mapping'!$A$2:$B$6,2,FALSE)&amp;"|"&amp;A311&amp;"!A3"):INDIRECT("T|"&amp;VLOOKUP(A298,'dataset mapping'!$A$2:$B$6,2,FALSE)&amp;"|"&amp;A311&amp;"!I100"),7,FALSE)</f>
        <v>20.05945047</v>
      </c>
      <c r="H311" s="12">
        <f>VLOOKUP(B298,INDIRECT("T|"&amp;VLOOKUP(A298,'dataset mapping'!$A$2:$B$6,2,FALSE)&amp;"|"&amp;A311&amp;"!A3"):INDIRECT("T|"&amp;VLOOKUP(A298,'dataset mapping'!$A$2:$B$6,2,FALSE)&amp;"|"&amp;A311&amp;"!I100"),8,FALSE)</f>
        <v>19.8187418</v>
      </c>
      <c r="I311" s="12">
        <f>VLOOKUP(B298,INDIRECT("T|"&amp;VLOOKUP(A298,'dataset mapping'!$A$2:$B$6,2,FALSE)&amp;"|"&amp;A311&amp;"!A3"):INDIRECT("T|"&amp;VLOOKUP(A298,'dataset mapping'!$A$2:$B$6,2,FALSE)&amp;"|"&amp;A311&amp;"!I100"),9,FALSE)</f>
        <v>20.05154705</v>
      </c>
      <c r="J311" s="9">
        <f t="shared" si="30"/>
        <v>0.5478229043</v>
      </c>
      <c r="K311" s="10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1">
        <v>100.0</v>
      </c>
      <c r="B312" s="12">
        <f>VLOOKUP(B298,INDIRECT("T|"&amp;VLOOKUP(A298,'dataset mapping'!$A$2:$B$6,2,FALSE)&amp;"|"&amp;A312&amp;"!A3"):INDIRECT("T|"&amp;VLOOKUP(A298,'dataset mapping'!$A$2:$B$6,2,FALSE)&amp;"|"&amp;A312&amp;"!I100"),2,FALSE)</f>
        <v>19.72707971</v>
      </c>
      <c r="C312" s="12">
        <f>VLOOKUP(B298,INDIRECT("T|"&amp;VLOOKUP(A298,'dataset mapping'!$A$2:$B$6,2,FALSE)&amp;"|"&amp;A312&amp;"!A3"):INDIRECT("T|"&amp;VLOOKUP(A298,'dataset mapping'!$A$2:$B$6,2,FALSE)&amp;"|"&amp;A312&amp;"!I100"),3,FALSE)</f>
        <v>19.66775767</v>
      </c>
      <c r="D312" s="12">
        <f>VLOOKUP(B298,INDIRECT("T|"&amp;VLOOKUP(A298,'dataset mapping'!$A$2:$B$6,2,FALSE)&amp;"|"&amp;A312&amp;"!A3"):INDIRECT("T|"&amp;VLOOKUP(A298,'dataset mapping'!$A$2:$B$6,2,FALSE)&amp;"|"&amp;A312&amp;"!I100"),4,FALSE)</f>
        <v>19.58057531</v>
      </c>
      <c r="E312" s="12">
        <f>VLOOKUP(B298,INDIRECT("T|"&amp;VLOOKUP(A298,'dataset mapping'!$A$2:$B$6,2,FALSE)&amp;"|"&amp;A312&amp;"!A3"):INDIRECT("T|"&amp;VLOOKUP(A298,'dataset mapping'!$A$2:$B$6,2,FALSE)&amp;"|"&amp;A312&amp;"!I100"),5,FALSE)</f>
        <v>19.68217945</v>
      </c>
      <c r="F312" s="12">
        <f>VLOOKUP(B298,INDIRECT("T|"&amp;VLOOKUP(A298,'dataset mapping'!$A$2:$B$6,2,FALSE)&amp;"|"&amp;A312&amp;"!A3"):INDIRECT("T|"&amp;VLOOKUP(A298,'dataset mapping'!$A$2:$B$6,2,FALSE)&amp;"|"&amp;A312&amp;"!I100"),6,FALSE)</f>
        <v>19.58024724</v>
      </c>
      <c r="G312" s="12">
        <f>VLOOKUP(B298,INDIRECT("T|"&amp;VLOOKUP(A298,'dataset mapping'!$A$2:$B$6,2,FALSE)&amp;"|"&amp;A312&amp;"!A3"):INDIRECT("T|"&amp;VLOOKUP(A298,'dataset mapping'!$A$2:$B$6,2,FALSE)&amp;"|"&amp;A312&amp;"!I100"),7,FALSE)</f>
        <v>19.66559029</v>
      </c>
      <c r="H312" s="12">
        <f>VLOOKUP(B298,INDIRECT("T|"&amp;VLOOKUP(A298,'dataset mapping'!$A$2:$B$6,2,FALSE)&amp;"|"&amp;A312&amp;"!A3"):INDIRECT("T|"&amp;VLOOKUP(A298,'dataset mapping'!$A$2:$B$6,2,FALSE)&amp;"|"&amp;A312&amp;"!I100"),8,FALSE)</f>
        <v>19.57685693</v>
      </c>
      <c r="I312" s="12">
        <f>VLOOKUP(B298,INDIRECT("T|"&amp;VLOOKUP(A298,'dataset mapping'!$A$2:$B$6,2,FALSE)&amp;"|"&amp;A312&amp;"!A3"):INDIRECT("T|"&amp;VLOOKUP(A298,'dataset mapping'!$A$2:$B$6,2,FALSE)&amp;"|"&amp;A312&amp;"!I100"),9,FALSE)</f>
        <v>19.63023758</v>
      </c>
      <c r="J312" s="9">
        <f t="shared" si="30"/>
        <v>-0.2639030488</v>
      </c>
      <c r="K312" s="13">
        <f>AVERAGE(J300:J312)</f>
        <v>0.1680631685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 t="s">
        <v>0</v>
      </c>
      <c r="B332" s="20" t="s">
        <v>18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 t="s">
        <v>2</v>
      </c>
      <c r="B333" s="5" t="s">
        <v>3</v>
      </c>
      <c r="C333" s="5" t="s">
        <v>4</v>
      </c>
      <c r="D333" s="5" t="s">
        <v>5</v>
      </c>
      <c r="E333" s="5" t="s">
        <v>6</v>
      </c>
      <c r="F333" s="5" t="s">
        <v>7</v>
      </c>
      <c r="G333" s="5" t="s">
        <v>8</v>
      </c>
      <c r="H333" s="5" t="s">
        <v>9</v>
      </c>
      <c r="I333" s="5" t="s">
        <v>10</v>
      </c>
      <c r="J333" s="6" t="s">
        <v>11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>
        <v>1.0</v>
      </c>
      <c r="B334" s="8">
        <f>VLOOKUP(B332,INDIRECT("T|"&amp;VLOOKUP(A332,'dataset mapping'!$A$2:$B$6,2,FALSE)&amp;"|"&amp;A334&amp;"!A3"):INDIRECT("T|"&amp;VLOOKUP(A332,'dataset mapping'!$A$2:$B$6,2,FALSE)&amp;"|"&amp;A334&amp;"!I100"),2,FALSE)</f>
        <v>14.96213818</v>
      </c>
      <c r="C334" s="8">
        <f>VLOOKUP(B332,INDIRECT("T|"&amp;VLOOKUP(A332,'dataset mapping'!$A$2:$B$6,2,FALSE)&amp;"|"&amp;A334&amp;"!A3"):INDIRECT("T|"&amp;VLOOKUP(A332,'dataset mapping'!$A$2:$B$6,2,FALSE)&amp;"|"&amp;A334&amp;"!I100"),3,FALSE)</f>
        <v>9.708779335</v>
      </c>
      <c r="D334" s="8">
        <f>VLOOKUP(B332,INDIRECT("T|"&amp;VLOOKUP(A332,'dataset mapping'!$A$2:$B$6,2,FALSE)&amp;"|"&amp;A334&amp;"!A3"):INDIRECT("T|"&amp;VLOOKUP(A332,'dataset mapping'!$A$2:$B$6,2,FALSE)&amp;"|"&amp;A334&amp;"!I100"),4,FALSE)</f>
        <v>4.281655312</v>
      </c>
      <c r="E334" s="8">
        <f>VLOOKUP(B332,INDIRECT("T|"&amp;VLOOKUP(A332,'dataset mapping'!$A$2:$B$6,2,FALSE)&amp;"|"&amp;A334&amp;"!A3"):INDIRECT("T|"&amp;VLOOKUP(A332,'dataset mapping'!$A$2:$B$6,2,FALSE)&amp;"|"&amp;A334&amp;"!I100"),5,FALSE)</f>
        <v>4.82706356</v>
      </c>
      <c r="F334" s="8">
        <f>VLOOKUP(B332,INDIRECT("T|"&amp;VLOOKUP(A332,'dataset mapping'!$A$2:$B$6,2,FALSE)&amp;"|"&amp;A334&amp;"!A3"):INDIRECT("T|"&amp;VLOOKUP(A332,'dataset mapping'!$A$2:$B$6,2,FALSE)&amp;"|"&amp;A334&amp;"!I100"),6,FALSE)</f>
        <v>455.8836536</v>
      </c>
      <c r="G334" s="8">
        <f>VLOOKUP(B332,INDIRECT("T|"&amp;VLOOKUP(A332,'dataset mapping'!$A$2:$B$6,2,FALSE)&amp;"|"&amp;A334&amp;"!A3"):INDIRECT("T|"&amp;VLOOKUP(A332,'dataset mapping'!$A$2:$B$6,2,FALSE)&amp;"|"&amp;A334&amp;"!I100"),7,FALSE)</f>
        <v>448.9267101</v>
      </c>
      <c r="H334" s="8">
        <f>VLOOKUP(B332,INDIRECT("T|"&amp;VLOOKUP(A332,'dataset mapping'!$A$2:$B$6,2,FALSE)&amp;"|"&amp;A334&amp;"!A3"):INDIRECT("T|"&amp;VLOOKUP(A332,'dataset mapping'!$A$2:$B$6,2,FALSE)&amp;"|"&amp;A334&amp;"!I100"),8,FALSE)</f>
        <v>454.920578</v>
      </c>
      <c r="I334" s="8">
        <f>VLOOKUP(B332,INDIRECT("T|"&amp;VLOOKUP(A332,'dataset mapping'!$A$2:$B$6,2,FALSE)&amp;"|"&amp;A334&amp;"!A3"):INDIRECT("T|"&amp;VLOOKUP(A332,'dataset mapping'!$A$2:$B$6,2,FALSE)&amp;"|"&amp;A334&amp;"!I100"),9,FALSE)</f>
        <v>454.5844669</v>
      </c>
      <c r="J334" s="9">
        <f t="shared" ref="J334:J346" si="31">(I334/E334-1)*100</f>
        <v>9317.412082</v>
      </c>
      <c r="K334" s="1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>
        <v>3.0</v>
      </c>
      <c r="B335" s="8">
        <f>VLOOKUP(B332,INDIRECT("T|"&amp;VLOOKUP(A332,'dataset mapping'!$A$2:$B$6,2,FALSE)&amp;"|"&amp;A335&amp;"!A3"):INDIRECT("T|"&amp;VLOOKUP(A332,'dataset mapping'!$A$2:$B$6,2,FALSE)&amp;"|"&amp;A335&amp;"!I100"),2,FALSE)</f>
        <v>18.47231674</v>
      </c>
      <c r="C335" s="8">
        <f>VLOOKUP(B332,INDIRECT("T|"&amp;VLOOKUP(A332,'dataset mapping'!$A$2:$B$6,2,FALSE)&amp;"|"&amp;A335&amp;"!A3"):INDIRECT("T|"&amp;VLOOKUP(A332,'dataset mapping'!$A$2:$B$6,2,FALSE)&amp;"|"&amp;A335&amp;"!I100"),3,FALSE)</f>
        <v>19.36461639</v>
      </c>
      <c r="D335" s="8">
        <f>VLOOKUP(B332,INDIRECT("T|"&amp;VLOOKUP(A332,'dataset mapping'!$A$2:$B$6,2,FALSE)&amp;"|"&amp;A335&amp;"!A3"):INDIRECT("T|"&amp;VLOOKUP(A332,'dataset mapping'!$A$2:$B$6,2,FALSE)&amp;"|"&amp;A335&amp;"!I100"),4,FALSE)</f>
        <v>7.868155479</v>
      </c>
      <c r="E335" s="8">
        <f>VLOOKUP(B332,INDIRECT("T|"&amp;VLOOKUP(A332,'dataset mapping'!$A$2:$B$6,2,FALSE)&amp;"|"&amp;A335&amp;"!A3"):INDIRECT("T|"&amp;VLOOKUP(A332,'dataset mapping'!$A$2:$B$6,2,FALSE)&amp;"|"&amp;A335&amp;"!I100"),5,FALSE)</f>
        <v>17.75238323</v>
      </c>
      <c r="F335" s="8">
        <f>VLOOKUP(B332,INDIRECT("T|"&amp;VLOOKUP(A332,'dataset mapping'!$A$2:$B$6,2,FALSE)&amp;"|"&amp;A335&amp;"!A3"):INDIRECT("T|"&amp;VLOOKUP(A332,'dataset mapping'!$A$2:$B$6,2,FALSE)&amp;"|"&amp;A335&amp;"!I100"),6,FALSE)</f>
        <v>456.1389589</v>
      </c>
      <c r="G335" s="8">
        <f>VLOOKUP(B332,INDIRECT("T|"&amp;VLOOKUP(A332,'dataset mapping'!$A$2:$B$6,2,FALSE)&amp;"|"&amp;A335&amp;"!A3"):INDIRECT("T|"&amp;VLOOKUP(A332,'dataset mapping'!$A$2:$B$6,2,FALSE)&amp;"|"&amp;A335&amp;"!I100"),7,FALSE)</f>
        <v>462.1646051</v>
      </c>
      <c r="H335" s="8">
        <f>VLOOKUP(B332,INDIRECT("T|"&amp;VLOOKUP(A332,'dataset mapping'!$A$2:$B$6,2,FALSE)&amp;"|"&amp;A335&amp;"!A3"):INDIRECT("T|"&amp;VLOOKUP(A332,'dataset mapping'!$A$2:$B$6,2,FALSE)&amp;"|"&amp;A335&amp;"!I100"),8,FALSE)</f>
        <v>456.1574936</v>
      </c>
      <c r="I335" s="8">
        <f>VLOOKUP(B332,INDIRECT("T|"&amp;VLOOKUP(A332,'dataset mapping'!$A$2:$B$6,2,FALSE)&amp;"|"&amp;A335&amp;"!A3"):INDIRECT("T|"&amp;VLOOKUP(A332,'dataset mapping'!$A$2:$B$6,2,FALSE)&amp;"|"&amp;A335&amp;"!I100"),9,FALSE)</f>
        <v>458.3030481</v>
      </c>
      <c r="J335" s="9">
        <f t="shared" si="31"/>
        <v>2481.642375</v>
      </c>
      <c r="K335" s="1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>
        <v>5.0</v>
      </c>
      <c r="B336" s="8">
        <f>VLOOKUP(B332,INDIRECT("T|"&amp;VLOOKUP(A332,'dataset mapping'!$A$2:$B$6,2,FALSE)&amp;"|"&amp;A336&amp;"!A3"):INDIRECT("T|"&amp;VLOOKUP(A332,'dataset mapping'!$A$2:$B$6,2,FALSE)&amp;"|"&amp;A336&amp;"!I100"),2,FALSE)</f>
        <v>23.68421078</v>
      </c>
      <c r="C336" s="8">
        <f>VLOOKUP(B332,INDIRECT("T|"&amp;VLOOKUP(A332,'dataset mapping'!$A$2:$B$6,2,FALSE)&amp;"|"&amp;A336&amp;"!A3"):INDIRECT("T|"&amp;VLOOKUP(A332,'dataset mapping'!$A$2:$B$6,2,FALSE)&amp;"|"&amp;A336&amp;"!I100"),3,FALSE)</f>
        <v>21.72565174</v>
      </c>
      <c r="D336" s="8">
        <f>VLOOKUP(B332,INDIRECT("T|"&amp;VLOOKUP(A332,'dataset mapping'!$A$2:$B$6,2,FALSE)&amp;"|"&amp;A336&amp;"!A3"):INDIRECT("T|"&amp;VLOOKUP(A332,'dataset mapping'!$A$2:$B$6,2,FALSE)&amp;"|"&amp;A336&amp;"!I100"),4,FALSE)</f>
        <v>10.39864063</v>
      </c>
      <c r="E336" s="8">
        <f>VLOOKUP(B332,INDIRECT("T|"&amp;VLOOKUP(A332,'dataset mapping'!$A$2:$B$6,2,FALSE)&amp;"|"&amp;A336&amp;"!A3"):INDIRECT("T|"&amp;VLOOKUP(A332,'dataset mapping'!$A$2:$B$6,2,FALSE)&amp;"|"&amp;A336&amp;"!I100"),5,FALSE)</f>
        <v>20.02180481</v>
      </c>
      <c r="F336" s="8">
        <f>VLOOKUP(B332,INDIRECT("T|"&amp;VLOOKUP(A332,'dataset mapping'!$A$2:$B$6,2,FALSE)&amp;"|"&amp;A336&amp;"!A3"):INDIRECT("T|"&amp;VLOOKUP(A332,'dataset mapping'!$A$2:$B$6,2,FALSE)&amp;"|"&amp;A336&amp;"!I100"),6,FALSE)</f>
        <v>469.9554358</v>
      </c>
      <c r="G336" s="8">
        <f>VLOOKUP(B332,INDIRECT("T|"&amp;VLOOKUP(A332,'dataset mapping'!$A$2:$B$6,2,FALSE)&amp;"|"&amp;A336&amp;"!A3"):INDIRECT("T|"&amp;VLOOKUP(A332,'dataset mapping'!$A$2:$B$6,2,FALSE)&amp;"|"&amp;A336&amp;"!I100"),7,FALSE)</f>
        <v>469.7809515</v>
      </c>
      <c r="H336" s="8">
        <f>VLOOKUP(B332,INDIRECT("T|"&amp;VLOOKUP(A332,'dataset mapping'!$A$2:$B$6,2,FALSE)&amp;"|"&amp;A336&amp;"!A3"):INDIRECT("T|"&amp;VLOOKUP(A332,'dataset mapping'!$A$2:$B$6,2,FALSE)&amp;"|"&amp;A336&amp;"!I100"),8,FALSE)</f>
        <v>462.473299</v>
      </c>
      <c r="I336" s="8">
        <f>VLOOKUP(B332,INDIRECT("T|"&amp;VLOOKUP(A332,'dataset mapping'!$A$2:$B$6,2,FALSE)&amp;"|"&amp;A336&amp;"!A3"):INDIRECT("T|"&amp;VLOOKUP(A332,'dataset mapping'!$A$2:$B$6,2,FALSE)&amp;"|"&amp;A336&amp;"!I100"),9,FALSE)</f>
        <v>467.142519</v>
      </c>
      <c r="J336" s="9">
        <f t="shared" si="31"/>
        <v>2233.16888</v>
      </c>
      <c r="K336" s="1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>
        <v>10.0</v>
      </c>
      <c r="B337" s="8">
        <f>VLOOKUP(B332,INDIRECT("T|"&amp;VLOOKUP(A332,'dataset mapping'!$A$2:$B$6,2,FALSE)&amp;"|"&amp;A337&amp;"!A3"):INDIRECT("T|"&amp;VLOOKUP(A332,'dataset mapping'!$A$2:$B$6,2,FALSE)&amp;"|"&amp;A337&amp;"!I100"),2,FALSE)</f>
        <v>43.95425415</v>
      </c>
      <c r="C337" s="8">
        <f>VLOOKUP(B332,INDIRECT("T|"&amp;VLOOKUP(A332,'dataset mapping'!$A$2:$B$6,2,FALSE)&amp;"|"&amp;A337&amp;"!A3"):INDIRECT("T|"&amp;VLOOKUP(A332,'dataset mapping'!$A$2:$B$6,2,FALSE)&amp;"|"&amp;A337&amp;"!I100"),3,FALSE)</f>
        <v>45.43481731</v>
      </c>
      <c r="D337" s="8">
        <f>VLOOKUP(B332,INDIRECT("T|"&amp;VLOOKUP(A332,'dataset mapping'!$A$2:$B$6,2,FALSE)&amp;"|"&amp;A337&amp;"!A3"):INDIRECT("T|"&amp;VLOOKUP(A332,'dataset mapping'!$A$2:$B$6,2,FALSE)&amp;"|"&amp;A337&amp;"!I100"),4,FALSE)</f>
        <v>37.48697186</v>
      </c>
      <c r="E337" s="8">
        <f>VLOOKUP(B332,INDIRECT("T|"&amp;VLOOKUP(A332,'dataset mapping'!$A$2:$B$6,2,FALSE)&amp;"|"&amp;A337&amp;"!A3"):INDIRECT("T|"&amp;VLOOKUP(A332,'dataset mapping'!$A$2:$B$6,2,FALSE)&amp;"|"&amp;A337&amp;"!I100"),5,FALSE)</f>
        <v>43.95425415</v>
      </c>
      <c r="F337" s="8">
        <f>VLOOKUP(B332,INDIRECT("T|"&amp;VLOOKUP(A332,'dataset mapping'!$A$2:$B$6,2,FALSE)&amp;"|"&amp;A337&amp;"!A3"):INDIRECT("T|"&amp;VLOOKUP(A332,'dataset mapping'!$A$2:$B$6,2,FALSE)&amp;"|"&amp;A337&amp;"!I100"),6,FALSE)</f>
        <v>479.8612223</v>
      </c>
      <c r="G337" s="8">
        <f>VLOOKUP(B332,INDIRECT("T|"&amp;VLOOKUP(A332,'dataset mapping'!$A$2:$B$6,2,FALSE)&amp;"|"&amp;A337&amp;"!A3"):INDIRECT("T|"&amp;VLOOKUP(A332,'dataset mapping'!$A$2:$B$6,2,FALSE)&amp;"|"&amp;A337&amp;"!I100"),7,FALSE)</f>
        <v>480.6188383</v>
      </c>
      <c r="H337" s="8">
        <f>VLOOKUP(B332,INDIRECT("T|"&amp;VLOOKUP(A332,'dataset mapping'!$A$2:$B$6,2,FALSE)&amp;"|"&amp;A337&amp;"!A3"):INDIRECT("T|"&amp;VLOOKUP(A332,'dataset mapping'!$A$2:$B$6,2,FALSE)&amp;"|"&amp;A337&amp;"!I100"),8,FALSE)</f>
        <v>487.5927696</v>
      </c>
      <c r="I337" s="8">
        <f>VLOOKUP(B332,INDIRECT("T|"&amp;VLOOKUP(A332,'dataset mapping'!$A$2:$B$6,2,FALSE)&amp;"|"&amp;A337&amp;"!A3"):INDIRECT("T|"&amp;VLOOKUP(A332,'dataset mapping'!$A$2:$B$6,2,FALSE)&amp;"|"&amp;A337&amp;"!I100"),9,FALSE)</f>
        <v>485.1239462</v>
      </c>
      <c r="J337" s="9">
        <f t="shared" si="31"/>
        <v>1003.701918</v>
      </c>
      <c r="K337" s="1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1">
        <v>20.0</v>
      </c>
      <c r="B338" s="12">
        <f>VLOOKUP(B332,INDIRECT("T|"&amp;VLOOKUP(A332,'dataset mapping'!$A$2:$B$6,2,FALSE)&amp;"|"&amp;A338&amp;"!A3"):INDIRECT("T|"&amp;VLOOKUP(A332,'dataset mapping'!$A$2:$B$6,2,FALSE)&amp;"|"&amp;A338&amp;"!I100"),2,FALSE)</f>
        <v>84.5560112</v>
      </c>
      <c r="C338" s="12">
        <f>VLOOKUP(B332,INDIRECT("T|"&amp;VLOOKUP(A332,'dataset mapping'!$A$2:$B$6,2,FALSE)&amp;"|"&amp;A338&amp;"!A3"):INDIRECT("T|"&amp;VLOOKUP(A332,'dataset mapping'!$A$2:$B$6,2,FALSE)&amp;"|"&amp;A338&amp;"!I100"),3,FALSE)</f>
        <v>92.4849987</v>
      </c>
      <c r="D338" s="12">
        <f>VLOOKUP(B332,INDIRECT("T|"&amp;VLOOKUP(A332,'dataset mapping'!$A$2:$B$6,2,FALSE)&amp;"|"&amp;A338&amp;"!A3"):INDIRECT("T|"&amp;VLOOKUP(A332,'dataset mapping'!$A$2:$B$6,2,FALSE)&amp;"|"&amp;A338&amp;"!I100"),4,FALSE)</f>
        <v>77.07887936</v>
      </c>
      <c r="E338" s="12">
        <f>VLOOKUP(B332,INDIRECT("T|"&amp;VLOOKUP(A332,'dataset mapping'!$A$2:$B$6,2,FALSE)&amp;"|"&amp;A338&amp;"!A3"):INDIRECT("T|"&amp;VLOOKUP(A332,'dataset mapping'!$A$2:$B$6,2,FALSE)&amp;"|"&amp;A338&amp;"!I100"),5,FALSE)</f>
        <v>77.18319511</v>
      </c>
      <c r="F338" s="12">
        <f>VLOOKUP(B332,INDIRECT("T|"&amp;VLOOKUP(A332,'dataset mapping'!$A$2:$B$6,2,FALSE)&amp;"|"&amp;A338&amp;"!A3"):INDIRECT("T|"&amp;VLOOKUP(A332,'dataset mapping'!$A$2:$B$6,2,FALSE)&amp;"|"&amp;A338&amp;"!I100"),6,FALSE)</f>
        <v>514.8901072</v>
      </c>
      <c r="G338" s="12">
        <f>VLOOKUP(B332,INDIRECT("T|"&amp;VLOOKUP(A332,'dataset mapping'!$A$2:$B$6,2,FALSE)&amp;"|"&amp;A338&amp;"!A3"):INDIRECT("T|"&amp;VLOOKUP(A332,'dataset mapping'!$A$2:$B$6,2,FALSE)&amp;"|"&amp;A338&amp;"!I100"),7,FALSE)</f>
        <v>515.7313318</v>
      </c>
      <c r="H338" s="12">
        <f>VLOOKUP(B332,INDIRECT("T|"&amp;VLOOKUP(A332,'dataset mapping'!$A$2:$B$6,2,FALSE)&amp;"|"&amp;A338&amp;"!A3"):INDIRECT("T|"&amp;VLOOKUP(A332,'dataset mapping'!$A$2:$B$6,2,FALSE)&amp;"|"&amp;A338&amp;"!I100"),8,FALSE)</f>
        <v>515.9745617</v>
      </c>
      <c r="I338" s="12">
        <f>VLOOKUP(B332,INDIRECT("T|"&amp;VLOOKUP(A332,'dataset mapping'!$A$2:$B$6,2,FALSE)&amp;"|"&amp;A338&amp;"!A3"):INDIRECT("T|"&amp;VLOOKUP(A332,'dataset mapping'!$A$2:$B$6,2,FALSE)&amp;"|"&amp;A338&amp;"!I100"),9,FALSE)</f>
        <v>513.9775677</v>
      </c>
      <c r="J338" s="9">
        <f t="shared" si="31"/>
        <v>565.9190086</v>
      </c>
      <c r="K338" s="1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1">
        <v>30.0</v>
      </c>
      <c r="B339" s="12">
        <f>VLOOKUP(B332,INDIRECT("T|"&amp;VLOOKUP(A332,'dataset mapping'!$A$2:$B$6,2,FALSE)&amp;"|"&amp;A339&amp;"!A3"):INDIRECT("T|"&amp;VLOOKUP(A332,'dataset mapping'!$A$2:$B$6,2,FALSE)&amp;"|"&amp;A339&amp;"!I100"),2,FALSE)</f>
        <v>117.9999256</v>
      </c>
      <c r="C339" s="12">
        <f>VLOOKUP(B332,INDIRECT("T|"&amp;VLOOKUP(A332,'dataset mapping'!$A$2:$B$6,2,FALSE)&amp;"|"&amp;A339&amp;"!A3"):INDIRECT("T|"&amp;VLOOKUP(A332,'dataset mapping'!$A$2:$B$6,2,FALSE)&amp;"|"&amp;A339&amp;"!I100"),3,FALSE)</f>
        <v>116.4829502</v>
      </c>
      <c r="D339" s="12">
        <f>VLOOKUP(B332,INDIRECT("T|"&amp;VLOOKUP(A332,'dataset mapping'!$A$2:$B$6,2,FALSE)&amp;"|"&amp;A339&amp;"!A3"):INDIRECT("T|"&amp;VLOOKUP(A332,'dataset mapping'!$A$2:$B$6,2,FALSE)&amp;"|"&amp;A339&amp;"!I100"),4,FALSE)</f>
        <v>115.760766</v>
      </c>
      <c r="E339" s="12">
        <f>VLOOKUP(B332,INDIRECT("T|"&amp;VLOOKUP(A332,'dataset mapping'!$A$2:$B$6,2,FALSE)&amp;"|"&amp;A339&amp;"!A3"):INDIRECT("T|"&amp;VLOOKUP(A332,'dataset mapping'!$A$2:$B$6,2,FALSE)&amp;"|"&amp;A339&amp;"!I100"),5,FALSE)</f>
        <v>107.5857601</v>
      </c>
      <c r="F339" s="12">
        <f>VLOOKUP(B332,INDIRECT("T|"&amp;VLOOKUP(A332,'dataset mapping'!$A$2:$B$6,2,FALSE)&amp;"|"&amp;A339&amp;"!A3"):INDIRECT("T|"&amp;VLOOKUP(A332,'dataset mapping'!$A$2:$B$6,2,FALSE)&amp;"|"&amp;A339&amp;"!I100"),6,FALSE)</f>
        <v>542.5200663</v>
      </c>
      <c r="G339" s="12">
        <f>VLOOKUP(B332,INDIRECT("T|"&amp;VLOOKUP(A332,'dataset mapping'!$A$2:$B$6,2,FALSE)&amp;"|"&amp;A339&amp;"!A3"):INDIRECT("T|"&amp;VLOOKUP(A332,'dataset mapping'!$A$2:$B$6,2,FALSE)&amp;"|"&amp;A339&amp;"!I100"),7,FALSE)</f>
        <v>542.8621216</v>
      </c>
      <c r="H339" s="12">
        <f>VLOOKUP(B332,INDIRECT("T|"&amp;VLOOKUP(A332,'dataset mapping'!$A$2:$B$6,2,FALSE)&amp;"|"&amp;A339&amp;"!A3"):INDIRECT("T|"&amp;VLOOKUP(A332,'dataset mapping'!$A$2:$B$6,2,FALSE)&amp;"|"&amp;A339&amp;"!I100"),8,FALSE)</f>
        <v>549.4996481</v>
      </c>
      <c r="I339" s="12">
        <f>VLOOKUP(B332,INDIRECT("T|"&amp;VLOOKUP(A332,'dataset mapping'!$A$2:$B$6,2,FALSE)&amp;"|"&amp;A339&amp;"!A3"):INDIRECT("T|"&amp;VLOOKUP(A332,'dataset mapping'!$A$2:$B$6,2,FALSE)&amp;"|"&amp;A339&amp;"!I100"),9,FALSE)</f>
        <v>544.0527411</v>
      </c>
      <c r="J339" s="9">
        <f t="shared" si="31"/>
        <v>405.6921478</v>
      </c>
      <c r="K339" s="1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1">
        <v>40.0</v>
      </c>
      <c r="B340" s="12">
        <f>VLOOKUP(B332,INDIRECT("T|"&amp;VLOOKUP(A332,'dataset mapping'!$A$2:$B$6,2,FALSE)&amp;"|"&amp;A340&amp;"!A3"):INDIRECT("T|"&amp;VLOOKUP(A332,'dataset mapping'!$A$2:$B$6,2,FALSE)&amp;"|"&amp;A340&amp;"!I100"),2,FALSE)</f>
        <v>161.3379993</v>
      </c>
      <c r="C340" s="12">
        <f>VLOOKUP(B332,INDIRECT("T|"&amp;VLOOKUP(A332,'dataset mapping'!$A$2:$B$6,2,FALSE)&amp;"|"&amp;A340&amp;"!A3"):INDIRECT("T|"&amp;VLOOKUP(A332,'dataset mapping'!$A$2:$B$6,2,FALSE)&amp;"|"&amp;A340&amp;"!I100"),3,FALSE)</f>
        <v>142.1055965</v>
      </c>
      <c r="D340" s="12">
        <f>VLOOKUP(B332,INDIRECT("T|"&amp;VLOOKUP(A332,'dataset mapping'!$A$2:$B$6,2,FALSE)&amp;"|"&amp;A340&amp;"!A3"):INDIRECT("T|"&amp;VLOOKUP(A332,'dataset mapping'!$A$2:$B$6,2,FALSE)&amp;"|"&amp;A340&amp;"!I100"),4,FALSE)</f>
        <v>147.9586649</v>
      </c>
      <c r="E340" s="12">
        <f>VLOOKUP(B332,INDIRECT("T|"&amp;VLOOKUP(A332,'dataset mapping'!$A$2:$B$6,2,FALSE)&amp;"|"&amp;A340&amp;"!A3"):INDIRECT("T|"&amp;VLOOKUP(A332,'dataset mapping'!$A$2:$B$6,2,FALSE)&amp;"|"&amp;A340&amp;"!I100"),5,FALSE)</f>
        <v>147.9586649</v>
      </c>
      <c r="F340" s="12">
        <f>VLOOKUP(B332,INDIRECT("T|"&amp;VLOOKUP(A332,'dataset mapping'!$A$2:$B$6,2,FALSE)&amp;"|"&amp;A340&amp;"!A3"):INDIRECT("T|"&amp;VLOOKUP(A332,'dataset mapping'!$A$2:$B$6,2,FALSE)&amp;"|"&amp;A340&amp;"!I100"),6,FALSE)</f>
        <v>573.8723927</v>
      </c>
      <c r="G340" s="12">
        <f>VLOOKUP(B332,INDIRECT("T|"&amp;VLOOKUP(A332,'dataset mapping'!$A$2:$B$6,2,FALSE)&amp;"|"&amp;A340&amp;"!A3"):INDIRECT("T|"&amp;VLOOKUP(A332,'dataset mapping'!$A$2:$B$6,2,FALSE)&amp;"|"&amp;A340&amp;"!I100"),7,FALSE)</f>
        <v>572.1021633</v>
      </c>
      <c r="H340" s="12">
        <f>VLOOKUP(B332,INDIRECT("T|"&amp;VLOOKUP(A332,'dataset mapping'!$A$2:$B$6,2,FALSE)&amp;"|"&amp;A340&amp;"!A3"):INDIRECT("T|"&amp;VLOOKUP(A332,'dataset mapping'!$A$2:$B$6,2,FALSE)&amp;"|"&amp;A340&amp;"!I100"),8,FALSE)</f>
        <v>582.6702089</v>
      </c>
      <c r="I340" s="12">
        <f>VLOOKUP(B332,INDIRECT("T|"&amp;VLOOKUP(A332,'dataset mapping'!$A$2:$B$6,2,FALSE)&amp;"|"&amp;A340&amp;"!A3"):INDIRECT("T|"&amp;VLOOKUP(A332,'dataset mapping'!$A$2:$B$6,2,FALSE)&amp;"|"&amp;A340&amp;"!I100"),9,FALSE)</f>
        <v>571.7674799</v>
      </c>
      <c r="J340" s="9">
        <f t="shared" si="31"/>
        <v>286.4373069</v>
      </c>
      <c r="K340" s="1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1">
        <v>50.0</v>
      </c>
      <c r="B341" s="12">
        <f>VLOOKUP(B332,INDIRECT("T|"&amp;VLOOKUP(A332,'dataset mapping'!$A$2:$B$6,2,FALSE)&amp;"|"&amp;A341&amp;"!A3"):INDIRECT("T|"&amp;VLOOKUP(A332,'dataset mapping'!$A$2:$B$6,2,FALSE)&amp;"|"&amp;A341&amp;"!I100"),2,FALSE)</f>
        <v>162.0833349</v>
      </c>
      <c r="C341" s="12">
        <f>VLOOKUP(B332,INDIRECT("T|"&amp;VLOOKUP(A332,'dataset mapping'!$A$2:$B$6,2,FALSE)&amp;"|"&amp;A341&amp;"!A3"):INDIRECT("T|"&amp;VLOOKUP(A332,'dataset mapping'!$A$2:$B$6,2,FALSE)&amp;"|"&amp;A341&amp;"!I100"),3,FALSE)</f>
        <v>182.3076715</v>
      </c>
      <c r="D341" s="12">
        <f>VLOOKUP(B332,INDIRECT("T|"&amp;VLOOKUP(A332,'dataset mapping'!$A$2:$B$6,2,FALSE)&amp;"|"&amp;A341&amp;"!A3"):INDIRECT("T|"&amp;VLOOKUP(A332,'dataset mapping'!$A$2:$B$6,2,FALSE)&amp;"|"&amp;A341&amp;"!I100"),4,FALSE)</f>
        <v>174.7227745</v>
      </c>
      <c r="E341" s="12">
        <f>VLOOKUP(B332,INDIRECT("T|"&amp;VLOOKUP(A332,'dataset mapping'!$A$2:$B$6,2,FALSE)&amp;"|"&amp;A341&amp;"!A3"):INDIRECT("T|"&amp;VLOOKUP(A332,'dataset mapping'!$A$2:$B$6,2,FALSE)&amp;"|"&amp;A341&amp;"!I100"),5,FALSE)</f>
        <v>175.3262978</v>
      </c>
      <c r="F341" s="12">
        <f>VLOOKUP(B332,INDIRECT("T|"&amp;VLOOKUP(A332,'dataset mapping'!$A$2:$B$6,2,FALSE)&amp;"|"&amp;A341&amp;"!A3"):INDIRECT("T|"&amp;VLOOKUP(A332,'dataset mapping'!$A$2:$B$6,2,FALSE)&amp;"|"&amp;A341&amp;"!I100"),6,FALSE)</f>
        <v>539.3286943</v>
      </c>
      <c r="G341" s="12">
        <f>VLOOKUP(B332,INDIRECT("T|"&amp;VLOOKUP(A332,'dataset mapping'!$A$2:$B$6,2,FALSE)&amp;"|"&amp;A341&amp;"!A3"):INDIRECT("T|"&amp;VLOOKUP(A332,'dataset mapping'!$A$2:$B$6,2,FALSE)&amp;"|"&amp;A341&amp;"!I100"),7,FALSE)</f>
        <v>529.9863367</v>
      </c>
      <c r="H341" s="12">
        <f>VLOOKUP(B332,INDIRECT("T|"&amp;VLOOKUP(A332,'dataset mapping'!$A$2:$B$6,2,FALSE)&amp;"|"&amp;A341&amp;"!A3"):INDIRECT("T|"&amp;VLOOKUP(A332,'dataset mapping'!$A$2:$B$6,2,FALSE)&amp;"|"&amp;A341&amp;"!I100"),8,FALSE)</f>
        <v>598.9606819</v>
      </c>
      <c r="I341" s="12">
        <f>VLOOKUP(B332,INDIRECT("T|"&amp;VLOOKUP(A332,'dataset mapping'!$A$2:$B$6,2,FALSE)&amp;"|"&amp;A341&amp;"!A3"):INDIRECT("T|"&amp;VLOOKUP(A332,'dataset mapping'!$A$2:$B$6,2,FALSE)&amp;"|"&amp;A341&amp;"!I100"),9,FALSE)</f>
        <v>564.6720686</v>
      </c>
      <c r="J341" s="9">
        <f t="shared" si="31"/>
        <v>222.0692365</v>
      </c>
      <c r="K341" s="1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1">
        <v>60.0</v>
      </c>
      <c r="B342" s="12">
        <f>VLOOKUP(B332,INDIRECT("T|"&amp;VLOOKUP(A332,'dataset mapping'!$A$2:$B$6,2,FALSE)&amp;"|"&amp;A342&amp;"!A3"):INDIRECT("T|"&amp;VLOOKUP(A332,'dataset mapping'!$A$2:$B$6,2,FALSE)&amp;"|"&amp;A342&amp;"!I100"),2,FALSE)</f>
        <v>206.220129</v>
      </c>
      <c r="C342" s="12">
        <f>VLOOKUP(B332,INDIRECT("T|"&amp;VLOOKUP(A332,'dataset mapping'!$A$2:$B$6,2,FALSE)&amp;"|"&amp;A342&amp;"!A3"):INDIRECT("T|"&amp;VLOOKUP(A332,'dataset mapping'!$A$2:$B$6,2,FALSE)&amp;"|"&amp;A342&amp;"!I100"),3,FALSE)</f>
        <v>211.1751719</v>
      </c>
      <c r="D342" s="12">
        <f>VLOOKUP(B332,INDIRECT("T|"&amp;VLOOKUP(A332,'dataset mapping'!$A$2:$B$6,2,FALSE)&amp;"|"&amp;A342&amp;"!A3"):INDIRECT("T|"&amp;VLOOKUP(A332,'dataset mapping'!$A$2:$B$6,2,FALSE)&amp;"|"&amp;A342&amp;"!I100"),4,FALSE)</f>
        <v>190.2469559</v>
      </c>
      <c r="E342" s="12">
        <f>VLOOKUP(B332,INDIRECT("T|"&amp;VLOOKUP(A332,'dataset mapping'!$A$2:$B$6,2,FALSE)&amp;"|"&amp;A342&amp;"!A3"):INDIRECT("T|"&amp;VLOOKUP(A332,'dataset mapping'!$A$2:$B$6,2,FALSE)&amp;"|"&amp;A342&amp;"!I100"),5,FALSE)</f>
        <v>206.220129</v>
      </c>
      <c r="F342" s="12">
        <f>VLOOKUP(B332,INDIRECT("T|"&amp;VLOOKUP(A332,'dataset mapping'!$A$2:$B$6,2,FALSE)&amp;"|"&amp;A342&amp;"!A3"):INDIRECT("T|"&amp;VLOOKUP(A332,'dataset mapping'!$A$2:$B$6,2,FALSE)&amp;"|"&amp;A342&amp;"!I100"),6,FALSE)</f>
        <v>635.8541317</v>
      </c>
      <c r="G342" s="12">
        <f>VLOOKUP(B332,INDIRECT("T|"&amp;VLOOKUP(A332,'dataset mapping'!$A$2:$B$6,2,FALSE)&amp;"|"&amp;A342&amp;"!A3"):INDIRECT("T|"&amp;VLOOKUP(A332,'dataset mapping'!$A$2:$B$6,2,FALSE)&amp;"|"&amp;A342&amp;"!I100"),7,FALSE)</f>
        <v>628.8107815</v>
      </c>
      <c r="H342" s="12">
        <f>VLOOKUP(B332,INDIRECT("T|"&amp;VLOOKUP(A332,'dataset mapping'!$A$2:$B$6,2,FALSE)&amp;"|"&amp;A342&amp;"!A3"):INDIRECT("T|"&amp;VLOOKUP(A332,'dataset mapping'!$A$2:$B$6,2,FALSE)&amp;"|"&amp;A342&amp;"!I100"),8,FALSE)</f>
        <v>627.4789581</v>
      </c>
      <c r="I342" s="12">
        <f>VLOOKUP(B332,INDIRECT("T|"&amp;VLOOKUP(A332,'dataset mapping'!$A$2:$B$6,2,FALSE)&amp;"|"&amp;A342&amp;"!A3"):INDIRECT("T|"&amp;VLOOKUP(A332,'dataset mapping'!$A$2:$B$6,2,FALSE)&amp;"|"&amp;A342&amp;"!I100"),9,FALSE)</f>
        <v>628.4809685</v>
      </c>
      <c r="J342" s="9">
        <f t="shared" si="31"/>
        <v>204.7621837</v>
      </c>
      <c r="K342" s="10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1">
        <v>70.0</v>
      </c>
      <c r="B343" s="12">
        <f>VLOOKUP(B332,INDIRECT("T|"&amp;VLOOKUP(A332,'dataset mapping'!$A$2:$B$6,2,FALSE)&amp;"|"&amp;A343&amp;"!A3"):INDIRECT("T|"&amp;VLOOKUP(A332,'dataset mapping'!$A$2:$B$6,2,FALSE)&amp;"|"&amp;A343&amp;"!I100"),2,FALSE)</f>
        <v>245.4100389</v>
      </c>
      <c r="C343" s="12">
        <f>VLOOKUP(B332,INDIRECT("T|"&amp;VLOOKUP(A332,'dataset mapping'!$A$2:$B$6,2,FALSE)&amp;"|"&amp;A343&amp;"!A3"):INDIRECT("T|"&amp;VLOOKUP(A332,'dataset mapping'!$A$2:$B$6,2,FALSE)&amp;"|"&amp;A343&amp;"!I100"),3,FALSE)</f>
        <v>248.5512705</v>
      </c>
      <c r="D343" s="12">
        <f>VLOOKUP(B332,INDIRECT("T|"&amp;VLOOKUP(A332,'dataset mapping'!$A$2:$B$6,2,FALSE)&amp;"|"&amp;A343&amp;"!A3"):INDIRECT("T|"&amp;VLOOKUP(A332,'dataset mapping'!$A$2:$B$6,2,FALSE)&amp;"|"&amp;A343&amp;"!I100"),4,FALSE)</f>
        <v>172.4510641</v>
      </c>
      <c r="E343" s="12">
        <f>VLOOKUP(B332,INDIRECT("T|"&amp;VLOOKUP(A332,'dataset mapping'!$A$2:$B$6,2,FALSE)&amp;"|"&amp;A343&amp;"!A3"):INDIRECT("T|"&amp;VLOOKUP(A332,'dataset mapping'!$A$2:$B$6,2,FALSE)&amp;"|"&amp;A343&amp;"!I100"),5,FALSE)</f>
        <v>241.3693075</v>
      </c>
      <c r="F343" s="12">
        <f>VLOOKUP(B332,INDIRECT("T|"&amp;VLOOKUP(A332,'dataset mapping'!$A$2:$B$6,2,FALSE)&amp;"|"&amp;A343&amp;"!A3"):INDIRECT("T|"&amp;VLOOKUP(A332,'dataset mapping'!$A$2:$B$6,2,FALSE)&amp;"|"&amp;A343&amp;"!I100"),6,FALSE)</f>
        <v>650.9834538</v>
      </c>
      <c r="G343" s="12">
        <f>VLOOKUP(B332,INDIRECT("T|"&amp;VLOOKUP(A332,'dataset mapping'!$A$2:$B$6,2,FALSE)&amp;"|"&amp;A343&amp;"!A3"):INDIRECT("T|"&amp;VLOOKUP(A332,'dataset mapping'!$A$2:$B$6,2,FALSE)&amp;"|"&amp;A343&amp;"!I100"),7,FALSE)</f>
        <v>640.8696012</v>
      </c>
      <c r="H343" s="12">
        <f>VLOOKUP(B332,INDIRECT("T|"&amp;VLOOKUP(A332,'dataset mapping'!$A$2:$B$6,2,FALSE)&amp;"|"&amp;A343&amp;"!A3"):INDIRECT("T|"&amp;VLOOKUP(A332,'dataset mapping'!$A$2:$B$6,2,FALSE)&amp;"|"&amp;A343&amp;"!I100"),8,FALSE)</f>
        <v>657.4665079</v>
      </c>
      <c r="I343" s="12">
        <f>VLOOKUP(B332,INDIRECT("T|"&amp;VLOOKUP(A332,'dataset mapping'!$A$2:$B$6,2,FALSE)&amp;"|"&amp;A343&amp;"!A3"):INDIRECT("T|"&amp;VLOOKUP(A332,'dataset mapping'!$A$2:$B$6,2,FALSE)&amp;"|"&amp;A343&amp;"!I100"),9,FALSE)</f>
        <v>633.837326</v>
      </c>
      <c r="J343" s="9">
        <f t="shared" si="31"/>
        <v>162.6006316</v>
      </c>
      <c r="K343" s="10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1">
        <v>80.0</v>
      </c>
      <c r="B344" s="12">
        <f>VLOOKUP(B332,INDIRECT("T|"&amp;VLOOKUP(A332,'dataset mapping'!$A$2:$B$6,2,FALSE)&amp;"|"&amp;A344&amp;"!A3"):INDIRECT("T|"&amp;VLOOKUP(A332,'dataset mapping'!$A$2:$B$6,2,FALSE)&amp;"|"&amp;A344&amp;"!I100"),2,FALSE)</f>
        <v>276.0106421</v>
      </c>
      <c r="C344" s="12">
        <f>VLOOKUP(B332,INDIRECT("T|"&amp;VLOOKUP(A332,'dataset mapping'!$A$2:$B$6,2,FALSE)&amp;"|"&amp;A344&amp;"!A3"):INDIRECT("T|"&amp;VLOOKUP(A332,'dataset mapping'!$A$2:$B$6,2,FALSE)&amp;"|"&amp;A344&amp;"!I100"),3,FALSE)</f>
        <v>273.1783934</v>
      </c>
      <c r="D344" s="12">
        <f>VLOOKUP(B332,INDIRECT("T|"&amp;VLOOKUP(A332,'dataset mapping'!$A$2:$B$6,2,FALSE)&amp;"|"&amp;A344&amp;"!A3"):INDIRECT("T|"&amp;VLOOKUP(A332,'dataset mapping'!$A$2:$B$6,2,FALSE)&amp;"|"&amp;A344&amp;"!I100"),4,FALSE)</f>
        <v>233.4651852</v>
      </c>
      <c r="E344" s="12">
        <f>VLOOKUP(B332,INDIRECT("T|"&amp;VLOOKUP(A332,'dataset mapping'!$A$2:$B$6,2,FALSE)&amp;"|"&amp;A344&amp;"!A3"):INDIRECT("T|"&amp;VLOOKUP(A332,'dataset mapping'!$A$2:$B$6,2,FALSE)&amp;"|"&amp;A344&amp;"!I100"),5,FALSE)</f>
        <v>253.0926256</v>
      </c>
      <c r="F344" s="12">
        <f>VLOOKUP(B332,INDIRECT("T|"&amp;VLOOKUP(A332,'dataset mapping'!$A$2:$B$6,2,FALSE)&amp;"|"&amp;A344&amp;"!A3"):INDIRECT("T|"&amp;VLOOKUP(A332,'dataset mapping'!$A$2:$B$6,2,FALSE)&amp;"|"&amp;A344&amp;"!I100"),6,FALSE)</f>
        <v>680.2494011</v>
      </c>
      <c r="G344" s="12">
        <f>VLOOKUP(B332,INDIRECT("T|"&amp;VLOOKUP(A332,'dataset mapping'!$A$2:$B$6,2,FALSE)&amp;"|"&amp;A344&amp;"!A3"):INDIRECT("T|"&amp;VLOOKUP(A332,'dataset mapping'!$A$2:$B$6,2,FALSE)&amp;"|"&amp;A344&amp;"!I100"),7,FALSE)</f>
        <v>679.9815683</v>
      </c>
      <c r="H344" s="12">
        <f>VLOOKUP(B332,INDIRECT("T|"&amp;VLOOKUP(A332,'dataset mapping'!$A$2:$B$6,2,FALSE)&amp;"|"&amp;A344&amp;"!A3"):INDIRECT("T|"&amp;VLOOKUP(A332,'dataset mapping'!$A$2:$B$6,2,FALSE)&amp;"|"&amp;A344&amp;"!I100"),8,FALSE)</f>
        <v>666.1157227</v>
      </c>
      <c r="I344" s="12">
        <f>VLOOKUP(B332,INDIRECT("T|"&amp;VLOOKUP(A332,'dataset mapping'!$A$2:$B$6,2,FALSE)&amp;"|"&amp;A344&amp;"!A3"):INDIRECT("T|"&amp;VLOOKUP(A332,'dataset mapping'!$A$2:$B$6,2,FALSE)&amp;"|"&amp;A344&amp;"!I100"),9,FALSE)</f>
        <v>668.0836105</v>
      </c>
      <c r="J344" s="9">
        <f t="shared" si="31"/>
        <v>163.9680271</v>
      </c>
      <c r="K344" s="1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1">
        <v>90.0</v>
      </c>
      <c r="B345" s="12">
        <f>VLOOKUP(B332,INDIRECT("T|"&amp;VLOOKUP(A332,'dataset mapping'!$A$2:$B$6,2,FALSE)&amp;"|"&amp;A345&amp;"!A3"):INDIRECT("T|"&amp;VLOOKUP(A332,'dataset mapping'!$A$2:$B$6,2,FALSE)&amp;"|"&amp;A345&amp;"!I100"),2,FALSE)</f>
        <v>234.9497232</v>
      </c>
      <c r="C345" s="12">
        <f>VLOOKUP(B332,INDIRECT("T|"&amp;VLOOKUP(A332,'dataset mapping'!$A$2:$B$6,2,FALSE)&amp;"|"&amp;A345&amp;"!A3"):INDIRECT("T|"&amp;VLOOKUP(A332,'dataset mapping'!$A$2:$B$6,2,FALSE)&amp;"|"&amp;A345&amp;"!I100"),3,FALSE)</f>
        <v>283.4190388</v>
      </c>
      <c r="D345" s="12">
        <f>VLOOKUP(B332,INDIRECT("T|"&amp;VLOOKUP(A332,'dataset mapping'!$A$2:$B$6,2,FALSE)&amp;"|"&amp;A345&amp;"!A3"):INDIRECT("T|"&amp;VLOOKUP(A332,'dataset mapping'!$A$2:$B$6,2,FALSE)&amp;"|"&amp;A345&amp;"!I100"),4,FALSE)</f>
        <v>305.7858849</v>
      </c>
      <c r="E345" s="12">
        <f>VLOOKUP(B332,INDIRECT("T|"&amp;VLOOKUP(A332,'dataset mapping'!$A$2:$B$6,2,FALSE)&amp;"|"&amp;A345&amp;"!A3"):INDIRECT("T|"&amp;VLOOKUP(A332,'dataset mapping'!$A$2:$B$6,2,FALSE)&amp;"|"&amp;A345&amp;"!I100"),5,FALSE)</f>
        <v>283.3418293</v>
      </c>
      <c r="F345" s="12">
        <f>VLOOKUP(B332,INDIRECT("T|"&amp;VLOOKUP(A332,'dataset mapping'!$A$2:$B$6,2,FALSE)&amp;"|"&amp;A345&amp;"!A3"):INDIRECT("T|"&amp;VLOOKUP(A332,'dataset mapping'!$A$2:$B$6,2,FALSE)&amp;"|"&amp;A345&amp;"!I100"),6,FALSE)</f>
        <v>595.5832548</v>
      </c>
      <c r="G345" s="12">
        <f>VLOOKUP(B332,INDIRECT("T|"&amp;VLOOKUP(A332,'dataset mapping'!$A$2:$B$6,2,FALSE)&amp;"|"&amp;A345&amp;"!A3"):INDIRECT("T|"&amp;VLOOKUP(A332,'dataset mapping'!$A$2:$B$6,2,FALSE)&amp;"|"&amp;A345&amp;"!I100"),7,FALSE)</f>
        <v>704.3830833</v>
      </c>
      <c r="H345" s="12">
        <f>VLOOKUP(B332,INDIRECT("T|"&amp;VLOOKUP(A332,'dataset mapping'!$A$2:$B$6,2,FALSE)&amp;"|"&amp;A345&amp;"!A3"):INDIRECT("T|"&amp;VLOOKUP(A332,'dataset mapping'!$A$2:$B$6,2,FALSE)&amp;"|"&amp;A345&amp;"!I100"),8,FALSE)</f>
        <v>697.8807888</v>
      </c>
      <c r="I345" s="12">
        <f>VLOOKUP(B332,INDIRECT("T|"&amp;VLOOKUP(A332,'dataset mapping'!$A$2:$B$6,2,FALSE)&amp;"|"&amp;A345&amp;"!A3"):INDIRECT("T|"&amp;VLOOKUP(A332,'dataset mapping'!$A$2:$B$6,2,FALSE)&amp;"|"&amp;A345&amp;"!I100"),9,FALSE)</f>
        <v>663.4416647</v>
      </c>
      <c r="J345" s="9">
        <f t="shared" si="31"/>
        <v>134.1488605</v>
      </c>
      <c r="K345" s="1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1">
        <v>100.0</v>
      </c>
      <c r="B346" s="12">
        <f>VLOOKUP(B332,INDIRECT("T|"&amp;VLOOKUP(A332,'dataset mapping'!$A$2:$B$6,2,FALSE)&amp;"|"&amp;A346&amp;"!A3"):INDIRECT("T|"&amp;VLOOKUP(A332,'dataset mapping'!$A$2:$B$6,2,FALSE)&amp;"|"&amp;A346&amp;"!I100"),2,FALSE)</f>
        <v>332.932147</v>
      </c>
      <c r="C346" s="12">
        <f>VLOOKUP(B332,INDIRECT("T|"&amp;VLOOKUP(A332,'dataset mapping'!$A$2:$B$6,2,FALSE)&amp;"|"&amp;A346&amp;"!A3"):INDIRECT("T|"&amp;VLOOKUP(A332,'dataset mapping'!$A$2:$B$6,2,FALSE)&amp;"|"&amp;A346&amp;"!I100"),3,FALSE)</f>
        <v>338.4456444</v>
      </c>
      <c r="D346" s="12">
        <f>VLOOKUP(B332,INDIRECT("T|"&amp;VLOOKUP(A332,'dataset mapping'!$A$2:$B$6,2,FALSE)&amp;"|"&amp;A346&amp;"!A3"):INDIRECT("T|"&amp;VLOOKUP(A332,'dataset mapping'!$A$2:$B$6,2,FALSE)&amp;"|"&amp;A346&amp;"!I100"),4,FALSE)</f>
        <v>304.1274691</v>
      </c>
      <c r="E346" s="12">
        <f>VLOOKUP(B332,INDIRECT("T|"&amp;VLOOKUP(A332,'dataset mapping'!$A$2:$B$6,2,FALSE)&amp;"|"&amp;A346&amp;"!A3"):INDIRECT("T|"&amp;VLOOKUP(A332,'dataset mapping'!$A$2:$B$6,2,FALSE)&amp;"|"&amp;A346&amp;"!I100"),5,FALSE)</f>
        <v>321.8078041</v>
      </c>
      <c r="F346" s="12">
        <f>VLOOKUP(B332,INDIRECT("T|"&amp;VLOOKUP(A332,'dataset mapping'!$A$2:$B$6,2,FALSE)&amp;"|"&amp;A346&amp;"!A3"):INDIRECT("T|"&amp;VLOOKUP(A332,'dataset mapping'!$A$2:$B$6,2,FALSE)&amp;"|"&amp;A346&amp;"!I100"),6,FALSE)</f>
        <v>720.1299658</v>
      </c>
      <c r="G346" s="12">
        <f>VLOOKUP(B332,INDIRECT("T|"&amp;VLOOKUP(A332,'dataset mapping'!$A$2:$B$6,2,FALSE)&amp;"|"&amp;A346&amp;"!A3"):INDIRECT("T|"&amp;VLOOKUP(A332,'dataset mapping'!$A$2:$B$6,2,FALSE)&amp;"|"&amp;A346&amp;"!I100"),7,FALSE)</f>
        <v>718.6860628</v>
      </c>
      <c r="H346" s="12">
        <f>VLOOKUP(B332,INDIRECT("T|"&amp;VLOOKUP(A332,'dataset mapping'!$A$2:$B$6,2,FALSE)&amp;"|"&amp;A346&amp;"!A3"):INDIRECT("T|"&amp;VLOOKUP(A332,'dataset mapping'!$A$2:$B$6,2,FALSE)&amp;"|"&amp;A346&amp;"!I100"),8,FALSE)</f>
        <v>719.1439476</v>
      </c>
      <c r="I346" s="12">
        <f>VLOOKUP(B332,INDIRECT("T|"&amp;VLOOKUP(A332,'dataset mapping'!$A$2:$B$6,2,FALSE)&amp;"|"&amp;A346&amp;"!A3"):INDIRECT("T|"&amp;VLOOKUP(A332,'dataset mapping'!$A$2:$B$6,2,FALSE)&amp;"|"&amp;A346&amp;"!I100"),9,FALSE)</f>
        <v>689.082201</v>
      </c>
      <c r="J346" s="9">
        <f t="shared" si="31"/>
        <v>114.1284929</v>
      </c>
      <c r="K346" s="13">
        <f>AVERAGE(J334:J346)</f>
        <v>1330.434704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 t="s">
        <v>12</v>
      </c>
      <c r="B348" s="20" t="s">
        <v>18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 t="s">
        <v>2</v>
      </c>
      <c r="B349" s="5" t="s">
        <v>3</v>
      </c>
      <c r="C349" s="5" t="s">
        <v>4</v>
      </c>
      <c r="D349" s="5" t="s">
        <v>5</v>
      </c>
      <c r="E349" s="5" t="s">
        <v>6</v>
      </c>
      <c r="F349" s="5" t="s">
        <v>7</v>
      </c>
      <c r="G349" s="5" t="s">
        <v>8</v>
      </c>
      <c r="H349" s="5" t="s">
        <v>9</v>
      </c>
      <c r="I349" s="5" t="s">
        <v>10</v>
      </c>
      <c r="J349" s="6" t="s">
        <v>11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>
        <v>1.0</v>
      </c>
      <c r="B350" s="8">
        <f>VLOOKUP(B348,INDIRECT("T|"&amp;VLOOKUP(A348,'dataset mapping'!$A$2:$B$6,2,FALSE)&amp;"|"&amp;A350&amp;"!A3"):INDIRECT("T|"&amp;VLOOKUP(A348,'dataset mapping'!$A$2:$B$6,2,FALSE)&amp;"|"&amp;A350&amp;"!I100"),2,FALSE)</f>
        <v>9.556232452</v>
      </c>
      <c r="C350" s="8">
        <f>VLOOKUP(B348,INDIRECT("T|"&amp;VLOOKUP(A348,'dataset mapping'!$A$2:$B$6,2,FALSE)&amp;"|"&amp;A350&amp;"!A3"):INDIRECT("T|"&amp;VLOOKUP(A348,'dataset mapping'!$A$2:$B$6,2,FALSE)&amp;"|"&amp;A350&amp;"!I100"),3,FALSE)</f>
        <v>9.327542305</v>
      </c>
      <c r="D350" s="8">
        <f>VLOOKUP(B348,INDIRECT("T|"&amp;VLOOKUP(A348,'dataset mapping'!$A$2:$B$6,2,FALSE)&amp;"|"&amp;A350&amp;"!A3"):INDIRECT("T|"&amp;VLOOKUP(A348,'dataset mapping'!$A$2:$B$6,2,FALSE)&amp;"|"&amp;A350&amp;"!I100"),4,FALSE)</f>
        <v>9.468826294</v>
      </c>
      <c r="E350" s="8">
        <f>VLOOKUP(B348,INDIRECT("T|"&amp;VLOOKUP(A348,'dataset mapping'!$A$2:$B$6,2,FALSE)&amp;"|"&amp;A350&amp;"!A3"):INDIRECT("T|"&amp;VLOOKUP(A348,'dataset mapping'!$A$2:$B$6,2,FALSE)&amp;"|"&amp;A350&amp;"!I100"),5,FALSE)</f>
        <v>8.319656372</v>
      </c>
      <c r="F350" s="8">
        <f>VLOOKUP(B348,INDIRECT("T|"&amp;VLOOKUP(A348,'dataset mapping'!$A$2:$B$6,2,FALSE)&amp;"|"&amp;A350&amp;"!A3"):INDIRECT("T|"&amp;VLOOKUP(A348,'dataset mapping'!$A$2:$B$6,2,FALSE)&amp;"|"&amp;A350&amp;"!I100"),6,FALSE)</f>
        <v>453.1343279</v>
      </c>
      <c r="G350" s="8">
        <f>VLOOKUP(B348,INDIRECT("T|"&amp;VLOOKUP(A348,'dataset mapping'!$A$2:$B$6,2,FALSE)&amp;"|"&amp;A350&amp;"!A3"):INDIRECT("T|"&amp;VLOOKUP(A348,'dataset mapping'!$A$2:$B$6,2,FALSE)&amp;"|"&amp;A350&amp;"!I100"),7,FALSE)</f>
        <v>455.9429846</v>
      </c>
      <c r="H350" s="8">
        <f>VLOOKUP(B348,INDIRECT("T|"&amp;VLOOKUP(A348,'dataset mapping'!$A$2:$B$6,2,FALSE)&amp;"|"&amp;A350&amp;"!A3"):INDIRECT("T|"&amp;VLOOKUP(A348,'dataset mapping'!$A$2:$B$6,2,FALSE)&amp;"|"&amp;A350&amp;"!I100"),8,FALSE)</f>
        <v>457.876195</v>
      </c>
      <c r="I350" s="8">
        <f>VLOOKUP(B348,INDIRECT("T|"&amp;VLOOKUP(A348,'dataset mapping'!$A$2:$B$6,2,FALSE)&amp;"|"&amp;A350&amp;"!A3"):INDIRECT("T|"&amp;VLOOKUP(A348,'dataset mapping'!$A$2:$B$6,2,FALSE)&amp;"|"&amp;A350&amp;"!I100"),9,FALSE)</f>
        <v>455.7503166</v>
      </c>
      <c r="J350" s="9">
        <f t="shared" ref="J350:J362" si="32">(I350/E350-1)*100</f>
        <v>5377.994478</v>
      </c>
      <c r="K350" s="1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>
        <v>3.0</v>
      </c>
      <c r="B351" s="8">
        <f>VLOOKUP(B348,INDIRECT("T|"&amp;VLOOKUP(A348,'dataset mapping'!$A$2:$B$6,2,FALSE)&amp;"|"&amp;A351&amp;"!A3"):INDIRECT("T|"&amp;VLOOKUP(A348,'dataset mapping'!$A$2:$B$6,2,FALSE)&amp;"|"&amp;A351&amp;"!I100"),2,FALSE)</f>
        <v>15.46731758</v>
      </c>
      <c r="C351" s="8">
        <f>VLOOKUP(B348,INDIRECT("T|"&amp;VLOOKUP(A348,'dataset mapping'!$A$2:$B$6,2,FALSE)&amp;"|"&amp;A351&amp;"!A3"):INDIRECT("T|"&amp;VLOOKUP(A348,'dataset mapping'!$A$2:$B$6,2,FALSE)&amp;"|"&amp;A351&amp;"!I100"),3,FALSE)</f>
        <v>10.2795372</v>
      </c>
      <c r="D351" s="8">
        <f>VLOOKUP(B348,INDIRECT("T|"&amp;VLOOKUP(A348,'dataset mapping'!$A$2:$B$6,2,FALSE)&amp;"|"&amp;A351&amp;"!A3"):INDIRECT("T|"&amp;VLOOKUP(A348,'dataset mapping'!$A$2:$B$6,2,FALSE)&amp;"|"&amp;A351&amp;"!I100"),4,FALSE)</f>
        <v>12.08328724</v>
      </c>
      <c r="E351" s="8">
        <f>VLOOKUP(B348,INDIRECT("T|"&amp;VLOOKUP(A348,'dataset mapping'!$A$2:$B$6,2,FALSE)&amp;"|"&amp;A351&amp;"!A3"):INDIRECT("T|"&amp;VLOOKUP(A348,'dataset mapping'!$A$2:$B$6,2,FALSE)&amp;"|"&amp;A351&amp;"!I100"),5,FALSE)</f>
        <v>11.75237274</v>
      </c>
      <c r="F351" s="8">
        <f>VLOOKUP(B348,INDIRECT("T|"&amp;VLOOKUP(A348,'dataset mapping'!$A$2:$B$6,2,FALSE)&amp;"|"&amp;A351&amp;"!A3"):INDIRECT("T|"&amp;VLOOKUP(A348,'dataset mapping'!$A$2:$B$6,2,FALSE)&amp;"|"&amp;A351&amp;"!I100"),6,FALSE)</f>
        <v>458.6280394</v>
      </c>
      <c r="G351" s="8">
        <f>VLOOKUP(B348,INDIRECT("T|"&amp;VLOOKUP(A348,'dataset mapping'!$A$2:$B$6,2,FALSE)&amp;"|"&amp;A351&amp;"!A3"):INDIRECT("T|"&amp;VLOOKUP(A348,'dataset mapping'!$A$2:$B$6,2,FALSE)&amp;"|"&amp;A351&amp;"!I100"),7,FALSE)</f>
        <v>459.4530754</v>
      </c>
      <c r="H351" s="8">
        <f>VLOOKUP(B348,INDIRECT("T|"&amp;VLOOKUP(A348,'dataset mapping'!$A$2:$B$6,2,FALSE)&amp;"|"&amp;A351&amp;"!A3"):INDIRECT("T|"&amp;VLOOKUP(A348,'dataset mapping'!$A$2:$B$6,2,FALSE)&amp;"|"&amp;A351&amp;"!I100"),8,FALSE)</f>
        <v>459.0977879</v>
      </c>
      <c r="I351" s="8">
        <f>VLOOKUP(B348,INDIRECT("T|"&amp;VLOOKUP(A348,'dataset mapping'!$A$2:$B$6,2,FALSE)&amp;"|"&amp;A351&amp;"!A3"):INDIRECT("T|"&amp;VLOOKUP(A348,'dataset mapping'!$A$2:$B$6,2,FALSE)&amp;"|"&amp;A351&amp;"!I100"),9,FALSE)</f>
        <v>458.8181105</v>
      </c>
      <c r="J351" s="9">
        <f t="shared" si="32"/>
        <v>3804.046617</v>
      </c>
      <c r="K351" s="1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>
        <v>5.0</v>
      </c>
      <c r="B352" s="8">
        <f>VLOOKUP(B348,INDIRECT("T|"&amp;VLOOKUP(A348,'dataset mapping'!$A$2:$B$6,2,FALSE)&amp;"|"&amp;A352&amp;"!A3"):INDIRECT("T|"&amp;VLOOKUP(A348,'dataset mapping'!$A$2:$B$6,2,FALSE)&amp;"|"&amp;A352&amp;"!I100"),2,FALSE)</f>
        <v>35.43636513</v>
      </c>
      <c r="C352" s="8">
        <f>VLOOKUP(B348,INDIRECT("T|"&amp;VLOOKUP(A348,'dataset mapping'!$A$2:$B$6,2,FALSE)&amp;"|"&amp;A352&amp;"!A3"):INDIRECT("T|"&amp;VLOOKUP(A348,'dataset mapping'!$A$2:$B$6,2,FALSE)&amp;"|"&amp;A352&amp;"!I100"),3,FALSE)</f>
        <v>28.57142067</v>
      </c>
      <c r="D352" s="8">
        <f>VLOOKUP(B348,INDIRECT("T|"&amp;VLOOKUP(A348,'dataset mapping'!$A$2:$B$6,2,FALSE)&amp;"|"&amp;A352&amp;"!A3"):INDIRECT("T|"&amp;VLOOKUP(A348,'dataset mapping'!$A$2:$B$6,2,FALSE)&amp;"|"&amp;A352&amp;"!I100"),4,FALSE)</f>
        <v>33.50489807</v>
      </c>
      <c r="E352" s="8">
        <f>VLOOKUP(B348,INDIRECT("T|"&amp;VLOOKUP(A348,'dataset mapping'!$A$2:$B$6,2,FALSE)&amp;"|"&amp;A352&amp;"!A3"):INDIRECT("T|"&amp;VLOOKUP(A348,'dataset mapping'!$A$2:$B$6,2,FALSE)&amp;"|"&amp;A352&amp;"!I100"),5,FALSE)</f>
        <v>32.78066158</v>
      </c>
      <c r="F352" s="8">
        <f>VLOOKUP(B348,INDIRECT("T|"&amp;VLOOKUP(A348,'dataset mapping'!$A$2:$B$6,2,FALSE)&amp;"|"&amp;A352&amp;"!A3"):INDIRECT("T|"&amp;VLOOKUP(A348,'dataset mapping'!$A$2:$B$6,2,FALSE)&amp;"|"&amp;A352&amp;"!I100"),6,FALSE)</f>
        <v>477.3112526</v>
      </c>
      <c r="G352" s="8">
        <f>VLOOKUP(B348,INDIRECT("T|"&amp;VLOOKUP(A348,'dataset mapping'!$A$2:$B$6,2,FALSE)&amp;"|"&amp;A352&amp;"!A3"):INDIRECT("T|"&amp;VLOOKUP(A348,'dataset mapping'!$A$2:$B$6,2,FALSE)&amp;"|"&amp;A352&amp;"!I100"),7,FALSE)</f>
        <v>484.3829346</v>
      </c>
      <c r="H352" s="8">
        <f>VLOOKUP(B348,INDIRECT("T|"&amp;VLOOKUP(A348,'dataset mapping'!$A$2:$B$6,2,FALSE)&amp;"|"&amp;A352&amp;"!A3"):INDIRECT("T|"&amp;VLOOKUP(A348,'dataset mapping'!$A$2:$B$6,2,FALSE)&amp;"|"&amp;A352&amp;"!I100"),8,FALSE)</f>
        <v>477.9033833</v>
      </c>
      <c r="I352" s="8">
        <f>VLOOKUP(B348,INDIRECT("T|"&amp;VLOOKUP(A348,'dataset mapping'!$A$2:$B$6,2,FALSE)&amp;"|"&amp;A352&amp;"!A3"):INDIRECT("T|"&amp;VLOOKUP(A348,'dataset mapping'!$A$2:$B$6,2,FALSE)&amp;"|"&amp;A352&amp;"!I100"),9,FALSE)</f>
        <v>480.9919519</v>
      </c>
      <c r="J352" s="9">
        <f t="shared" si="32"/>
        <v>1367.30398</v>
      </c>
      <c r="K352" s="1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>
        <v>10.0</v>
      </c>
      <c r="B353" s="8">
        <f>VLOOKUP(B348,INDIRECT("T|"&amp;VLOOKUP(A348,'dataset mapping'!$A$2:$B$6,2,FALSE)&amp;"|"&amp;A353&amp;"!A3"):INDIRECT("T|"&amp;VLOOKUP(A348,'dataset mapping'!$A$2:$B$6,2,FALSE)&amp;"|"&amp;A353&amp;"!I100"),2,FALSE)</f>
        <v>86.3270216</v>
      </c>
      <c r="C353" s="8">
        <f>VLOOKUP(B348,INDIRECT("T|"&amp;VLOOKUP(A348,'dataset mapping'!$A$2:$B$6,2,FALSE)&amp;"|"&amp;A353&amp;"!A3"):INDIRECT("T|"&amp;VLOOKUP(A348,'dataset mapping'!$A$2:$B$6,2,FALSE)&amp;"|"&amp;A353&amp;"!I100"),3,FALSE)</f>
        <v>87.35036469</v>
      </c>
      <c r="D353" s="8">
        <f>VLOOKUP(B348,INDIRECT("T|"&amp;VLOOKUP(A348,'dataset mapping'!$A$2:$B$6,2,FALSE)&amp;"|"&amp;A353&amp;"!A3"):INDIRECT("T|"&amp;VLOOKUP(A348,'dataset mapping'!$A$2:$B$6,2,FALSE)&amp;"|"&amp;A353&amp;"!I100"),4,FALSE)</f>
        <v>84.26981354</v>
      </c>
      <c r="E353" s="8">
        <f>VLOOKUP(B348,INDIRECT("T|"&amp;VLOOKUP(A348,'dataset mapping'!$A$2:$B$6,2,FALSE)&amp;"|"&amp;A353&amp;"!A3"):INDIRECT("T|"&amp;VLOOKUP(A348,'dataset mapping'!$A$2:$B$6,2,FALSE)&amp;"|"&amp;A353&amp;"!I100"),5,FALSE)</f>
        <v>86.3270216</v>
      </c>
      <c r="F353" s="8">
        <f>VLOOKUP(B348,INDIRECT("T|"&amp;VLOOKUP(A348,'dataset mapping'!$A$2:$B$6,2,FALSE)&amp;"|"&amp;A353&amp;"!A3"):INDIRECT("T|"&amp;VLOOKUP(A348,'dataset mapping'!$A$2:$B$6,2,FALSE)&amp;"|"&amp;A353&amp;"!I100"),6,FALSE)</f>
        <v>535.8867092</v>
      </c>
      <c r="G353" s="8">
        <f>VLOOKUP(B348,INDIRECT("T|"&amp;VLOOKUP(A348,'dataset mapping'!$A$2:$B$6,2,FALSE)&amp;"|"&amp;A353&amp;"!A3"):INDIRECT("T|"&amp;VLOOKUP(A348,'dataset mapping'!$A$2:$B$6,2,FALSE)&amp;"|"&amp;A353&amp;"!I100"),7,FALSE)</f>
        <v>529.9877501</v>
      </c>
      <c r="H353" s="8">
        <f>VLOOKUP(B348,INDIRECT("T|"&amp;VLOOKUP(A348,'dataset mapping'!$A$2:$B$6,2,FALSE)&amp;"|"&amp;A353&amp;"!A3"):INDIRECT("T|"&amp;VLOOKUP(A348,'dataset mapping'!$A$2:$B$6,2,FALSE)&amp;"|"&amp;A353&amp;"!I100"),8,FALSE)</f>
        <v>529.231863</v>
      </c>
      <c r="I353" s="8">
        <f>VLOOKUP(B348,INDIRECT("T|"&amp;VLOOKUP(A348,'dataset mapping'!$A$2:$B$6,2,FALSE)&amp;"|"&amp;A353&amp;"!A3"):INDIRECT("T|"&amp;VLOOKUP(A348,'dataset mapping'!$A$2:$B$6,2,FALSE)&amp;"|"&amp;A353&amp;"!I100"),9,FALSE)</f>
        <v>521.8761835</v>
      </c>
      <c r="J353" s="9">
        <f t="shared" si="32"/>
        <v>504.5339847</v>
      </c>
      <c r="K353" s="1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1">
        <v>20.0</v>
      </c>
      <c r="B354" s="12">
        <f>VLOOKUP(B348,INDIRECT("T|"&amp;VLOOKUP(A348,'dataset mapping'!$A$2:$B$6,2,FALSE)&amp;"|"&amp;A354&amp;"!A3"):INDIRECT("T|"&amp;VLOOKUP(A348,'dataset mapping'!$A$2:$B$6,2,FALSE)&amp;"|"&amp;A354&amp;"!I100"),2,FALSE)</f>
        <v>246.3635778</v>
      </c>
      <c r="C354" s="12">
        <f>VLOOKUP(B348,INDIRECT("T|"&amp;VLOOKUP(A348,'dataset mapping'!$A$2:$B$6,2,FALSE)&amp;"|"&amp;A354&amp;"!A3"):INDIRECT("T|"&amp;VLOOKUP(A348,'dataset mapping'!$A$2:$B$6,2,FALSE)&amp;"|"&amp;A354&amp;"!I100"),3,FALSE)</f>
        <v>237.7326632</v>
      </c>
      <c r="D354" s="12">
        <f>VLOOKUP(B348,INDIRECT("T|"&amp;VLOOKUP(A348,'dataset mapping'!$A$2:$B$6,2,FALSE)&amp;"|"&amp;A354&amp;"!A3"):INDIRECT("T|"&amp;VLOOKUP(A348,'dataset mapping'!$A$2:$B$6,2,FALSE)&amp;"|"&amp;A354&amp;"!I100"),4,FALSE)</f>
        <v>274.1511202</v>
      </c>
      <c r="E354" s="12">
        <f>VLOOKUP(B348,INDIRECT("T|"&amp;VLOOKUP(A348,'dataset mapping'!$A$2:$B$6,2,FALSE)&amp;"|"&amp;A354&amp;"!A3"):INDIRECT("T|"&amp;VLOOKUP(A348,'dataset mapping'!$A$2:$B$6,2,FALSE)&amp;"|"&amp;A354&amp;"!I100"),5,FALSE)</f>
        <v>249.3910637</v>
      </c>
      <c r="F354" s="12">
        <f>VLOOKUP(B348,INDIRECT("T|"&amp;VLOOKUP(A348,'dataset mapping'!$A$2:$B$6,2,FALSE)&amp;"|"&amp;A354&amp;"!A3"):INDIRECT("T|"&amp;VLOOKUP(A348,'dataset mapping'!$A$2:$B$6,2,FALSE)&amp;"|"&amp;A354&amp;"!I100"),6,FALSE)</f>
        <v>724.6300602</v>
      </c>
      <c r="G354" s="12">
        <f>VLOOKUP(B348,INDIRECT("T|"&amp;VLOOKUP(A348,'dataset mapping'!$A$2:$B$6,2,FALSE)&amp;"|"&amp;A354&amp;"!A3"):INDIRECT("T|"&amp;VLOOKUP(A348,'dataset mapping'!$A$2:$B$6,2,FALSE)&amp;"|"&amp;A354&amp;"!I100"),7,FALSE)</f>
        <v>715.8919678</v>
      </c>
      <c r="H354" s="12">
        <f>VLOOKUP(B348,INDIRECT("T|"&amp;VLOOKUP(A348,'dataset mapping'!$A$2:$B$6,2,FALSE)&amp;"|"&amp;A354&amp;"!A3"):INDIRECT("T|"&amp;VLOOKUP(A348,'dataset mapping'!$A$2:$B$6,2,FALSE)&amp;"|"&amp;A354&amp;"!I100"),8,FALSE)</f>
        <v>715.9615583</v>
      </c>
      <c r="I354" s="12">
        <f>VLOOKUP(B348,INDIRECT("T|"&amp;VLOOKUP(A348,'dataset mapping'!$A$2:$B$6,2,FALSE)&amp;"|"&amp;A354&amp;"!A3"):INDIRECT("T|"&amp;VLOOKUP(A348,'dataset mapping'!$A$2:$B$6,2,FALSE)&amp;"|"&amp;A354&amp;"!I100"),9,FALSE)</f>
        <v>685.7409649</v>
      </c>
      <c r="J354" s="9">
        <f t="shared" si="32"/>
        <v>174.9661334</v>
      </c>
      <c r="K354" s="1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1">
        <v>30.0</v>
      </c>
      <c r="B355" s="12">
        <f>VLOOKUP(B348,INDIRECT("T|"&amp;VLOOKUP(A348,'dataset mapping'!$A$2:$B$6,2,FALSE)&amp;"|"&amp;A355&amp;"!A3"):INDIRECT("T|"&amp;VLOOKUP(A348,'dataset mapping'!$A$2:$B$6,2,FALSE)&amp;"|"&amp;A355&amp;"!I100"),2,FALSE)</f>
        <v>369.880455</v>
      </c>
      <c r="C355" s="12">
        <f>VLOOKUP(B348,INDIRECT("T|"&amp;VLOOKUP(A348,'dataset mapping'!$A$2:$B$6,2,FALSE)&amp;"|"&amp;A355&amp;"!A3"):INDIRECT("T|"&amp;VLOOKUP(A348,'dataset mapping'!$A$2:$B$6,2,FALSE)&amp;"|"&amp;A355&amp;"!I100"),3,FALSE)</f>
        <v>358.2291965</v>
      </c>
      <c r="D355" s="12">
        <f>VLOOKUP(B348,INDIRECT("T|"&amp;VLOOKUP(A348,'dataset mapping'!$A$2:$B$6,2,FALSE)&amp;"|"&amp;A355&amp;"!A3"):INDIRECT("T|"&amp;VLOOKUP(A348,'dataset mapping'!$A$2:$B$6,2,FALSE)&amp;"|"&amp;A355&amp;"!I100"),4,FALSE)</f>
        <v>374.9605551</v>
      </c>
      <c r="E355" s="12">
        <f>VLOOKUP(B348,INDIRECT("T|"&amp;VLOOKUP(A348,'dataset mapping'!$A$2:$B$6,2,FALSE)&amp;"|"&amp;A355&amp;"!A3"):INDIRECT("T|"&amp;VLOOKUP(A348,'dataset mapping'!$A$2:$B$6,2,FALSE)&amp;"|"&amp;A355&amp;"!I100"),5,FALSE)</f>
        <v>370.3061152</v>
      </c>
      <c r="F355" s="12">
        <f>VLOOKUP(B348,INDIRECT("T|"&amp;VLOOKUP(A348,'dataset mapping'!$A$2:$B$6,2,FALSE)&amp;"|"&amp;A355&amp;"!A3"):INDIRECT("T|"&amp;VLOOKUP(A348,'dataset mapping'!$A$2:$B$6,2,FALSE)&amp;"|"&amp;A355&amp;"!I100"),6,FALSE)</f>
        <v>857.7397451</v>
      </c>
      <c r="G355" s="12">
        <f>VLOOKUP(B348,INDIRECT("T|"&amp;VLOOKUP(A348,'dataset mapping'!$A$2:$B$6,2,FALSE)&amp;"|"&amp;A355&amp;"!A3"):INDIRECT("T|"&amp;VLOOKUP(A348,'dataset mapping'!$A$2:$B$6,2,FALSE)&amp;"|"&amp;A355&amp;"!I100"),7,FALSE)</f>
        <v>765.5870247</v>
      </c>
      <c r="H355" s="12">
        <f>VLOOKUP(B348,INDIRECT("T|"&amp;VLOOKUP(A348,'dataset mapping'!$A$2:$B$6,2,FALSE)&amp;"|"&amp;A355&amp;"!A3"):INDIRECT("T|"&amp;VLOOKUP(A348,'dataset mapping'!$A$2:$B$6,2,FALSE)&amp;"|"&amp;A355&amp;"!I100"),8,FALSE)</f>
        <v>861.6318398</v>
      </c>
      <c r="I355" s="12">
        <f>VLOOKUP(B348,INDIRECT("T|"&amp;VLOOKUP(A348,'dataset mapping'!$A$2:$B$6,2,FALSE)&amp;"|"&amp;A355&amp;"!A3"):INDIRECT("T|"&amp;VLOOKUP(A348,'dataset mapping'!$A$2:$B$6,2,FALSE)&amp;"|"&amp;A355&amp;"!I100"),9,FALSE)</f>
        <v>829.3253269</v>
      </c>
      <c r="J355" s="9">
        <f t="shared" si="32"/>
        <v>123.9566923</v>
      </c>
      <c r="K355" s="1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1">
        <v>40.0</v>
      </c>
      <c r="B356" s="12">
        <f>VLOOKUP(B348,INDIRECT("T|"&amp;VLOOKUP(A348,'dataset mapping'!$A$2:$B$6,2,FALSE)&amp;"|"&amp;A356&amp;"!A3"):INDIRECT("T|"&amp;VLOOKUP(A348,'dataset mapping'!$A$2:$B$6,2,FALSE)&amp;"|"&amp;A356&amp;"!I100"),2,FALSE)</f>
        <v>480.4194603</v>
      </c>
      <c r="C356" s="12">
        <f>VLOOKUP(B348,INDIRECT("T|"&amp;VLOOKUP(A348,'dataset mapping'!$A$2:$B$6,2,FALSE)&amp;"|"&amp;A356&amp;"!A3"):INDIRECT("T|"&amp;VLOOKUP(A348,'dataset mapping'!$A$2:$B$6,2,FALSE)&amp;"|"&amp;A356&amp;"!I100"),3,FALSE)</f>
        <v>564.8525095</v>
      </c>
      <c r="D356" s="12">
        <f>VLOOKUP(B348,INDIRECT("T|"&amp;VLOOKUP(A348,'dataset mapping'!$A$2:$B$6,2,FALSE)&amp;"|"&amp;A356&amp;"!A3"):INDIRECT("T|"&amp;VLOOKUP(A348,'dataset mapping'!$A$2:$B$6,2,FALSE)&amp;"|"&amp;A356&amp;"!I100"),4,FALSE)</f>
        <v>492.5871267</v>
      </c>
      <c r="E356" s="12">
        <f>VLOOKUP(B348,INDIRECT("T|"&amp;VLOOKUP(A348,'dataset mapping'!$A$2:$B$6,2,FALSE)&amp;"|"&amp;A356&amp;"!A3"):INDIRECT("T|"&amp;VLOOKUP(A348,'dataset mapping'!$A$2:$B$6,2,FALSE)&amp;"|"&amp;A356&amp;"!I100"),5,FALSE)</f>
        <v>532.3115368</v>
      </c>
      <c r="F356" s="12">
        <f>VLOOKUP(B348,INDIRECT("T|"&amp;VLOOKUP(A348,'dataset mapping'!$A$2:$B$6,2,FALSE)&amp;"|"&amp;A356&amp;"!A3"):INDIRECT("T|"&amp;VLOOKUP(A348,'dataset mapping'!$A$2:$B$6,2,FALSE)&amp;"|"&amp;A356&amp;"!I100"),6,FALSE)</f>
        <v>1008.390595</v>
      </c>
      <c r="G356" s="12">
        <f>VLOOKUP(B348,INDIRECT("T|"&amp;VLOOKUP(A348,'dataset mapping'!$A$2:$B$6,2,FALSE)&amp;"|"&amp;A356&amp;"!A3"):INDIRECT("T|"&amp;VLOOKUP(A348,'dataset mapping'!$A$2:$B$6,2,FALSE)&amp;"|"&amp;A356&amp;"!I100"),7,FALSE)</f>
        <v>959.5272036</v>
      </c>
      <c r="H356" s="12">
        <f>VLOOKUP(B348,INDIRECT("T|"&amp;VLOOKUP(A348,'dataset mapping'!$A$2:$B$6,2,FALSE)&amp;"|"&amp;A356&amp;"!A3"):INDIRECT("T|"&amp;VLOOKUP(A348,'dataset mapping'!$A$2:$B$6,2,FALSE)&amp;"|"&amp;A356&amp;"!I100"),8,FALSE)</f>
        <v>1012.287499</v>
      </c>
      <c r="I356" s="12">
        <f>VLOOKUP(B348,INDIRECT("T|"&amp;VLOOKUP(A348,'dataset mapping'!$A$2:$B$6,2,FALSE)&amp;"|"&amp;A356&amp;"!A3"):INDIRECT("T|"&amp;VLOOKUP(A348,'dataset mapping'!$A$2:$B$6,2,FALSE)&amp;"|"&amp;A356&amp;"!I100"),9,FALSE)</f>
        <v>1039.258695</v>
      </c>
      <c r="J356" s="9">
        <f t="shared" si="32"/>
        <v>95.23504993</v>
      </c>
      <c r="K356" s="10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1">
        <v>50.0</v>
      </c>
      <c r="B357" s="12">
        <f>VLOOKUP(B348,INDIRECT("T|"&amp;VLOOKUP(A348,'dataset mapping'!$A$2:$B$6,2,FALSE)&amp;"|"&amp;A357&amp;"!A3"):INDIRECT("T|"&amp;VLOOKUP(A348,'dataset mapping'!$A$2:$B$6,2,FALSE)&amp;"|"&amp;A357&amp;"!I100"),2,FALSE)</f>
        <v>695.201438</v>
      </c>
      <c r="C357" s="12">
        <f>VLOOKUP(B348,INDIRECT("T|"&amp;VLOOKUP(A348,'dataset mapping'!$A$2:$B$6,2,FALSE)&amp;"|"&amp;A357&amp;"!A3"):INDIRECT("T|"&amp;VLOOKUP(A348,'dataset mapping'!$A$2:$B$6,2,FALSE)&amp;"|"&amp;A357&amp;"!I100"),3,FALSE)</f>
        <v>641.7675333</v>
      </c>
      <c r="D357" s="12">
        <f>VLOOKUP(B348,INDIRECT("T|"&amp;VLOOKUP(A348,'dataset mapping'!$A$2:$B$6,2,FALSE)&amp;"|"&amp;A357&amp;"!A3"):INDIRECT("T|"&amp;VLOOKUP(A348,'dataset mapping'!$A$2:$B$6,2,FALSE)&amp;"|"&amp;A357&amp;"!I100"),4,FALSE)</f>
        <v>648.3468342</v>
      </c>
      <c r="E357" s="12">
        <f>VLOOKUP(B348,INDIRECT("T|"&amp;VLOOKUP(A348,'dataset mapping'!$A$2:$B$6,2,FALSE)&amp;"|"&amp;A357&amp;"!A3"):INDIRECT("T|"&amp;VLOOKUP(A348,'dataset mapping'!$A$2:$B$6,2,FALSE)&amp;"|"&amp;A357&amp;"!I100"),5,FALSE)</f>
        <v>655.5744267</v>
      </c>
      <c r="F357" s="12">
        <f>VLOOKUP(B348,INDIRECT("T|"&amp;VLOOKUP(A348,'dataset mapping'!$A$2:$B$6,2,FALSE)&amp;"|"&amp;A357&amp;"!A3"):INDIRECT("T|"&amp;VLOOKUP(A348,'dataset mapping'!$A$2:$B$6,2,FALSE)&amp;"|"&amp;A357&amp;"!I100"),6,FALSE)</f>
        <v>1176.757627</v>
      </c>
      <c r="G357" s="12">
        <f>VLOOKUP(B348,INDIRECT("T|"&amp;VLOOKUP(A348,'dataset mapping'!$A$2:$B$6,2,FALSE)&amp;"|"&amp;A357&amp;"!A3"):INDIRECT("T|"&amp;VLOOKUP(A348,'dataset mapping'!$A$2:$B$6,2,FALSE)&amp;"|"&amp;A357&amp;"!I100"),7,FALSE)</f>
        <v>1183.270987</v>
      </c>
      <c r="H357" s="12">
        <f>VLOOKUP(B348,INDIRECT("T|"&amp;VLOOKUP(A348,'dataset mapping'!$A$2:$B$6,2,FALSE)&amp;"|"&amp;A357&amp;"!A3"):INDIRECT("T|"&amp;VLOOKUP(A348,'dataset mapping'!$A$2:$B$6,2,FALSE)&amp;"|"&amp;A357&amp;"!I100"),8,FALSE)</f>
        <v>1183.367885</v>
      </c>
      <c r="I357" s="12">
        <f>VLOOKUP(B348,INDIRECT("T|"&amp;VLOOKUP(A348,'dataset mapping'!$A$2:$B$6,2,FALSE)&amp;"|"&amp;A357&amp;"!A3"):INDIRECT("T|"&amp;VLOOKUP(A348,'dataset mapping'!$A$2:$B$6,2,FALSE)&amp;"|"&amp;A357&amp;"!I100"),9,FALSE)</f>
        <v>1234.220031</v>
      </c>
      <c r="J357" s="9">
        <f t="shared" si="32"/>
        <v>88.26543267</v>
      </c>
      <c r="K357" s="10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1">
        <v>60.0</v>
      </c>
      <c r="B358" s="12">
        <f>VLOOKUP(B348,INDIRECT("T|"&amp;VLOOKUP(A348,'dataset mapping'!$A$2:$B$6,2,FALSE)&amp;"|"&amp;A358&amp;"!A3"):INDIRECT("T|"&amp;VLOOKUP(A348,'dataset mapping'!$A$2:$B$6,2,FALSE)&amp;"|"&amp;A358&amp;"!I100"),2,FALSE)</f>
        <v>799.4480219</v>
      </c>
      <c r="C358" s="12">
        <f>VLOOKUP(B348,INDIRECT("T|"&amp;VLOOKUP(A348,'dataset mapping'!$A$2:$B$6,2,FALSE)&amp;"|"&amp;A358&amp;"!A3"):INDIRECT("T|"&amp;VLOOKUP(A348,'dataset mapping'!$A$2:$B$6,2,FALSE)&amp;"|"&amp;A358&amp;"!I100"),3,FALSE)</f>
        <v>831.3060369</v>
      </c>
      <c r="D358" s="12">
        <f>VLOOKUP(B348,INDIRECT("T|"&amp;VLOOKUP(A348,'dataset mapping'!$A$2:$B$6,2,FALSE)&amp;"|"&amp;A358&amp;"!A3"):INDIRECT("T|"&amp;VLOOKUP(A348,'dataset mapping'!$A$2:$B$6,2,FALSE)&amp;"|"&amp;A358&amp;"!I100"),4,FALSE)</f>
        <v>827.8281384</v>
      </c>
      <c r="E358" s="12">
        <f>VLOOKUP(B348,INDIRECT("T|"&amp;VLOOKUP(A348,'dataset mapping'!$A$2:$B$6,2,FALSE)&amp;"|"&amp;A358&amp;"!A3"):INDIRECT("T|"&amp;VLOOKUP(A348,'dataset mapping'!$A$2:$B$6,2,FALSE)&amp;"|"&amp;A358&amp;"!I100"),5,FALSE)</f>
        <v>750.9325933</v>
      </c>
      <c r="F358" s="12">
        <f>VLOOKUP(B348,INDIRECT("T|"&amp;VLOOKUP(A348,'dataset mapping'!$A$2:$B$6,2,FALSE)&amp;"|"&amp;A358&amp;"!A3"):INDIRECT("T|"&amp;VLOOKUP(A348,'dataset mapping'!$A$2:$B$6,2,FALSE)&amp;"|"&amp;A358&amp;"!I100"),6,FALSE)</f>
        <v>1311.889304</v>
      </c>
      <c r="G358" s="12">
        <f>VLOOKUP(B348,INDIRECT("T|"&amp;VLOOKUP(A348,'dataset mapping'!$A$2:$B$6,2,FALSE)&amp;"|"&amp;A358&amp;"!A3"):INDIRECT("T|"&amp;VLOOKUP(A348,'dataset mapping'!$A$2:$B$6,2,FALSE)&amp;"|"&amp;A358&amp;"!I100"),7,FALSE)</f>
        <v>1312.776787</v>
      </c>
      <c r="H358" s="12">
        <f>VLOOKUP(B348,INDIRECT("T|"&amp;VLOOKUP(A348,'dataset mapping'!$A$2:$B$6,2,FALSE)&amp;"|"&amp;A358&amp;"!A3"):INDIRECT("T|"&amp;VLOOKUP(A348,'dataset mapping'!$A$2:$B$6,2,FALSE)&amp;"|"&amp;A358&amp;"!I100"),8,FALSE)</f>
        <v>1229.647038</v>
      </c>
      <c r="I358" s="12">
        <f>VLOOKUP(B348,INDIRECT("T|"&amp;VLOOKUP(A348,'dataset mapping'!$A$2:$B$6,2,FALSE)&amp;"|"&amp;A358&amp;"!A3"):INDIRECT("T|"&amp;VLOOKUP(A348,'dataset mapping'!$A$2:$B$6,2,FALSE)&amp;"|"&amp;A358&amp;"!I100"),9,FALSE)</f>
        <v>1370.863414</v>
      </c>
      <c r="J358" s="9">
        <f t="shared" si="32"/>
        <v>82.55478933</v>
      </c>
      <c r="K358" s="1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1">
        <v>70.0</v>
      </c>
      <c r="B359" s="12">
        <f>VLOOKUP(B348,INDIRECT("T|"&amp;VLOOKUP(A348,'dataset mapping'!$A$2:$B$6,2,FALSE)&amp;"|"&amp;A359&amp;"!A3"):INDIRECT("T|"&amp;VLOOKUP(A348,'dataset mapping'!$A$2:$B$6,2,FALSE)&amp;"|"&amp;A359&amp;"!I100"),2,FALSE)</f>
        <v>960.0881491</v>
      </c>
      <c r="C359" s="12">
        <f>VLOOKUP(B348,INDIRECT("T|"&amp;VLOOKUP(A348,'dataset mapping'!$A$2:$B$6,2,FALSE)&amp;"|"&amp;A359&amp;"!A3"):INDIRECT("T|"&amp;VLOOKUP(A348,'dataset mapping'!$A$2:$B$6,2,FALSE)&amp;"|"&amp;A359&amp;"!I100"),3,FALSE)</f>
        <v>984.0215702</v>
      </c>
      <c r="D359" s="12">
        <f>VLOOKUP(B348,INDIRECT("T|"&amp;VLOOKUP(A348,'dataset mapping'!$A$2:$B$6,2,FALSE)&amp;"|"&amp;A359&amp;"!A3"):INDIRECT("T|"&amp;VLOOKUP(A348,'dataset mapping'!$A$2:$B$6,2,FALSE)&amp;"|"&amp;A359&amp;"!I100"),4,FALSE)</f>
        <v>971.157464</v>
      </c>
      <c r="E359" s="12">
        <f>VLOOKUP(B348,INDIRECT("T|"&amp;VLOOKUP(A348,'dataset mapping'!$A$2:$B$6,2,FALSE)&amp;"|"&amp;A359&amp;"!A3"):INDIRECT("T|"&amp;VLOOKUP(A348,'dataset mapping'!$A$2:$B$6,2,FALSE)&amp;"|"&amp;A359&amp;"!I100"),5,FALSE)</f>
        <v>928.6622353</v>
      </c>
      <c r="F359" s="12">
        <f>VLOOKUP(B348,INDIRECT("T|"&amp;VLOOKUP(A348,'dataset mapping'!$A$2:$B$6,2,FALSE)&amp;"|"&amp;A359&amp;"!A3"):INDIRECT("T|"&amp;VLOOKUP(A348,'dataset mapping'!$A$2:$B$6,2,FALSE)&amp;"|"&amp;A359&amp;"!I100"),6,FALSE)</f>
        <v>1449.689868</v>
      </c>
      <c r="G359" s="12">
        <f>VLOOKUP(B348,INDIRECT("T|"&amp;VLOOKUP(A348,'dataset mapping'!$A$2:$B$6,2,FALSE)&amp;"|"&amp;A359&amp;"!A3"):INDIRECT("T|"&amp;VLOOKUP(A348,'dataset mapping'!$A$2:$B$6,2,FALSE)&amp;"|"&amp;A359&amp;"!I100"),7,FALSE)</f>
        <v>1443.617476</v>
      </c>
      <c r="H359" s="12">
        <f>VLOOKUP(B348,INDIRECT("T|"&amp;VLOOKUP(A348,'dataset mapping'!$A$2:$B$6,2,FALSE)&amp;"|"&amp;A359&amp;"!A3"):INDIRECT("T|"&amp;VLOOKUP(A348,'dataset mapping'!$A$2:$B$6,2,FALSE)&amp;"|"&amp;A359&amp;"!I100"),8,FALSE)</f>
        <v>1443.123131</v>
      </c>
      <c r="I359" s="12">
        <f>VLOOKUP(B348,INDIRECT("T|"&amp;VLOOKUP(A348,'dataset mapping'!$A$2:$B$6,2,FALSE)&amp;"|"&amp;A359&amp;"!A3"):INDIRECT("T|"&amp;VLOOKUP(A348,'dataset mapping'!$A$2:$B$6,2,FALSE)&amp;"|"&amp;A359&amp;"!I100"),9,FALSE)</f>
        <v>1452.499213</v>
      </c>
      <c r="J359" s="9">
        <f t="shared" si="32"/>
        <v>56.4076968</v>
      </c>
      <c r="K359" s="10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1">
        <v>80.0</v>
      </c>
      <c r="B360" s="12">
        <f>VLOOKUP(B348,INDIRECT("T|"&amp;VLOOKUP(A348,'dataset mapping'!$A$2:$B$6,2,FALSE)&amp;"|"&amp;A360&amp;"!A3"):INDIRECT("T|"&amp;VLOOKUP(A348,'dataset mapping'!$A$2:$B$6,2,FALSE)&amp;"|"&amp;A360&amp;"!I100"),2,FALSE)</f>
        <v>1132.214177</v>
      </c>
      <c r="C360" s="12">
        <f>VLOOKUP(B348,INDIRECT("T|"&amp;VLOOKUP(A348,'dataset mapping'!$A$2:$B$6,2,FALSE)&amp;"|"&amp;A360&amp;"!A3"):INDIRECT("T|"&amp;VLOOKUP(A348,'dataset mapping'!$A$2:$B$6,2,FALSE)&amp;"|"&amp;A360&amp;"!I100"),3,FALSE)</f>
        <v>1113.37538</v>
      </c>
      <c r="D360" s="12">
        <f>VLOOKUP(B348,INDIRECT("T|"&amp;VLOOKUP(A348,'dataset mapping'!$A$2:$B$6,2,FALSE)&amp;"|"&amp;A360&amp;"!A3"):INDIRECT("T|"&amp;VLOOKUP(A348,'dataset mapping'!$A$2:$B$6,2,FALSE)&amp;"|"&amp;A360&amp;"!I100"),4,FALSE)</f>
        <v>1092.580904</v>
      </c>
      <c r="E360" s="12">
        <f>VLOOKUP(B348,INDIRECT("T|"&amp;VLOOKUP(A348,'dataset mapping'!$A$2:$B$6,2,FALSE)&amp;"|"&amp;A360&amp;"!A3"):INDIRECT("T|"&amp;VLOOKUP(A348,'dataset mapping'!$A$2:$B$6,2,FALSE)&amp;"|"&amp;A360&amp;"!I100"),5,FALSE)</f>
        <v>1095.000299</v>
      </c>
      <c r="F360" s="12">
        <f>VLOOKUP(B348,INDIRECT("T|"&amp;VLOOKUP(A348,'dataset mapping'!$A$2:$B$6,2,FALSE)&amp;"|"&amp;A360&amp;"!A3"):INDIRECT("T|"&amp;VLOOKUP(A348,'dataset mapping'!$A$2:$B$6,2,FALSE)&amp;"|"&amp;A360&amp;"!I100"),6,FALSE)</f>
        <v>1541.174985</v>
      </c>
      <c r="G360" s="12">
        <f>VLOOKUP(B348,INDIRECT("T|"&amp;VLOOKUP(A348,'dataset mapping'!$A$2:$B$6,2,FALSE)&amp;"|"&amp;A360&amp;"!A3"):INDIRECT("T|"&amp;VLOOKUP(A348,'dataset mapping'!$A$2:$B$6,2,FALSE)&amp;"|"&amp;A360&amp;"!I100"),7,FALSE)</f>
        <v>1576.008533</v>
      </c>
      <c r="H360" s="12">
        <f>VLOOKUP(B348,INDIRECT("T|"&amp;VLOOKUP(A348,'dataset mapping'!$A$2:$B$6,2,FALSE)&amp;"|"&amp;A360&amp;"!A3"):INDIRECT("T|"&amp;VLOOKUP(A348,'dataset mapping'!$A$2:$B$6,2,FALSE)&amp;"|"&amp;A360&amp;"!I100"),8,FALSE)</f>
        <v>1577.163038</v>
      </c>
      <c r="I360" s="12">
        <f>VLOOKUP(B348,INDIRECT("T|"&amp;VLOOKUP(A348,'dataset mapping'!$A$2:$B$6,2,FALSE)&amp;"|"&amp;A360&amp;"!A3"):INDIRECT("T|"&amp;VLOOKUP(A348,'dataset mapping'!$A$2:$B$6,2,FALSE)&amp;"|"&amp;A360&amp;"!I100"),9,FALSE)</f>
        <v>1576.436871</v>
      </c>
      <c r="J360" s="9">
        <f t="shared" si="32"/>
        <v>43.96679812</v>
      </c>
      <c r="K360" s="10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1">
        <v>90.0</v>
      </c>
      <c r="B361" s="12">
        <f>VLOOKUP(B348,INDIRECT("T|"&amp;VLOOKUP(A348,'dataset mapping'!$A$2:$B$6,2,FALSE)&amp;"|"&amp;A361&amp;"!A3"):INDIRECT("T|"&amp;VLOOKUP(A348,'dataset mapping'!$A$2:$B$6,2,FALSE)&amp;"|"&amp;A361&amp;"!I100"),2,FALSE)</f>
        <v>1249.406874</v>
      </c>
      <c r="C361" s="12">
        <f>VLOOKUP(B348,INDIRECT("T|"&amp;VLOOKUP(A348,'dataset mapping'!$A$2:$B$6,2,FALSE)&amp;"|"&amp;A361&amp;"!A3"):INDIRECT("T|"&amp;VLOOKUP(A348,'dataset mapping'!$A$2:$B$6,2,FALSE)&amp;"|"&amp;A361&amp;"!I100"),3,FALSE)</f>
        <v>1244.52756</v>
      </c>
      <c r="D361" s="12">
        <f>VLOOKUP(B348,INDIRECT("T|"&amp;VLOOKUP(A348,'dataset mapping'!$A$2:$B$6,2,FALSE)&amp;"|"&amp;A361&amp;"!A3"):INDIRECT("T|"&amp;VLOOKUP(A348,'dataset mapping'!$A$2:$B$6,2,FALSE)&amp;"|"&amp;A361&amp;"!I100"),4,FALSE)</f>
        <v>1256.206816</v>
      </c>
      <c r="E361" s="12">
        <f>VLOOKUP(B348,INDIRECT("T|"&amp;VLOOKUP(A348,'dataset mapping'!$A$2:$B$6,2,FALSE)&amp;"|"&amp;A361&amp;"!A3"):INDIRECT("T|"&amp;VLOOKUP(A348,'dataset mapping'!$A$2:$B$6,2,FALSE)&amp;"|"&amp;A361&amp;"!I100"),5,FALSE)</f>
        <v>1244.52756</v>
      </c>
      <c r="F361" s="12">
        <f>VLOOKUP(B348,INDIRECT("T|"&amp;VLOOKUP(A348,'dataset mapping'!$A$2:$B$6,2,FALSE)&amp;"|"&amp;A361&amp;"!A3"):INDIRECT("T|"&amp;VLOOKUP(A348,'dataset mapping'!$A$2:$B$6,2,FALSE)&amp;"|"&amp;A361&amp;"!I100"),6,FALSE)</f>
        <v>1401.861042</v>
      </c>
      <c r="G361" s="12">
        <f>VLOOKUP(B348,INDIRECT("T|"&amp;VLOOKUP(A348,'dataset mapping'!$A$2:$B$6,2,FALSE)&amp;"|"&amp;A361&amp;"!A3"):INDIRECT("T|"&amp;VLOOKUP(A348,'dataset mapping'!$A$2:$B$6,2,FALSE)&amp;"|"&amp;A361&amp;"!I100"),7,FALSE)</f>
        <v>1524.659238</v>
      </c>
      <c r="H361" s="12">
        <f>VLOOKUP(B348,INDIRECT("T|"&amp;VLOOKUP(A348,'dataset mapping'!$A$2:$B$6,2,FALSE)&amp;"|"&amp;A361&amp;"!A3"):INDIRECT("T|"&amp;VLOOKUP(A348,'dataset mapping'!$A$2:$B$6,2,FALSE)&amp;"|"&amp;A361&amp;"!I100"),8,FALSE)</f>
        <v>1725.373333</v>
      </c>
      <c r="I361" s="12">
        <f>VLOOKUP(B348,INDIRECT("T|"&amp;VLOOKUP(A348,'dataset mapping'!$A$2:$B$6,2,FALSE)&amp;"|"&amp;A361&amp;"!A3"):INDIRECT("T|"&amp;VLOOKUP(A348,'dataset mapping'!$A$2:$B$6,2,FALSE)&amp;"|"&amp;A361&amp;"!I100"),9,FALSE)</f>
        <v>1634.99671</v>
      </c>
      <c r="J361" s="9">
        <f t="shared" si="32"/>
        <v>31.37488972</v>
      </c>
      <c r="K361" s="1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1">
        <v>100.0</v>
      </c>
      <c r="B362" s="12">
        <f>VLOOKUP(B348,INDIRECT("T|"&amp;VLOOKUP(A348,'dataset mapping'!$A$2:$B$6,2,FALSE)&amp;"|"&amp;A362&amp;"!A3"):INDIRECT("T|"&amp;VLOOKUP(A348,'dataset mapping'!$A$2:$B$6,2,FALSE)&amp;"|"&amp;A362&amp;"!I100"),2,FALSE)</f>
        <v>1423.448684</v>
      </c>
      <c r="C362" s="12">
        <f>VLOOKUP(B348,INDIRECT("T|"&amp;VLOOKUP(A348,'dataset mapping'!$A$2:$B$6,2,FALSE)&amp;"|"&amp;A362&amp;"!A3"):INDIRECT("T|"&amp;VLOOKUP(A348,'dataset mapping'!$A$2:$B$6,2,FALSE)&amp;"|"&amp;A362&amp;"!I100"),3,FALSE)</f>
        <v>1432.05054</v>
      </c>
      <c r="D362" s="12">
        <f>VLOOKUP(B348,INDIRECT("T|"&amp;VLOOKUP(A348,'dataset mapping'!$A$2:$B$6,2,FALSE)&amp;"|"&amp;A362&amp;"!A3"):INDIRECT("T|"&amp;VLOOKUP(A348,'dataset mapping'!$A$2:$B$6,2,FALSE)&amp;"|"&amp;A362&amp;"!I100"),4,FALSE)</f>
        <v>1202.318074</v>
      </c>
      <c r="E362" s="12">
        <f>VLOOKUP(B348,INDIRECT("T|"&amp;VLOOKUP(A348,'dataset mapping'!$A$2:$B$6,2,FALSE)&amp;"|"&amp;A362&amp;"!A3"):INDIRECT("T|"&amp;VLOOKUP(A348,'dataset mapping'!$A$2:$B$6,2,FALSE)&amp;"|"&amp;A362&amp;"!I100"),5,FALSE)</f>
        <v>1256.448061</v>
      </c>
      <c r="F362" s="12">
        <f>VLOOKUP(B348,INDIRECT("T|"&amp;VLOOKUP(A348,'dataset mapping'!$A$2:$B$6,2,FALSE)&amp;"|"&amp;A362&amp;"!A3"):INDIRECT("T|"&amp;VLOOKUP(A348,'dataset mapping'!$A$2:$B$6,2,FALSE)&amp;"|"&amp;A362&amp;"!I100"),6,FALSE)</f>
        <v>1877.25973</v>
      </c>
      <c r="G362" s="12">
        <f>VLOOKUP(B348,INDIRECT("T|"&amp;VLOOKUP(A348,'dataset mapping'!$A$2:$B$6,2,FALSE)&amp;"|"&amp;A362&amp;"!A3"):INDIRECT("T|"&amp;VLOOKUP(A348,'dataset mapping'!$A$2:$B$6,2,FALSE)&amp;"|"&amp;A362&amp;"!I100"),7,FALSE)</f>
        <v>1881.900454</v>
      </c>
      <c r="H362" s="12">
        <f>VLOOKUP(B348,INDIRECT("T|"&amp;VLOOKUP(A348,'dataset mapping'!$A$2:$B$6,2,FALSE)&amp;"|"&amp;A362&amp;"!A3"):INDIRECT("T|"&amp;VLOOKUP(A348,'dataset mapping'!$A$2:$B$6,2,FALSE)&amp;"|"&amp;A362&amp;"!I100"),8,FALSE)</f>
        <v>1561.056278</v>
      </c>
      <c r="I362" s="12">
        <f>VLOOKUP(B348,INDIRECT("T|"&amp;VLOOKUP(A348,'dataset mapping'!$A$2:$B$6,2,FALSE)&amp;"|"&amp;A362&amp;"!A3"):INDIRECT("T|"&amp;VLOOKUP(A348,'dataset mapping'!$A$2:$B$6,2,FALSE)&amp;"|"&amp;A362&amp;"!I100"),9,FALSE)</f>
        <v>1874.60432</v>
      </c>
      <c r="J362" s="9">
        <f t="shared" si="32"/>
        <v>49.19871165</v>
      </c>
      <c r="K362" s="13">
        <f>AVERAGE(J350:J362)</f>
        <v>907.6773272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 t="s">
        <v>13</v>
      </c>
      <c r="B364" s="20" t="s">
        <v>18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 t="s">
        <v>2</v>
      </c>
      <c r="B365" s="5" t="s">
        <v>3</v>
      </c>
      <c r="C365" s="5" t="s">
        <v>4</v>
      </c>
      <c r="D365" s="5" t="s">
        <v>5</v>
      </c>
      <c r="E365" s="5" t="s">
        <v>6</v>
      </c>
      <c r="F365" s="5" t="s">
        <v>7</v>
      </c>
      <c r="G365" s="5" t="s">
        <v>8</v>
      </c>
      <c r="H365" s="5" t="s">
        <v>9</v>
      </c>
      <c r="I365" s="5" t="s">
        <v>10</v>
      </c>
      <c r="J365" s="6" t="s">
        <v>11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>
        <v>1.0</v>
      </c>
      <c r="B366" s="8">
        <f>VLOOKUP(B364,INDIRECT("T|"&amp;VLOOKUP(A364,'dataset mapping'!$A$2:$B$6,2,FALSE)&amp;"|"&amp;A366&amp;"!A3"):INDIRECT("T|"&amp;VLOOKUP(A364,'dataset mapping'!$A$2:$B$6,2,FALSE)&amp;"|"&amp;A366&amp;"!I100"),2,FALSE)</f>
        <v>163.6988678</v>
      </c>
      <c r="C366" s="8">
        <f>VLOOKUP(B364,INDIRECT("T|"&amp;VLOOKUP(A364,'dataset mapping'!$A$2:$B$6,2,FALSE)&amp;"|"&amp;A366&amp;"!A3"):INDIRECT("T|"&amp;VLOOKUP(A364,'dataset mapping'!$A$2:$B$6,2,FALSE)&amp;"|"&amp;A366&amp;"!I100"),3,FALSE)</f>
        <v>162.460063</v>
      </c>
      <c r="D366" s="8">
        <f>VLOOKUP(B364,INDIRECT("T|"&amp;VLOOKUP(A364,'dataset mapping'!$A$2:$B$6,2,FALSE)&amp;"|"&amp;A366&amp;"!A3"):INDIRECT("T|"&amp;VLOOKUP(A364,'dataset mapping'!$A$2:$B$6,2,FALSE)&amp;"|"&amp;A366&amp;"!I100"),4,FALSE)</f>
        <v>161.9597492</v>
      </c>
      <c r="E366" s="8">
        <f>VLOOKUP(B364,INDIRECT("T|"&amp;VLOOKUP(A364,'dataset mapping'!$A$2:$B$6,2,FALSE)&amp;"|"&amp;A366&amp;"!A3"):INDIRECT("T|"&amp;VLOOKUP(A364,'dataset mapping'!$A$2:$B$6,2,FALSE)&amp;"|"&amp;A366&amp;"!I100"),5,FALSE)</f>
        <v>170.9911604</v>
      </c>
      <c r="F366" s="8">
        <f>VLOOKUP(B364,INDIRECT("T|"&amp;VLOOKUP(A364,'dataset mapping'!$A$2:$B$6,2,FALSE)&amp;"|"&amp;A366&amp;"!A3"):INDIRECT("T|"&amp;VLOOKUP(A364,'dataset mapping'!$A$2:$B$6,2,FALSE)&amp;"|"&amp;A366&amp;"!I100"),6,FALSE)</f>
        <v>610.4050102</v>
      </c>
      <c r="G366" s="8">
        <f>VLOOKUP(B364,INDIRECT("T|"&amp;VLOOKUP(A364,'dataset mapping'!$A$2:$B$6,2,FALSE)&amp;"|"&amp;A366&amp;"!A3"):INDIRECT("T|"&amp;VLOOKUP(A364,'dataset mapping'!$A$2:$B$6,2,FALSE)&amp;"|"&amp;A366&amp;"!I100"),7,FALSE)</f>
        <v>618.1419344</v>
      </c>
      <c r="H366" s="8">
        <f>VLOOKUP(B364,INDIRECT("T|"&amp;VLOOKUP(A364,'dataset mapping'!$A$2:$B$6,2,FALSE)&amp;"|"&amp;A366&amp;"!A3"):INDIRECT("T|"&amp;VLOOKUP(A364,'dataset mapping'!$A$2:$B$6,2,FALSE)&amp;"|"&amp;A366&amp;"!I100"),8,FALSE)</f>
        <v>610.0615625</v>
      </c>
      <c r="I366" s="8">
        <f>VLOOKUP(B364,INDIRECT("T|"&amp;VLOOKUP(A364,'dataset mapping'!$A$2:$B$6,2,FALSE)&amp;"|"&amp;A366&amp;"!A3"):INDIRECT("T|"&amp;VLOOKUP(A364,'dataset mapping'!$A$2:$B$6,2,FALSE)&amp;"|"&amp;A366&amp;"!I100"),9,FALSE)</f>
        <v>606.4361887</v>
      </c>
      <c r="J366" s="9">
        <f t="shared" ref="J366:J367" si="33">(I366/E366-1)*100</f>
        <v>254.6593796</v>
      </c>
      <c r="K366" s="10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>
        <v>3.0</v>
      </c>
      <c r="B367" s="8">
        <f>VLOOKUP(B364,INDIRECT("T|"&amp;VLOOKUP(A364,'dataset mapping'!$A$2:$B$6,2,FALSE)&amp;"|"&amp;A367&amp;"!A3"):INDIRECT("T|"&amp;VLOOKUP(A364,'dataset mapping'!$A$2:$B$6,2,FALSE)&amp;"|"&amp;A367&amp;"!I100"),2,FALSE)</f>
        <v>392.1293993</v>
      </c>
      <c r="C367" s="8">
        <f>VLOOKUP(B364,INDIRECT("T|"&amp;VLOOKUP(A364,'dataset mapping'!$A$2:$B$6,2,FALSE)&amp;"|"&amp;A367&amp;"!A3"):INDIRECT("T|"&amp;VLOOKUP(A364,'dataset mapping'!$A$2:$B$6,2,FALSE)&amp;"|"&amp;A367&amp;"!I100"),3,FALSE)</f>
        <v>392.1934042</v>
      </c>
      <c r="D367" s="8">
        <f>VLOOKUP(B364,INDIRECT("T|"&amp;VLOOKUP(A364,'dataset mapping'!$A$2:$B$6,2,FALSE)&amp;"|"&amp;A367&amp;"!A3"):INDIRECT("T|"&amp;VLOOKUP(A364,'dataset mapping'!$A$2:$B$6,2,FALSE)&amp;"|"&amp;A367&amp;"!I100"),4,FALSE)</f>
        <v>392.9418058</v>
      </c>
      <c r="E367" s="8">
        <f>VLOOKUP(B364,INDIRECT("T|"&amp;VLOOKUP(A364,'dataset mapping'!$A$2:$B$6,2,FALSE)&amp;"|"&amp;A367&amp;"!A3"):INDIRECT("T|"&amp;VLOOKUP(A364,'dataset mapping'!$A$2:$B$6,2,FALSE)&amp;"|"&amp;A367&amp;"!I100"),5,FALSE)</f>
        <v>398.5331516</v>
      </c>
      <c r="F367" s="8">
        <f>VLOOKUP(B364,INDIRECT("T|"&amp;VLOOKUP(A364,'dataset mapping'!$A$2:$B$6,2,FALSE)&amp;"|"&amp;A367&amp;"!A3"):INDIRECT("T|"&amp;VLOOKUP(A364,'dataset mapping'!$A$2:$B$6,2,FALSE)&amp;"|"&amp;A367&amp;"!I100"),6,FALSE)</f>
        <v>840.3709612</v>
      </c>
      <c r="G367" s="8">
        <f>VLOOKUP(B364,INDIRECT("T|"&amp;VLOOKUP(A364,'dataset mapping'!$A$2:$B$6,2,FALSE)&amp;"|"&amp;A367&amp;"!A3"):INDIRECT("T|"&amp;VLOOKUP(A364,'dataset mapping'!$A$2:$B$6,2,FALSE)&amp;"|"&amp;A367&amp;"!I100"),7,FALSE)</f>
        <v>969.2981434</v>
      </c>
      <c r="H367" s="8">
        <f>VLOOKUP(B364,INDIRECT("T|"&amp;VLOOKUP(A364,'dataset mapping'!$A$2:$B$6,2,FALSE)&amp;"|"&amp;A367&amp;"!A3"):INDIRECT("T|"&amp;VLOOKUP(A364,'dataset mapping'!$A$2:$B$6,2,FALSE)&amp;"|"&amp;A367&amp;"!I100"),8,FALSE)</f>
        <v>845.7338963</v>
      </c>
      <c r="I367" s="8">
        <f>VLOOKUP(B364,INDIRECT("T|"&amp;VLOOKUP(A364,'dataset mapping'!$A$2:$B$6,2,FALSE)&amp;"|"&amp;A367&amp;"!A3"):INDIRECT("T|"&amp;VLOOKUP(A364,'dataset mapping'!$A$2:$B$6,2,FALSE)&amp;"|"&amp;A367&amp;"!I100"),9,FALSE)</f>
        <v>842.1190281</v>
      </c>
      <c r="J367" s="9">
        <f t="shared" si="33"/>
        <v>111.3046367</v>
      </c>
      <c r="K367" s="10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>
        <v>5.0</v>
      </c>
      <c r="B368" s="21" t="str">
        <f t="shared" ref="B368:E368" si="34">NA()</f>
        <v>#N/A</v>
      </c>
      <c r="C368" s="21" t="str">
        <f t="shared" si="34"/>
        <v>#N/A</v>
      </c>
      <c r="D368" s="21" t="str">
        <f t="shared" si="34"/>
        <v>#N/A</v>
      </c>
      <c r="E368" s="21" t="str">
        <f t="shared" si="34"/>
        <v>#N/A</v>
      </c>
      <c r="F368" s="8">
        <f>VLOOKUP(B364,INDIRECT("T|"&amp;VLOOKUP(A364,'dataset mapping'!$A$2:$B$6,2,FALSE)&amp;"|"&amp;A368&amp;"!A3"):INDIRECT("T|"&amp;VLOOKUP(A364,'dataset mapping'!$A$2:$B$6,2,FALSE)&amp;"|"&amp;A368&amp;"!I100"),6,FALSE)</f>
        <v>1492.708614</v>
      </c>
      <c r="G368" s="8">
        <f>VLOOKUP(B364,INDIRECT("T|"&amp;VLOOKUP(A364,'dataset mapping'!$A$2:$B$6,2,FALSE)&amp;"|"&amp;A368&amp;"!A3"):INDIRECT("T|"&amp;VLOOKUP(A364,'dataset mapping'!$A$2:$B$6,2,FALSE)&amp;"|"&amp;A368&amp;"!I100"),7,FALSE)</f>
        <v>1492.154733</v>
      </c>
      <c r="H368" s="8">
        <f>VLOOKUP(B364,INDIRECT("T|"&amp;VLOOKUP(A364,'dataset mapping'!$A$2:$B$6,2,FALSE)&amp;"|"&amp;A368&amp;"!A3"):INDIRECT("T|"&amp;VLOOKUP(A364,'dataset mapping'!$A$2:$B$6,2,FALSE)&amp;"|"&amp;A368&amp;"!I100"),8,FALSE)</f>
        <v>1492.150326</v>
      </c>
      <c r="I368" s="8">
        <f>VLOOKUP(B364,INDIRECT("T|"&amp;VLOOKUP(A364,'dataset mapping'!$A$2:$B$6,2,FALSE)&amp;"|"&amp;A368&amp;"!A3"):INDIRECT("T|"&amp;VLOOKUP(A364,'dataset mapping'!$A$2:$B$6,2,FALSE)&amp;"|"&amp;A368&amp;"!I100"),9,FALSE)</f>
        <v>1494.869982</v>
      </c>
      <c r="J368" s="9"/>
      <c r="K368" s="10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>
        <v>10.0</v>
      </c>
      <c r="B369" s="8">
        <f>VLOOKUP(B364,INDIRECT("T|"&amp;VLOOKUP(A364,'dataset mapping'!$A$2:$B$6,2,FALSE)&amp;"|"&amp;A369&amp;"!A3"):INDIRECT("T|"&amp;VLOOKUP(A364,'dataset mapping'!$A$2:$B$6,2,FALSE)&amp;"|"&amp;A369&amp;"!I100"),2,FALSE)</f>
        <v>4913.814289</v>
      </c>
      <c r="C369" s="8">
        <f>VLOOKUP(B364,INDIRECT("T|"&amp;VLOOKUP(A364,'dataset mapping'!$A$2:$B$6,2,FALSE)&amp;"|"&amp;A369&amp;"!A3"):INDIRECT("T|"&amp;VLOOKUP(A364,'dataset mapping'!$A$2:$B$6,2,FALSE)&amp;"|"&amp;A369&amp;"!I100"),3,FALSE)</f>
        <v>4920.483919</v>
      </c>
      <c r="D369" s="8">
        <f>VLOOKUP(B364,INDIRECT("T|"&amp;VLOOKUP(A364,'dataset mapping'!$A$2:$B$6,2,FALSE)&amp;"|"&amp;A369&amp;"!A3"):INDIRECT("T|"&amp;VLOOKUP(A364,'dataset mapping'!$A$2:$B$6,2,FALSE)&amp;"|"&amp;A369&amp;"!I100"),4,FALSE)</f>
        <v>4919.587105</v>
      </c>
      <c r="E369" s="8">
        <f>VLOOKUP(B364,INDIRECT("T|"&amp;VLOOKUP(A364,'dataset mapping'!$A$2:$B$6,2,FALSE)&amp;"|"&amp;A369&amp;"!A3"):INDIRECT("T|"&amp;VLOOKUP(A364,'dataset mapping'!$A$2:$B$6,2,FALSE)&amp;"|"&amp;A369&amp;"!I100"),5,FALSE)</f>
        <v>4913.814289</v>
      </c>
      <c r="F369" s="8">
        <f>VLOOKUP(B364,INDIRECT("T|"&amp;VLOOKUP(A364,'dataset mapping'!$A$2:$B$6,2,FALSE)&amp;"|"&amp;A369&amp;"!A3"):INDIRECT("T|"&amp;VLOOKUP(A364,'dataset mapping'!$A$2:$B$6,2,FALSE)&amp;"|"&amp;A369&amp;"!I100"),6,FALSE)</f>
        <v>5340.650918</v>
      </c>
      <c r="G369" s="8">
        <f>VLOOKUP(B364,INDIRECT("T|"&amp;VLOOKUP(A364,'dataset mapping'!$A$2:$B$6,2,FALSE)&amp;"|"&amp;A369&amp;"!A3"):INDIRECT("T|"&amp;VLOOKUP(A364,'dataset mapping'!$A$2:$B$6,2,FALSE)&amp;"|"&amp;A369&amp;"!I100"),7,FALSE)</f>
        <v>5349.250331</v>
      </c>
      <c r="H369" s="8">
        <f>VLOOKUP(B364,INDIRECT("T|"&amp;VLOOKUP(A364,'dataset mapping'!$A$2:$B$6,2,FALSE)&amp;"|"&amp;A369&amp;"!A3"):INDIRECT("T|"&amp;VLOOKUP(A364,'dataset mapping'!$A$2:$B$6,2,FALSE)&amp;"|"&amp;A369&amp;"!I100"),8,FALSE)</f>
        <v>5347.325302</v>
      </c>
      <c r="I369" s="8">
        <f>VLOOKUP(B364,INDIRECT("T|"&amp;VLOOKUP(A364,'dataset mapping'!$A$2:$B$6,2,FALSE)&amp;"|"&amp;A369&amp;"!A3"):INDIRECT("T|"&amp;VLOOKUP(A364,'dataset mapping'!$A$2:$B$6,2,FALSE)&amp;"|"&amp;A369&amp;"!I100"),9,FALSE)</f>
        <v>5308.25591</v>
      </c>
      <c r="J369" s="9">
        <f t="shared" ref="J369:J371" si="35">(I369/E369-1)*100</f>
        <v>8.027198376</v>
      </c>
      <c r="K369" s="10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1">
        <v>20.0</v>
      </c>
      <c r="B370" s="12">
        <f>VLOOKUP(B364,INDIRECT("T|"&amp;VLOOKUP(A364,'dataset mapping'!$A$2:$B$6,2,FALSE)&amp;"|"&amp;A370&amp;"!A3"):INDIRECT("T|"&amp;VLOOKUP(A364,'dataset mapping'!$A$2:$B$6,2,FALSE)&amp;"|"&amp;A370&amp;"!I100"),2,FALSE)</f>
        <v>11595.51714</v>
      </c>
      <c r="C370" s="12">
        <f>VLOOKUP(B364,INDIRECT("T|"&amp;VLOOKUP(A364,'dataset mapping'!$A$2:$B$6,2,FALSE)&amp;"|"&amp;A370&amp;"!A3"):INDIRECT("T|"&amp;VLOOKUP(A364,'dataset mapping'!$A$2:$B$6,2,FALSE)&amp;"|"&amp;A370&amp;"!I100"),3,FALSE)</f>
        <v>11598.34436</v>
      </c>
      <c r="D370" s="12">
        <f>VLOOKUP(B364,INDIRECT("T|"&amp;VLOOKUP(A364,'dataset mapping'!$A$2:$B$6,2,FALSE)&amp;"|"&amp;A370&amp;"!A3"):INDIRECT("T|"&amp;VLOOKUP(A364,'dataset mapping'!$A$2:$B$6,2,FALSE)&amp;"|"&amp;A370&amp;"!I100"),4,FALSE)</f>
        <v>11577.54281</v>
      </c>
      <c r="E370" s="12">
        <f>VLOOKUP(B364,INDIRECT("T|"&amp;VLOOKUP(A364,'dataset mapping'!$A$2:$B$6,2,FALSE)&amp;"|"&amp;A370&amp;"!A3"):INDIRECT("T|"&amp;VLOOKUP(A364,'dataset mapping'!$A$2:$B$6,2,FALSE)&amp;"|"&amp;A370&amp;"!I100"),5,FALSE)</f>
        <v>11420.5386</v>
      </c>
      <c r="F370" s="12">
        <f>VLOOKUP(B364,INDIRECT("T|"&amp;VLOOKUP(A364,'dataset mapping'!$A$2:$B$6,2,FALSE)&amp;"|"&amp;A370&amp;"!A3"):INDIRECT("T|"&amp;VLOOKUP(A364,'dataset mapping'!$A$2:$B$6,2,FALSE)&amp;"|"&amp;A370&amp;"!I100"),6,FALSE)</f>
        <v>11933.13728</v>
      </c>
      <c r="G370" s="12">
        <f>VLOOKUP(B364,INDIRECT("T|"&amp;VLOOKUP(A364,'dataset mapping'!$A$2:$B$6,2,FALSE)&amp;"|"&amp;A370&amp;"!A3"):INDIRECT("T|"&amp;VLOOKUP(A364,'dataset mapping'!$A$2:$B$6,2,FALSE)&amp;"|"&amp;A370&amp;"!I100"),7,FALSE)</f>
        <v>11938.18816</v>
      </c>
      <c r="H370" s="12">
        <f>VLOOKUP(B364,INDIRECT("T|"&amp;VLOOKUP(A364,'dataset mapping'!$A$2:$B$6,2,FALSE)&amp;"|"&amp;A370&amp;"!A3"):INDIRECT("T|"&amp;VLOOKUP(A364,'dataset mapping'!$A$2:$B$6,2,FALSE)&amp;"|"&amp;A370&amp;"!I100"),8,FALSE)</f>
        <v>11937.05131</v>
      </c>
      <c r="I370" s="12">
        <f>VLOOKUP(B364,INDIRECT("T|"&amp;VLOOKUP(A364,'dataset mapping'!$A$2:$B$6,2,FALSE)&amp;"|"&amp;A370&amp;"!A3"):INDIRECT("T|"&amp;VLOOKUP(A364,'dataset mapping'!$A$2:$B$6,2,FALSE)&amp;"|"&amp;A370&amp;"!I100"),9,FALSE)</f>
        <v>11955.18193</v>
      </c>
      <c r="J370" s="9">
        <f t="shared" si="35"/>
        <v>4.681419593</v>
      </c>
      <c r="K370" s="10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1">
        <v>30.0</v>
      </c>
      <c r="B371" s="12">
        <f>VLOOKUP(B364,INDIRECT("T|"&amp;VLOOKUP(A364,'dataset mapping'!$A$2:$B$6,2,FALSE)&amp;"|"&amp;A371&amp;"!A3"):INDIRECT("T|"&amp;VLOOKUP(A364,'dataset mapping'!$A$2:$B$6,2,FALSE)&amp;"|"&amp;A371&amp;"!I100"),2,FALSE)</f>
        <v>22541.15542</v>
      </c>
      <c r="C371" s="12">
        <f>VLOOKUP(B364,INDIRECT("T|"&amp;VLOOKUP(A364,'dataset mapping'!$A$2:$B$6,2,FALSE)&amp;"|"&amp;A371&amp;"!A3"):INDIRECT("T|"&amp;VLOOKUP(A364,'dataset mapping'!$A$2:$B$6,2,FALSE)&amp;"|"&amp;A371&amp;"!I100"),3,FALSE)</f>
        <v>22529.43463</v>
      </c>
      <c r="D371" s="12">
        <f>VLOOKUP(B364,INDIRECT("T|"&amp;VLOOKUP(A364,'dataset mapping'!$A$2:$B$6,2,FALSE)&amp;"|"&amp;A371&amp;"!A3"):INDIRECT("T|"&amp;VLOOKUP(A364,'dataset mapping'!$A$2:$B$6,2,FALSE)&amp;"|"&amp;A371&amp;"!I100"),4,FALSE)</f>
        <v>22518.63188</v>
      </c>
      <c r="E371" s="12">
        <f>VLOOKUP(B364,INDIRECT("T|"&amp;VLOOKUP(A364,'dataset mapping'!$A$2:$B$6,2,FALSE)&amp;"|"&amp;A371&amp;"!A3"):INDIRECT("T|"&amp;VLOOKUP(A364,'dataset mapping'!$A$2:$B$6,2,FALSE)&amp;"|"&amp;A371&amp;"!I100"),5,FALSE)</f>
        <v>21742.05484</v>
      </c>
      <c r="F371" s="12">
        <f>VLOOKUP(B364,INDIRECT("T|"&amp;VLOOKUP(A364,'dataset mapping'!$A$2:$B$6,2,FALSE)&amp;"|"&amp;A371&amp;"!A3"):INDIRECT("T|"&amp;VLOOKUP(A364,'dataset mapping'!$A$2:$B$6,2,FALSE)&amp;"|"&amp;A371&amp;"!I100"),6,FALSE)</f>
        <v>22667.09547</v>
      </c>
      <c r="G371" s="12">
        <f>VLOOKUP(B364,INDIRECT("T|"&amp;VLOOKUP(A364,'dataset mapping'!$A$2:$B$6,2,FALSE)&amp;"|"&amp;A371&amp;"!A3"):INDIRECT("T|"&amp;VLOOKUP(A364,'dataset mapping'!$A$2:$B$6,2,FALSE)&amp;"|"&amp;A371&amp;"!I100"),7,FALSE)</f>
        <v>22669.26933</v>
      </c>
      <c r="H371" s="12">
        <f>VLOOKUP(B364,INDIRECT("T|"&amp;VLOOKUP(A364,'dataset mapping'!$A$2:$B$6,2,FALSE)&amp;"|"&amp;A371&amp;"!A3"):INDIRECT("T|"&amp;VLOOKUP(A364,'dataset mapping'!$A$2:$B$6,2,FALSE)&amp;"|"&amp;A371&amp;"!I100"),8,FALSE)</f>
        <v>22664.34524</v>
      </c>
      <c r="I371" s="12">
        <f>VLOOKUP(B364,INDIRECT("T|"&amp;VLOOKUP(A364,'dataset mapping'!$A$2:$B$6,2,FALSE)&amp;"|"&amp;A371&amp;"!A3"):INDIRECT("T|"&amp;VLOOKUP(A364,'dataset mapping'!$A$2:$B$6,2,FALSE)&amp;"|"&amp;A371&amp;"!I100"),9,FALSE)</f>
        <v>22738.65105</v>
      </c>
      <c r="J371" s="9">
        <f t="shared" si="35"/>
        <v>4.583725958</v>
      </c>
      <c r="K371" s="10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1">
        <v>40.0</v>
      </c>
      <c r="B372" s="15" t="str">
        <f t="shared" ref="B372:E372" si="36">NA()</f>
        <v>#N/A</v>
      </c>
      <c r="C372" s="15" t="str">
        <f t="shared" si="36"/>
        <v>#N/A</v>
      </c>
      <c r="D372" s="15" t="str">
        <f t="shared" si="36"/>
        <v>#N/A</v>
      </c>
      <c r="E372" s="15" t="str">
        <f t="shared" si="36"/>
        <v>#N/A</v>
      </c>
      <c r="F372" s="12">
        <f>VLOOKUP(B364,INDIRECT("T|"&amp;VLOOKUP(A364,'dataset mapping'!$A$2:$B$6,2,FALSE)&amp;"|"&amp;A372&amp;"!A3"):INDIRECT("T|"&amp;VLOOKUP(A364,'dataset mapping'!$A$2:$B$6,2,FALSE)&amp;"|"&amp;A372&amp;"!I100"),6,FALSE)</f>
        <v>34341.08515</v>
      </c>
      <c r="G372" s="12">
        <f>VLOOKUP(B364,INDIRECT("T|"&amp;VLOOKUP(A364,'dataset mapping'!$A$2:$B$6,2,FALSE)&amp;"|"&amp;A372&amp;"!A3"):INDIRECT("T|"&amp;VLOOKUP(A364,'dataset mapping'!$A$2:$B$6,2,FALSE)&amp;"|"&amp;A372&amp;"!I100"),7,FALSE)</f>
        <v>34341.52465</v>
      </c>
      <c r="H372" s="12">
        <f>VLOOKUP(B364,INDIRECT("T|"&amp;VLOOKUP(A364,'dataset mapping'!$A$2:$B$6,2,FALSE)&amp;"|"&amp;A372&amp;"!A3"):INDIRECT("T|"&amp;VLOOKUP(A364,'dataset mapping'!$A$2:$B$6,2,FALSE)&amp;"|"&amp;A372&amp;"!I100"),8,FALSE)</f>
        <v>34346.52238</v>
      </c>
      <c r="I372" s="12">
        <f>VLOOKUP(B364,INDIRECT("T|"&amp;VLOOKUP(A364,'dataset mapping'!$A$2:$B$6,2,FALSE)&amp;"|"&amp;A372&amp;"!A3"):INDIRECT("T|"&amp;VLOOKUP(A364,'dataset mapping'!$A$2:$B$6,2,FALSE)&amp;"|"&amp;A372&amp;"!I100"),9,FALSE)</f>
        <v>34437.02325</v>
      </c>
      <c r="J372" s="9"/>
      <c r="K372" s="10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1">
        <v>50.0</v>
      </c>
      <c r="B373" s="12">
        <f>VLOOKUP(B364,INDIRECT("T|"&amp;VLOOKUP(A364,'dataset mapping'!$A$2:$B$6,2,FALSE)&amp;"|"&amp;A373&amp;"!A3"):INDIRECT("T|"&amp;VLOOKUP(A364,'dataset mapping'!$A$2:$B$6,2,FALSE)&amp;"|"&amp;A373&amp;"!I100"),2,FALSE)</f>
        <v>36331.43571</v>
      </c>
      <c r="C373" s="12">
        <f>VLOOKUP(B364,INDIRECT("T|"&amp;VLOOKUP(A364,'dataset mapping'!$A$2:$B$6,2,FALSE)&amp;"|"&amp;A373&amp;"!A3"):INDIRECT("T|"&amp;VLOOKUP(A364,'dataset mapping'!$A$2:$B$6,2,FALSE)&amp;"|"&amp;A373&amp;"!I100"),3,FALSE)</f>
        <v>36304.86224</v>
      </c>
      <c r="D373" s="12">
        <f>VLOOKUP(B364,INDIRECT("T|"&amp;VLOOKUP(A364,'dataset mapping'!$A$2:$B$6,2,FALSE)&amp;"|"&amp;A373&amp;"!A3"):INDIRECT("T|"&amp;VLOOKUP(A364,'dataset mapping'!$A$2:$B$6,2,FALSE)&amp;"|"&amp;A373&amp;"!I100"),4,FALSE)</f>
        <v>36327.02201</v>
      </c>
      <c r="E373" s="12">
        <f>VLOOKUP(B364,INDIRECT("T|"&amp;VLOOKUP(A364,'dataset mapping'!$A$2:$B$6,2,FALSE)&amp;"|"&amp;A373&amp;"!A3"):INDIRECT("T|"&amp;VLOOKUP(A364,'dataset mapping'!$A$2:$B$6,2,FALSE)&amp;"|"&amp;A373&amp;"!I100"),5,FALSE)</f>
        <v>35970.22018</v>
      </c>
      <c r="F373" s="12">
        <f>VLOOKUP(B364,INDIRECT("T|"&amp;VLOOKUP(A364,'dataset mapping'!$A$2:$B$6,2,FALSE)&amp;"|"&amp;A373&amp;"!A3"):INDIRECT("T|"&amp;VLOOKUP(A364,'dataset mapping'!$A$2:$B$6,2,FALSE)&amp;"|"&amp;A373&amp;"!I100"),6,FALSE)</f>
        <v>36253.58452</v>
      </c>
      <c r="G373" s="12">
        <f>VLOOKUP(B364,INDIRECT("T|"&amp;VLOOKUP(A364,'dataset mapping'!$A$2:$B$6,2,FALSE)&amp;"|"&amp;A373&amp;"!A3"):INDIRECT("T|"&amp;VLOOKUP(A364,'dataset mapping'!$A$2:$B$6,2,FALSE)&amp;"|"&amp;A373&amp;"!I100"),7,FALSE)</f>
        <v>36517.98317</v>
      </c>
      <c r="H373" s="12">
        <f>VLOOKUP(B364,INDIRECT("T|"&amp;VLOOKUP(A364,'dataset mapping'!$A$2:$B$6,2,FALSE)&amp;"|"&amp;A373&amp;"!A3"):INDIRECT("T|"&amp;VLOOKUP(A364,'dataset mapping'!$A$2:$B$6,2,FALSE)&amp;"|"&amp;A373&amp;"!I100"),8,FALSE)</f>
        <v>36529.3035</v>
      </c>
      <c r="I373" s="12">
        <f>VLOOKUP(B364,INDIRECT("T|"&amp;VLOOKUP(A364,'dataset mapping'!$A$2:$B$6,2,FALSE)&amp;"|"&amp;A373&amp;"!A3"):INDIRECT("T|"&amp;VLOOKUP(A364,'dataset mapping'!$A$2:$B$6,2,FALSE)&amp;"|"&amp;A373&amp;"!I100"),9,FALSE)</f>
        <v>36517.98317</v>
      </c>
      <c r="J373" s="9">
        <f t="shared" ref="J373:J378" si="37">(I373/E373-1)*100</f>
        <v>1.52282357</v>
      </c>
      <c r="K373" s="10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1">
        <v>60.0</v>
      </c>
      <c r="B374" s="12">
        <f>VLOOKUP(B364,INDIRECT("T|"&amp;VLOOKUP(A364,'dataset mapping'!$A$2:$B$6,2,FALSE)&amp;"|"&amp;A374&amp;"!A3"):INDIRECT("T|"&amp;VLOOKUP(A364,'dataset mapping'!$A$2:$B$6,2,FALSE)&amp;"|"&amp;A374&amp;"!I100"),2,FALSE)</f>
        <v>37732.95519</v>
      </c>
      <c r="C374" s="12">
        <f>VLOOKUP(B364,INDIRECT("T|"&amp;VLOOKUP(A364,'dataset mapping'!$A$2:$B$6,2,FALSE)&amp;"|"&amp;A374&amp;"!A3"):INDIRECT("T|"&amp;VLOOKUP(A364,'dataset mapping'!$A$2:$B$6,2,FALSE)&amp;"|"&amp;A374&amp;"!I100"),3,FALSE)</f>
        <v>37703.18495</v>
      </c>
      <c r="D374" s="12">
        <f>VLOOKUP(B364,INDIRECT("T|"&amp;VLOOKUP(A364,'dataset mapping'!$A$2:$B$6,2,FALSE)&amp;"|"&amp;A374&amp;"!A3"):INDIRECT("T|"&amp;VLOOKUP(A364,'dataset mapping'!$A$2:$B$6,2,FALSE)&amp;"|"&amp;A374&amp;"!I100"),4,FALSE)</f>
        <v>37667.60184</v>
      </c>
      <c r="E374" s="12">
        <f>VLOOKUP(B364,INDIRECT("T|"&amp;VLOOKUP(A364,'dataset mapping'!$A$2:$B$6,2,FALSE)&amp;"|"&amp;A374&amp;"!A3"):INDIRECT("T|"&amp;VLOOKUP(A364,'dataset mapping'!$A$2:$B$6,2,FALSE)&amp;"|"&amp;A374&amp;"!I100"),5,FALSE)</f>
        <v>37567.83067</v>
      </c>
      <c r="F374" s="12">
        <f>VLOOKUP(B364,INDIRECT("T|"&amp;VLOOKUP(A364,'dataset mapping'!$A$2:$B$6,2,FALSE)&amp;"|"&amp;A374&amp;"!A3"):INDIRECT("T|"&amp;VLOOKUP(A364,'dataset mapping'!$A$2:$B$6,2,FALSE)&amp;"|"&amp;A374&amp;"!I100"),6,FALSE)</f>
        <v>37627.83063</v>
      </c>
      <c r="G374" s="12">
        <f>VLOOKUP(B364,INDIRECT("T|"&amp;VLOOKUP(A364,'dataset mapping'!$A$2:$B$6,2,FALSE)&amp;"|"&amp;A374&amp;"!A3"):INDIRECT("T|"&amp;VLOOKUP(A364,'dataset mapping'!$A$2:$B$6,2,FALSE)&amp;"|"&amp;A374&amp;"!I100"),7,FALSE)</f>
        <v>37587.78988</v>
      </c>
      <c r="H374" s="12">
        <f>VLOOKUP(B364,INDIRECT("T|"&amp;VLOOKUP(A364,'dataset mapping'!$A$2:$B$6,2,FALSE)&amp;"|"&amp;A374&amp;"!A3"):INDIRECT("T|"&amp;VLOOKUP(A364,'dataset mapping'!$A$2:$B$6,2,FALSE)&amp;"|"&amp;A374&amp;"!I100"),8,FALSE)</f>
        <v>37604.54829</v>
      </c>
      <c r="I374" s="12">
        <f>VLOOKUP(B364,INDIRECT("T|"&amp;VLOOKUP(A364,'dataset mapping'!$A$2:$B$6,2,FALSE)&amp;"|"&amp;A374&amp;"!A3"):INDIRECT("T|"&amp;VLOOKUP(A364,'dataset mapping'!$A$2:$B$6,2,FALSE)&amp;"|"&amp;A374&amp;"!I100"),9,FALSE)</f>
        <v>37587.78988</v>
      </c>
      <c r="J374" s="9">
        <f t="shared" si="37"/>
        <v>0.05312845373</v>
      </c>
      <c r="K374" s="10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1">
        <v>70.0</v>
      </c>
      <c r="B375" s="12">
        <f>VLOOKUP(B364,INDIRECT("T|"&amp;VLOOKUP(A364,'dataset mapping'!$A$2:$B$6,2,FALSE)&amp;"|"&amp;A375&amp;"!A3"):INDIRECT("T|"&amp;VLOOKUP(A364,'dataset mapping'!$A$2:$B$6,2,FALSE)&amp;"|"&amp;A375&amp;"!I100"),2,FALSE)</f>
        <v>39042.3117</v>
      </c>
      <c r="C375" s="12">
        <f>VLOOKUP(B364,INDIRECT("T|"&amp;VLOOKUP(A364,'dataset mapping'!$A$2:$B$6,2,FALSE)&amp;"|"&amp;A375&amp;"!A3"):INDIRECT("T|"&amp;VLOOKUP(A364,'dataset mapping'!$A$2:$B$6,2,FALSE)&amp;"|"&amp;A375&amp;"!I100"),3,FALSE)</f>
        <v>39029.19196</v>
      </c>
      <c r="D375" s="12">
        <f>VLOOKUP(B364,INDIRECT("T|"&amp;VLOOKUP(A364,'dataset mapping'!$A$2:$B$6,2,FALSE)&amp;"|"&amp;A375&amp;"!A3"):INDIRECT("T|"&amp;VLOOKUP(A364,'dataset mapping'!$A$2:$B$6,2,FALSE)&amp;"|"&amp;A375&amp;"!I100"),4,FALSE)</f>
        <v>39036.87848</v>
      </c>
      <c r="E375" s="12">
        <f>VLOOKUP(B364,INDIRECT("T|"&amp;VLOOKUP(A364,'dataset mapping'!$A$2:$B$6,2,FALSE)&amp;"|"&amp;A375&amp;"!A3"):INDIRECT("T|"&amp;VLOOKUP(A364,'dataset mapping'!$A$2:$B$6,2,FALSE)&amp;"|"&amp;A375&amp;"!I100"),5,FALSE)</f>
        <v>39037.32224</v>
      </c>
      <c r="F375" s="12">
        <f>VLOOKUP(B364,INDIRECT("T|"&amp;VLOOKUP(A364,'dataset mapping'!$A$2:$B$6,2,FALSE)&amp;"|"&amp;A375&amp;"!A3"):INDIRECT("T|"&amp;VLOOKUP(A364,'dataset mapping'!$A$2:$B$6,2,FALSE)&amp;"|"&amp;A375&amp;"!I100"),6,FALSE)</f>
        <v>38908.00751</v>
      </c>
      <c r="G375" s="12">
        <f>VLOOKUP(B364,INDIRECT("T|"&amp;VLOOKUP(A364,'dataset mapping'!$A$2:$B$6,2,FALSE)&amp;"|"&amp;A375&amp;"!A3"):INDIRECT("T|"&amp;VLOOKUP(A364,'dataset mapping'!$A$2:$B$6,2,FALSE)&amp;"|"&amp;A375&amp;"!I100"),7,FALSE)</f>
        <v>38911.59232</v>
      </c>
      <c r="H375" s="12">
        <f>VLOOKUP(B364,INDIRECT("T|"&amp;VLOOKUP(A364,'dataset mapping'!$A$2:$B$6,2,FALSE)&amp;"|"&amp;A375&amp;"!A3"):INDIRECT("T|"&amp;VLOOKUP(A364,'dataset mapping'!$A$2:$B$6,2,FALSE)&amp;"|"&amp;A375&amp;"!I100"),8,FALSE)</f>
        <v>38907.80849</v>
      </c>
      <c r="I375" s="12">
        <f>VLOOKUP(B364,INDIRECT("T|"&amp;VLOOKUP(A364,'dataset mapping'!$A$2:$B$6,2,FALSE)&amp;"|"&amp;A375&amp;"!A3"):INDIRECT("T|"&amp;VLOOKUP(A364,'dataset mapping'!$A$2:$B$6,2,FALSE)&amp;"|"&amp;A375&amp;"!I100"),9,FALSE)</f>
        <v>38889.36571</v>
      </c>
      <c r="J375" s="9">
        <f t="shared" si="37"/>
        <v>-0.3790130284</v>
      </c>
      <c r="K375" s="10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1">
        <v>80.0</v>
      </c>
      <c r="B376" s="12">
        <f>VLOOKUP(B364,INDIRECT("T|"&amp;VLOOKUP(A364,'dataset mapping'!$A$2:$B$6,2,FALSE)&amp;"|"&amp;A376&amp;"!A3"):INDIRECT("T|"&amp;VLOOKUP(A364,'dataset mapping'!$A$2:$B$6,2,FALSE)&amp;"|"&amp;A376&amp;"!I100"),2,FALSE)</f>
        <v>39403.98886</v>
      </c>
      <c r="C376" s="12">
        <f>VLOOKUP(B364,INDIRECT("T|"&amp;VLOOKUP(A364,'dataset mapping'!$A$2:$B$6,2,FALSE)&amp;"|"&amp;A376&amp;"!A3"):INDIRECT("T|"&amp;VLOOKUP(A364,'dataset mapping'!$A$2:$B$6,2,FALSE)&amp;"|"&amp;A376&amp;"!I100"),3,FALSE)</f>
        <v>39521.01938</v>
      </c>
      <c r="D376" s="12">
        <f>VLOOKUP(B364,INDIRECT("T|"&amp;VLOOKUP(A364,'dataset mapping'!$A$2:$B$6,2,FALSE)&amp;"|"&amp;A376&amp;"!A3"):INDIRECT("T|"&amp;VLOOKUP(A364,'dataset mapping'!$A$2:$B$6,2,FALSE)&amp;"|"&amp;A376&amp;"!I100"),4,FALSE)</f>
        <v>39415.97143</v>
      </c>
      <c r="E376" s="12">
        <f>VLOOKUP(B364,INDIRECT("T|"&amp;VLOOKUP(A364,'dataset mapping'!$A$2:$B$6,2,FALSE)&amp;"|"&amp;A376&amp;"!A3"):INDIRECT("T|"&amp;VLOOKUP(A364,'dataset mapping'!$A$2:$B$6,2,FALSE)&amp;"|"&amp;A376&amp;"!I100"),5,FALSE)</f>
        <v>37636.30402</v>
      </c>
      <c r="F376" s="12">
        <f>VLOOKUP(B364,INDIRECT("T|"&amp;VLOOKUP(A364,'dataset mapping'!$A$2:$B$6,2,FALSE)&amp;"|"&amp;A376&amp;"!A3"):INDIRECT("T|"&amp;VLOOKUP(A364,'dataset mapping'!$A$2:$B$6,2,FALSE)&amp;"|"&amp;A376&amp;"!I100"),6,FALSE)</f>
        <v>39299.13405</v>
      </c>
      <c r="G376" s="12">
        <f>VLOOKUP(B364,INDIRECT("T|"&amp;VLOOKUP(A364,'dataset mapping'!$A$2:$B$6,2,FALSE)&amp;"|"&amp;A376&amp;"!A3"):INDIRECT("T|"&amp;VLOOKUP(A364,'dataset mapping'!$A$2:$B$6,2,FALSE)&amp;"|"&amp;A376&amp;"!I100"),7,FALSE)</f>
        <v>39265.3524</v>
      </c>
      <c r="H376" s="12">
        <f>VLOOKUP(B364,INDIRECT("T|"&amp;VLOOKUP(A364,'dataset mapping'!$A$2:$B$6,2,FALSE)&amp;"|"&amp;A376&amp;"!A3"):INDIRECT("T|"&amp;VLOOKUP(A364,'dataset mapping'!$A$2:$B$6,2,FALSE)&amp;"|"&amp;A376&amp;"!I100"),8,FALSE)</f>
        <v>39281.31532</v>
      </c>
      <c r="I376" s="12">
        <f>VLOOKUP(B364,INDIRECT("T|"&amp;VLOOKUP(A364,'dataset mapping'!$A$2:$B$6,2,FALSE)&amp;"|"&amp;A376&amp;"!A3"):INDIRECT("T|"&amp;VLOOKUP(A364,'dataset mapping'!$A$2:$B$6,2,FALSE)&amp;"|"&amp;A376&amp;"!I100"),9,FALSE)</f>
        <v>38973.41689</v>
      </c>
      <c r="J376" s="9">
        <f t="shared" si="37"/>
        <v>3.552720986</v>
      </c>
      <c r="K376" s="10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1">
        <v>90.0</v>
      </c>
      <c r="B377" s="12">
        <f>VLOOKUP(B364,INDIRECT("T|"&amp;VLOOKUP(A364,'dataset mapping'!$A$2:$B$6,2,FALSE)&amp;"|"&amp;A377&amp;"!A3"):INDIRECT("T|"&amp;VLOOKUP(A364,'dataset mapping'!$A$2:$B$6,2,FALSE)&amp;"|"&amp;A377&amp;"!I100"),2,FALSE)</f>
        <v>40259.99028</v>
      </c>
      <c r="C377" s="12">
        <f>VLOOKUP(B364,INDIRECT("T|"&amp;VLOOKUP(A364,'dataset mapping'!$A$2:$B$6,2,FALSE)&amp;"|"&amp;A377&amp;"!A3"):INDIRECT("T|"&amp;VLOOKUP(A364,'dataset mapping'!$A$2:$B$6,2,FALSE)&amp;"|"&amp;A377&amp;"!I100"),3,FALSE)</f>
        <v>40355.3183</v>
      </c>
      <c r="D377" s="12">
        <f>VLOOKUP(B364,INDIRECT("T|"&amp;VLOOKUP(A364,'dataset mapping'!$A$2:$B$6,2,FALSE)&amp;"|"&amp;A377&amp;"!A3"):INDIRECT("T|"&amp;VLOOKUP(A364,'dataset mapping'!$A$2:$B$6,2,FALSE)&amp;"|"&amp;A377&amp;"!I100"),4,FALSE)</f>
        <v>40236.01264</v>
      </c>
      <c r="E377" s="12">
        <f>VLOOKUP(B364,INDIRECT("T|"&amp;VLOOKUP(A364,'dataset mapping'!$A$2:$B$6,2,FALSE)&amp;"|"&amp;A377&amp;"!A3"):INDIRECT("T|"&amp;VLOOKUP(A364,'dataset mapping'!$A$2:$B$6,2,FALSE)&amp;"|"&amp;A377&amp;"!I100"),5,FALSE)</f>
        <v>38475.31556</v>
      </c>
      <c r="F377" s="12">
        <f>VLOOKUP(B364,INDIRECT("T|"&amp;VLOOKUP(A364,'dataset mapping'!$A$2:$B$6,2,FALSE)&amp;"|"&amp;A377&amp;"!A3"):INDIRECT("T|"&amp;VLOOKUP(A364,'dataset mapping'!$A$2:$B$6,2,FALSE)&amp;"|"&amp;A377&amp;"!I100"),6,FALSE)</f>
        <v>40112.17876</v>
      </c>
      <c r="G377" s="12">
        <f>VLOOKUP(B364,INDIRECT("T|"&amp;VLOOKUP(A364,'dataset mapping'!$A$2:$B$6,2,FALSE)&amp;"|"&amp;A377&amp;"!A3"):INDIRECT("T|"&amp;VLOOKUP(A364,'dataset mapping'!$A$2:$B$6,2,FALSE)&amp;"|"&amp;A377&amp;"!I100"),7,FALSE)</f>
        <v>40100.82768</v>
      </c>
      <c r="H377" s="12">
        <f>VLOOKUP(B364,INDIRECT("T|"&amp;VLOOKUP(A364,'dataset mapping'!$A$2:$B$6,2,FALSE)&amp;"|"&amp;A377&amp;"!A3"):INDIRECT("T|"&amp;VLOOKUP(A364,'dataset mapping'!$A$2:$B$6,2,FALSE)&amp;"|"&amp;A377&amp;"!I100"),8,FALSE)</f>
        <v>40095.77003</v>
      </c>
      <c r="I377" s="12">
        <f>VLOOKUP(B364,INDIRECT("T|"&amp;VLOOKUP(A364,'dataset mapping'!$A$2:$B$6,2,FALSE)&amp;"|"&amp;A377&amp;"!A3"):INDIRECT("T|"&amp;VLOOKUP(A364,'dataset mapping'!$A$2:$B$6,2,FALSE)&amp;"|"&amp;A377&amp;"!I100"),9,FALSE)</f>
        <v>40283.31128</v>
      </c>
      <c r="J377" s="9">
        <f t="shared" si="37"/>
        <v>4.699105631</v>
      </c>
      <c r="K377" s="10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1">
        <v>100.0</v>
      </c>
      <c r="B378" s="12">
        <f>VLOOKUP(B364,INDIRECT("T|"&amp;VLOOKUP(A364,'dataset mapping'!$A$2:$B$6,2,FALSE)&amp;"|"&amp;A378&amp;"!A3"):INDIRECT("T|"&amp;VLOOKUP(A364,'dataset mapping'!$A$2:$B$6,2,FALSE)&amp;"|"&amp;A378&amp;"!I100"),2,FALSE)</f>
        <v>40717.32767</v>
      </c>
      <c r="C378" s="12">
        <f>VLOOKUP(B364,INDIRECT("T|"&amp;VLOOKUP(A364,'dataset mapping'!$A$2:$B$6,2,FALSE)&amp;"|"&amp;A378&amp;"!A3"):INDIRECT("T|"&amp;VLOOKUP(A364,'dataset mapping'!$A$2:$B$6,2,FALSE)&amp;"|"&amp;A378&amp;"!I100"),3,FALSE)</f>
        <v>40626.76132</v>
      </c>
      <c r="D378" s="12">
        <f>VLOOKUP(B364,INDIRECT("T|"&amp;VLOOKUP(A364,'dataset mapping'!$A$2:$B$6,2,FALSE)&amp;"|"&amp;A378&amp;"!A3"):INDIRECT("T|"&amp;VLOOKUP(A364,'dataset mapping'!$A$2:$B$6,2,FALSE)&amp;"|"&amp;A378&amp;"!I100"),4,FALSE)</f>
        <v>40725.37516</v>
      </c>
      <c r="E378" s="12">
        <f>VLOOKUP(B364,INDIRECT("T|"&amp;VLOOKUP(A364,'dataset mapping'!$A$2:$B$6,2,FALSE)&amp;"|"&amp;A378&amp;"!A3"):INDIRECT("T|"&amp;VLOOKUP(A364,'dataset mapping'!$A$2:$B$6,2,FALSE)&amp;"|"&amp;A378&amp;"!I100"),5,FALSE)</f>
        <v>40669.13184</v>
      </c>
      <c r="F378" s="12">
        <f>VLOOKUP(B364,INDIRECT("T|"&amp;VLOOKUP(A364,'dataset mapping'!$A$2:$B$6,2,FALSE)&amp;"|"&amp;A378&amp;"!A3"):INDIRECT("T|"&amp;VLOOKUP(A364,'dataset mapping'!$A$2:$B$6,2,FALSE)&amp;"|"&amp;A378&amp;"!I100"),6,FALSE)</f>
        <v>40447.71221</v>
      </c>
      <c r="G378" s="12">
        <f>VLOOKUP(B364,INDIRECT("T|"&amp;VLOOKUP(A364,'dataset mapping'!$A$2:$B$6,2,FALSE)&amp;"|"&amp;A378&amp;"!A3"):INDIRECT("T|"&amp;VLOOKUP(A364,'dataset mapping'!$A$2:$B$6,2,FALSE)&amp;"|"&amp;A378&amp;"!I100"),7,FALSE)</f>
        <v>40469.39009</v>
      </c>
      <c r="H378" s="12">
        <f>VLOOKUP(B364,INDIRECT("T|"&amp;VLOOKUP(A364,'dataset mapping'!$A$2:$B$6,2,FALSE)&amp;"|"&amp;A378&amp;"!A3"):INDIRECT("T|"&amp;VLOOKUP(A364,'dataset mapping'!$A$2:$B$6,2,FALSE)&amp;"|"&amp;A378&amp;"!I100"),8,FALSE)</f>
        <v>40478.74418</v>
      </c>
      <c r="I378" s="12">
        <f>VLOOKUP(B364,INDIRECT("T|"&amp;VLOOKUP(A364,'dataset mapping'!$A$2:$B$6,2,FALSE)&amp;"|"&amp;A378&amp;"!A3"):INDIRECT("T|"&amp;VLOOKUP(A364,'dataset mapping'!$A$2:$B$6,2,FALSE)&amp;"|"&amp;A378&amp;"!I100"),9,FALSE)</f>
        <v>40439.94499</v>
      </c>
      <c r="J378" s="9">
        <f t="shared" si="37"/>
        <v>-0.5635400707</v>
      </c>
      <c r="K378" s="13">
        <f>AVERAGE(J366:J378)</f>
        <v>35.64923507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 t="s">
        <v>0</v>
      </c>
      <c r="B398" s="20" t="s">
        <v>19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 t="s">
        <v>2</v>
      </c>
      <c r="B399" s="5" t="s">
        <v>3</v>
      </c>
      <c r="C399" s="5" t="s">
        <v>4</v>
      </c>
      <c r="D399" s="5" t="s">
        <v>5</v>
      </c>
      <c r="E399" s="5" t="s">
        <v>6</v>
      </c>
      <c r="F399" s="5" t="s">
        <v>7</v>
      </c>
      <c r="G399" s="5" t="s">
        <v>8</v>
      </c>
      <c r="H399" s="5" t="s">
        <v>9</v>
      </c>
      <c r="I399" s="5" t="s">
        <v>10</v>
      </c>
      <c r="J399" s="6" t="s">
        <v>11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>
        <v>1.0</v>
      </c>
      <c r="B400" s="8">
        <f>VLOOKUP(B398,INDIRECT("T|"&amp;VLOOKUP(A398,'dataset mapping'!$A$2:$B$6,2,FALSE)&amp;"|"&amp;A400&amp;"!A3"):INDIRECT("T|"&amp;VLOOKUP(A398,'dataset mapping'!$A$2:$B$6,2,FALSE)&amp;"|"&amp;A400&amp;"!I100"),2,FALSE)</f>
        <v>7.154075623</v>
      </c>
      <c r="C400" s="8">
        <f>VLOOKUP(B398,INDIRECT("T|"&amp;VLOOKUP(A398,'dataset mapping'!$A$2:$B$6,2,FALSE)&amp;"|"&amp;A400&amp;"!A3"):INDIRECT("T|"&amp;VLOOKUP(A398,'dataset mapping'!$A$2:$B$6,2,FALSE)&amp;"|"&amp;A400&amp;"!I100"),3,FALSE)</f>
        <v>5.287852287</v>
      </c>
      <c r="D400" s="8">
        <f>VLOOKUP(B398,INDIRECT("T|"&amp;VLOOKUP(A398,'dataset mapping'!$A$2:$B$6,2,FALSE)&amp;"|"&amp;A400&amp;"!A3"):INDIRECT("T|"&amp;VLOOKUP(A398,'dataset mapping'!$A$2:$B$6,2,FALSE)&amp;"|"&amp;A400&amp;"!I100"),4,FALSE)</f>
        <v>4.931461334</v>
      </c>
      <c r="E400" s="8">
        <f>VLOOKUP(B398,INDIRECT("T|"&amp;VLOOKUP(A398,'dataset mapping'!$A$2:$B$6,2,FALSE)&amp;"|"&amp;A400&amp;"!A3"):INDIRECT("T|"&amp;VLOOKUP(A398,'dataset mapping'!$A$2:$B$6,2,FALSE)&amp;"|"&amp;A400&amp;"!I100"),5,FALSE)</f>
        <v>5.174398422</v>
      </c>
      <c r="F400" s="8">
        <f>VLOOKUP(B398,INDIRECT("T|"&amp;VLOOKUP(A398,'dataset mapping'!$A$2:$B$6,2,FALSE)&amp;"|"&amp;A400&amp;"!A3"):INDIRECT("T|"&amp;VLOOKUP(A398,'dataset mapping'!$A$2:$B$6,2,FALSE)&amp;"|"&amp;A400&amp;"!I100"),6,FALSE)</f>
        <v>306.295269</v>
      </c>
      <c r="G400" s="8">
        <f>VLOOKUP(B398,INDIRECT("T|"&amp;VLOOKUP(A398,'dataset mapping'!$A$2:$B$6,2,FALSE)&amp;"|"&amp;A400&amp;"!A3"):INDIRECT("T|"&amp;VLOOKUP(A398,'dataset mapping'!$A$2:$B$6,2,FALSE)&amp;"|"&amp;A400&amp;"!I100"),7,FALSE)</f>
        <v>303.3076334</v>
      </c>
      <c r="H400" s="8">
        <f>VLOOKUP(B398,INDIRECT("T|"&amp;VLOOKUP(A398,'dataset mapping'!$A$2:$B$6,2,FALSE)&amp;"|"&amp;A400&amp;"!A3"):INDIRECT("T|"&amp;VLOOKUP(A398,'dataset mapping'!$A$2:$B$6,2,FALSE)&amp;"|"&amp;A400&amp;"!I100"),8,FALSE)</f>
        <v>305.2594891</v>
      </c>
      <c r="I400" s="8">
        <f>VLOOKUP(B398,INDIRECT("T|"&amp;VLOOKUP(A398,'dataset mapping'!$A$2:$B$6,2,FALSE)&amp;"|"&amp;A400&amp;"!A3"):INDIRECT("T|"&amp;VLOOKUP(A398,'dataset mapping'!$A$2:$B$6,2,FALSE)&amp;"|"&amp;A400&amp;"!I100"),9,FALSE)</f>
        <v>305.5075092</v>
      </c>
      <c r="J400" s="9">
        <f t="shared" ref="J400:J412" si="38">(I400/E400-1)*100</f>
        <v>5804.213095</v>
      </c>
      <c r="K400" s="1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>
        <v>3.0</v>
      </c>
      <c r="B401" s="8">
        <f>VLOOKUP(B398,INDIRECT("T|"&amp;VLOOKUP(A398,'dataset mapping'!$A$2:$B$6,2,FALSE)&amp;"|"&amp;A401&amp;"!A3"):INDIRECT("T|"&amp;VLOOKUP(A398,'dataset mapping'!$A$2:$B$6,2,FALSE)&amp;"|"&amp;A401&amp;"!I100"),2,FALSE)</f>
        <v>15.22423553</v>
      </c>
      <c r="C401" s="8">
        <f>VLOOKUP(B398,INDIRECT("T|"&amp;VLOOKUP(A398,'dataset mapping'!$A$2:$B$6,2,FALSE)&amp;"|"&amp;A401&amp;"!A3"):INDIRECT("T|"&amp;VLOOKUP(A398,'dataset mapping'!$A$2:$B$6,2,FALSE)&amp;"|"&amp;A401&amp;"!I100"),3,FALSE)</f>
        <v>14.69791222</v>
      </c>
      <c r="D401" s="8">
        <f>VLOOKUP(B398,INDIRECT("T|"&amp;VLOOKUP(A398,'dataset mapping'!$A$2:$B$6,2,FALSE)&amp;"|"&amp;A401&amp;"!A3"):INDIRECT("T|"&amp;VLOOKUP(A398,'dataset mapping'!$A$2:$B$6,2,FALSE)&amp;"|"&amp;A401&amp;"!I100"),4,FALSE)</f>
        <v>8.670751572</v>
      </c>
      <c r="E401" s="8">
        <f>VLOOKUP(B398,INDIRECT("T|"&amp;VLOOKUP(A398,'dataset mapping'!$A$2:$B$6,2,FALSE)&amp;"|"&amp;A401&amp;"!A3"):INDIRECT("T|"&amp;VLOOKUP(A398,'dataset mapping'!$A$2:$B$6,2,FALSE)&amp;"|"&amp;A401&amp;"!I100"),5,FALSE)</f>
        <v>13.15021515</v>
      </c>
      <c r="F401" s="8">
        <f>VLOOKUP(B398,INDIRECT("T|"&amp;VLOOKUP(A398,'dataset mapping'!$A$2:$B$6,2,FALSE)&amp;"|"&amp;A401&amp;"!A3"):INDIRECT("T|"&amp;VLOOKUP(A398,'dataset mapping'!$A$2:$B$6,2,FALSE)&amp;"|"&amp;A401&amp;"!I100"),6,FALSE)</f>
        <v>310.8034792</v>
      </c>
      <c r="G401" s="8">
        <f>VLOOKUP(B398,INDIRECT("T|"&amp;VLOOKUP(A398,'dataset mapping'!$A$2:$B$6,2,FALSE)&amp;"|"&amp;A401&amp;"!A3"):INDIRECT("T|"&amp;VLOOKUP(A398,'dataset mapping'!$A$2:$B$6,2,FALSE)&amp;"|"&amp;A401&amp;"!I100"),7,FALSE)</f>
        <v>312.7480097</v>
      </c>
      <c r="H401" s="8">
        <f>VLOOKUP(B398,INDIRECT("T|"&amp;VLOOKUP(A398,'dataset mapping'!$A$2:$B$6,2,FALSE)&amp;"|"&amp;A401&amp;"!A3"):INDIRECT("T|"&amp;VLOOKUP(A398,'dataset mapping'!$A$2:$B$6,2,FALSE)&amp;"|"&amp;A401&amp;"!I100"),8,FALSE)</f>
        <v>310.7298708</v>
      </c>
      <c r="I401" s="8">
        <f>VLOOKUP(B398,INDIRECT("T|"&amp;VLOOKUP(A398,'dataset mapping'!$A$2:$B$6,2,FALSE)&amp;"|"&amp;A401&amp;"!A3"):INDIRECT("T|"&amp;VLOOKUP(A398,'dataset mapping'!$A$2:$B$6,2,FALSE)&amp;"|"&amp;A401&amp;"!I100"),9,FALSE)</f>
        <v>312.7480097</v>
      </c>
      <c r="J401" s="9">
        <f t="shared" si="38"/>
        <v>2278.272949</v>
      </c>
      <c r="K401" s="1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>
        <v>5.0</v>
      </c>
      <c r="B402" s="8">
        <f>VLOOKUP(B398,INDIRECT("T|"&amp;VLOOKUP(A398,'dataset mapping'!$A$2:$B$6,2,FALSE)&amp;"|"&amp;A402&amp;"!A3"):INDIRECT("T|"&amp;VLOOKUP(A398,'dataset mapping'!$A$2:$B$6,2,FALSE)&amp;"|"&amp;A402&amp;"!I100"),2,FALSE)</f>
        <v>23.84745884</v>
      </c>
      <c r="C402" s="8">
        <f>VLOOKUP(B398,INDIRECT("T|"&amp;VLOOKUP(A398,'dataset mapping'!$A$2:$B$6,2,FALSE)&amp;"|"&amp;A402&amp;"!A3"):INDIRECT("T|"&amp;VLOOKUP(A398,'dataset mapping'!$A$2:$B$6,2,FALSE)&amp;"|"&amp;A402&amp;"!I100"),3,FALSE)</f>
        <v>20.16054058</v>
      </c>
      <c r="D402" s="8">
        <f>VLOOKUP(B398,INDIRECT("T|"&amp;VLOOKUP(A398,'dataset mapping'!$A$2:$B$6,2,FALSE)&amp;"|"&amp;A402&amp;"!A3"):INDIRECT("T|"&amp;VLOOKUP(A398,'dataset mapping'!$A$2:$B$6,2,FALSE)&amp;"|"&amp;A402&amp;"!I100"),4,FALSE)</f>
        <v>9.574929237</v>
      </c>
      <c r="E402" s="8">
        <f>VLOOKUP(B398,INDIRECT("T|"&amp;VLOOKUP(A398,'dataset mapping'!$A$2:$B$6,2,FALSE)&amp;"|"&amp;A402&amp;"!A3"):INDIRECT("T|"&amp;VLOOKUP(A398,'dataset mapping'!$A$2:$B$6,2,FALSE)&amp;"|"&amp;A402&amp;"!I100"),5,FALSE)</f>
        <v>20.16054058</v>
      </c>
      <c r="F402" s="8">
        <f>VLOOKUP(B398,INDIRECT("T|"&amp;VLOOKUP(A398,'dataset mapping'!$A$2:$B$6,2,FALSE)&amp;"|"&amp;A402&amp;"!A3"):INDIRECT("T|"&amp;VLOOKUP(A398,'dataset mapping'!$A$2:$B$6,2,FALSE)&amp;"|"&amp;A402&amp;"!I100"),6,FALSE)</f>
        <v>320.3897762</v>
      </c>
      <c r="G402" s="8">
        <f>VLOOKUP(B398,INDIRECT("T|"&amp;VLOOKUP(A398,'dataset mapping'!$A$2:$B$6,2,FALSE)&amp;"|"&amp;A402&amp;"!A3"):INDIRECT("T|"&amp;VLOOKUP(A398,'dataset mapping'!$A$2:$B$6,2,FALSE)&amp;"|"&amp;A402&amp;"!I100"),7,FALSE)</f>
        <v>320.0707712</v>
      </c>
      <c r="H402" s="8">
        <f>VLOOKUP(B398,INDIRECT("T|"&amp;VLOOKUP(A398,'dataset mapping'!$A$2:$B$6,2,FALSE)&amp;"|"&amp;A402&amp;"!A3"):INDIRECT("T|"&amp;VLOOKUP(A398,'dataset mapping'!$A$2:$B$6,2,FALSE)&amp;"|"&amp;A402&amp;"!I100"),8,FALSE)</f>
        <v>317.3847895</v>
      </c>
      <c r="I402" s="8">
        <f>VLOOKUP(B398,INDIRECT("T|"&amp;VLOOKUP(A398,'dataset mapping'!$A$2:$B$6,2,FALSE)&amp;"|"&amp;A402&amp;"!A3"):INDIRECT("T|"&amp;VLOOKUP(A398,'dataset mapping'!$A$2:$B$6,2,FALSE)&amp;"|"&amp;A402&amp;"!I100"),9,FALSE)</f>
        <v>320.1512337</v>
      </c>
      <c r="J402" s="9">
        <f t="shared" si="38"/>
        <v>1488.009173</v>
      </c>
      <c r="K402" s="10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>
        <v>10.0</v>
      </c>
      <c r="B403" s="8">
        <f>VLOOKUP(B398,INDIRECT("T|"&amp;VLOOKUP(A398,'dataset mapping'!$A$2:$B$6,2,FALSE)&amp;"|"&amp;A403&amp;"!A3"):INDIRECT("T|"&amp;VLOOKUP(A398,'dataset mapping'!$A$2:$B$6,2,FALSE)&amp;"|"&amp;A403&amp;"!I100"),2,FALSE)</f>
        <v>43.06426334</v>
      </c>
      <c r="C403" s="8">
        <f>VLOOKUP(B398,INDIRECT("T|"&amp;VLOOKUP(A398,'dataset mapping'!$A$2:$B$6,2,FALSE)&amp;"|"&amp;A403&amp;"!A3"):INDIRECT("T|"&amp;VLOOKUP(A398,'dataset mapping'!$A$2:$B$6,2,FALSE)&amp;"|"&amp;A403&amp;"!I100"),3,FALSE)</f>
        <v>46.0355835</v>
      </c>
      <c r="D403" s="8">
        <f>VLOOKUP(B398,INDIRECT("T|"&amp;VLOOKUP(A398,'dataset mapping'!$A$2:$B$6,2,FALSE)&amp;"|"&amp;A403&amp;"!A3"):INDIRECT("T|"&amp;VLOOKUP(A398,'dataset mapping'!$A$2:$B$6,2,FALSE)&amp;"|"&amp;A403&amp;"!I100"),4,FALSE)</f>
        <v>44.19128895</v>
      </c>
      <c r="E403" s="8">
        <f>VLOOKUP(B398,INDIRECT("T|"&amp;VLOOKUP(A398,'dataset mapping'!$A$2:$B$6,2,FALSE)&amp;"|"&amp;A403&amp;"!A3"):INDIRECT("T|"&amp;VLOOKUP(A398,'dataset mapping'!$A$2:$B$6,2,FALSE)&amp;"|"&amp;A403&amp;"!I100"),5,FALSE)</f>
        <v>45.64746189</v>
      </c>
      <c r="F403" s="8">
        <f>VLOOKUP(B398,INDIRECT("T|"&amp;VLOOKUP(A398,'dataset mapping'!$A$2:$B$6,2,FALSE)&amp;"|"&amp;A403&amp;"!A3"):INDIRECT("T|"&amp;VLOOKUP(A398,'dataset mapping'!$A$2:$B$6,2,FALSE)&amp;"|"&amp;A403&amp;"!I100"),6,FALSE)</f>
        <v>335.2878923</v>
      </c>
      <c r="G403" s="8">
        <f>VLOOKUP(B398,INDIRECT("T|"&amp;VLOOKUP(A398,'dataset mapping'!$A$2:$B$6,2,FALSE)&amp;"|"&amp;A403&amp;"!A3"):INDIRECT("T|"&amp;VLOOKUP(A398,'dataset mapping'!$A$2:$B$6,2,FALSE)&amp;"|"&amp;A403&amp;"!I100"),7,FALSE)</f>
        <v>335.5411434</v>
      </c>
      <c r="H403" s="8">
        <f>VLOOKUP(B398,INDIRECT("T|"&amp;VLOOKUP(A398,'dataset mapping'!$A$2:$B$6,2,FALSE)&amp;"|"&amp;A403&amp;"!A3"):INDIRECT("T|"&amp;VLOOKUP(A398,'dataset mapping'!$A$2:$B$6,2,FALSE)&amp;"|"&amp;A403&amp;"!I100"),8,FALSE)</f>
        <v>337.202796</v>
      </c>
      <c r="I403" s="8">
        <f>VLOOKUP(B398,INDIRECT("T|"&amp;VLOOKUP(A398,'dataset mapping'!$A$2:$B$6,2,FALSE)&amp;"|"&amp;A403&amp;"!A3"):INDIRECT("T|"&amp;VLOOKUP(A398,'dataset mapping'!$A$2:$B$6,2,FALSE)&amp;"|"&amp;A403&amp;"!I100"),9,FALSE)</f>
        <v>337.202796</v>
      </c>
      <c r="J403" s="9">
        <f t="shared" si="38"/>
        <v>638.7109425</v>
      </c>
      <c r="K403" s="10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1">
        <v>20.0</v>
      </c>
      <c r="B404" s="12">
        <f>VLOOKUP(B398,INDIRECT("T|"&amp;VLOOKUP(A398,'dataset mapping'!$A$2:$B$6,2,FALSE)&amp;"|"&amp;A404&amp;"!A3"):INDIRECT("T|"&amp;VLOOKUP(A398,'dataset mapping'!$A$2:$B$6,2,FALSE)&amp;"|"&amp;A404&amp;"!I100"),2,FALSE)</f>
        <v>77.39477539</v>
      </c>
      <c r="C404" s="12">
        <f>VLOOKUP(B398,INDIRECT("T|"&amp;VLOOKUP(A398,'dataset mapping'!$A$2:$B$6,2,FALSE)&amp;"|"&amp;A404&amp;"!A3"):INDIRECT("T|"&amp;VLOOKUP(A398,'dataset mapping'!$A$2:$B$6,2,FALSE)&amp;"|"&amp;A404&amp;"!I100"),3,FALSE)</f>
        <v>84.44941425</v>
      </c>
      <c r="D404" s="12">
        <f>VLOOKUP(B398,INDIRECT("T|"&amp;VLOOKUP(A398,'dataset mapping'!$A$2:$B$6,2,FALSE)&amp;"|"&amp;A404&amp;"!A3"):INDIRECT("T|"&amp;VLOOKUP(A398,'dataset mapping'!$A$2:$B$6,2,FALSE)&amp;"|"&amp;A404&amp;"!I100"),4,FALSE)</f>
        <v>79.59383011</v>
      </c>
      <c r="E404" s="12">
        <f>VLOOKUP(B398,INDIRECT("T|"&amp;VLOOKUP(A398,'dataset mapping'!$A$2:$B$6,2,FALSE)&amp;"|"&amp;A404&amp;"!A3"):INDIRECT("T|"&amp;VLOOKUP(A398,'dataset mapping'!$A$2:$B$6,2,FALSE)&amp;"|"&amp;A404&amp;"!I100"),5,FALSE)</f>
        <v>81.28342152</v>
      </c>
      <c r="F404" s="12">
        <f>VLOOKUP(B398,INDIRECT("T|"&amp;VLOOKUP(A398,'dataset mapping'!$A$2:$B$6,2,FALSE)&amp;"|"&amp;A404&amp;"!A3"):INDIRECT("T|"&amp;VLOOKUP(A398,'dataset mapping'!$A$2:$B$6,2,FALSE)&amp;"|"&amp;A404&amp;"!I100"),6,FALSE)</f>
        <v>368.7115822</v>
      </c>
      <c r="G404" s="12">
        <f>VLOOKUP(B398,INDIRECT("T|"&amp;VLOOKUP(A398,'dataset mapping'!$A$2:$B$6,2,FALSE)&amp;"|"&amp;A404&amp;"!A3"):INDIRECT("T|"&amp;VLOOKUP(A398,'dataset mapping'!$A$2:$B$6,2,FALSE)&amp;"|"&amp;A404&amp;"!I100"),7,FALSE)</f>
        <v>370.5937099</v>
      </c>
      <c r="H404" s="12">
        <f>VLOOKUP(B398,INDIRECT("T|"&amp;VLOOKUP(A398,'dataset mapping'!$A$2:$B$6,2,FALSE)&amp;"|"&amp;A404&amp;"!A3"):INDIRECT("T|"&amp;VLOOKUP(A398,'dataset mapping'!$A$2:$B$6,2,FALSE)&amp;"|"&amp;A404&amp;"!I100"),8,FALSE)</f>
        <v>370.0429716</v>
      </c>
      <c r="I404" s="12">
        <f>VLOOKUP(B398,INDIRECT("T|"&amp;VLOOKUP(A398,'dataset mapping'!$A$2:$B$6,2,FALSE)&amp;"|"&amp;A404&amp;"!A3"):INDIRECT("T|"&amp;VLOOKUP(A398,'dataset mapping'!$A$2:$B$6,2,FALSE)&amp;"|"&amp;A404&amp;"!I100"),9,FALSE)</f>
        <v>485.8556881</v>
      </c>
      <c r="J404" s="9">
        <f t="shared" si="38"/>
        <v>497.7303601</v>
      </c>
      <c r="K404" s="10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1">
        <v>30.0</v>
      </c>
      <c r="B405" s="12">
        <f>VLOOKUP(B398,INDIRECT("T|"&amp;VLOOKUP(A398,'dataset mapping'!$A$2:$B$6,2,FALSE)&amp;"|"&amp;A405&amp;"!A3"):INDIRECT("T|"&amp;VLOOKUP(A398,'dataset mapping'!$A$2:$B$6,2,FALSE)&amp;"|"&amp;A405&amp;"!I100"),2,FALSE)</f>
        <v>112.0401621</v>
      </c>
      <c r="C405" s="12">
        <f>VLOOKUP(B398,INDIRECT("T|"&amp;VLOOKUP(A398,'dataset mapping'!$A$2:$B$6,2,FALSE)&amp;"|"&amp;A405&amp;"!A3"):INDIRECT("T|"&amp;VLOOKUP(A398,'dataset mapping'!$A$2:$B$6,2,FALSE)&amp;"|"&amp;A405&amp;"!I100"),3,FALSE)</f>
        <v>112.0158262</v>
      </c>
      <c r="D405" s="12">
        <f>VLOOKUP(B398,INDIRECT("T|"&amp;VLOOKUP(A398,'dataset mapping'!$A$2:$B$6,2,FALSE)&amp;"|"&amp;A405&amp;"!A3"):INDIRECT("T|"&amp;VLOOKUP(A398,'dataset mapping'!$A$2:$B$6,2,FALSE)&amp;"|"&amp;A405&amp;"!I100"),4,FALSE)</f>
        <v>108.1921902</v>
      </c>
      <c r="E405" s="12">
        <f>VLOOKUP(B398,INDIRECT("T|"&amp;VLOOKUP(A398,'dataset mapping'!$A$2:$B$6,2,FALSE)&amp;"|"&amp;A405&amp;"!A3"):INDIRECT("T|"&amp;VLOOKUP(A398,'dataset mapping'!$A$2:$B$6,2,FALSE)&amp;"|"&amp;A405&amp;"!I100"),5,FALSE)</f>
        <v>112.0401621</v>
      </c>
      <c r="F405" s="12">
        <f>VLOOKUP(B398,INDIRECT("T|"&amp;VLOOKUP(A398,'dataset mapping'!$A$2:$B$6,2,FALSE)&amp;"|"&amp;A405&amp;"!A3"):INDIRECT("T|"&amp;VLOOKUP(A398,'dataset mapping'!$A$2:$B$6,2,FALSE)&amp;"|"&amp;A405&amp;"!I100"),6,FALSE)</f>
        <v>396.5498743</v>
      </c>
      <c r="G405" s="12">
        <f>VLOOKUP(B398,INDIRECT("T|"&amp;VLOOKUP(A398,'dataset mapping'!$A$2:$B$6,2,FALSE)&amp;"|"&amp;A405&amp;"!A3"):INDIRECT("T|"&amp;VLOOKUP(A398,'dataset mapping'!$A$2:$B$6,2,FALSE)&amp;"|"&amp;A405&amp;"!I100"),7,FALSE)</f>
        <v>397.3577595</v>
      </c>
      <c r="H405" s="12">
        <f>VLOOKUP(B398,INDIRECT("T|"&amp;VLOOKUP(A398,'dataset mapping'!$A$2:$B$6,2,FALSE)&amp;"|"&amp;A405&amp;"!A3"):INDIRECT("T|"&amp;VLOOKUP(A398,'dataset mapping'!$A$2:$B$6,2,FALSE)&amp;"|"&amp;A405&amp;"!I100"),8,FALSE)</f>
        <v>398.4875679</v>
      </c>
      <c r="I405" s="12">
        <f>VLOOKUP(B398,INDIRECT("T|"&amp;VLOOKUP(A398,'dataset mapping'!$A$2:$B$6,2,FALSE)&amp;"|"&amp;A405&amp;"!A3"):INDIRECT("T|"&amp;VLOOKUP(A398,'dataset mapping'!$A$2:$B$6,2,FALSE)&amp;"|"&amp;A405&amp;"!I100"),9,FALSE)</f>
        <v>396.5615377</v>
      </c>
      <c r="J405" s="9">
        <f t="shared" si="38"/>
        <v>253.9458801</v>
      </c>
      <c r="K405" s="10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1">
        <v>40.0</v>
      </c>
      <c r="B406" s="12">
        <f>VLOOKUP(B398,INDIRECT("T|"&amp;VLOOKUP(A398,'dataset mapping'!$A$2:$B$6,2,FALSE)&amp;"|"&amp;A406&amp;"!A3"):INDIRECT("T|"&amp;VLOOKUP(A398,'dataset mapping'!$A$2:$B$6,2,FALSE)&amp;"|"&amp;A406&amp;"!I100"),2,FALSE)</f>
        <v>156.6630468</v>
      </c>
      <c r="C406" s="12">
        <f>VLOOKUP(B398,INDIRECT("T|"&amp;VLOOKUP(A398,'dataset mapping'!$A$2:$B$6,2,FALSE)&amp;"|"&amp;A406&amp;"!A3"):INDIRECT("T|"&amp;VLOOKUP(A398,'dataset mapping'!$A$2:$B$6,2,FALSE)&amp;"|"&amp;A406&amp;"!I100"),3,FALSE)</f>
        <v>136.8168774</v>
      </c>
      <c r="D406" s="12">
        <f>VLOOKUP(B398,INDIRECT("T|"&amp;VLOOKUP(A398,'dataset mapping'!$A$2:$B$6,2,FALSE)&amp;"|"&amp;A406&amp;"!A3"):INDIRECT("T|"&amp;VLOOKUP(A398,'dataset mapping'!$A$2:$B$6,2,FALSE)&amp;"|"&amp;A406&amp;"!I100"),4,FALSE)</f>
        <v>137.7437515</v>
      </c>
      <c r="E406" s="12">
        <f>VLOOKUP(B398,INDIRECT("T|"&amp;VLOOKUP(A398,'dataset mapping'!$A$2:$B$6,2,FALSE)&amp;"|"&amp;A406&amp;"!A3"):INDIRECT("T|"&amp;VLOOKUP(A398,'dataset mapping'!$A$2:$B$6,2,FALSE)&amp;"|"&amp;A406&amp;"!I100"),5,FALSE)</f>
        <v>156.6630468</v>
      </c>
      <c r="F406" s="12">
        <f>VLOOKUP(B398,INDIRECT("T|"&amp;VLOOKUP(A398,'dataset mapping'!$A$2:$B$6,2,FALSE)&amp;"|"&amp;A406&amp;"!A3"):INDIRECT("T|"&amp;VLOOKUP(A398,'dataset mapping'!$A$2:$B$6,2,FALSE)&amp;"|"&amp;A406&amp;"!I100"),6,FALSE)</f>
        <v>428.3582277</v>
      </c>
      <c r="G406" s="12">
        <f>VLOOKUP(B398,INDIRECT("T|"&amp;VLOOKUP(A398,'dataset mapping'!$A$2:$B$6,2,FALSE)&amp;"|"&amp;A406&amp;"!A3"):INDIRECT("T|"&amp;VLOOKUP(A398,'dataset mapping'!$A$2:$B$6,2,FALSE)&amp;"|"&amp;A406&amp;"!I100"),7,FALSE)</f>
        <v>426.6826935</v>
      </c>
      <c r="H406" s="12">
        <f>VLOOKUP(B398,INDIRECT("T|"&amp;VLOOKUP(A398,'dataset mapping'!$A$2:$B$6,2,FALSE)&amp;"|"&amp;A406&amp;"!A3"):INDIRECT("T|"&amp;VLOOKUP(A398,'dataset mapping'!$A$2:$B$6,2,FALSE)&amp;"|"&amp;A406&amp;"!I100"),8,FALSE)</f>
        <v>431.6853371</v>
      </c>
      <c r="I406" s="12">
        <f>VLOOKUP(B398,INDIRECT("T|"&amp;VLOOKUP(A398,'dataset mapping'!$A$2:$B$6,2,FALSE)&amp;"|"&amp;A406&amp;"!A3"):INDIRECT("T|"&amp;VLOOKUP(A398,'dataset mapping'!$A$2:$B$6,2,FALSE)&amp;"|"&amp;A406&amp;"!I100"),9,FALSE)</f>
        <v>428.6789598</v>
      </c>
      <c r="J406" s="9">
        <f t="shared" si="38"/>
        <v>173.6311903</v>
      </c>
      <c r="K406" s="10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1">
        <v>50.0</v>
      </c>
      <c r="B407" s="12">
        <f>VLOOKUP(B398,INDIRECT("T|"&amp;VLOOKUP(A398,'dataset mapping'!$A$2:$B$6,2,FALSE)&amp;"|"&amp;A407&amp;"!A3"):INDIRECT("T|"&amp;VLOOKUP(A398,'dataset mapping'!$A$2:$B$6,2,FALSE)&amp;"|"&amp;A407&amp;"!I100"),2,FALSE)</f>
        <v>175.3540049</v>
      </c>
      <c r="C407" s="12">
        <f>VLOOKUP(B398,INDIRECT("T|"&amp;VLOOKUP(A398,'dataset mapping'!$A$2:$B$6,2,FALSE)&amp;"|"&amp;A407&amp;"!A3"):INDIRECT("T|"&amp;VLOOKUP(A398,'dataset mapping'!$A$2:$B$6,2,FALSE)&amp;"|"&amp;A407&amp;"!I100"),3,FALSE)</f>
        <v>182.6218729</v>
      </c>
      <c r="D407" s="12">
        <f>VLOOKUP(B398,INDIRECT("T|"&amp;VLOOKUP(A398,'dataset mapping'!$A$2:$B$6,2,FALSE)&amp;"|"&amp;A407&amp;"!A3"):INDIRECT("T|"&amp;VLOOKUP(A398,'dataset mapping'!$A$2:$B$6,2,FALSE)&amp;"|"&amp;A407&amp;"!I100"),4,FALSE)</f>
        <v>181.7093906</v>
      </c>
      <c r="E407" s="12">
        <f>VLOOKUP(B398,INDIRECT("T|"&amp;VLOOKUP(A398,'dataset mapping'!$A$2:$B$6,2,FALSE)&amp;"|"&amp;A407&amp;"!A3"):INDIRECT("T|"&amp;VLOOKUP(A398,'dataset mapping'!$A$2:$B$6,2,FALSE)&amp;"|"&amp;A407&amp;"!I100"),5,FALSE)</f>
        <v>187.7259407</v>
      </c>
      <c r="F407" s="12">
        <f>VLOOKUP(B398,INDIRECT("T|"&amp;VLOOKUP(A398,'dataset mapping'!$A$2:$B$6,2,FALSE)&amp;"|"&amp;A407&amp;"!A3"):INDIRECT("T|"&amp;VLOOKUP(A398,'dataset mapping'!$A$2:$B$6,2,FALSE)&amp;"|"&amp;A407&amp;"!I100"),6,FALSE)</f>
        <v>388.7638435</v>
      </c>
      <c r="G407" s="12">
        <f>VLOOKUP(B398,INDIRECT("T|"&amp;VLOOKUP(A398,'dataset mapping'!$A$2:$B$6,2,FALSE)&amp;"|"&amp;A407&amp;"!A3"):INDIRECT("T|"&amp;VLOOKUP(A398,'dataset mapping'!$A$2:$B$6,2,FALSE)&amp;"|"&amp;A407&amp;"!I100"),7,FALSE)</f>
        <v>384.559804</v>
      </c>
      <c r="H407" s="12">
        <f>VLOOKUP(B398,INDIRECT("T|"&amp;VLOOKUP(A398,'dataset mapping'!$A$2:$B$6,2,FALSE)&amp;"|"&amp;A407&amp;"!A3"):INDIRECT("T|"&amp;VLOOKUP(A398,'dataset mapping'!$A$2:$B$6,2,FALSE)&amp;"|"&amp;A407&amp;"!I100"),8,FALSE)</f>
        <v>453.4963531</v>
      </c>
      <c r="I407" s="12">
        <f>VLOOKUP(B398,INDIRECT("T|"&amp;VLOOKUP(A398,'dataset mapping'!$A$2:$B$6,2,FALSE)&amp;"|"&amp;A407&amp;"!A3"):INDIRECT("T|"&amp;VLOOKUP(A398,'dataset mapping'!$A$2:$B$6,2,FALSE)&amp;"|"&amp;A407&amp;"!I100"),9,FALSE)</f>
        <v>421.9308462</v>
      </c>
      <c r="J407" s="9">
        <f t="shared" si="38"/>
        <v>124.7589463</v>
      </c>
      <c r="K407" s="10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1">
        <v>60.0</v>
      </c>
      <c r="B408" s="12">
        <f>VLOOKUP(B398,INDIRECT("T|"&amp;VLOOKUP(A398,'dataset mapping'!$A$2:$B$6,2,FALSE)&amp;"|"&amp;A408&amp;"!A3"):INDIRECT("T|"&amp;VLOOKUP(A398,'dataset mapping'!$A$2:$B$6,2,FALSE)&amp;"|"&amp;A408&amp;"!I100"),2,FALSE)</f>
        <v>214.2670288</v>
      </c>
      <c r="C408" s="12">
        <f>VLOOKUP(B398,INDIRECT("T|"&amp;VLOOKUP(A398,'dataset mapping'!$A$2:$B$6,2,FALSE)&amp;"|"&amp;A408&amp;"!A3"):INDIRECT("T|"&amp;VLOOKUP(A398,'dataset mapping'!$A$2:$B$6,2,FALSE)&amp;"|"&amp;A408&amp;"!I100"),3,FALSE)</f>
        <v>207.6412306</v>
      </c>
      <c r="D408" s="12">
        <f>VLOOKUP(B398,INDIRECT("T|"&amp;VLOOKUP(A398,'dataset mapping'!$A$2:$B$6,2,FALSE)&amp;"|"&amp;A408&amp;"!A3"):INDIRECT("T|"&amp;VLOOKUP(A398,'dataset mapping'!$A$2:$B$6,2,FALSE)&amp;"|"&amp;A408&amp;"!I100"),4,FALSE)</f>
        <v>209.6278009</v>
      </c>
      <c r="E408" s="12">
        <f>VLOOKUP(B398,INDIRECT("T|"&amp;VLOOKUP(A398,'dataset mapping'!$A$2:$B$6,2,FALSE)&amp;"|"&amp;A408&amp;"!A3"):INDIRECT("T|"&amp;VLOOKUP(A398,'dataset mapping'!$A$2:$B$6,2,FALSE)&amp;"|"&amp;A408&amp;"!I100"),5,FALSE)</f>
        <v>210.8100662</v>
      </c>
      <c r="F408" s="12">
        <f>VLOOKUP(B398,INDIRECT("T|"&amp;VLOOKUP(A398,'dataset mapping'!$A$2:$B$6,2,FALSE)&amp;"|"&amp;A408&amp;"!A3"):INDIRECT("T|"&amp;VLOOKUP(A398,'dataset mapping'!$A$2:$B$6,2,FALSE)&amp;"|"&amp;A408&amp;"!I100"),6,FALSE)</f>
        <v>484.5274878</v>
      </c>
      <c r="G408" s="12">
        <f>VLOOKUP(B398,INDIRECT("T|"&amp;VLOOKUP(A398,'dataset mapping'!$A$2:$B$6,2,FALSE)&amp;"|"&amp;A408&amp;"!A3"):INDIRECT("T|"&amp;VLOOKUP(A398,'dataset mapping'!$A$2:$B$6,2,FALSE)&amp;"|"&amp;A408&amp;"!I100"),7,FALSE)</f>
        <v>483.2521706</v>
      </c>
      <c r="H408" s="12">
        <f>VLOOKUP(B398,INDIRECT("T|"&amp;VLOOKUP(A398,'dataset mapping'!$A$2:$B$6,2,FALSE)&amp;"|"&amp;A408&amp;"!A3"):INDIRECT("T|"&amp;VLOOKUP(A398,'dataset mapping'!$A$2:$B$6,2,FALSE)&amp;"|"&amp;A408&amp;"!I100"),8,FALSE)</f>
        <v>481.742033</v>
      </c>
      <c r="I408" s="12">
        <f>VLOOKUP(B398,INDIRECT("T|"&amp;VLOOKUP(A398,'dataset mapping'!$A$2:$B$6,2,FALSE)&amp;"|"&amp;A408&amp;"!A3"):INDIRECT("T|"&amp;VLOOKUP(A398,'dataset mapping'!$A$2:$B$6,2,FALSE)&amp;"|"&amp;A408&amp;"!I100"),9,FALSE)</f>
        <v>494.4227962</v>
      </c>
      <c r="J408" s="9">
        <f t="shared" si="38"/>
        <v>134.5347189</v>
      </c>
      <c r="K408" s="1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1">
        <v>70.0</v>
      </c>
      <c r="B409" s="12">
        <f>VLOOKUP(B398,INDIRECT("T|"&amp;VLOOKUP(A398,'dataset mapping'!$A$2:$B$6,2,FALSE)&amp;"|"&amp;A409&amp;"!A3"):INDIRECT("T|"&amp;VLOOKUP(A398,'dataset mapping'!$A$2:$B$6,2,FALSE)&amp;"|"&amp;A409&amp;"!I100"),2,FALSE)</f>
        <v>243.6486788</v>
      </c>
      <c r="C409" s="12">
        <f>VLOOKUP(B398,INDIRECT("T|"&amp;VLOOKUP(A398,'dataset mapping'!$A$2:$B$6,2,FALSE)&amp;"|"&amp;A409&amp;"!A3"):INDIRECT("T|"&amp;VLOOKUP(A398,'dataset mapping'!$A$2:$B$6,2,FALSE)&amp;"|"&amp;A409&amp;"!I100"),3,FALSE)</f>
        <v>247.063076</v>
      </c>
      <c r="D409" s="12">
        <f>VLOOKUP(B398,INDIRECT("T|"&amp;VLOOKUP(A398,'dataset mapping'!$A$2:$B$6,2,FALSE)&amp;"|"&amp;A409&amp;"!A3"):INDIRECT("T|"&amp;VLOOKUP(A398,'dataset mapping'!$A$2:$B$6,2,FALSE)&amp;"|"&amp;A409&amp;"!I100"),4,FALSE)</f>
        <v>177.8602667</v>
      </c>
      <c r="E409" s="12">
        <f>VLOOKUP(B398,INDIRECT("T|"&amp;VLOOKUP(A398,'dataset mapping'!$A$2:$B$6,2,FALSE)&amp;"|"&amp;A409&amp;"!A3"):INDIRECT("T|"&amp;VLOOKUP(A398,'dataset mapping'!$A$2:$B$6,2,FALSE)&amp;"|"&amp;A409&amp;"!I100"),5,FALSE)</f>
        <v>231.1469421</v>
      </c>
      <c r="F409" s="12">
        <f>VLOOKUP(B398,INDIRECT("T|"&amp;VLOOKUP(A398,'dataset mapping'!$A$2:$B$6,2,FALSE)&amp;"|"&amp;A409&amp;"!A3"):INDIRECT("T|"&amp;VLOOKUP(A398,'dataset mapping'!$A$2:$B$6,2,FALSE)&amp;"|"&amp;A409&amp;"!I100"),6,FALSE)</f>
        <v>505.0069952</v>
      </c>
      <c r="G409" s="12">
        <f>VLOOKUP(B398,INDIRECT("T|"&amp;VLOOKUP(A398,'dataset mapping'!$A$2:$B$6,2,FALSE)&amp;"|"&amp;A409&amp;"!A3"):INDIRECT("T|"&amp;VLOOKUP(A398,'dataset mapping'!$A$2:$B$6,2,FALSE)&amp;"|"&amp;A409&amp;"!I100"),7,FALSE)</f>
        <v>494.7454491</v>
      </c>
      <c r="H409" s="12">
        <f>VLOOKUP(B398,INDIRECT("T|"&amp;VLOOKUP(A398,'dataset mapping'!$A$2:$B$6,2,FALSE)&amp;"|"&amp;A409&amp;"!A3"):INDIRECT("T|"&amp;VLOOKUP(A398,'dataset mapping'!$A$2:$B$6,2,FALSE)&amp;"|"&amp;A409&amp;"!I100"),8,FALSE)</f>
        <v>507.248209</v>
      </c>
      <c r="I409" s="12">
        <f>VLOOKUP(B398,INDIRECT("T|"&amp;VLOOKUP(A398,'dataset mapping'!$A$2:$B$6,2,FALSE)&amp;"|"&amp;A409&amp;"!A3"):INDIRECT("T|"&amp;VLOOKUP(A398,'dataset mapping'!$A$2:$B$6,2,FALSE)&amp;"|"&amp;A409&amp;"!I100"),9,FALSE)</f>
        <v>505.0069952</v>
      </c>
      <c r="J409" s="9">
        <f t="shared" si="38"/>
        <v>118.4787696</v>
      </c>
      <c r="K409" s="1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1">
        <v>80.0</v>
      </c>
      <c r="B410" s="12">
        <f>VLOOKUP(B398,INDIRECT("T|"&amp;VLOOKUP(A398,'dataset mapping'!$A$2:$B$6,2,FALSE)&amp;"|"&amp;A410&amp;"!A3"):INDIRECT("T|"&amp;VLOOKUP(A398,'dataset mapping'!$A$2:$B$6,2,FALSE)&amp;"|"&amp;A410&amp;"!I100"),2,FALSE)</f>
        <v>268.2958364</v>
      </c>
      <c r="C410" s="12">
        <f>VLOOKUP(B398,INDIRECT("T|"&amp;VLOOKUP(A398,'dataset mapping'!$A$2:$B$6,2,FALSE)&amp;"|"&amp;A410&amp;"!A3"):INDIRECT("T|"&amp;VLOOKUP(A398,'dataset mapping'!$A$2:$B$6,2,FALSE)&amp;"|"&amp;A410&amp;"!I100"),3,FALSE)</f>
        <v>256.8142128</v>
      </c>
      <c r="D410" s="12">
        <f>VLOOKUP(B398,INDIRECT("T|"&amp;VLOOKUP(A398,'dataset mapping'!$A$2:$B$6,2,FALSE)&amp;"|"&amp;A410&amp;"!A3"):INDIRECT("T|"&amp;VLOOKUP(A398,'dataset mapping'!$A$2:$B$6,2,FALSE)&amp;"|"&amp;A410&amp;"!I100"),4,FALSE)</f>
        <v>232.677536</v>
      </c>
      <c r="E410" s="12">
        <f>VLOOKUP(B398,INDIRECT("T|"&amp;VLOOKUP(A398,'dataset mapping'!$A$2:$B$6,2,FALSE)&amp;"|"&amp;A410&amp;"!A3"):INDIRECT("T|"&amp;VLOOKUP(A398,'dataset mapping'!$A$2:$B$6,2,FALSE)&amp;"|"&amp;A410&amp;"!I100"),5,FALSE)</f>
        <v>254.0460558</v>
      </c>
      <c r="F410" s="12">
        <f>VLOOKUP(B398,INDIRECT("T|"&amp;VLOOKUP(A398,'dataset mapping'!$A$2:$B$6,2,FALSE)&amp;"|"&amp;A410&amp;"!A3"):INDIRECT("T|"&amp;VLOOKUP(A398,'dataset mapping'!$A$2:$B$6,2,FALSE)&amp;"|"&amp;A410&amp;"!I100"),6,FALSE)</f>
        <v>529.3033915</v>
      </c>
      <c r="G410" s="12">
        <f>VLOOKUP(B398,INDIRECT("T|"&amp;VLOOKUP(A398,'dataset mapping'!$A$2:$B$6,2,FALSE)&amp;"|"&amp;A410&amp;"!A3"):INDIRECT("T|"&amp;VLOOKUP(A398,'dataset mapping'!$A$2:$B$6,2,FALSE)&amp;"|"&amp;A410&amp;"!I100"),7,FALSE)</f>
        <v>529.3490772</v>
      </c>
      <c r="H410" s="12">
        <f>VLOOKUP(B398,INDIRECT("T|"&amp;VLOOKUP(A398,'dataset mapping'!$A$2:$B$6,2,FALSE)&amp;"|"&amp;A410&amp;"!A3"):INDIRECT("T|"&amp;VLOOKUP(A398,'dataset mapping'!$A$2:$B$6,2,FALSE)&amp;"|"&amp;A410&amp;"!I100"),8,FALSE)</f>
        <v>519.3904543</v>
      </c>
      <c r="I410" s="12">
        <f>VLOOKUP(B398,INDIRECT("T|"&amp;VLOOKUP(A398,'dataset mapping'!$A$2:$B$6,2,FALSE)&amp;"|"&amp;A410&amp;"!A3"):INDIRECT("T|"&amp;VLOOKUP(A398,'dataset mapping'!$A$2:$B$6,2,FALSE)&amp;"|"&amp;A410&amp;"!I100"),9,FALSE)</f>
        <v>519.3904543</v>
      </c>
      <c r="J410" s="9">
        <f t="shared" si="38"/>
        <v>104.44736</v>
      </c>
      <c r="K410" s="10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1">
        <v>90.0</v>
      </c>
      <c r="B411" s="12">
        <f>VLOOKUP(B398,INDIRECT("T|"&amp;VLOOKUP(A398,'dataset mapping'!$A$2:$B$6,2,FALSE)&amp;"|"&amp;A411&amp;"!A3"):INDIRECT("T|"&amp;VLOOKUP(A398,'dataset mapping'!$A$2:$B$6,2,FALSE)&amp;"|"&amp;A411&amp;"!I100"),2,FALSE)</f>
        <v>232.3694849</v>
      </c>
      <c r="C411" s="12">
        <f>VLOOKUP(B398,INDIRECT("T|"&amp;VLOOKUP(A398,'dataset mapping'!$A$2:$B$6,2,FALSE)&amp;"|"&amp;A411&amp;"!A3"):INDIRECT("T|"&amp;VLOOKUP(A398,'dataset mapping'!$A$2:$B$6,2,FALSE)&amp;"|"&amp;A411&amp;"!I100"),3,FALSE)</f>
        <v>290.7759113</v>
      </c>
      <c r="D411" s="12">
        <f>VLOOKUP(B398,INDIRECT("T|"&amp;VLOOKUP(A398,'dataset mapping'!$A$2:$B$6,2,FALSE)&amp;"|"&amp;A411&amp;"!A3"):INDIRECT("T|"&amp;VLOOKUP(A398,'dataset mapping'!$A$2:$B$6,2,FALSE)&amp;"|"&amp;A411&amp;"!I100"),4,FALSE)</f>
        <v>287.10497</v>
      </c>
      <c r="E411" s="12">
        <f>VLOOKUP(B398,INDIRECT("T|"&amp;VLOOKUP(A398,'dataset mapping'!$A$2:$B$6,2,FALSE)&amp;"|"&amp;A411&amp;"!A3"):INDIRECT("T|"&amp;VLOOKUP(A398,'dataset mapping'!$A$2:$B$6,2,FALSE)&amp;"|"&amp;A411&amp;"!I100"),5,FALSE)</f>
        <v>262.82197</v>
      </c>
      <c r="F411" s="12">
        <f>VLOOKUP(B398,INDIRECT("T|"&amp;VLOOKUP(A398,'dataset mapping'!$A$2:$B$6,2,FALSE)&amp;"|"&amp;A411&amp;"!A3"):INDIRECT("T|"&amp;VLOOKUP(A398,'dataset mapping'!$A$2:$B$6,2,FALSE)&amp;"|"&amp;A411&amp;"!I100"),6,FALSE)</f>
        <v>444.2352839</v>
      </c>
      <c r="G411" s="12">
        <f>VLOOKUP(B398,INDIRECT("T|"&amp;VLOOKUP(A398,'dataset mapping'!$A$2:$B$6,2,FALSE)&amp;"|"&amp;A411&amp;"!A3"):INDIRECT("T|"&amp;VLOOKUP(A398,'dataset mapping'!$A$2:$B$6,2,FALSE)&amp;"|"&amp;A411&amp;"!I100"),7,FALSE)</f>
        <v>552.2153845</v>
      </c>
      <c r="H411" s="12">
        <f>VLOOKUP(B398,INDIRECT("T|"&amp;VLOOKUP(A398,'dataset mapping'!$A$2:$B$6,2,FALSE)&amp;"|"&amp;A411&amp;"!A3"):INDIRECT("T|"&amp;VLOOKUP(A398,'dataset mapping'!$A$2:$B$6,2,FALSE)&amp;"|"&amp;A411&amp;"!I100"),8,FALSE)</f>
        <v>550.3445568</v>
      </c>
      <c r="I411" s="12">
        <f>VLOOKUP(B398,INDIRECT("T|"&amp;VLOOKUP(A398,'dataset mapping'!$A$2:$B$6,2,FALSE)&amp;"|"&amp;A411&amp;"!A3"):INDIRECT("T|"&amp;VLOOKUP(A398,'dataset mapping'!$A$2:$B$6,2,FALSE)&amp;"|"&amp;A411&amp;"!I100"),9,FALSE)</f>
        <v>550.3445568</v>
      </c>
      <c r="J411" s="9">
        <f t="shared" si="38"/>
        <v>109.3982314</v>
      </c>
      <c r="K411" s="1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1">
        <v>100.0</v>
      </c>
      <c r="B412" s="12">
        <f>VLOOKUP(B398,INDIRECT("T|"&amp;VLOOKUP(A398,'dataset mapping'!$A$2:$B$6,2,FALSE)&amp;"|"&amp;A412&amp;"!A3"):INDIRECT("T|"&amp;VLOOKUP(A398,'dataset mapping'!$A$2:$B$6,2,FALSE)&amp;"|"&amp;A412&amp;"!I100"),2,FALSE)</f>
        <v>331.4491673</v>
      </c>
      <c r="C412" s="12">
        <f>VLOOKUP(B398,INDIRECT("T|"&amp;VLOOKUP(A398,'dataset mapping'!$A$2:$B$6,2,FALSE)&amp;"|"&amp;A412&amp;"!A3"):INDIRECT("T|"&amp;VLOOKUP(A398,'dataset mapping'!$A$2:$B$6,2,FALSE)&amp;"|"&amp;A412&amp;"!I100"),3,FALSE)</f>
        <v>331.6419811</v>
      </c>
      <c r="D412" s="12">
        <f>VLOOKUP(B398,INDIRECT("T|"&amp;VLOOKUP(A398,'dataset mapping'!$A$2:$B$6,2,FALSE)&amp;"|"&amp;A412&amp;"!A3"):INDIRECT("T|"&amp;VLOOKUP(A398,'dataset mapping'!$A$2:$B$6,2,FALSE)&amp;"|"&amp;A412&amp;"!I100"),4,FALSE)</f>
        <v>296.519886</v>
      </c>
      <c r="E412" s="12">
        <f>VLOOKUP(B398,INDIRECT("T|"&amp;VLOOKUP(A398,'dataset mapping'!$A$2:$B$6,2,FALSE)&amp;"|"&amp;A412&amp;"!A3"):INDIRECT("T|"&amp;VLOOKUP(A398,'dataset mapping'!$A$2:$B$6,2,FALSE)&amp;"|"&amp;A412&amp;"!I100"),5,FALSE)</f>
        <v>331.6419811</v>
      </c>
      <c r="F412" s="12">
        <f>VLOOKUP(B398,INDIRECT("T|"&amp;VLOOKUP(A398,'dataset mapping'!$A$2:$B$6,2,FALSE)&amp;"|"&amp;A412&amp;"!A3"):INDIRECT("T|"&amp;VLOOKUP(A398,'dataset mapping'!$A$2:$B$6,2,FALSE)&amp;"|"&amp;A412&amp;"!I100"),6,FALSE)</f>
        <v>573.7606001</v>
      </c>
      <c r="G412" s="12">
        <f>VLOOKUP(B398,INDIRECT("T|"&amp;VLOOKUP(A398,'dataset mapping'!$A$2:$B$6,2,FALSE)&amp;"|"&amp;A412&amp;"!A3"):INDIRECT("T|"&amp;VLOOKUP(A398,'dataset mapping'!$A$2:$B$6,2,FALSE)&amp;"|"&amp;A412&amp;"!I100"),7,FALSE)</f>
        <v>572.6506596</v>
      </c>
      <c r="H412" s="12">
        <f>VLOOKUP(B398,INDIRECT("T|"&amp;VLOOKUP(A398,'dataset mapping'!$A$2:$B$6,2,FALSE)&amp;"|"&amp;A412&amp;"!A3"):INDIRECT("T|"&amp;VLOOKUP(A398,'dataset mapping'!$A$2:$B$6,2,FALSE)&amp;"|"&amp;A412&amp;"!I100"),8,FALSE)</f>
        <v>572.1247892</v>
      </c>
      <c r="I412" s="12">
        <f>VLOOKUP(B398,INDIRECT("T|"&amp;VLOOKUP(A398,'dataset mapping'!$A$2:$B$6,2,FALSE)&amp;"|"&amp;A412&amp;"!A3"):INDIRECT("T|"&amp;VLOOKUP(A398,'dataset mapping'!$A$2:$B$6,2,FALSE)&amp;"|"&amp;A412&amp;"!I100"),9,FALSE)</f>
        <v>572.1247892</v>
      </c>
      <c r="J412" s="9">
        <f t="shared" si="38"/>
        <v>72.51277637</v>
      </c>
      <c r="K412" s="13">
        <f>AVERAGE(J400:J412)</f>
        <v>907.5880302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 t="s">
        <v>12</v>
      </c>
      <c r="B414" s="20" t="s">
        <v>19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 t="s">
        <v>2</v>
      </c>
      <c r="B415" s="5" t="s">
        <v>3</v>
      </c>
      <c r="C415" s="5" t="s">
        <v>4</v>
      </c>
      <c r="D415" s="5" t="s">
        <v>5</v>
      </c>
      <c r="E415" s="5" t="s">
        <v>6</v>
      </c>
      <c r="F415" s="5" t="s">
        <v>7</v>
      </c>
      <c r="G415" s="5" t="s">
        <v>8</v>
      </c>
      <c r="H415" s="5" t="s">
        <v>9</v>
      </c>
      <c r="I415" s="5" t="s">
        <v>10</v>
      </c>
      <c r="J415" s="6" t="s">
        <v>11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>
        <v>1.0</v>
      </c>
      <c r="B416" s="8">
        <f>VLOOKUP(B414,INDIRECT("T|"&amp;VLOOKUP(A414,'dataset mapping'!$A$2:$B$6,2,FALSE)&amp;"|"&amp;A416&amp;"!A3"):INDIRECT("T|"&amp;VLOOKUP(A414,'dataset mapping'!$A$2:$B$6,2,FALSE)&amp;"|"&amp;A416&amp;"!I100"),2,FALSE)</f>
        <v>8.790120125</v>
      </c>
      <c r="C416" s="8">
        <f>VLOOKUP(B414,INDIRECT("T|"&amp;VLOOKUP(A414,'dataset mapping'!$A$2:$B$6,2,FALSE)&amp;"|"&amp;A416&amp;"!A3"):INDIRECT("T|"&amp;VLOOKUP(A414,'dataset mapping'!$A$2:$B$6,2,FALSE)&amp;"|"&amp;A416&amp;"!I100"),3,FALSE)</f>
        <v>9.047284126</v>
      </c>
      <c r="D416" s="8">
        <f>VLOOKUP(B414,INDIRECT("T|"&amp;VLOOKUP(A414,'dataset mapping'!$A$2:$B$6,2,FALSE)&amp;"|"&amp;A416&amp;"!A3"):INDIRECT("T|"&amp;VLOOKUP(A414,'dataset mapping'!$A$2:$B$6,2,FALSE)&amp;"|"&amp;A416&amp;"!I100"),4,FALSE)</f>
        <v>7.562603951</v>
      </c>
      <c r="E416" s="8">
        <f>VLOOKUP(B414,INDIRECT("T|"&amp;VLOOKUP(A414,'dataset mapping'!$A$2:$B$6,2,FALSE)&amp;"|"&amp;A416&amp;"!A3"):INDIRECT("T|"&amp;VLOOKUP(A414,'dataset mapping'!$A$2:$B$6,2,FALSE)&amp;"|"&amp;A416&amp;"!I100"),5,FALSE)</f>
        <v>8.061471939</v>
      </c>
      <c r="F416" s="8">
        <f>VLOOKUP(B414,INDIRECT("T|"&amp;VLOOKUP(A414,'dataset mapping'!$A$2:$B$6,2,FALSE)&amp;"|"&amp;A416&amp;"!A3"):INDIRECT("T|"&amp;VLOOKUP(A414,'dataset mapping'!$A$2:$B$6,2,FALSE)&amp;"|"&amp;A416&amp;"!I100"),6,FALSE)</f>
        <v>307.288866</v>
      </c>
      <c r="G416" s="8">
        <f>VLOOKUP(B414,INDIRECT("T|"&amp;VLOOKUP(A414,'dataset mapping'!$A$2:$B$6,2,FALSE)&amp;"|"&amp;A416&amp;"!A3"):INDIRECT("T|"&amp;VLOOKUP(A414,'dataset mapping'!$A$2:$B$6,2,FALSE)&amp;"|"&amp;A416&amp;"!I100"),7,FALSE)</f>
        <v>308.8992481</v>
      </c>
      <c r="H416" s="8">
        <f>VLOOKUP(B414,INDIRECT("T|"&amp;VLOOKUP(A414,'dataset mapping'!$A$2:$B$6,2,FALSE)&amp;"|"&amp;A416&amp;"!A3"):INDIRECT("T|"&amp;VLOOKUP(A414,'dataset mapping'!$A$2:$B$6,2,FALSE)&amp;"|"&amp;A416&amp;"!I100"),8,FALSE)</f>
        <v>308.0483189</v>
      </c>
      <c r="I416" s="8">
        <f>VLOOKUP(B414,INDIRECT("T|"&amp;VLOOKUP(A414,'dataset mapping'!$A$2:$B$6,2,FALSE)&amp;"|"&amp;A416&amp;"!A3"):INDIRECT("T|"&amp;VLOOKUP(A414,'dataset mapping'!$A$2:$B$6,2,FALSE)&amp;"|"&amp;A416&amp;"!I100"),9,FALSE)</f>
        <v>308.5922842</v>
      </c>
      <c r="J416" s="9">
        <f t="shared" ref="J416:J428" si="39">(I416/E416-1)*100</f>
        <v>3727.989312</v>
      </c>
      <c r="K416" s="10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>
        <v>3.0</v>
      </c>
      <c r="B417" s="8">
        <f>VLOOKUP(B414,INDIRECT("T|"&amp;VLOOKUP(A414,'dataset mapping'!$A$2:$B$6,2,FALSE)&amp;"|"&amp;A417&amp;"!A3"):INDIRECT("T|"&amp;VLOOKUP(A414,'dataset mapping'!$A$2:$B$6,2,FALSE)&amp;"|"&amp;A417&amp;"!I100"),2,FALSE)</f>
        <v>14.4845314</v>
      </c>
      <c r="C417" s="8">
        <f>VLOOKUP(B414,INDIRECT("T|"&amp;VLOOKUP(A414,'dataset mapping'!$A$2:$B$6,2,FALSE)&amp;"|"&amp;A417&amp;"!A3"):INDIRECT("T|"&amp;VLOOKUP(A414,'dataset mapping'!$A$2:$B$6,2,FALSE)&amp;"|"&amp;A417&amp;"!I100"),3,FALSE)</f>
        <v>13.86292076</v>
      </c>
      <c r="D417" s="8">
        <f>VLOOKUP(B414,INDIRECT("T|"&amp;VLOOKUP(A414,'dataset mapping'!$A$2:$B$6,2,FALSE)&amp;"|"&amp;A417&amp;"!A3"):INDIRECT("T|"&amp;VLOOKUP(A414,'dataset mapping'!$A$2:$B$6,2,FALSE)&amp;"|"&amp;A417&amp;"!I100"),4,FALSE)</f>
        <v>10.72576237</v>
      </c>
      <c r="E417" s="8">
        <f>VLOOKUP(B414,INDIRECT("T|"&amp;VLOOKUP(A414,'dataset mapping'!$A$2:$B$6,2,FALSE)&amp;"|"&amp;A417&amp;"!A3"):INDIRECT("T|"&amp;VLOOKUP(A414,'dataset mapping'!$A$2:$B$6,2,FALSE)&amp;"|"&amp;A417&amp;"!I100"),5,FALSE)</f>
        <v>12.51414585</v>
      </c>
      <c r="F417" s="8">
        <f>VLOOKUP(B414,INDIRECT("T|"&amp;VLOOKUP(A414,'dataset mapping'!$A$2:$B$6,2,FALSE)&amp;"|"&amp;A417&amp;"!A3"):INDIRECT("T|"&amp;VLOOKUP(A414,'dataset mapping'!$A$2:$B$6,2,FALSE)&amp;"|"&amp;A417&amp;"!I100"),6,FALSE)</f>
        <v>312.834012</v>
      </c>
      <c r="G417" s="8">
        <f>VLOOKUP(B414,INDIRECT("T|"&amp;VLOOKUP(A414,'dataset mapping'!$A$2:$B$6,2,FALSE)&amp;"|"&amp;A417&amp;"!A3"):INDIRECT("T|"&amp;VLOOKUP(A414,'dataset mapping'!$A$2:$B$6,2,FALSE)&amp;"|"&amp;A417&amp;"!I100"),7,FALSE)</f>
        <v>313.6931143</v>
      </c>
      <c r="H417" s="8">
        <f>VLOOKUP(B414,INDIRECT("T|"&amp;VLOOKUP(A414,'dataset mapping'!$A$2:$B$6,2,FALSE)&amp;"|"&amp;A417&amp;"!A3"):INDIRECT("T|"&amp;VLOOKUP(A414,'dataset mapping'!$A$2:$B$6,2,FALSE)&amp;"|"&amp;A417&amp;"!I100"),8,FALSE)</f>
        <v>313.3038454</v>
      </c>
      <c r="I417" s="8">
        <f>VLOOKUP(B414,INDIRECT("T|"&amp;VLOOKUP(A414,'dataset mapping'!$A$2:$B$6,2,FALSE)&amp;"|"&amp;A417&amp;"!A3"):INDIRECT("T|"&amp;VLOOKUP(A414,'dataset mapping'!$A$2:$B$6,2,FALSE)&amp;"|"&amp;A417&amp;"!I100"),9,FALSE)</f>
        <v>310.9067011</v>
      </c>
      <c r="J417" s="9">
        <f t="shared" si="39"/>
        <v>2384.442045</v>
      </c>
      <c r="K417" s="10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>
        <v>5.0</v>
      </c>
      <c r="B418" s="8">
        <f>VLOOKUP(B414,INDIRECT("T|"&amp;VLOOKUP(A414,'dataset mapping'!$A$2:$B$6,2,FALSE)&amp;"|"&amp;A418&amp;"!A3"):INDIRECT("T|"&amp;VLOOKUP(A414,'dataset mapping'!$A$2:$B$6,2,FALSE)&amp;"|"&amp;A418&amp;"!I100"),2,FALSE)</f>
        <v>30.09380627</v>
      </c>
      <c r="C418" s="8">
        <f>VLOOKUP(B414,INDIRECT("T|"&amp;VLOOKUP(A414,'dataset mapping'!$A$2:$B$6,2,FALSE)&amp;"|"&amp;A418&amp;"!A3"):INDIRECT("T|"&amp;VLOOKUP(A414,'dataset mapping'!$A$2:$B$6,2,FALSE)&amp;"|"&amp;A418&amp;"!I100"),3,FALSE)</f>
        <v>28.42365742</v>
      </c>
      <c r="D418" s="8">
        <f>VLOOKUP(B414,INDIRECT("T|"&amp;VLOOKUP(A414,'dataset mapping'!$A$2:$B$6,2,FALSE)&amp;"|"&amp;A418&amp;"!A3"):INDIRECT("T|"&amp;VLOOKUP(A414,'dataset mapping'!$A$2:$B$6,2,FALSE)&amp;"|"&amp;A418&amp;"!I100"),4,FALSE)</f>
        <v>32.14445019</v>
      </c>
      <c r="E418" s="8">
        <f>VLOOKUP(B414,INDIRECT("T|"&amp;VLOOKUP(A414,'dataset mapping'!$A$2:$B$6,2,FALSE)&amp;"|"&amp;A418&amp;"!A3"):INDIRECT("T|"&amp;VLOOKUP(A414,'dataset mapping'!$A$2:$B$6,2,FALSE)&amp;"|"&amp;A418&amp;"!I100"),5,FALSE)</f>
        <v>31.03936863</v>
      </c>
      <c r="F418" s="8">
        <f>VLOOKUP(B414,INDIRECT("T|"&amp;VLOOKUP(A414,'dataset mapping'!$A$2:$B$6,2,FALSE)&amp;"|"&amp;A418&amp;"!A3"):INDIRECT("T|"&amp;VLOOKUP(A414,'dataset mapping'!$A$2:$B$6,2,FALSE)&amp;"|"&amp;A418&amp;"!I100"),6,FALSE)</f>
        <v>331.8438005</v>
      </c>
      <c r="G418" s="8">
        <f>VLOOKUP(B414,INDIRECT("T|"&amp;VLOOKUP(A414,'dataset mapping'!$A$2:$B$6,2,FALSE)&amp;"|"&amp;A418&amp;"!A3"):INDIRECT("T|"&amp;VLOOKUP(A414,'dataset mapping'!$A$2:$B$6,2,FALSE)&amp;"|"&amp;A418&amp;"!I100"),7,FALSE)</f>
        <v>333.8276844</v>
      </c>
      <c r="H418" s="8">
        <f>VLOOKUP(B414,INDIRECT("T|"&amp;VLOOKUP(A414,'dataset mapping'!$A$2:$B$6,2,FALSE)&amp;"|"&amp;A418&amp;"!A3"):INDIRECT("T|"&amp;VLOOKUP(A414,'dataset mapping'!$A$2:$B$6,2,FALSE)&amp;"|"&amp;A418&amp;"!I100"),8,FALSE)</f>
        <v>332.3160543</v>
      </c>
      <c r="I418" s="8">
        <f>VLOOKUP(B414,INDIRECT("T|"&amp;VLOOKUP(A414,'dataset mapping'!$A$2:$B$6,2,FALSE)&amp;"|"&amp;A418&amp;"!A3"):INDIRECT("T|"&amp;VLOOKUP(A414,'dataset mapping'!$A$2:$B$6,2,FALSE)&amp;"|"&amp;A418&amp;"!I100"),9,FALSE)</f>
        <v>316.5214186</v>
      </c>
      <c r="J418" s="9">
        <f t="shared" si="39"/>
        <v>919.7418071</v>
      </c>
      <c r="K418" s="10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>
        <v>10.0</v>
      </c>
      <c r="B419" s="8">
        <f>VLOOKUP(B414,INDIRECT("T|"&amp;VLOOKUP(A414,'dataset mapping'!$A$2:$B$6,2,FALSE)&amp;"|"&amp;A419&amp;"!A3"):INDIRECT("T|"&amp;VLOOKUP(A414,'dataset mapping'!$A$2:$B$6,2,FALSE)&amp;"|"&amp;A419&amp;"!I100"),2,FALSE)</f>
        <v>85.92606449</v>
      </c>
      <c r="C419" s="8">
        <f>VLOOKUP(B414,INDIRECT("T|"&amp;VLOOKUP(A414,'dataset mapping'!$A$2:$B$6,2,FALSE)&amp;"|"&amp;A419&amp;"!A3"):INDIRECT("T|"&amp;VLOOKUP(A414,'dataset mapping'!$A$2:$B$6,2,FALSE)&amp;"|"&amp;A419&amp;"!I100"),3,FALSE)</f>
        <v>83.08796215</v>
      </c>
      <c r="D419" s="8">
        <f>VLOOKUP(B414,INDIRECT("T|"&amp;VLOOKUP(A414,'dataset mapping'!$A$2:$B$6,2,FALSE)&amp;"|"&amp;A419&amp;"!A3"):INDIRECT("T|"&amp;VLOOKUP(A414,'dataset mapping'!$A$2:$B$6,2,FALSE)&amp;"|"&amp;A419&amp;"!I100"),4,FALSE)</f>
        <v>83.18279743</v>
      </c>
      <c r="E419" s="8">
        <f>VLOOKUP(B414,INDIRECT("T|"&amp;VLOOKUP(A414,'dataset mapping'!$A$2:$B$6,2,FALSE)&amp;"|"&amp;A419&amp;"!A3"):INDIRECT("T|"&amp;VLOOKUP(A414,'dataset mapping'!$A$2:$B$6,2,FALSE)&amp;"|"&amp;A419&amp;"!I100"),5,FALSE)</f>
        <v>87.34002304</v>
      </c>
      <c r="F419" s="8">
        <f>VLOOKUP(B414,INDIRECT("T|"&amp;VLOOKUP(A414,'dataset mapping'!$A$2:$B$6,2,FALSE)&amp;"|"&amp;A419&amp;"!A3"):INDIRECT("T|"&amp;VLOOKUP(A414,'dataset mapping'!$A$2:$B$6,2,FALSE)&amp;"|"&amp;A419&amp;"!I100"),6,FALSE)</f>
        <v>385.9165697</v>
      </c>
      <c r="G419" s="8">
        <f>VLOOKUP(B414,INDIRECT("T|"&amp;VLOOKUP(A414,'dataset mapping'!$A$2:$B$6,2,FALSE)&amp;"|"&amp;A419&amp;"!A3"):INDIRECT("T|"&amp;VLOOKUP(A414,'dataset mapping'!$A$2:$B$6,2,FALSE)&amp;"|"&amp;A419&amp;"!I100"),7,FALSE)</f>
        <v>383.6333933</v>
      </c>
      <c r="H419" s="8">
        <f>VLOOKUP(B414,INDIRECT("T|"&amp;VLOOKUP(A414,'dataset mapping'!$A$2:$B$6,2,FALSE)&amp;"|"&amp;A419&amp;"!A3"):INDIRECT("T|"&amp;VLOOKUP(A414,'dataset mapping'!$A$2:$B$6,2,FALSE)&amp;"|"&amp;A419&amp;"!I100"),8,FALSE)</f>
        <v>383.2005959</v>
      </c>
      <c r="I419" s="8">
        <f>VLOOKUP(B414,INDIRECT("T|"&amp;VLOOKUP(A414,'dataset mapping'!$A$2:$B$6,2,FALSE)&amp;"|"&amp;A419&amp;"!A3"):INDIRECT("T|"&amp;VLOOKUP(A414,'dataset mapping'!$A$2:$B$6,2,FALSE)&amp;"|"&amp;A419&amp;"!I100"),9,FALSE)</f>
        <v>383.1419058</v>
      </c>
      <c r="J419" s="9">
        <f t="shared" si="39"/>
        <v>338.6785032</v>
      </c>
      <c r="K419" s="10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1">
        <v>20.0</v>
      </c>
      <c r="B420" s="12">
        <f>VLOOKUP(B414,INDIRECT("T|"&amp;VLOOKUP(A414,'dataset mapping'!$A$2:$B$6,2,FALSE)&amp;"|"&amp;A420&amp;"!A3"):INDIRECT("T|"&amp;VLOOKUP(A414,'dataset mapping'!$A$2:$B$6,2,FALSE)&amp;"|"&amp;A420&amp;"!I100"),2,FALSE)</f>
        <v>263.2198877</v>
      </c>
      <c r="C420" s="12">
        <f>VLOOKUP(B414,INDIRECT("T|"&amp;VLOOKUP(A414,'dataset mapping'!$A$2:$B$6,2,FALSE)&amp;"|"&amp;A420&amp;"!A3"):INDIRECT("T|"&amp;VLOOKUP(A414,'dataset mapping'!$A$2:$B$6,2,FALSE)&amp;"|"&amp;A420&amp;"!I100"),3,FALSE)</f>
        <v>224.4161997</v>
      </c>
      <c r="D420" s="12">
        <f>VLOOKUP(B414,INDIRECT("T|"&amp;VLOOKUP(A414,'dataset mapping'!$A$2:$B$6,2,FALSE)&amp;"|"&amp;A420&amp;"!A3"):INDIRECT("T|"&amp;VLOOKUP(A414,'dataset mapping'!$A$2:$B$6,2,FALSE)&amp;"|"&amp;A420&amp;"!I100"),4,FALSE)</f>
        <v>271.0043373</v>
      </c>
      <c r="E420" s="12">
        <f>VLOOKUP(B414,INDIRECT("T|"&amp;VLOOKUP(A414,'dataset mapping'!$A$2:$B$6,2,FALSE)&amp;"|"&amp;A420&amp;"!A3"):INDIRECT("T|"&amp;VLOOKUP(A414,'dataset mapping'!$A$2:$B$6,2,FALSE)&amp;"|"&amp;A420&amp;"!I100"),5,FALSE)</f>
        <v>230.6382217</v>
      </c>
      <c r="F420" s="12">
        <f>VLOOKUP(B414,INDIRECT("T|"&amp;VLOOKUP(A414,'dataset mapping'!$A$2:$B$6,2,FALSE)&amp;"|"&amp;A420&amp;"!A3"):INDIRECT("T|"&amp;VLOOKUP(A414,'dataset mapping'!$A$2:$B$6,2,FALSE)&amp;"|"&amp;A420&amp;"!I100"),6,FALSE)</f>
        <v>572.895647</v>
      </c>
      <c r="G420" s="12">
        <f>VLOOKUP(B414,INDIRECT("T|"&amp;VLOOKUP(A414,'dataset mapping'!$A$2:$B$6,2,FALSE)&amp;"|"&amp;A420&amp;"!A3"):INDIRECT("T|"&amp;VLOOKUP(A414,'dataset mapping'!$A$2:$B$6,2,FALSE)&amp;"|"&amp;A420&amp;"!I100"),7,FALSE)</f>
        <v>569.6093006</v>
      </c>
      <c r="H420" s="12">
        <f>VLOOKUP(B414,INDIRECT("T|"&amp;VLOOKUP(A414,'dataset mapping'!$A$2:$B$6,2,FALSE)&amp;"|"&amp;A420&amp;"!A3"):INDIRECT("T|"&amp;VLOOKUP(A414,'dataset mapping'!$A$2:$B$6,2,FALSE)&amp;"|"&amp;A420&amp;"!I100"),8,FALSE)</f>
        <v>569.5917606</v>
      </c>
      <c r="I420" s="12">
        <f>VLOOKUP(B414,INDIRECT("T|"&amp;VLOOKUP(A414,'dataset mapping'!$A$2:$B$6,2,FALSE)&amp;"|"&amp;A420&amp;"!A3"):INDIRECT("T|"&amp;VLOOKUP(A414,'dataset mapping'!$A$2:$B$6,2,FALSE)&amp;"|"&amp;A420&amp;"!I100"),9,FALSE)</f>
        <v>567.5845909</v>
      </c>
      <c r="J420" s="9">
        <f t="shared" si="39"/>
        <v>146.0930312</v>
      </c>
      <c r="K420" s="10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1">
        <v>30.0</v>
      </c>
      <c r="B421" s="12">
        <f>VLOOKUP(B414,INDIRECT("T|"&amp;VLOOKUP(A414,'dataset mapping'!$A$2:$B$6,2,FALSE)&amp;"|"&amp;A421&amp;"!A3"):INDIRECT("T|"&amp;VLOOKUP(A414,'dataset mapping'!$A$2:$B$6,2,FALSE)&amp;"|"&amp;A421&amp;"!I100"),2,FALSE)</f>
        <v>396.7846613</v>
      </c>
      <c r="C421" s="12">
        <f>VLOOKUP(B414,INDIRECT("T|"&amp;VLOOKUP(A414,'dataset mapping'!$A$2:$B$6,2,FALSE)&amp;"|"&amp;A421&amp;"!A3"):INDIRECT("T|"&amp;VLOOKUP(A414,'dataset mapping'!$A$2:$B$6,2,FALSE)&amp;"|"&amp;A421&amp;"!I100"),3,FALSE)</f>
        <v>395.7972088</v>
      </c>
      <c r="D421" s="12">
        <f>VLOOKUP(B414,INDIRECT("T|"&amp;VLOOKUP(A414,'dataset mapping'!$A$2:$B$6,2,FALSE)&amp;"|"&amp;A421&amp;"!A3"):INDIRECT("T|"&amp;VLOOKUP(A414,'dataset mapping'!$A$2:$B$6,2,FALSE)&amp;"|"&amp;A421&amp;"!I100"),4,FALSE)</f>
        <v>410.3035688</v>
      </c>
      <c r="E421" s="12">
        <f>VLOOKUP(B414,INDIRECT("T|"&amp;VLOOKUP(A414,'dataset mapping'!$A$2:$B$6,2,FALSE)&amp;"|"&amp;A421&amp;"!A3"):INDIRECT("T|"&amp;VLOOKUP(A414,'dataset mapping'!$A$2:$B$6,2,FALSE)&amp;"|"&amp;A421&amp;"!I100"),5,FALSE)</f>
        <v>407.8431625</v>
      </c>
      <c r="F421" s="12">
        <f>VLOOKUP(B414,INDIRECT("T|"&amp;VLOOKUP(A414,'dataset mapping'!$A$2:$B$6,2,FALSE)&amp;"|"&amp;A421&amp;"!A3"):INDIRECT("T|"&amp;VLOOKUP(A414,'dataset mapping'!$A$2:$B$6,2,FALSE)&amp;"|"&amp;A421&amp;"!I100"),6,FALSE)</f>
        <v>710.328413</v>
      </c>
      <c r="G421" s="12">
        <f>VLOOKUP(B414,INDIRECT("T|"&amp;VLOOKUP(A414,'dataset mapping'!$A$2:$B$6,2,FALSE)&amp;"|"&amp;A421&amp;"!A3"):INDIRECT("T|"&amp;VLOOKUP(A414,'dataset mapping'!$A$2:$B$6,2,FALSE)&amp;"|"&amp;A421&amp;"!I100"),7,FALSE)</f>
        <v>619.147213</v>
      </c>
      <c r="H421" s="12">
        <f>VLOOKUP(B414,INDIRECT("T|"&amp;VLOOKUP(A414,'dataset mapping'!$A$2:$B$6,2,FALSE)&amp;"|"&amp;A421&amp;"!A3"):INDIRECT("T|"&amp;VLOOKUP(A414,'dataset mapping'!$A$2:$B$6,2,FALSE)&amp;"|"&amp;A421&amp;"!I100"),8,FALSE)</f>
        <v>710.229393</v>
      </c>
      <c r="I421" s="12">
        <f>VLOOKUP(B414,INDIRECT("T|"&amp;VLOOKUP(A414,'dataset mapping'!$A$2:$B$6,2,FALSE)&amp;"|"&amp;A421&amp;"!A3"):INDIRECT("T|"&amp;VLOOKUP(A414,'dataset mapping'!$A$2:$B$6,2,FALSE)&amp;"|"&amp;A421&amp;"!I100"),9,FALSE)</f>
        <v>662.5270424</v>
      </c>
      <c r="J421" s="9">
        <f t="shared" si="39"/>
        <v>62.44652436</v>
      </c>
      <c r="K421" s="10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1">
        <v>40.0</v>
      </c>
      <c r="B422" s="12">
        <f>VLOOKUP(B414,INDIRECT("T|"&amp;VLOOKUP(A414,'dataset mapping'!$A$2:$B$6,2,FALSE)&amp;"|"&amp;A422&amp;"!A3"):INDIRECT("T|"&amp;VLOOKUP(A414,'dataset mapping'!$A$2:$B$6,2,FALSE)&amp;"|"&amp;A422&amp;"!I100"),2,FALSE)</f>
        <v>498.6562433</v>
      </c>
      <c r="C422" s="12">
        <f>VLOOKUP(B414,INDIRECT("T|"&amp;VLOOKUP(A414,'dataset mapping'!$A$2:$B$6,2,FALSE)&amp;"|"&amp;A422&amp;"!A3"):INDIRECT("T|"&amp;VLOOKUP(A414,'dataset mapping'!$A$2:$B$6,2,FALSE)&amp;"|"&amp;A422&amp;"!I100"),3,FALSE)</f>
        <v>545.654479</v>
      </c>
      <c r="D422" s="12">
        <f>VLOOKUP(B414,INDIRECT("T|"&amp;VLOOKUP(A414,'dataset mapping'!$A$2:$B$6,2,FALSE)&amp;"|"&amp;A422&amp;"!A3"):INDIRECT("T|"&amp;VLOOKUP(A414,'dataset mapping'!$A$2:$B$6,2,FALSE)&amp;"|"&amp;A422&amp;"!I100"),4,FALSE)</f>
        <v>471.3826189</v>
      </c>
      <c r="E422" s="12">
        <f>VLOOKUP(B414,INDIRECT("T|"&amp;VLOOKUP(A414,'dataset mapping'!$A$2:$B$6,2,FALSE)&amp;"|"&amp;A422&amp;"!A3"):INDIRECT("T|"&amp;VLOOKUP(A414,'dataset mapping'!$A$2:$B$6,2,FALSE)&amp;"|"&amp;A422&amp;"!I100"),5,FALSE)</f>
        <v>515.8037519</v>
      </c>
      <c r="F422" s="12">
        <f>VLOOKUP(B414,INDIRECT("T|"&amp;VLOOKUP(A414,'dataset mapping'!$A$2:$B$6,2,FALSE)&amp;"|"&amp;A422&amp;"!A3"):INDIRECT("T|"&amp;VLOOKUP(A414,'dataset mapping'!$A$2:$B$6,2,FALSE)&amp;"|"&amp;A422&amp;"!I100"),6,FALSE)</f>
        <v>861.7927599</v>
      </c>
      <c r="G422" s="12">
        <f>VLOOKUP(B414,INDIRECT("T|"&amp;VLOOKUP(A414,'dataset mapping'!$A$2:$B$6,2,FALSE)&amp;"|"&amp;A422&amp;"!A3"):INDIRECT("T|"&amp;VLOOKUP(A414,'dataset mapping'!$A$2:$B$6,2,FALSE)&amp;"|"&amp;A422&amp;"!I100"),7,FALSE)</f>
        <v>809.2470779</v>
      </c>
      <c r="H422" s="12">
        <f>VLOOKUP(B414,INDIRECT("T|"&amp;VLOOKUP(A414,'dataset mapping'!$A$2:$B$6,2,FALSE)&amp;"|"&amp;A422&amp;"!A3"):INDIRECT("T|"&amp;VLOOKUP(A414,'dataset mapping'!$A$2:$B$6,2,FALSE)&amp;"|"&amp;A422&amp;"!I100"),8,FALSE)</f>
        <v>863.9301023</v>
      </c>
      <c r="I422" s="12">
        <f>VLOOKUP(B414,INDIRECT("T|"&amp;VLOOKUP(A414,'dataset mapping'!$A$2:$B$6,2,FALSE)&amp;"|"&amp;A422&amp;"!A3"):INDIRECT("T|"&amp;VLOOKUP(A414,'dataset mapping'!$A$2:$B$6,2,FALSE)&amp;"|"&amp;A422&amp;"!I100"),9,FALSE)</f>
        <v>809.2470779</v>
      </c>
      <c r="J422" s="9">
        <f t="shared" si="39"/>
        <v>56.89049855</v>
      </c>
      <c r="K422" s="10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1">
        <v>50.0</v>
      </c>
      <c r="B423" s="12">
        <f>VLOOKUP(B414,INDIRECT("T|"&amp;VLOOKUP(A414,'dataset mapping'!$A$2:$B$6,2,FALSE)&amp;"|"&amp;A423&amp;"!A3"):INDIRECT("T|"&amp;VLOOKUP(A414,'dataset mapping'!$A$2:$B$6,2,FALSE)&amp;"|"&amp;A423&amp;"!I100"),2,FALSE)</f>
        <v>659.8008509</v>
      </c>
      <c r="C423" s="12">
        <f>VLOOKUP(B414,INDIRECT("T|"&amp;VLOOKUP(A414,'dataset mapping'!$A$2:$B$6,2,FALSE)&amp;"|"&amp;A423&amp;"!A3"):INDIRECT("T|"&amp;VLOOKUP(A414,'dataset mapping'!$A$2:$B$6,2,FALSE)&amp;"|"&amp;A423&amp;"!I100"),3,FALSE)</f>
        <v>684.1926117</v>
      </c>
      <c r="D423" s="12">
        <f>VLOOKUP(B414,INDIRECT("T|"&amp;VLOOKUP(A414,'dataset mapping'!$A$2:$B$6,2,FALSE)&amp;"|"&amp;A423&amp;"!A3"):INDIRECT("T|"&amp;VLOOKUP(A414,'dataset mapping'!$A$2:$B$6,2,FALSE)&amp;"|"&amp;A423&amp;"!I100"),4,FALSE)</f>
        <v>675.4833059</v>
      </c>
      <c r="E423" s="12">
        <f>VLOOKUP(B414,INDIRECT("T|"&amp;VLOOKUP(A414,'dataset mapping'!$A$2:$B$6,2,FALSE)&amp;"|"&amp;A423&amp;"!A3"):INDIRECT("T|"&amp;VLOOKUP(A414,'dataset mapping'!$A$2:$B$6,2,FALSE)&amp;"|"&amp;A423&amp;"!I100"),5,FALSE)</f>
        <v>668.3880949</v>
      </c>
      <c r="F423" s="12">
        <f>VLOOKUP(B414,INDIRECT("T|"&amp;VLOOKUP(A414,'dataset mapping'!$A$2:$B$6,2,FALSE)&amp;"|"&amp;A423&amp;"!A3"):INDIRECT("T|"&amp;VLOOKUP(A414,'dataset mapping'!$A$2:$B$6,2,FALSE)&amp;"|"&amp;A423&amp;"!I100"),6,FALSE)</f>
        <v>1027.595687</v>
      </c>
      <c r="G423" s="12">
        <f>VLOOKUP(B414,INDIRECT("T|"&amp;VLOOKUP(A414,'dataset mapping'!$A$2:$B$6,2,FALSE)&amp;"|"&amp;A423&amp;"!A3"):INDIRECT("T|"&amp;VLOOKUP(A414,'dataset mapping'!$A$2:$B$6,2,FALSE)&amp;"|"&amp;A423&amp;"!I100"),7,FALSE)</f>
        <v>1030.117512</v>
      </c>
      <c r="H423" s="12">
        <f>VLOOKUP(B414,INDIRECT("T|"&amp;VLOOKUP(A414,'dataset mapping'!$A$2:$B$6,2,FALSE)&amp;"|"&amp;A423&amp;"!A3"):INDIRECT("T|"&amp;VLOOKUP(A414,'dataset mapping'!$A$2:$B$6,2,FALSE)&amp;"|"&amp;A423&amp;"!I100"),8,FALSE)</f>
        <v>1030.719804</v>
      </c>
      <c r="I423" s="12">
        <f>VLOOKUP(B414,INDIRECT("T|"&amp;VLOOKUP(A414,'dataset mapping'!$A$2:$B$6,2,FALSE)&amp;"|"&amp;A423&amp;"!A3"):INDIRECT("T|"&amp;VLOOKUP(A414,'dataset mapping'!$A$2:$B$6,2,FALSE)&amp;"|"&amp;A423&amp;"!I100"),9,FALSE)</f>
        <v>1040.051069</v>
      </c>
      <c r="J423" s="9">
        <f t="shared" si="39"/>
        <v>55.6058639</v>
      </c>
      <c r="K423" s="10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1">
        <v>60.0</v>
      </c>
      <c r="B424" s="12">
        <f>VLOOKUP(B414,INDIRECT("T|"&amp;VLOOKUP(A414,'dataset mapping'!$A$2:$B$6,2,FALSE)&amp;"|"&amp;A424&amp;"!A3"):INDIRECT("T|"&amp;VLOOKUP(A414,'dataset mapping'!$A$2:$B$6,2,FALSE)&amp;"|"&amp;A424&amp;"!I100"),2,FALSE)</f>
        <v>786.6725397</v>
      </c>
      <c r="C424" s="12">
        <f>VLOOKUP(B414,INDIRECT("T|"&amp;VLOOKUP(A414,'dataset mapping'!$A$2:$B$6,2,FALSE)&amp;"|"&amp;A424&amp;"!A3"):INDIRECT("T|"&amp;VLOOKUP(A414,'dataset mapping'!$A$2:$B$6,2,FALSE)&amp;"|"&amp;A424&amp;"!I100"),3,FALSE)</f>
        <v>820.5268049</v>
      </c>
      <c r="D424" s="12">
        <f>VLOOKUP(B414,INDIRECT("T|"&amp;VLOOKUP(A414,'dataset mapping'!$A$2:$B$6,2,FALSE)&amp;"|"&amp;A424&amp;"!A3"):INDIRECT("T|"&amp;VLOOKUP(A414,'dataset mapping'!$A$2:$B$6,2,FALSE)&amp;"|"&amp;A424&amp;"!I100"),4,FALSE)</f>
        <v>808.2458086</v>
      </c>
      <c r="E424" s="12">
        <f>VLOOKUP(B414,INDIRECT("T|"&amp;VLOOKUP(A414,'dataset mapping'!$A$2:$B$6,2,FALSE)&amp;"|"&amp;A424&amp;"!A3"):INDIRECT("T|"&amp;VLOOKUP(A414,'dataset mapping'!$A$2:$B$6,2,FALSE)&amp;"|"&amp;A424&amp;"!I100"),5,FALSE)</f>
        <v>848.5322275</v>
      </c>
      <c r="F424" s="12">
        <f>VLOOKUP(B414,INDIRECT("T|"&amp;VLOOKUP(A414,'dataset mapping'!$A$2:$B$6,2,FALSE)&amp;"|"&amp;A424&amp;"!A3"):INDIRECT("T|"&amp;VLOOKUP(A414,'dataset mapping'!$A$2:$B$6,2,FALSE)&amp;"|"&amp;A424&amp;"!I100"),6,FALSE)</f>
        <v>1159.723504</v>
      </c>
      <c r="G424" s="12">
        <f>VLOOKUP(B414,INDIRECT("T|"&amp;VLOOKUP(A414,'dataset mapping'!$A$2:$B$6,2,FALSE)&amp;"|"&amp;A424&amp;"!A3"):INDIRECT("T|"&amp;VLOOKUP(A414,'dataset mapping'!$A$2:$B$6,2,FALSE)&amp;"|"&amp;A424&amp;"!I100"),7,FALSE)</f>
        <v>1160.283743</v>
      </c>
      <c r="H424" s="12">
        <f>VLOOKUP(B414,INDIRECT("T|"&amp;VLOOKUP(A414,'dataset mapping'!$A$2:$B$6,2,FALSE)&amp;"|"&amp;A424&amp;"!A3"):INDIRECT("T|"&amp;VLOOKUP(A414,'dataset mapping'!$A$2:$B$6,2,FALSE)&amp;"|"&amp;A424&amp;"!I100"),8,FALSE)</f>
        <v>1080.582395</v>
      </c>
      <c r="I424" s="12">
        <f>VLOOKUP(B414,INDIRECT("T|"&amp;VLOOKUP(A414,'dataset mapping'!$A$2:$B$6,2,FALSE)&amp;"|"&amp;A424&amp;"!A3"):INDIRECT("T|"&amp;VLOOKUP(A414,'dataset mapping'!$A$2:$B$6,2,FALSE)&amp;"|"&amp;A424&amp;"!I100"),9,FALSE)</f>
        <v>1111.728841</v>
      </c>
      <c r="J424" s="9">
        <f t="shared" si="39"/>
        <v>31.01786883</v>
      </c>
      <c r="K424" s="1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1">
        <v>70.0</v>
      </c>
      <c r="B425" s="12">
        <f>VLOOKUP(B414,INDIRECT("T|"&amp;VLOOKUP(A414,'dataset mapping'!$A$2:$B$6,2,FALSE)&amp;"|"&amp;A425&amp;"!A3"):INDIRECT("T|"&amp;VLOOKUP(A414,'dataset mapping'!$A$2:$B$6,2,FALSE)&amp;"|"&amp;A425&amp;"!I100"),2,FALSE)</f>
        <v>974.0613251</v>
      </c>
      <c r="C425" s="12">
        <f>VLOOKUP(B414,INDIRECT("T|"&amp;VLOOKUP(A414,'dataset mapping'!$A$2:$B$6,2,FALSE)&amp;"|"&amp;A425&amp;"!A3"):INDIRECT("T|"&amp;VLOOKUP(A414,'dataset mapping'!$A$2:$B$6,2,FALSE)&amp;"|"&amp;A425&amp;"!I100"),3,FALSE)</f>
        <v>955.887475</v>
      </c>
      <c r="D425" s="12">
        <f>VLOOKUP(B414,INDIRECT("T|"&amp;VLOOKUP(A414,'dataset mapping'!$A$2:$B$6,2,FALSE)&amp;"|"&amp;A425&amp;"!A3"):INDIRECT("T|"&amp;VLOOKUP(A414,'dataset mapping'!$A$2:$B$6,2,FALSE)&amp;"|"&amp;A425&amp;"!I100"),4,FALSE)</f>
        <v>951.0263138</v>
      </c>
      <c r="E425" s="12">
        <f>VLOOKUP(B414,INDIRECT("T|"&amp;VLOOKUP(A414,'dataset mapping'!$A$2:$B$6,2,FALSE)&amp;"|"&amp;A425&amp;"!A3"):INDIRECT("T|"&amp;VLOOKUP(A414,'dataset mapping'!$A$2:$B$6,2,FALSE)&amp;"|"&amp;A425&amp;"!I100"),5,FALSE)</f>
        <v>980.7137794</v>
      </c>
      <c r="F425" s="12">
        <f>VLOOKUP(B414,INDIRECT("T|"&amp;VLOOKUP(A414,'dataset mapping'!$A$2:$B$6,2,FALSE)&amp;"|"&amp;A425&amp;"!A3"):INDIRECT("T|"&amp;VLOOKUP(A414,'dataset mapping'!$A$2:$B$6,2,FALSE)&amp;"|"&amp;A425&amp;"!I100"),6,FALSE)</f>
        <v>1297.348477</v>
      </c>
      <c r="G425" s="12">
        <f>VLOOKUP(B414,INDIRECT("T|"&amp;VLOOKUP(A414,'dataset mapping'!$A$2:$B$6,2,FALSE)&amp;"|"&amp;A425&amp;"!A3"):INDIRECT("T|"&amp;VLOOKUP(A414,'dataset mapping'!$A$2:$B$6,2,FALSE)&amp;"|"&amp;A425&amp;"!I100"),7,FALSE)</f>
        <v>1295.987002</v>
      </c>
      <c r="H425" s="12">
        <f>VLOOKUP(B414,INDIRECT("T|"&amp;VLOOKUP(A414,'dataset mapping'!$A$2:$B$6,2,FALSE)&amp;"|"&amp;A425&amp;"!A3"):INDIRECT("T|"&amp;VLOOKUP(A414,'dataset mapping'!$A$2:$B$6,2,FALSE)&amp;"|"&amp;A425&amp;"!I100"),8,FALSE)</f>
        <v>1295.247938</v>
      </c>
      <c r="I425" s="12">
        <f>VLOOKUP(B414,INDIRECT("T|"&amp;VLOOKUP(A414,'dataset mapping'!$A$2:$B$6,2,FALSE)&amp;"|"&amp;A425&amp;"!A3"):INDIRECT("T|"&amp;VLOOKUP(A414,'dataset mapping'!$A$2:$B$6,2,FALSE)&amp;"|"&amp;A425&amp;"!I100"),9,FALSE)</f>
        <v>1312.34862</v>
      </c>
      <c r="J425" s="9">
        <f t="shared" si="39"/>
        <v>33.81566038</v>
      </c>
      <c r="K425" s="1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1">
        <v>80.0</v>
      </c>
      <c r="B426" s="12">
        <f>VLOOKUP(B414,INDIRECT("T|"&amp;VLOOKUP(A414,'dataset mapping'!$A$2:$B$6,2,FALSE)&amp;"|"&amp;A426&amp;"!A3"):INDIRECT("T|"&amp;VLOOKUP(A414,'dataset mapping'!$A$2:$B$6,2,FALSE)&amp;"|"&amp;A426&amp;"!I100"),2,FALSE)</f>
        <v>1130.12128</v>
      </c>
      <c r="C426" s="12">
        <f>VLOOKUP(B414,INDIRECT("T|"&amp;VLOOKUP(A414,'dataset mapping'!$A$2:$B$6,2,FALSE)&amp;"|"&amp;A426&amp;"!A3"):INDIRECT("T|"&amp;VLOOKUP(A414,'dataset mapping'!$A$2:$B$6,2,FALSE)&amp;"|"&amp;A426&amp;"!I100"),3,FALSE)</f>
        <v>1116.032937</v>
      </c>
      <c r="D426" s="12">
        <f>VLOOKUP(B414,INDIRECT("T|"&amp;VLOOKUP(A414,'dataset mapping'!$A$2:$B$6,2,FALSE)&amp;"|"&amp;A426&amp;"!A3"):INDIRECT("T|"&amp;VLOOKUP(A414,'dataset mapping'!$A$2:$B$6,2,FALSE)&amp;"|"&amp;A426&amp;"!I100"),4,FALSE)</f>
        <v>1129.835041</v>
      </c>
      <c r="E426" s="12">
        <f>VLOOKUP(B414,INDIRECT("T|"&amp;VLOOKUP(A414,'dataset mapping'!$A$2:$B$6,2,FALSE)&amp;"|"&amp;A426&amp;"!A3"):INDIRECT("T|"&amp;VLOOKUP(A414,'dataset mapping'!$A$2:$B$6,2,FALSE)&amp;"|"&amp;A426&amp;"!I100"),5,FALSE)</f>
        <v>1130.12128</v>
      </c>
      <c r="F426" s="12">
        <f>VLOOKUP(B414,INDIRECT("T|"&amp;VLOOKUP(A414,'dataset mapping'!$A$2:$B$6,2,FALSE)&amp;"|"&amp;A426&amp;"!A3"):INDIRECT("T|"&amp;VLOOKUP(A414,'dataset mapping'!$A$2:$B$6,2,FALSE)&amp;"|"&amp;A426&amp;"!I100"),6,FALSE)</f>
        <v>1392.115694</v>
      </c>
      <c r="G426" s="12">
        <f>VLOOKUP(B414,INDIRECT("T|"&amp;VLOOKUP(A414,'dataset mapping'!$A$2:$B$6,2,FALSE)&amp;"|"&amp;A426&amp;"!A3"):INDIRECT("T|"&amp;VLOOKUP(A414,'dataset mapping'!$A$2:$B$6,2,FALSE)&amp;"|"&amp;A426&amp;"!I100"),7,FALSE)</f>
        <v>1428.365248</v>
      </c>
      <c r="H426" s="12">
        <f>VLOOKUP(B414,INDIRECT("T|"&amp;VLOOKUP(A414,'dataset mapping'!$A$2:$B$6,2,FALSE)&amp;"|"&amp;A426&amp;"!A3"):INDIRECT("T|"&amp;VLOOKUP(A414,'dataset mapping'!$A$2:$B$6,2,FALSE)&amp;"|"&amp;A426&amp;"!I100"),8,FALSE)</f>
        <v>1429.622509</v>
      </c>
      <c r="I426" s="12">
        <f>VLOOKUP(B414,INDIRECT("T|"&amp;VLOOKUP(A414,'dataset mapping'!$A$2:$B$6,2,FALSE)&amp;"|"&amp;A426&amp;"!A3"):INDIRECT("T|"&amp;VLOOKUP(A414,'dataset mapping'!$A$2:$B$6,2,FALSE)&amp;"|"&amp;A426&amp;"!I100"),9,FALSE)</f>
        <v>1410.378843</v>
      </c>
      <c r="J426" s="9">
        <f t="shared" si="39"/>
        <v>24.7988927</v>
      </c>
      <c r="K426" s="1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1">
        <v>90.0</v>
      </c>
      <c r="B427" s="12">
        <f>VLOOKUP(B414,INDIRECT("T|"&amp;VLOOKUP(A414,'dataset mapping'!$A$2:$B$6,2,FALSE)&amp;"|"&amp;A427&amp;"!A3"):INDIRECT("T|"&amp;VLOOKUP(A414,'dataset mapping'!$A$2:$B$6,2,FALSE)&amp;"|"&amp;A427&amp;"!I100"),2,FALSE)</f>
        <v>1232.917624</v>
      </c>
      <c r="C427" s="12">
        <f>VLOOKUP(B414,INDIRECT("T|"&amp;VLOOKUP(A414,'dataset mapping'!$A$2:$B$6,2,FALSE)&amp;"|"&amp;A427&amp;"!A3"):INDIRECT("T|"&amp;VLOOKUP(A414,'dataset mapping'!$A$2:$B$6,2,FALSE)&amp;"|"&amp;A427&amp;"!I100"),3,FALSE)</f>
        <v>1231.722509</v>
      </c>
      <c r="D427" s="12">
        <f>VLOOKUP(B414,INDIRECT("T|"&amp;VLOOKUP(A414,'dataset mapping'!$A$2:$B$6,2,FALSE)&amp;"|"&amp;A427&amp;"!A3"):INDIRECT("T|"&amp;VLOOKUP(A414,'dataset mapping'!$A$2:$B$6,2,FALSE)&amp;"|"&amp;A427&amp;"!I100"),4,FALSE)</f>
        <v>1236.758883</v>
      </c>
      <c r="E427" s="12">
        <f>VLOOKUP(B414,INDIRECT("T|"&amp;VLOOKUP(A414,'dataset mapping'!$A$2:$B$6,2,FALSE)&amp;"|"&amp;A427&amp;"!A3"):INDIRECT("T|"&amp;VLOOKUP(A414,'dataset mapping'!$A$2:$B$6,2,FALSE)&amp;"|"&amp;A427&amp;"!I100"),5,FALSE)</f>
        <v>1263.432149</v>
      </c>
      <c r="F427" s="12">
        <f>VLOOKUP(B414,INDIRECT("T|"&amp;VLOOKUP(A414,'dataset mapping'!$A$2:$B$6,2,FALSE)&amp;"|"&amp;A427&amp;"!A3"):INDIRECT("T|"&amp;VLOOKUP(A414,'dataset mapping'!$A$2:$B$6,2,FALSE)&amp;"|"&amp;A427&amp;"!I100"),6,FALSE)</f>
        <v>1253.994271</v>
      </c>
      <c r="G427" s="12">
        <f>VLOOKUP(B414,INDIRECT("T|"&amp;VLOOKUP(A414,'dataset mapping'!$A$2:$B$6,2,FALSE)&amp;"|"&amp;A427&amp;"!A3"):INDIRECT("T|"&amp;VLOOKUP(A414,'dataset mapping'!$A$2:$B$6,2,FALSE)&amp;"|"&amp;A427&amp;"!I100"),7,FALSE)</f>
        <v>1375.823713</v>
      </c>
      <c r="H427" s="12">
        <f>VLOOKUP(B414,INDIRECT("T|"&amp;VLOOKUP(A414,'dataset mapping'!$A$2:$B$6,2,FALSE)&amp;"|"&amp;A427&amp;"!A3"):INDIRECT("T|"&amp;VLOOKUP(A414,'dataset mapping'!$A$2:$B$6,2,FALSE)&amp;"|"&amp;A427&amp;"!I100"),8,FALSE)</f>
        <v>1574.130123</v>
      </c>
      <c r="I427" s="12">
        <f>VLOOKUP(B414,INDIRECT("T|"&amp;VLOOKUP(A414,'dataset mapping'!$A$2:$B$6,2,FALSE)&amp;"|"&amp;A427&amp;"!A3"):INDIRECT("T|"&amp;VLOOKUP(A414,'dataset mapping'!$A$2:$B$6,2,FALSE)&amp;"|"&amp;A427&amp;"!I100"),9,FALSE)</f>
        <v>1477.785769</v>
      </c>
      <c r="J427" s="9">
        <f t="shared" si="39"/>
        <v>16.96597793</v>
      </c>
      <c r="K427" s="1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1">
        <v>100.0</v>
      </c>
      <c r="B428" s="12">
        <f>VLOOKUP(B414,INDIRECT("T|"&amp;VLOOKUP(A414,'dataset mapping'!$A$2:$B$6,2,FALSE)&amp;"|"&amp;A428&amp;"!A3"):INDIRECT("T|"&amp;VLOOKUP(A414,'dataset mapping'!$A$2:$B$6,2,FALSE)&amp;"|"&amp;A428&amp;"!I100"),2,FALSE)</f>
        <v>1429.447714</v>
      </c>
      <c r="C428" s="12">
        <f>VLOOKUP(B414,INDIRECT("T|"&amp;VLOOKUP(A414,'dataset mapping'!$A$2:$B$6,2,FALSE)&amp;"|"&amp;A428&amp;"!A3"):INDIRECT("T|"&amp;VLOOKUP(A414,'dataset mapping'!$A$2:$B$6,2,FALSE)&amp;"|"&amp;A428&amp;"!I100"),3,FALSE)</f>
        <v>1429.897398</v>
      </c>
      <c r="D428" s="12">
        <f>VLOOKUP(B414,INDIRECT("T|"&amp;VLOOKUP(A414,'dataset mapping'!$A$2:$B$6,2,FALSE)&amp;"|"&amp;A428&amp;"!A3"):INDIRECT("T|"&amp;VLOOKUP(A414,'dataset mapping'!$A$2:$B$6,2,FALSE)&amp;"|"&amp;A428&amp;"!I100"),4,FALSE)</f>
        <v>1200.296037</v>
      </c>
      <c r="E428" s="12">
        <f>VLOOKUP(B414,INDIRECT("T|"&amp;VLOOKUP(A414,'dataset mapping'!$A$2:$B$6,2,FALSE)&amp;"|"&amp;A428&amp;"!A3"):INDIRECT("T|"&amp;VLOOKUP(A414,'dataset mapping'!$A$2:$B$6,2,FALSE)&amp;"|"&amp;A428&amp;"!I100"),5,FALSE)</f>
        <v>1336.176164</v>
      </c>
      <c r="F428" s="12">
        <f>VLOOKUP(B414,INDIRECT("T|"&amp;VLOOKUP(A414,'dataset mapping'!$A$2:$B$6,2,FALSE)&amp;"|"&amp;A428&amp;"!A3"):INDIRECT("T|"&amp;VLOOKUP(A414,'dataset mapping'!$A$2:$B$6,2,FALSE)&amp;"|"&amp;A428&amp;"!I100"),6,FALSE)</f>
        <v>1727.903377</v>
      </c>
      <c r="G428" s="12">
        <f>VLOOKUP(B414,INDIRECT("T|"&amp;VLOOKUP(A414,'dataset mapping'!$A$2:$B$6,2,FALSE)&amp;"|"&amp;A428&amp;"!A3"):INDIRECT("T|"&amp;VLOOKUP(A414,'dataset mapping'!$A$2:$B$6,2,FALSE)&amp;"|"&amp;A428&amp;"!I100"),7,FALSE)</f>
        <v>1728.372221</v>
      </c>
      <c r="H428" s="12">
        <f>VLOOKUP(B414,INDIRECT("T|"&amp;VLOOKUP(A414,'dataset mapping'!$A$2:$B$6,2,FALSE)&amp;"|"&amp;A428&amp;"!A3"):INDIRECT("T|"&amp;VLOOKUP(A414,'dataset mapping'!$A$2:$B$6,2,FALSE)&amp;"|"&amp;A428&amp;"!I100"),8,FALSE)</f>
        <v>1412.68905</v>
      </c>
      <c r="I428" s="12">
        <f>VLOOKUP(B414,INDIRECT("T|"&amp;VLOOKUP(A414,'dataset mapping'!$A$2:$B$6,2,FALSE)&amp;"|"&amp;A428&amp;"!A3"):INDIRECT("T|"&amp;VLOOKUP(A414,'dataset mapping'!$A$2:$B$6,2,FALSE)&amp;"|"&amp;A428&amp;"!I100"),9,FALSE)</f>
        <v>1548.043386</v>
      </c>
      <c r="J428" s="9">
        <f t="shared" si="39"/>
        <v>15.85623427</v>
      </c>
      <c r="K428" s="13">
        <f>AVERAGE(J416:J428)</f>
        <v>601.1032476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 t="s">
        <v>13</v>
      </c>
      <c r="B430" s="20" t="s">
        <v>19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 t="s">
        <v>2</v>
      </c>
      <c r="B431" s="5" t="s">
        <v>3</v>
      </c>
      <c r="C431" s="5" t="s">
        <v>4</v>
      </c>
      <c r="D431" s="5" t="s">
        <v>5</v>
      </c>
      <c r="E431" s="5" t="s">
        <v>6</v>
      </c>
      <c r="F431" s="5" t="s">
        <v>7</v>
      </c>
      <c r="G431" s="5" t="s">
        <v>8</v>
      </c>
      <c r="H431" s="5" t="s">
        <v>9</v>
      </c>
      <c r="I431" s="5" t="s">
        <v>10</v>
      </c>
      <c r="J431" s="6" t="s">
        <v>11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>
        <v>1.0</v>
      </c>
      <c r="B432" s="8">
        <f>VLOOKUP(B430,INDIRECT("T|"&amp;VLOOKUP(A430,'dataset mapping'!$A$2:$B$6,2,FALSE)&amp;"|"&amp;A432&amp;"!A3"):INDIRECT("T|"&amp;VLOOKUP(A430,'dataset mapping'!$A$2:$B$6,2,FALSE)&amp;"|"&amp;A432&amp;"!I100"),2,FALSE)</f>
        <v>163.0574675</v>
      </c>
      <c r="C432" s="8">
        <f>VLOOKUP(B430,INDIRECT("T|"&amp;VLOOKUP(A430,'dataset mapping'!$A$2:$B$6,2,FALSE)&amp;"|"&amp;A432&amp;"!A3"):INDIRECT("T|"&amp;VLOOKUP(A430,'dataset mapping'!$A$2:$B$6,2,FALSE)&amp;"|"&amp;A432&amp;"!I100"),3,FALSE)</f>
        <v>162.7687788</v>
      </c>
      <c r="D432" s="8">
        <f>VLOOKUP(B430,INDIRECT("T|"&amp;VLOOKUP(A430,'dataset mapping'!$A$2:$B$6,2,FALSE)&amp;"|"&amp;A432&amp;"!A3"):INDIRECT("T|"&amp;VLOOKUP(A430,'dataset mapping'!$A$2:$B$6,2,FALSE)&amp;"|"&amp;A432&amp;"!I100"),4,FALSE)</f>
        <v>162.3196087</v>
      </c>
      <c r="E432" s="8">
        <f>VLOOKUP(B430,INDIRECT("T|"&amp;VLOOKUP(A430,'dataset mapping'!$A$2:$B$6,2,FALSE)&amp;"|"&amp;A432&amp;"!A3"):INDIRECT("T|"&amp;VLOOKUP(A430,'dataset mapping'!$A$2:$B$6,2,FALSE)&amp;"|"&amp;A432&amp;"!I100"),5,FALSE)</f>
        <v>163.0574675</v>
      </c>
      <c r="F432" s="8">
        <f>VLOOKUP(B430,INDIRECT("T|"&amp;VLOOKUP(A430,'dataset mapping'!$A$2:$B$6,2,FALSE)&amp;"|"&amp;A432&amp;"!A3"):INDIRECT("T|"&amp;VLOOKUP(A430,'dataset mapping'!$A$2:$B$6,2,FALSE)&amp;"|"&amp;A432&amp;"!I100"),6,FALSE)</f>
        <v>471.4437323</v>
      </c>
      <c r="G432" s="8">
        <f>VLOOKUP(B430,INDIRECT("T|"&amp;VLOOKUP(A430,'dataset mapping'!$A$2:$B$6,2,FALSE)&amp;"|"&amp;A432&amp;"!A3"):INDIRECT("T|"&amp;VLOOKUP(A430,'dataset mapping'!$A$2:$B$6,2,FALSE)&amp;"|"&amp;A432&amp;"!I100"),7,FALSE)</f>
        <v>473.14042</v>
      </c>
      <c r="H432" s="8">
        <f>VLOOKUP(B430,INDIRECT("T|"&amp;VLOOKUP(A430,'dataset mapping'!$A$2:$B$6,2,FALSE)&amp;"|"&amp;A432&amp;"!A3"):INDIRECT("T|"&amp;VLOOKUP(A430,'dataset mapping'!$A$2:$B$6,2,FALSE)&amp;"|"&amp;A432&amp;"!I100"),8,FALSE)</f>
        <v>470.4831982</v>
      </c>
      <c r="I432" s="8">
        <f>VLOOKUP(B430,INDIRECT("T|"&amp;VLOOKUP(A430,'dataset mapping'!$A$2:$B$6,2,FALSE)&amp;"|"&amp;A432&amp;"!A3"):INDIRECT("T|"&amp;VLOOKUP(A430,'dataset mapping'!$A$2:$B$6,2,FALSE)&amp;"|"&amp;A432&amp;"!I100"),9,FALSE)</f>
        <v>565.9927444</v>
      </c>
      <c r="J432" s="9">
        <f t="shared" ref="J432:J433" si="40">(I432/E432-1)*100</f>
        <v>247.1124342</v>
      </c>
      <c r="K432" s="1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>
        <v>3.0</v>
      </c>
      <c r="B433" s="8">
        <f>VLOOKUP(B430,INDIRECT("T|"&amp;VLOOKUP(A430,'dataset mapping'!$A$2:$B$6,2,FALSE)&amp;"|"&amp;A433&amp;"!A3"):INDIRECT("T|"&amp;VLOOKUP(A430,'dataset mapping'!$A$2:$B$6,2,FALSE)&amp;"|"&amp;A433&amp;"!I100"),2,FALSE)</f>
        <v>391.4569826</v>
      </c>
      <c r="C433" s="8">
        <f>VLOOKUP(B430,INDIRECT("T|"&amp;VLOOKUP(A430,'dataset mapping'!$A$2:$B$6,2,FALSE)&amp;"|"&amp;A433&amp;"!A3"):INDIRECT("T|"&amp;VLOOKUP(A430,'dataset mapping'!$A$2:$B$6,2,FALSE)&amp;"|"&amp;A433&amp;"!I100"),3,FALSE)</f>
        <v>391.7379961</v>
      </c>
      <c r="D433" s="8">
        <f>VLOOKUP(B430,INDIRECT("T|"&amp;VLOOKUP(A430,'dataset mapping'!$A$2:$B$6,2,FALSE)&amp;"|"&amp;A433&amp;"!A3"):INDIRECT("T|"&amp;VLOOKUP(A430,'dataset mapping'!$A$2:$B$6,2,FALSE)&amp;"|"&amp;A433&amp;"!I100"),4,FALSE)</f>
        <v>393.0401573</v>
      </c>
      <c r="E433" s="8">
        <f>VLOOKUP(B430,INDIRECT("T|"&amp;VLOOKUP(A430,'dataset mapping'!$A$2:$B$6,2,FALSE)&amp;"|"&amp;A433&amp;"!A3"):INDIRECT("T|"&amp;VLOOKUP(A430,'dataset mapping'!$A$2:$B$6,2,FALSE)&amp;"|"&amp;A433&amp;"!I100"),5,FALSE)</f>
        <v>391.7379961</v>
      </c>
      <c r="F433" s="8">
        <f>VLOOKUP(B430,INDIRECT("T|"&amp;VLOOKUP(A430,'dataset mapping'!$A$2:$B$6,2,FALSE)&amp;"|"&amp;A433&amp;"!A3"):INDIRECT("T|"&amp;VLOOKUP(A430,'dataset mapping'!$A$2:$B$6,2,FALSE)&amp;"|"&amp;A433&amp;"!I100"),6,FALSE)</f>
        <v>698.6503468</v>
      </c>
      <c r="G433" s="8">
        <f>VLOOKUP(B430,INDIRECT("T|"&amp;VLOOKUP(A430,'dataset mapping'!$A$2:$B$6,2,FALSE)&amp;"|"&amp;A433&amp;"!A3"):INDIRECT("T|"&amp;VLOOKUP(A430,'dataset mapping'!$A$2:$B$6,2,FALSE)&amp;"|"&amp;A433&amp;"!I100"),7,FALSE)</f>
        <v>829.3237906</v>
      </c>
      <c r="H433" s="8">
        <f>VLOOKUP(B430,INDIRECT("T|"&amp;VLOOKUP(A430,'dataset mapping'!$A$2:$B$6,2,FALSE)&amp;"|"&amp;A433&amp;"!A3"):INDIRECT("T|"&amp;VLOOKUP(A430,'dataset mapping'!$A$2:$B$6,2,FALSE)&amp;"|"&amp;A433&amp;"!I100"),8,FALSE)</f>
        <v>701.0387897</v>
      </c>
      <c r="I433" s="8">
        <f>VLOOKUP(B430,INDIRECT("T|"&amp;VLOOKUP(A430,'dataset mapping'!$A$2:$B$6,2,FALSE)&amp;"|"&amp;A433&amp;"!A3"):INDIRECT("T|"&amp;VLOOKUP(A430,'dataset mapping'!$A$2:$B$6,2,FALSE)&amp;"|"&amp;A433&amp;"!I100"),9,FALSE)</f>
        <v>695.6975765</v>
      </c>
      <c r="J433" s="9">
        <f t="shared" si="40"/>
        <v>77.5925704</v>
      </c>
      <c r="K433" s="1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>
        <v>5.0</v>
      </c>
      <c r="B434" s="21" t="str">
        <f t="shared" ref="B434:E434" si="41">NA()</f>
        <v>#N/A</v>
      </c>
      <c r="C434" s="21" t="str">
        <f t="shared" si="41"/>
        <v>#N/A</v>
      </c>
      <c r="D434" s="21" t="str">
        <f t="shared" si="41"/>
        <v>#N/A</v>
      </c>
      <c r="E434" s="21" t="str">
        <f t="shared" si="41"/>
        <v>#N/A</v>
      </c>
      <c r="F434" s="8">
        <f>VLOOKUP(B430,INDIRECT("T|"&amp;VLOOKUP(A430,'dataset mapping'!$A$2:$B$6,2,FALSE)&amp;"|"&amp;A434&amp;"!A3"):INDIRECT("T|"&amp;VLOOKUP(A430,'dataset mapping'!$A$2:$B$6,2,FALSE)&amp;"|"&amp;A434&amp;"!I100"),6,FALSE)</f>
        <v>1349.864943</v>
      </c>
      <c r="G434" s="8">
        <f>VLOOKUP(B430,INDIRECT("T|"&amp;VLOOKUP(A430,'dataset mapping'!$A$2:$B$6,2,FALSE)&amp;"|"&amp;A434&amp;"!A3"):INDIRECT("T|"&amp;VLOOKUP(A430,'dataset mapping'!$A$2:$B$6,2,FALSE)&amp;"|"&amp;A434&amp;"!I100"),7,FALSE)</f>
        <v>1351.05373</v>
      </c>
      <c r="H434" s="8">
        <f>VLOOKUP(B430,INDIRECT("T|"&amp;VLOOKUP(A430,'dataset mapping'!$A$2:$B$6,2,FALSE)&amp;"|"&amp;A434&amp;"!A3"):INDIRECT("T|"&amp;VLOOKUP(A430,'dataset mapping'!$A$2:$B$6,2,FALSE)&amp;"|"&amp;A434&amp;"!I100"),8,FALSE)</f>
        <v>1350.327978</v>
      </c>
      <c r="I434" s="8">
        <f>VLOOKUP(B430,INDIRECT("T|"&amp;VLOOKUP(A430,'dataset mapping'!$A$2:$B$6,2,FALSE)&amp;"|"&amp;A434&amp;"!A3"):INDIRECT("T|"&amp;VLOOKUP(A430,'dataset mapping'!$A$2:$B$6,2,FALSE)&amp;"|"&amp;A434&amp;"!I100"),9,FALSE)</f>
        <v>1359.414328</v>
      </c>
      <c r="J434" s="9"/>
      <c r="K434" s="1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>
        <v>10.0</v>
      </c>
      <c r="B435" s="8">
        <f>VLOOKUP(B430,INDIRECT("T|"&amp;VLOOKUP(A430,'dataset mapping'!$A$2:$B$6,2,FALSE)&amp;"|"&amp;A435&amp;"!A3"):INDIRECT("T|"&amp;VLOOKUP(A430,'dataset mapping'!$A$2:$B$6,2,FALSE)&amp;"|"&amp;A435&amp;"!I100"),2,FALSE)</f>
        <v>4906.934752</v>
      </c>
      <c r="C435" s="8">
        <f>VLOOKUP(B430,INDIRECT("T|"&amp;VLOOKUP(A430,'dataset mapping'!$A$2:$B$6,2,FALSE)&amp;"|"&amp;A435&amp;"!A3"):INDIRECT("T|"&amp;VLOOKUP(A430,'dataset mapping'!$A$2:$B$6,2,FALSE)&amp;"|"&amp;A435&amp;"!I100"),3,FALSE)</f>
        <v>4917.179935</v>
      </c>
      <c r="D435" s="8">
        <f>VLOOKUP(B430,INDIRECT("T|"&amp;VLOOKUP(A430,'dataset mapping'!$A$2:$B$6,2,FALSE)&amp;"|"&amp;A435&amp;"!A3"):INDIRECT("T|"&amp;VLOOKUP(A430,'dataset mapping'!$A$2:$B$6,2,FALSE)&amp;"|"&amp;A435&amp;"!I100"),4,FALSE)</f>
        <v>4917.077766</v>
      </c>
      <c r="E435" s="8">
        <f>VLOOKUP(B430,INDIRECT("T|"&amp;VLOOKUP(A430,'dataset mapping'!$A$2:$B$6,2,FALSE)&amp;"|"&amp;A435&amp;"!A3"):INDIRECT("T|"&amp;VLOOKUP(A430,'dataset mapping'!$A$2:$B$6,2,FALSE)&amp;"|"&amp;A435&amp;"!I100"),5,FALSE)</f>
        <v>4947.613509</v>
      </c>
      <c r="F435" s="8">
        <f>VLOOKUP(B430,INDIRECT("T|"&amp;VLOOKUP(A430,'dataset mapping'!$A$2:$B$6,2,FALSE)&amp;"|"&amp;A435&amp;"!A3"):INDIRECT("T|"&amp;VLOOKUP(A430,'dataset mapping'!$A$2:$B$6,2,FALSE)&amp;"|"&amp;A435&amp;"!I100"),6,FALSE)</f>
        <v>5182.646114</v>
      </c>
      <c r="G435" s="8">
        <f>VLOOKUP(B430,INDIRECT("T|"&amp;VLOOKUP(A430,'dataset mapping'!$A$2:$B$6,2,FALSE)&amp;"|"&amp;A435&amp;"!A3"):INDIRECT("T|"&amp;VLOOKUP(A430,'dataset mapping'!$A$2:$B$6,2,FALSE)&amp;"|"&amp;A435&amp;"!I100"),7,FALSE)</f>
        <v>5187.78191</v>
      </c>
      <c r="H435" s="8">
        <f>VLOOKUP(B430,INDIRECT("T|"&amp;VLOOKUP(A430,'dataset mapping'!$A$2:$B$6,2,FALSE)&amp;"|"&amp;A435&amp;"!A3"):INDIRECT("T|"&amp;VLOOKUP(A430,'dataset mapping'!$A$2:$B$6,2,FALSE)&amp;"|"&amp;A435&amp;"!I100"),8,FALSE)</f>
        <v>5188.00626</v>
      </c>
      <c r="I435" s="8">
        <f>VLOOKUP(B430,INDIRECT("T|"&amp;VLOOKUP(A430,'dataset mapping'!$A$2:$B$6,2,FALSE)&amp;"|"&amp;A435&amp;"!A3"):INDIRECT("T|"&amp;VLOOKUP(A430,'dataset mapping'!$A$2:$B$6,2,FALSE)&amp;"|"&amp;A435&amp;"!I100"),9,FALSE)</f>
        <v>5112.994218</v>
      </c>
      <c r="J435" s="9">
        <f t="shared" ref="J435:J437" si="42">(I435/E435-1)*100</f>
        <v>3.342635968</v>
      </c>
      <c r="K435" s="1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1">
        <v>20.0</v>
      </c>
      <c r="B436" s="12">
        <f>VLOOKUP(B430,INDIRECT("T|"&amp;VLOOKUP(A430,'dataset mapping'!$A$2:$B$6,2,FALSE)&amp;"|"&amp;A436&amp;"!A3"):INDIRECT("T|"&amp;VLOOKUP(A430,'dataset mapping'!$A$2:$B$6,2,FALSE)&amp;"|"&amp;A436&amp;"!I100"),2,FALSE)</f>
        <v>11600.15923</v>
      </c>
      <c r="C436" s="12">
        <f>VLOOKUP(B430,INDIRECT("T|"&amp;VLOOKUP(A430,'dataset mapping'!$A$2:$B$6,2,FALSE)&amp;"|"&amp;A436&amp;"!A3"):INDIRECT("T|"&amp;VLOOKUP(A430,'dataset mapping'!$A$2:$B$6,2,FALSE)&amp;"|"&amp;A436&amp;"!I100"),3,FALSE)</f>
        <v>11622.27424</v>
      </c>
      <c r="D436" s="12">
        <f>VLOOKUP(B430,INDIRECT("T|"&amp;VLOOKUP(A430,'dataset mapping'!$A$2:$B$6,2,FALSE)&amp;"|"&amp;A436&amp;"!A3"):INDIRECT("T|"&amp;VLOOKUP(A430,'dataset mapping'!$A$2:$B$6,2,FALSE)&amp;"|"&amp;A436&amp;"!I100"),4,FALSE)</f>
        <v>11579.83117</v>
      </c>
      <c r="E436" s="12">
        <f>VLOOKUP(B430,INDIRECT("T|"&amp;VLOOKUP(A430,'dataset mapping'!$A$2:$B$6,2,FALSE)&amp;"|"&amp;A436&amp;"!A3"):INDIRECT("T|"&amp;VLOOKUP(A430,'dataset mapping'!$A$2:$B$6,2,FALSE)&amp;"|"&amp;A436&amp;"!I100"),5,FALSE)</f>
        <v>11644.64475</v>
      </c>
      <c r="F436" s="12">
        <f>VLOOKUP(B430,INDIRECT("T|"&amp;VLOOKUP(A430,'dataset mapping'!$A$2:$B$6,2,FALSE)&amp;"|"&amp;A436&amp;"!A3"):INDIRECT("T|"&amp;VLOOKUP(A430,'dataset mapping'!$A$2:$B$6,2,FALSE)&amp;"|"&amp;A436&amp;"!I100"),6,FALSE)</f>
        <v>11757.50394</v>
      </c>
      <c r="G436" s="12">
        <f>VLOOKUP(B430,INDIRECT("T|"&amp;VLOOKUP(A430,'dataset mapping'!$A$2:$B$6,2,FALSE)&amp;"|"&amp;A436&amp;"!A3"):INDIRECT("T|"&amp;VLOOKUP(A430,'dataset mapping'!$A$2:$B$6,2,FALSE)&amp;"|"&amp;A436&amp;"!I100"),7,FALSE)</f>
        <v>11761.75873</v>
      </c>
      <c r="H436" s="12">
        <f>VLOOKUP(B430,INDIRECT("T|"&amp;VLOOKUP(A430,'dataset mapping'!$A$2:$B$6,2,FALSE)&amp;"|"&amp;A436&amp;"!A3"):INDIRECT("T|"&amp;VLOOKUP(A430,'dataset mapping'!$A$2:$B$6,2,FALSE)&amp;"|"&amp;A436&amp;"!I100"),8,FALSE)</f>
        <v>11761.75098</v>
      </c>
      <c r="I436" s="12">
        <f>VLOOKUP(B430,INDIRECT("T|"&amp;VLOOKUP(A430,'dataset mapping'!$A$2:$B$6,2,FALSE)&amp;"|"&amp;A436&amp;"!A3"):INDIRECT("T|"&amp;VLOOKUP(A430,'dataset mapping'!$A$2:$B$6,2,FALSE)&amp;"|"&amp;A436&amp;"!I100"),9,FALSE)</f>
        <v>11842.59966</v>
      </c>
      <c r="J436" s="9">
        <f t="shared" si="42"/>
        <v>1.699965191</v>
      </c>
      <c r="K436" s="1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1">
        <v>30.0</v>
      </c>
      <c r="B437" s="12">
        <f>VLOOKUP(B430,INDIRECT("T|"&amp;VLOOKUP(A430,'dataset mapping'!$A$2:$B$6,2,FALSE)&amp;"|"&amp;A437&amp;"!A3"):INDIRECT("T|"&amp;VLOOKUP(A430,'dataset mapping'!$A$2:$B$6,2,FALSE)&amp;"|"&amp;A437&amp;"!I100"),2,FALSE)</f>
        <v>22540.29764</v>
      </c>
      <c r="C437" s="12">
        <f>VLOOKUP(B430,INDIRECT("T|"&amp;VLOOKUP(A430,'dataset mapping'!$A$2:$B$6,2,FALSE)&amp;"|"&amp;A437&amp;"!A3"):INDIRECT("T|"&amp;VLOOKUP(A430,'dataset mapping'!$A$2:$B$6,2,FALSE)&amp;"|"&amp;A437&amp;"!I100"),3,FALSE)</f>
        <v>22536.37203</v>
      </c>
      <c r="D437" s="12">
        <f>VLOOKUP(B430,INDIRECT("T|"&amp;VLOOKUP(A430,'dataset mapping'!$A$2:$B$6,2,FALSE)&amp;"|"&amp;A437&amp;"!A3"):INDIRECT("T|"&amp;VLOOKUP(A430,'dataset mapping'!$A$2:$B$6,2,FALSE)&amp;"|"&amp;A437&amp;"!I100"),4,FALSE)</f>
        <v>22530.63715</v>
      </c>
      <c r="E437" s="12">
        <f>VLOOKUP(B430,INDIRECT("T|"&amp;VLOOKUP(A430,'dataset mapping'!$A$2:$B$6,2,FALSE)&amp;"|"&amp;A437&amp;"!A3"):INDIRECT("T|"&amp;VLOOKUP(A430,'dataset mapping'!$A$2:$B$6,2,FALSE)&amp;"|"&amp;A437&amp;"!I100"),5,FALSE)</f>
        <v>23046.5317</v>
      </c>
      <c r="F437" s="12">
        <f>VLOOKUP(B430,INDIRECT("T|"&amp;VLOOKUP(A430,'dataset mapping'!$A$2:$B$6,2,FALSE)&amp;"|"&amp;A437&amp;"!A3"):INDIRECT("T|"&amp;VLOOKUP(A430,'dataset mapping'!$A$2:$B$6,2,FALSE)&amp;"|"&amp;A437&amp;"!I100"),6,FALSE)</f>
        <v>22462.51239</v>
      </c>
      <c r="G437" s="12">
        <f>VLOOKUP(B430,INDIRECT("T|"&amp;VLOOKUP(A430,'dataset mapping'!$A$2:$B$6,2,FALSE)&amp;"|"&amp;A437&amp;"!A3"):INDIRECT("T|"&amp;VLOOKUP(A430,'dataset mapping'!$A$2:$B$6,2,FALSE)&amp;"|"&amp;A437&amp;"!I100"),7,FALSE)</f>
        <v>22458.69443</v>
      </c>
      <c r="H437" s="12">
        <f>VLOOKUP(B430,INDIRECT("T|"&amp;VLOOKUP(A430,'dataset mapping'!$A$2:$B$6,2,FALSE)&amp;"|"&amp;A437&amp;"!A3"):INDIRECT("T|"&amp;VLOOKUP(A430,'dataset mapping'!$A$2:$B$6,2,FALSE)&amp;"|"&amp;A437&amp;"!I100"),8,FALSE)</f>
        <v>22459.95392</v>
      </c>
      <c r="I437" s="12">
        <f>VLOOKUP(B430,INDIRECT("T|"&amp;VLOOKUP(A430,'dataset mapping'!$A$2:$B$6,2,FALSE)&amp;"|"&amp;A437&amp;"!A3"):INDIRECT("T|"&amp;VLOOKUP(A430,'dataset mapping'!$A$2:$B$6,2,FALSE)&amp;"|"&amp;A437&amp;"!I100"),9,FALSE)</f>
        <v>22657.80044</v>
      </c>
      <c r="J437" s="9">
        <f t="shared" si="42"/>
        <v>-1.686723434</v>
      </c>
      <c r="K437" s="1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1">
        <v>40.0</v>
      </c>
      <c r="B438" s="15" t="str">
        <f t="shared" ref="B438:E438" si="43">NA()</f>
        <v>#N/A</v>
      </c>
      <c r="C438" s="15" t="str">
        <f t="shared" si="43"/>
        <v>#N/A</v>
      </c>
      <c r="D438" s="15" t="str">
        <f t="shared" si="43"/>
        <v>#N/A</v>
      </c>
      <c r="E438" s="15" t="str">
        <f t="shared" si="43"/>
        <v>#N/A</v>
      </c>
      <c r="F438" s="12">
        <f>VLOOKUP(B430,INDIRECT("T|"&amp;VLOOKUP(A430,'dataset mapping'!$A$2:$B$6,2,FALSE)&amp;"|"&amp;A438&amp;"!A3"):INDIRECT("T|"&amp;VLOOKUP(A430,'dataset mapping'!$A$2:$B$6,2,FALSE)&amp;"|"&amp;A438&amp;"!I100"),6,FALSE)</f>
        <v>34099.12858</v>
      </c>
      <c r="G438" s="12">
        <f>VLOOKUP(B430,INDIRECT("T|"&amp;VLOOKUP(A430,'dataset mapping'!$A$2:$B$6,2,FALSE)&amp;"|"&amp;A438&amp;"!A3"):INDIRECT("T|"&amp;VLOOKUP(A430,'dataset mapping'!$A$2:$B$6,2,FALSE)&amp;"|"&amp;A438&amp;"!I100"),7,FALSE)</f>
        <v>34098.77029</v>
      </c>
      <c r="H438" s="12">
        <f>VLOOKUP(B430,INDIRECT("T|"&amp;VLOOKUP(A430,'dataset mapping'!$A$2:$B$6,2,FALSE)&amp;"|"&amp;A438&amp;"!A3"):INDIRECT("T|"&amp;VLOOKUP(A430,'dataset mapping'!$A$2:$B$6,2,FALSE)&amp;"|"&amp;A438&amp;"!I100"),8,FALSE)</f>
        <v>34111.40284</v>
      </c>
      <c r="I438" s="12">
        <f>VLOOKUP(B430,INDIRECT("T|"&amp;VLOOKUP(A430,'dataset mapping'!$A$2:$B$6,2,FALSE)&amp;"|"&amp;A438&amp;"!A3"):INDIRECT("T|"&amp;VLOOKUP(A430,'dataset mapping'!$A$2:$B$6,2,FALSE)&amp;"|"&amp;A438&amp;"!I100"),9,FALSE)</f>
        <v>33897.88436</v>
      </c>
      <c r="J438" s="9"/>
      <c r="K438" s="1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1">
        <v>50.0</v>
      </c>
      <c r="B439" s="12">
        <f>VLOOKUP(B430,INDIRECT("T|"&amp;VLOOKUP(A430,'dataset mapping'!$A$2:$B$6,2,FALSE)&amp;"|"&amp;A439&amp;"!A3"):INDIRECT("T|"&amp;VLOOKUP(A430,'dataset mapping'!$A$2:$B$6,2,FALSE)&amp;"|"&amp;A439&amp;"!I100"),2,FALSE)</f>
        <v>36417.68012</v>
      </c>
      <c r="C439" s="12">
        <f>VLOOKUP(B430,INDIRECT("T|"&amp;VLOOKUP(A430,'dataset mapping'!$A$2:$B$6,2,FALSE)&amp;"|"&amp;A439&amp;"!A3"):INDIRECT("T|"&amp;VLOOKUP(A430,'dataset mapping'!$A$2:$B$6,2,FALSE)&amp;"|"&amp;A439&amp;"!I100"),3,FALSE)</f>
        <v>36373.16263</v>
      </c>
      <c r="D439" s="12">
        <f>VLOOKUP(B430,INDIRECT("T|"&amp;VLOOKUP(A430,'dataset mapping'!$A$2:$B$6,2,FALSE)&amp;"|"&amp;A439&amp;"!A3"):INDIRECT("T|"&amp;VLOOKUP(A430,'dataset mapping'!$A$2:$B$6,2,FALSE)&amp;"|"&amp;A439&amp;"!I100"),4,FALSE)</f>
        <v>36380.93664</v>
      </c>
      <c r="E439" s="12">
        <f>VLOOKUP(B430,INDIRECT("T|"&amp;VLOOKUP(A430,'dataset mapping'!$A$2:$B$6,2,FALSE)&amp;"|"&amp;A439&amp;"!A3"):INDIRECT("T|"&amp;VLOOKUP(A430,'dataset mapping'!$A$2:$B$6,2,FALSE)&amp;"|"&amp;A439&amp;"!I100"),5,FALSE)</f>
        <v>35700.40475</v>
      </c>
      <c r="F439" s="12">
        <f>VLOOKUP(B430,INDIRECT("T|"&amp;VLOOKUP(A430,'dataset mapping'!$A$2:$B$6,2,FALSE)&amp;"|"&amp;A439&amp;"!A3"):INDIRECT("T|"&amp;VLOOKUP(A430,'dataset mapping'!$A$2:$B$6,2,FALSE)&amp;"|"&amp;A439&amp;"!I100"),6,FALSE)</f>
        <v>36020.47508</v>
      </c>
      <c r="G439" s="12">
        <f>VLOOKUP(B430,INDIRECT("T|"&amp;VLOOKUP(A430,'dataset mapping'!$A$2:$B$6,2,FALSE)&amp;"|"&amp;A439&amp;"!A3"):INDIRECT("T|"&amp;VLOOKUP(A430,'dataset mapping'!$A$2:$B$6,2,FALSE)&amp;"|"&amp;A439&amp;"!I100"),7,FALSE)</f>
        <v>36271.0145</v>
      </c>
      <c r="H439" s="12">
        <f>VLOOKUP(B430,INDIRECT("T|"&amp;VLOOKUP(A430,'dataset mapping'!$A$2:$B$6,2,FALSE)&amp;"|"&amp;A439&amp;"!A3"):INDIRECT("T|"&amp;VLOOKUP(A430,'dataset mapping'!$A$2:$B$6,2,FALSE)&amp;"|"&amp;A439&amp;"!I100"),8,FALSE)</f>
        <v>36288.5835</v>
      </c>
      <c r="I439" s="12">
        <f>VLOOKUP(B430,INDIRECT("T|"&amp;VLOOKUP(A430,'dataset mapping'!$A$2:$B$6,2,FALSE)&amp;"|"&amp;A439&amp;"!A3"):INDIRECT("T|"&amp;VLOOKUP(A430,'dataset mapping'!$A$2:$B$6,2,FALSE)&amp;"|"&amp;A439&amp;"!I100"),9,FALSE)</f>
        <v>36396.86903</v>
      </c>
      <c r="J439" s="9">
        <f t="shared" ref="J439:J444" si="44">(I439/E439-1)*100</f>
        <v>1.950858219</v>
      </c>
      <c r="K439" s="1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1">
        <v>60.0</v>
      </c>
      <c r="B440" s="12">
        <f>VLOOKUP(B430,INDIRECT("T|"&amp;VLOOKUP(A430,'dataset mapping'!$A$2:$B$6,2,FALSE)&amp;"|"&amp;A440&amp;"!A3"):INDIRECT("T|"&amp;VLOOKUP(A430,'dataset mapping'!$A$2:$B$6,2,FALSE)&amp;"|"&amp;A440&amp;"!I100"),2,FALSE)</f>
        <v>37724.63901</v>
      </c>
      <c r="C440" s="12">
        <f>VLOOKUP(B430,INDIRECT("T|"&amp;VLOOKUP(A430,'dataset mapping'!$A$2:$B$6,2,FALSE)&amp;"|"&amp;A440&amp;"!A3"):INDIRECT("T|"&amp;VLOOKUP(A430,'dataset mapping'!$A$2:$B$6,2,FALSE)&amp;"|"&amp;A440&amp;"!I100"),3,FALSE)</f>
        <v>37683.43431</v>
      </c>
      <c r="D440" s="12">
        <f>VLOOKUP(B430,INDIRECT("T|"&amp;VLOOKUP(A430,'dataset mapping'!$A$2:$B$6,2,FALSE)&amp;"|"&amp;A440&amp;"!A3"):INDIRECT("T|"&amp;VLOOKUP(A430,'dataset mapping'!$A$2:$B$6,2,FALSE)&amp;"|"&amp;A440&amp;"!I100"),4,FALSE)</f>
        <v>37727.16499</v>
      </c>
      <c r="E440" s="12">
        <f>VLOOKUP(B430,INDIRECT("T|"&amp;VLOOKUP(A430,'dataset mapping'!$A$2:$B$6,2,FALSE)&amp;"|"&amp;A440&amp;"!A3"):INDIRECT("T|"&amp;VLOOKUP(A430,'dataset mapping'!$A$2:$B$6,2,FALSE)&amp;"|"&amp;A440&amp;"!I100"),5,FALSE)</f>
        <v>37683.43431</v>
      </c>
      <c r="F440" s="12">
        <f>VLOOKUP(B430,INDIRECT("T|"&amp;VLOOKUP(A430,'dataset mapping'!$A$2:$B$6,2,FALSE)&amp;"|"&amp;A440&amp;"!A3"):INDIRECT("T|"&amp;VLOOKUP(A430,'dataset mapping'!$A$2:$B$6,2,FALSE)&amp;"|"&amp;A440&amp;"!I100"),6,FALSE)</f>
        <v>37374.06153</v>
      </c>
      <c r="G440" s="12">
        <f>VLOOKUP(B430,INDIRECT("T|"&amp;VLOOKUP(A430,'dataset mapping'!$A$2:$B$6,2,FALSE)&amp;"|"&amp;A440&amp;"!A3"):INDIRECT("T|"&amp;VLOOKUP(A430,'dataset mapping'!$A$2:$B$6,2,FALSE)&amp;"|"&amp;A440&amp;"!I100"),7,FALSE)</f>
        <v>37347.3157</v>
      </c>
      <c r="H440" s="12">
        <f>VLOOKUP(B430,INDIRECT("T|"&amp;VLOOKUP(A430,'dataset mapping'!$A$2:$B$6,2,FALSE)&amp;"|"&amp;A440&amp;"!A3"):INDIRECT("T|"&amp;VLOOKUP(A430,'dataset mapping'!$A$2:$B$6,2,FALSE)&amp;"|"&amp;A440&amp;"!I100"),8,FALSE)</f>
        <v>37355.66408</v>
      </c>
      <c r="I440" s="12">
        <f>VLOOKUP(B430,INDIRECT("T|"&amp;VLOOKUP(A430,'dataset mapping'!$A$2:$B$6,2,FALSE)&amp;"|"&amp;A440&amp;"!A3"):INDIRECT("T|"&amp;VLOOKUP(A430,'dataset mapping'!$A$2:$B$6,2,FALSE)&amp;"|"&amp;A440&amp;"!I100"),9,FALSE)</f>
        <v>37928.55492</v>
      </c>
      <c r="J440" s="9">
        <f t="shared" si="44"/>
        <v>0.6504731182</v>
      </c>
      <c r="K440" s="1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1">
        <v>70.0</v>
      </c>
      <c r="B441" s="12">
        <f>VLOOKUP(B430,INDIRECT("T|"&amp;VLOOKUP(A430,'dataset mapping'!$A$2:$B$6,2,FALSE)&amp;"|"&amp;A441&amp;"!A3"):INDIRECT("T|"&amp;VLOOKUP(A430,'dataset mapping'!$A$2:$B$6,2,FALSE)&amp;"|"&amp;A441&amp;"!I100"),2,FALSE)</f>
        <v>39121.7321</v>
      </c>
      <c r="C441" s="12">
        <f>VLOOKUP(B430,INDIRECT("T|"&amp;VLOOKUP(A430,'dataset mapping'!$A$2:$B$6,2,FALSE)&amp;"|"&amp;A441&amp;"!A3"):INDIRECT("T|"&amp;VLOOKUP(A430,'dataset mapping'!$A$2:$B$6,2,FALSE)&amp;"|"&amp;A441&amp;"!I100"),3,FALSE)</f>
        <v>39069.30324</v>
      </c>
      <c r="D441" s="12">
        <f>VLOOKUP(B430,INDIRECT("T|"&amp;VLOOKUP(A430,'dataset mapping'!$A$2:$B$6,2,FALSE)&amp;"|"&amp;A441&amp;"!A3"):INDIRECT("T|"&amp;VLOOKUP(A430,'dataset mapping'!$A$2:$B$6,2,FALSE)&amp;"|"&amp;A441&amp;"!I100"),4,FALSE)</f>
        <v>39087.35168</v>
      </c>
      <c r="E441" s="12">
        <f>VLOOKUP(B430,INDIRECT("T|"&amp;VLOOKUP(A430,'dataset mapping'!$A$2:$B$6,2,FALSE)&amp;"|"&amp;A441&amp;"!A3"):INDIRECT("T|"&amp;VLOOKUP(A430,'dataset mapping'!$A$2:$B$6,2,FALSE)&amp;"|"&amp;A441&amp;"!I100"),5,FALSE)</f>
        <v>39069.30324</v>
      </c>
      <c r="F441" s="12">
        <f>VLOOKUP(B430,INDIRECT("T|"&amp;VLOOKUP(A430,'dataset mapping'!$A$2:$B$6,2,FALSE)&amp;"|"&amp;A441&amp;"!A3"):INDIRECT("T|"&amp;VLOOKUP(A430,'dataset mapping'!$A$2:$B$6,2,FALSE)&amp;"|"&amp;A441&amp;"!I100"),6,FALSE)</f>
        <v>38652.9473</v>
      </c>
      <c r="G441" s="12">
        <f>VLOOKUP(B430,INDIRECT("T|"&amp;VLOOKUP(A430,'dataset mapping'!$A$2:$B$6,2,FALSE)&amp;"|"&amp;A441&amp;"!A3"):INDIRECT("T|"&amp;VLOOKUP(A430,'dataset mapping'!$A$2:$B$6,2,FALSE)&amp;"|"&amp;A441&amp;"!I100"),7,FALSE)</f>
        <v>38664.06235</v>
      </c>
      <c r="H441" s="12">
        <f>VLOOKUP(B430,INDIRECT("T|"&amp;VLOOKUP(A430,'dataset mapping'!$A$2:$B$6,2,FALSE)&amp;"|"&amp;A441&amp;"!A3"):INDIRECT("T|"&amp;VLOOKUP(A430,'dataset mapping'!$A$2:$B$6,2,FALSE)&amp;"|"&amp;A441&amp;"!I100"),8,FALSE)</f>
        <v>38663.33905</v>
      </c>
      <c r="I441" s="12">
        <f>VLOOKUP(B430,INDIRECT("T|"&amp;VLOOKUP(A430,'dataset mapping'!$A$2:$B$6,2,FALSE)&amp;"|"&amp;A441&amp;"!A3"):INDIRECT("T|"&amp;VLOOKUP(A430,'dataset mapping'!$A$2:$B$6,2,FALSE)&amp;"|"&amp;A441&amp;"!I100"),9,FALSE)</f>
        <v>38652.9473</v>
      </c>
      <c r="J441" s="9">
        <f t="shared" si="44"/>
        <v>-1.065685593</v>
      </c>
      <c r="K441" s="1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1">
        <v>80.0</v>
      </c>
      <c r="B442" s="12">
        <f>VLOOKUP(B430,INDIRECT("T|"&amp;VLOOKUP(A430,'dataset mapping'!$A$2:$B$6,2,FALSE)&amp;"|"&amp;A442&amp;"!A3"):INDIRECT("T|"&amp;VLOOKUP(A430,'dataset mapping'!$A$2:$B$6,2,FALSE)&amp;"|"&amp;A442&amp;"!I100"),2,FALSE)</f>
        <v>39423.37022</v>
      </c>
      <c r="C442" s="12">
        <f>VLOOKUP(B430,INDIRECT("T|"&amp;VLOOKUP(A430,'dataset mapping'!$A$2:$B$6,2,FALSE)&amp;"|"&amp;A442&amp;"!A3"):INDIRECT("T|"&amp;VLOOKUP(A430,'dataset mapping'!$A$2:$B$6,2,FALSE)&amp;"|"&amp;A442&amp;"!I100"),3,FALSE)</f>
        <v>39530.01718</v>
      </c>
      <c r="D442" s="12">
        <f>VLOOKUP(B430,INDIRECT("T|"&amp;VLOOKUP(A430,'dataset mapping'!$A$2:$B$6,2,FALSE)&amp;"|"&amp;A442&amp;"!A3"):INDIRECT("T|"&amp;VLOOKUP(A430,'dataset mapping'!$A$2:$B$6,2,FALSE)&amp;"|"&amp;A442&amp;"!I100"),4,FALSE)</f>
        <v>39452.53474</v>
      </c>
      <c r="E442" s="12">
        <f>VLOOKUP(B430,INDIRECT("T|"&amp;VLOOKUP(A430,'dataset mapping'!$A$2:$B$6,2,FALSE)&amp;"|"&amp;A442&amp;"!A3"):INDIRECT("T|"&amp;VLOOKUP(A430,'dataset mapping'!$A$2:$B$6,2,FALSE)&amp;"|"&amp;A442&amp;"!I100"),5,FALSE)</f>
        <v>39554.70275</v>
      </c>
      <c r="F442" s="12">
        <f>VLOOKUP(B430,INDIRECT("T|"&amp;VLOOKUP(A430,'dataset mapping'!$A$2:$B$6,2,FALSE)&amp;"|"&amp;A442&amp;"!A3"):INDIRECT("T|"&amp;VLOOKUP(A430,'dataset mapping'!$A$2:$B$6,2,FALSE)&amp;"|"&amp;A442&amp;"!I100"),6,FALSE)</f>
        <v>39048.16837</v>
      </c>
      <c r="G442" s="12">
        <f>VLOOKUP(B430,INDIRECT("T|"&amp;VLOOKUP(A430,'dataset mapping'!$A$2:$B$6,2,FALSE)&amp;"|"&amp;A442&amp;"!A3"):INDIRECT("T|"&amp;VLOOKUP(A430,'dataset mapping'!$A$2:$B$6,2,FALSE)&amp;"|"&amp;A442&amp;"!I100"),7,FALSE)</f>
        <v>39012.62221</v>
      </c>
      <c r="H442" s="12">
        <f>VLOOKUP(B430,INDIRECT("T|"&amp;VLOOKUP(A430,'dataset mapping'!$A$2:$B$6,2,FALSE)&amp;"|"&amp;A442&amp;"!A3"):INDIRECT("T|"&amp;VLOOKUP(A430,'dataset mapping'!$A$2:$B$6,2,FALSE)&amp;"|"&amp;A442&amp;"!I100"),8,FALSE)</f>
        <v>39035.28087</v>
      </c>
      <c r="I442" s="12">
        <f>VLOOKUP(B430,INDIRECT("T|"&amp;VLOOKUP(A430,'dataset mapping'!$A$2:$B$6,2,FALSE)&amp;"|"&amp;A442&amp;"!A3"):INDIRECT("T|"&amp;VLOOKUP(A430,'dataset mapping'!$A$2:$B$6,2,FALSE)&amp;"|"&amp;A442&amp;"!I100"),9,FALSE)</f>
        <v>39012.62221</v>
      </c>
      <c r="J442" s="9">
        <f t="shared" si="44"/>
        <v>-1.370457856</v>
      </c>
      <c r="K442" s="1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1">
        <v>90.0</v>
      </c>
      <c r="B443" s="12">
        <f>VLOOKUP(B430,INDIRECT("T|"&amp;VLOOKUP(A430,'dataset mapping'!$A$2:$B$6,2,FALSE)&amp;"|"&amp;A443&amp;"!A3"):INDIRECT("T|"&amp;VLOOKUP(A430,'dataset mapping'!$A$2:$B$6,2,FALSE)&amp;"|"&amp;A443&amp;"!I100"),2,FALSE)</f>
        <v>40267.70234</v>
      </c>
      <c r="C443" s="12">
        <f>VLOOKUP(B430,INDIRECT("T|"&amp;VLOOKUP(A430,'dataset mapping'!$A$2:$B$6,2,FALSE)&amp;"|"&amp;A443&amp;"!A3"):INDIRECT("T|"&amp;VLOOKUP(A430,'dataset mapping'!$A$2:$B$6,2,FALSE)&amp;"|"&amp;A443&amp;"!I100"),3,FALSE)</f>
        <v>40325.60421</v>
      </c>
      <c r="D443" s="12">
        <f>VLOOKUP(B430,INDIRECT("T|"&amp;VLOOKUP(A430,'dataset mapping'!$A$2:$B$6,2,FALSE)&amp;"|"&amp;A443&amp;"!A3"):INDIRECT("T|"&amp;VLOOKUP(A430,'dataset mapping'!$A$2:$B$6,2,FALSE)&amp;"|"&amp;A443&amp;"!I100"),4,FALSE)</f>
        <v>40269.25581</v>
      </c>
      <c r="E443" s="12">
        <f>VLOOKUP(B430,INDIRECT("T|"&amp;VLOOKUP(A430,'dataset mapping'!$A$2:$B$6,2,FALSE)&amp;"|"&amp;A443&amp;"!A3"):INDIRECT("T|"&amp;VLOOKUP(A430,'dataset mapping'!$A$2:$B$6,2,FALSE)&amp;"|"&amp;A443&amp;"!I100"),5,FALSE)</f>
        <v>40453.32977</v>
      </c>
      <c r="F443" s="12">
        <f>VLOOKUP(B430,INDIRECT("T|"&amp;VLOOKUP(A430,'dataset mapping'!$A$2:$B$6,2,FALSE)&amp;"|"&amp;A443&amp;"!A3"):INDIRECT("T|"&amp;VLOOKUP(A430,'dataset mapping'!$A$2:$B$6,2,FALSE)&amp;"|"&amp;A443&amp;"!I100"),6,FALSE)</f>
        <v>39863.2624</v>
      </c>
      <c r="G443" s="12">
        <f>VLOOKUP(B430,INDIRECT("T|"&amp;VLOOKUP(A430,'dataset mapping'!$A$2:$B$6,2,FALSE)&amp;"|"&amp;A443&amp;"!A3"):INDIRECT("T|"&amp;VLOOKUP(A430,'dataset mapping'!$A$2:$B$6,2,FALSE)&amp;"|"&amp;A443&amp;"!I100"),7,FALSE)</f>
        <v>39844.69552</v>
      </c>
      <c r="H443" s="12">
        <f>VLOOKUP(B430,INDIRECT("T|"&amp;VLOOKUP(A430,'dataset mapping'!$A$2:$B$6,2,FALSE)&amp;"|"&amp;A443&amp;"!A3"):INDIRECT("T|"&amp;VLOOKUP(A430,'dataset mapping'!$A$2:$B$6,2,FALSE)&amp;"|"&amp;A443&amp;"!I100"),8,FALSE)</f>
        <v>39840.19204</v>
      </c>
      <c r="I443" s="12">
        <f>VLOOKUP(B430,INDIRECT("T|"&amp;VLOOKUP(A430,'dataset mapping'!$A$2:$B$6,2,FALSE)&amp;"|"&amp;A443&amp;"!A3"):INDIRECT("T|"&amp;VLOOKUP(A430,'dataset mapping'!$A$2:$B$6,2,FALSE)&amp;"|"&amp;A443&amp;"!I100"),9,FALSE)</f>
        <v>39524.60758</v>
      </c>
      <c r="J443" s="9">
        <f t="shared" si="44"/>
        <v>-2.295786779</v>
      </c>
      <c r="K443" s="10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1">
        <v>100.0</v>
      </c>
      <c r="B444" s="12">
        <f>VLOOKUP(B430,INDIRECT("T|"&amp;VLOOKUP(A430,'dataset mapping'!$A$2:$B$6,2,FALSE)&amp;"|"&amp;A444&amp;"!A3"):INDIRECT("T|"&amp;VLOOKUP(A430,'dataset mapping'!$A$2:$B$6,2,FALSE)&amp;"|"&amp;A444&amp;"!I100"),2,FALSE)</f>
        <v>40710.81519</v>
      </c>
      <c r="C444" s="12">
        <f>VLOOKUP(B430,INDIRECT("T|"&amp;VLOOKUP(A430,'dataset mapping'!$A$2:$B$6,2,FALSE)&amp;"|"&amp;A444&amp;"!A3"):INDIRECT("T|"&amp;VLOOKUP(A430,'dataset mapping'!$A$2:$B$6,2,FALSE)&amp;"|"&amp;A444&amp;"!I100"),3,FALSE)</f>
        <v>40680.51948</v>
      </c>
      <c r="D444" s="12">
        <f>VLOOKUP(B430,INDIRECT("T|"&amp;VLOOKUP(A430,'dataset mapping'!$A$2:$B$6,2,FALSE)&amp;"|"&amp;A444&amp;"!A3"):INDIRECT("T|"&amp;VLOOKUP(A430,'dataset mapping'!$A$2:$B$6,2,FALSE)&amp;"|"&amp;A444&amp;"!I100"),4,FALSE)</f>
        <v>40731.03648</v>
      </c>
      <c r="E444" s="12">
        <f>VLOOKUP(B430,INDIRECT("T|"&amp;VLOOKUP(A430,'dataset mapping'!$A$2:$B$6,2,FALSE)&amp;"|"&amp;A444&amp;"!A3"):INDIRECT("T|"&amp;VLOOKUP(A430,'dataset mapping'!$A$2:$B$6,2,FALSE)&amp;"|"&amp;A444&amp;"!I100"),5,FALSE)</f>
        <v>40731.03648</v>
      </c>
      <c r="F444" s="12">
        <f>VLOOKUP(B430,INDIRECT("T|"&amp;VLOOKUP(A430,'dataset mapping'!$A$2:$B$6,2,FALSE)&amp;"|"&amp;A444&amp;"!A3"):INDIRECT("T|"&amp;VLOOKUP(A430,'dataset mapping'!$A$2:$B$6,2,FALSE)&amp;"|"&amp;A444&amp;"!I100"),6,FALSE)</f>
        <v>40200.60683</v>
      </c>
      <c r="G444" s="12">
        <f>VLOOKUP(B430,INDIRECT("T|"&amp;VLOOKUP(A430,'dataset mapping'!$A$2:$B$6,2,FALSE)&amp;"|"&amp;A444&amp;"!A3"):INDIRECT("T|"&amp;VLOOKUP(A430,'dataset mapping'!$A$2:$B$6,2,FALSE)&amp;"|"&amp;A444&amp;"!I100"),7,FALSE)</f>
        <v>40222.98905</v>
      </c>
      <c r="H444" s="12">
        <f>VLOOKUP(B430,INDIRECT("T|"&amp;VLOOKUP(A430,'dataset mapping'!$A$2:$B$6,2,FALSE)&amp;"|"&amp;A444&amp;"!A3"):INDIRECT("T|"&amp;VLOOKUP(A430,'dataset mapping'!$A$2:$B$6,2,FALSE)&amp;"|"&amp;A444&amp;"!I100"),8,FALSE)</f>
        <v>40217.63274</v>
      </c>
      <c r="I444" s="12">
        <f>VLOOKUP(B430,INDIRECT("T|"&amp;VLOOKUP(A430,'dataset mapping'!$A$2:$B$6,2,FALSE)&amp;"|"&amp;A444&amp;"!A3"):INDIRECT("T|"&amp;VLOOKUP(A430,'dataset mapping'!$A$2:$B$6,2,FALSE)&amp;"|"&amp;A444&amp;"!I100"),9,FALSE)</f>
        <v>39217.56178</v>
      </c>
      <c r="J444" s="9">
        <f t="shared" si="44"/>
        <v>-3.715777536</v>
      </c>
      <c r="K444" s="13">
        <f>AVERAGE(J432:J444)</f>
        <v>29.29222781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 t="s">
        <v>0</v>
      </c>
      <c r="B464" s="24" t="s">
        <v>20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 t="s">
        <v>2</v>
      </c>
      <c r="B465" s="5" t="s">
        <v>3</v>
      </c>
      <c r="C465" s="5" t="s">
        <v>4</v>
      </c>
      <c r="D465" s="5" t="s">
        <v>5</v>
      </c>
      <c r="E465" s="5" t="s">
        <v>6</v>
      </c>
      <c r="F465" s="5" t="s">
        <v>7</v>
      </c>
      <c r="G465" s="5" t="s">
        <v>8</v>
      </c>
      <c r="H465" s="5" t="s">
        <v>9</v>
      </c>
      <c r="I465" s="5" t="s">
        <v>10</v>
      </c>
      <c r="J465" s="6" t="s">
        <v>11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>
        <v>1.0</v>
      </c>
      <c r="B466" s="8">
        <f>VLOOKUP(B464,INDIRECT("T|"&amp;VLOOKUP(A464,'dataset mapping'!$A$2:$B$6,2,FALSE)&amp;"|"&amp;A466&amp;"!A3"):INDIRECT("T|"&amp;VLOOKUP(A464,'dataset mapping'!$A$2:$B$6,2,FALSE)&amp;"|"&amp;A466&amp;"!I100"),2,FALSE)</f>
        <v>382</v>
      </c>
      <c r="C466" s="8">
        <f>VLOOKUP(B464,INDIRECT("T|"&amp;VLOOKUP(A464,'dataset mapping'!$A$2:$B$6,2,FALSE)&amp;"|"&amp;A466&amp;"!A3"):INDIRECT("T|"&amp;VLOOKUP(A464,'dataset mapping'!$A$2:$B$6,2,FALSE)&amp;"|"&amp;A466&amp;"!I100"),3,FALSE)</f>
        <v>397</v>
      </c>
      <c r="D466" s="8">
        <f>VLOOKUP(B464,INDIRECT("T|"&amp;VLOOKUP(A464,'dataset mapping'!$A$2:$B$6,2,FALSE)&amp;"|"&amp;A466&amp;"!A3"):INDIRECT("T|"&amp;VLOOKUP(A464,'dataset mapping'!$A$2:$B$6,2,FALSE)&amp;"|"&amp;A466&amp;"!I100"),4,FALSE)</f>
        <v>405</v>
      </c>
      <c r="E466" s="8">
        <f>VLOOKUP(B464,INDIRECT("T|"&amp;VLOOKUP(A464,'dataset mapping'!$A$2:$B$6,2,FALSE)&amp;"|"&amp;A466&amp;"!A3"):INDIRECT("T|"&amp;VLOOKUP(A464,'dataset mapping'!$A$2:$B$6,2,FALSE)&amp;"|"&amp;A466&amp;"!I100"),5,FALSE)</f>
        <v>398</v>
      </c>
      <c r="F466" s="8">
        <f>VLOOKUP(B464,INDIRECT("T|"&amp;VLOOKUP(A464,'dataset mapping'!$A$2:$B$6,2,FALSE)&amp;"|"&amp;A466&amp;"!A3"):INDIRECT("T|"&amp;VLOOKUP(A464,'dataset mapping'!$A$2:$B$6,2,FALSE)&amp;"|"&amp;A466&amp;"!I100"),6,FALSE)</f>
        <v>1432</v>
      </c>
      <c r="G466" s="8">
        <f>VLOOKUP(B464,INDIRECT("T|"&amp;VLOOKUP(A464,'dataset mapping'!$A$2:$B$6,2,FALSE)&amp;"|"&amp;A466&amp;"!A3"):INDIRECT("T|"&amp;VLOOKUP(A464,'dataset mapping'!$A$2:$B$6,2,FALSE)&amp;"|"&amp;A466&amp;"!I100"),7,FALSE)</f>
        <v>1122</v>
      </c>
      <c r="H466" s="8">
        <f>VLOOKUP(B464,INDIRECT("T|"&amp;VLOOKUP(A464,'dataset mapping'!$A$2:$B$6,2,FALSE)&amp;"|"&amp;A466&amp;"!A3"):INDIRECT("T|"&amp;VLOOKUP(A464,'dataset mapping'!$A$2:$B$6,2,FALSE)&amp;"|"&amp;A466&amp;"!I100"),8,FALSE)</f>
        <v>1290</v>
      </c>
      <c r="I466" s="8">
        <f>VLOOKUP(B464,INDIRECT("T|"&amp;VLOOKUP(A464,'dataset mapping'!$A$2:$B$6,2,FALSE)&amp;"|"&amp;A466&amp;"!A3"):INDIRECT("T|"&amp;VLOOKUP(A464,'dataset mapping'!$A$2:$B$6,2,FALSE)&amp;"|"&amp;A466&amp;"!I100"),9,FALSE)</f>
        <v>1290</v>
      </c>
      <c r="J466" s="9">
        <f t="shared" ref="J466:J478" si="45">(I466/E466-1)*100</f>
        <v>224.120603</v>
      </c>
      <c r="K466" s="1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>
        <v>3.0</v>
      </c>
      <c r="B467" s="8">
        <f>VLOOKUP(B464,INDIRECT("T|"&amp;VLOOKUP(A464,'dataset mapping'!$A$2:$B$6,2,FALSE)&amp;"|"&amp;A467&amp;"!A3"):INDIRECT("T|"&amp;VLOOKUP(A464,'dataset mapping'!$A$2:$B$6,2,FALSE)&amp;"|"&amp;A467&amp;"!I100"),2,FALSE)</f>
        <v>565</v>
      </c>
      <c r="C467" s="8">
        <f>VLOOKUP(B464,INDIRECT("T|"&amp;VLOOKUP(A464,'dataset mapping'!$A$2:$B$6,2,FALSE)&amp;"|"&amp;A467&amp;"!A3"):INDIRECT("T|"&amp;VLOOKUP(A464,'dataset mapping'!$A$2:$B$6,2,FALSE)&amp;"|"&amp;A467&amp;"!I100"),3,FALSE)</f>
        <v>453</v>
      </c>
      <c r="D467" s="8">
        <f>VLOOKUP(B464,INDIRECT("T|"&amp;VLOOKUP(A464,'dataset mapping'!$A$2:$B$6,2,FALSE)&amp;"|"&amp;A467&amp;"!A3"):INDIRECT("T|"&amp;VLOOKUP(A464,'dataset mapping'!$A$2:$B$6,2,FALSE)&amp;"|"&amp;A467&amp;"!I100"),4,FALSE)</f>
        <v>437</v>
      </c>
      <c r="E467" s="8">
        <f>VLOOKUP(B464,INDIRECT("T|"&amp;VLOOKUP(A464,'dataset mapping'!$A$2:$B$6,2,FALSE)&amp;"|"&amp;A467&amp;"!A3"):INDIRECT("T|"&amp;VLOOKUP(A464,'dataset mapping'!$A$2:$B$6,2,FALSE)&amp;"|"&amp;A467&amp;"!I100"),5,FALSE)</f>
        <v>453</v>
      </c>
      <c r="F467" s="8">
        <f>VLOOKUP(B464,INDIRECT("T|"&amp;VLOOKUP(A464,'dataset mapping'!$A$2:$B$6,2,FALSE)&amp;"|"&amp;A467&amp;"!A3"):INDIRECT("T|"&amp;VLOOKUP(A464,'dataset mapping'!$A$2:$B$6,2,FALSE)&amp;"|"&amp;A467&amp;"!I100"),6,FALSE)</f>
        <v>1115</v>
      </c>
      <c r="G467" s="8">
        <f>VLOOKUP(B464,INDIRECT("T|"&amp;VLOOKUP(A464,'dataset mapping'!$A$2:$B$6,2,FALSE)&amp;"|"&amp;A467&amp;"!A3"):INDIRECT("T|"&amp;VLOOKUP(A464,'dataset mapping'!$A$2:$B$6,2,FALSE)&amp;"|"&amp;A467&amp;"!I100"),7,FALSE)</f>
        <v>1330</v>
      </c>
      <c r="H467" s="8">
        <f>VLOOKUP(B464,INDIRECT("T|"&amp;VLOOKUP(A464,'dataset mapping'!$A$2:$B$6,2,FALSE)&amp;"|"&amp;A467&amp;"!A3"):INDIRECT("T|"&amp;VLOOKUP(A464,'dataset mapping'!$A$2:$B$6,2,FALSE)&amp;"|"&amp;A467&amp;"!I100"),8,FALSE)</f>
        <v>1204</v>
      </c>
      <c r="I467" s="8">
        <f>VLOOKUP(B464,INDIRECT("T|"&amp;VLOOKUP(A464,'dataset mapping'!$A$2:$B$6,2,FALSE)&amp;"|"&amp;A467&amp;"!A3"):INDIRECT("T|"&amp;VLOOKUP(A464,'dataset mapping'!$A$2:$B$6,2,FALSE)&amp;"|"&amp;A467&amp;"!I100"),9,FALSE)</f>
        <v>1204</v>
      </c>
      <c r="J467" s="9">
        <f t="shared" si="45"/>
        <v>165.7836645</v>
      </c>
      <c r="K467" s="1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>
        <v>5.0</v>
      </c>
      <c r="B468" s="8">
        <f>VLOOKUP(B464,INDIRECT("T|"&amp;VLOOKUP(A464,'dataset mapping'!$A$2:$B$6,2,FALSE)&amp;"|"&amp;A468&amp;"!A3"):INDIRECT("T|"&amp;VLOOKUP(A464,'dataset mapping'!$A$2:$B$6,2,FALSE)&amp;"|"&amp;A468&amp;"!I100"),2,FALSE)</f>
        <v>453</v>
      </c>
      <c r="C468" s="8">
        <f>VLOOKUP(B464,INDIRECT("T|"&amp;VLOOKUP(A464,'dataset mapping'!$A$2:$B$6,2,FALSE)&amp;"|"&amp;A468&amp;"!A3"):INDIRECT("T|"&amp;VLOOKUP(A464,'dataset mapping'!$A$2:$B$6,2,FALSE)&amp;"|"&amp;A468&amp;"!I100"),3,FALSE)</f>
        <v>413</v>
      </c>
      <c r="D468" s="8">
        <f>VLOOKUP(B464,INDIRECT("T|"&amp;VLOOKUP(A464,'dataset mapping'!$A$2:$B$6,2,FALSE)&amp;"|"&amp;A468&amp;"!A3"):INDIRECT("T|"&amp;VLOOKUP(A464,'dataset mapping'!$A$2:$B$6,2,FALSE)&amp;"|"&amp;A468&amp;"!I100"),4,FALSE)</f>
        <v>398</v>
      </c>
      <c r="E468" s="8">
        <f>VLOOKUP(B464,INDIRECT("T|"&amp;VLOOKUP(A464,'dataset mapping'!$A$2:$B$6,2,FALSE)&amp;"|"&amp;A468&amp;"!A3"):INDIRECT("T|"&amp;VLOOKUP(A464,'dataset mapping'!$A$2:$B$6,2,FALSE)&amp;"|"&amp;A468&amp;"!I100"),5,FALSE)</f>
        <v>413</v>
      </c>
      <c r="F468" s="8">
        <f>VLOOKUP(B464,INDIRECT("T|"&amp;VLOOKUP(A464,'dataset mapping'!$A$2:$B$6,2,FALSE)&amp;"|"&amp;A468&amp;"!A3"):INDIRECT("T|"&amp;VLOOKUP(A464,'dataset mapping'!$A$2:$B$6,2,FALSE)&amp;"|"&amp;A468&amp;"!I100"),6,FALSE)</f>
        <v>1434</v>
      </c>
      <c r="G468" s="8">
        <f>VLOOKUP(B464,INDIRECT("T|"&amp;VLOOKUP(A464,'dataset mapping'!$A$2:$B$6,2,FALSE)&amp;"|"&amp;A468&amp;"!A3"):INDIRECT("T|"&amp;VLOOKUP(A464,'dataset mapping'!$A$2:$B$6,2,FALSE)&amp;"|"&amp;A468&amp;"!I100"),7,FALSE)</f>
        <v>1266</v>
      </c>
      <c r="H468" s="8">
        <f>VLOOKUP(B464,INDIRECT("T|"&amp;VLOOKUP(A464,'dataset mapping'!$A$2:$B$6,2,FALSE)&amp;"|"&amp;A468&amp;"!A3"):INDIRECT("T|"&amp;VLOOKUP(A464,'dataset mapping'!$A$2:$B$6,2,FALSE)&amp;"|"&amp;A468&amp;"!I100"),8,FALSE)</f>
        <v>1185</v>
      </c>
      <c r="I468" s="8">
        <f>VLOOKUP(B464,INDIRECT("T|"&amp;VLOOKUP(A464,'dataset mapping'!$A$2:$B$6,2,FALSE)&amp;"|"&amp;A468&amp;"!A3"):INDIRECT("T|"&amp;VLOOKUP(A464,'dataset mapping'!$A$2:$B$6,2,FALSE)&amp;"|"&amp;A468&amp;"!I100"),9,FALSE)</f>
        <v>1266</v>
      </c>
      <c r="J468" s="9">
        <f t="shared" si="45"/>
        <v>206.5375303</v>
      </c>
      <c r="K468" s="10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>
        <v>10.0</v>
      </c>
      <c r="B469" s="8">
        <f>VLOOKUP(B464,INDIRECT("T|"&amp;VLOOKUP(A464,'dataset mapping'!$A$2:$B$6,2,FALSE)&amp;"|"&amp;A469&amp;"!A3"):INDIRECT("T|"&amp;VLOOKUP(A464,'dataset mapping'!$A$2:$B$6,2,FALSE)&amp;"|"&amp;A469&amp;"!I100"),2,FALSE)</f>
        <v>495</v>
      </c>
      <c r="C469" s="8">
        <f>VLOOKUP(B464,INDIRECT("T|"&amp;VLOOKUP(A464,'dataset mapping'!$A$2:$B$6,2,FALSE)&amp;"|"&amp;A469&amp;"!A3"):INDIRECT("T|"&amp;VLOOKUP(A464,'dataset mapping'!$A$2:$B$6,2,FALSE)&amp;"|"&amp;A469&amp;"!I100"),3,FALSE)</f>
        <v>454</v>
      </c>
      <c r="D469" s="8">
        <f>VLOOKUP(B464,INDIRECT("T|"&amp;VLOOKUP(A464,'dataset mapping'!$A$2:$B$6,2,FALSE)&amp;"|"&amp;A469&amp;"!A3"):INDIRECT("T|"&amp;VLOOKUP(A464,'dataset mapping'!$A$2:$B$6,2,FALSE)&amp;"|"&amp;A469&amp;"!I100"),4,FALSE)</f>
        <v>477</v>
      </c>
      <c r="E469" s="8">
        <f>VLOOKUP(B464,INDIRECT("T|"&amp;VLOOKUP(A464,'dataset mapping'!$A$2:$B$6,2,FALSE)&amp;"|"&amp;A469&amp;"!A3"):INDIRECT("T|"&amp;VLOOKUP(A464,'dataset mapping'!$A$2:$B$6,2,FALSE)&amp;"|"&amp;A469&amp;"!I100"),5,FALSE)</f>
        <v>477</v>
      </c>
      <c r="F469" s="8">
        <f>VLOOKUP(B464,INDIRECT("T|"&amp;VLOOKUP(A464,'dataset mapping'!$A$2:$B$6,2,FALSE)&amp;"|"&amp;A469&amp;"!A3"):INDIRECT("T|"&amp;VLOOKUP(A464,'dataset mapping'!$A$2:$B$6,2,FALSE)&amp;"|"&amp;A469&amp;"!I100"),6,FALSE)</f>
        <v>1337</v>
      </c>
      <c r="G469" s="8">
        <f>VLOOKUP(B464,INDIRECT("T|"&amp;VLOOKUP(A464,'dataset mapping'!$A$2:$B$6,2,FALSE)&amp;"|"&amp;A469&amp;"!A3"):INDIRECT("T|"&amp;VLOOKUP(A464,'dataset mapping'!$A$2:$B$6,2,FALSE)&amp;"|"&amp;A469&amp;"!I100"),7,FALSE)</f>
        <v>1418</v>
      </c>
      <c r="H469" s="8">
        <f>VLOOKUP(B464,INDIRECT("T|"&amp;VLOOKUP(A464,'dataset mapping'!$A$2:$B$6,2,FALSE)&amp;"|"&amp;A469&amp;"!A3"):INDIRECT("T|"&amp;VLOOKUP(A464,'dataset mapping'!$A$2:$B$6,2,FALSE)&amp;"|"&amp;A469&amp;"!I100"),8,FALSE)</f>
        <v>1256</v>
      </c>
      <c r="I469" s="8">
        <f>VLOOKUP(B464,INDIRECT("T|"&amp;VLOOKUP(A464,'dataset mapping'!$A$2:$B$6,2,FALSE)&amp;"|"&amp;A469&amp;"!A3"):INDIRECT("T|"&amp;VLOOKUP(A464,'dataset mapping'!$A$2:$B$6,2,FALSE)&amp;"|"&amp;A469&amp;"!I100"),9,FALSE)</f>
        <v>1337</v>
      </c>
      <c r="J469" s="9">
        <f t="shared" si="45"/>
        <v>180.293501</v>
      </c>
      <c r="K469" s="10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1">
        <v>20.0</v>
      </c>
      <c r="B470" s="25">
        <f>VLOOKUP(B464,INDIRECT("T|"&amp;VLOOKUP(A464,'dataset mapping'!$A$2:$B$6,2,FALSE)&amp;"|"&amp;A470&amp;"!A3"):INDIRECT("T|"&amp;VLOOKUP(A464,'dataset mapping'!$A$2:$B$6,2,FALSE)&amp;"|"&amp;A470&amp;"!I100"),2,FALSE)</f>
        <v>501</v>
      </c>
      <c r="C470" s="25">
        <f>VLOOKUP(B464,INDIRECT("T|"&amp;VLOOKUP(A464,'dataset mapping'!$A$2:$B$6,2,FALSE)&amp;"|"&amp;A470&amp;"!A3"):INDIRECT("T|"&amp;VLOOKUP(A464,'dataset mapping'!$A$2:$B$6,2,FALSE)&amp;"|"&amp;A470&amp;"!I100"),3,FALSE)</f>
        <v>501</v>
      </c>
      <c r="D470" s="25">
        <f>VLOOKUP(B464,INDIRECT("T|"&amp;VLOOKUP(A464,'dataset mapping'!$A$2:$B$6,2,FALSE)&amp;"|"&amp;A470&amp;"!A3"):INDIRECT("T|"&amp;VLOOKUP(A464,'dataset mapping'!$A$2:$B$6,2,FALSE)&amp;"|"&amp;A470&amp;"!I100"),4,FALSE)</f>
        <v>619</v>
      </c>
      <c r="E470" s="25">
        <f>VLOOKUP(B464,INDIRECT("T|"&amp;VLOOKUP(A464,'dataset mapping'!$A$2:$B$6,2,FALSE)&amp;"|"&amp;A470&amp;"!A3"):INDIRECT("T|"&amp;VLOOKUP(A464,'dataset mapping'!$A$2:$B$6,2,FALSE)&amp;"|"&amp;A470&amp;"!I100"),5,FALSE)</f>
        <v>501</v>
      </c>
      <c r="F470" s="25">
        <f>VLOOKUP(B464,INDIRECT("T|"&amp;VLOOKUP(A464,'dataset mapping'!$A$2:$B$6,2,FALSE)&amp;"|"&amp;A470&amp;"!A3"):INDIRECT("T|"&amp;VLOOKUP(A464,'dataset mapping'!$A$2:$B$6,2,FALSE)&amp;"|"&amp;A470&amp;"!I100"),6,FALSE)</f>
        <v>1202</v>
      </c>
      <c r="G470" s="25">
        <f>VLOOKUP(B464,INDIRECT("T|"&amp;VLOOKUP(A464,'dataset mapping'!$A$2:$B$6,2,FALSE)&amp;"|"&amp;A470&amp;"!A3"):INDIRECT("T|"&amp;VLOOKUP(A464,'dataset mapping'!$A$2:$B$6,2,FALSE)&amp;"|"&amp;A470&amp;"!I100"),7,FALSE)</f>
        <v>1608</v>
      </c>
      <c r="H470" s="25">
        <f>VLOOKUP(B464,INDIRECT("T|"&amp;VLOOKUP(A464,'dataset mapping'!$A$2:$B$6,2,FALSE)&amp;"|"&amp;A470&amp;"!A3"):INDIRECT("T|"&amp;VLOOKUP(A464,'dataset mapping'!$A$2:$B$6,2,FALSE)&amp;"|"&amp;A470&amp;"!I100"),8,FALSE)</f>
        <v>1241</v>
      </c>
      <c r="I470" s="25">
        <f>VLOOKUP(B464,INDIRECT("T|"&amp;VLOOKUP(A464,'dataset mapping'!$A$2:$B$6,2,FALSE)&amp;"|"&amp;A470&amp;"!A3"):INDIRECT("T|"&amp;VLOOKUP(A464,'dataset mapping'!$A$2:$B$6,2,FALSE)&amp;"|"&amp;A470&amp;"!I100"),9,FALSE)</f>
        <v>1241</v>
      </c>
      <c r="J470" s="9">
        <f t="shared" si="45"/>
        <v>147.7045908</v>
      </c>
      <c r="K470" s="10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1">
        <v>30.0</v>
      </c>
      <c r="B471" s="25">
        <f>VLOOKUP(B464,INDIRECT("T|"&amp;VLOOKUP(A464,'dataset mapping'!$A$2:$B$6,2,FALSE)&amp;"|"&amp;A471&amp;"!A3"):INDIRECT("T|"&amp;VLOOKUP(A464,'dataset mapping'!$A$2:$B$6,2,FALSE)&amp;"|"&amp;A471&amp;"!I100"),2,FALSE)</f>
        <v>501</v>
      </c>
      <c r="C471" s="25">
        <f>VLOOKUP(B464,INDIRECT("T|"&amp;VLOOKUP(A464,'dataset mapping'!$A$2:$B$6,2,FALSE)&amp;"|"&amp;A471&amp;"!A3"):INDIRECT("T|"&amp;VLOOKUP(A464,'dataset mapping'!$A$2:$B$6,2,FALSE)&amp;"|"&amp;A471&amp;"!I100"),3,FALSE)</f>
        <v>501</v>
      </c>
      <c r="D471" s="25">
        <f>VLOOKUP(B464,INDIRECT("T|"&amp;VLOOKUP(A464,'dataset mapping'!$A$2:$B$6,2,FALSE)&amp;"|"&amp;A471&amp;"!A3"):INDIRECT("T|"&amp;VLOOKUP(A464,'dataset mapping'!$A$2:$B$6,2,FALSE)&amp;"|"&amp;A471&amp;"!I100"),4,FALSE)</f>
        <v>509</v>
      </c>
      <c r="E471" s="25">
        <f>VLOOKUP(B464,INDIRECT("T|"&amp;VLOOKUP(A464,'dataset mapping'!$A$2:$B$6,2,FALSE)&amp;"|"&amp;A471&amp;"!A3"):INDIRECT("T|"&amp;VLOOKUP(A464,'dataset mapping'!$A$2:$B$6,2,FALSE)&amp;"|"&amp;A471&amp;"!I100"),5,FALSE)</f>
        <v>501</v>
      </c>
      <c r="F471" s="25">
        <f>VLOOKUP(B464,INDIRECT("T|"&amp;VLOOKUP(A464,'dataset mapping'!$A$2:$B$6,2,FALSE)&amp;"|"&amp;A471&amp;"!A3"):INDIRECT("T|"&amp;VLOOKUP(A464,'dataset mapping'!$A$2:$B$6,2,FALSE)&amp;"|"&amp;A471&amp;"!I100"),6,FALSE)</f>
        <v>1242</v>
      </c>
      <c r="G471" s="25">
        <f>VLOOKUP(B464,INDIRECT("T|"&amp;VLOOKUP(A464,'dataset mapping'!$A$2:$B$6,2,FALSE)&amp;"|"&amp;A471&amp;"!A3"):INDIRECT("T|"&amp;VLOOKUP(A464,'dataset mapping'!$A$2:$B$6,2,FALSE)&amp;"|"&amp;A471&amp;"!I100"),7,FALSE)</f>
        <v>1265</v>
      </c>
      <c r="H471" s="25">
        <f>VLOOKUP(B464,INDIRECT("T|"&amp;VLOOKUP(A464,'dataset mapping'!$A$2:$B$6,2,FALSE)&amp;"|"&amp;A471&amp;"!A3"):INDIRECT("T|"&amp;VLOOKUP(A464,'dataset mapping'!$A$2:$B$6,2,FALSE)&amp;"|"&amp;A471&amp;"!I100"),8,FALSE)</f>
        <v>1218</v>
      </c>
      <c r="I471" s="25">
        <f>VLOOKUP(B464,INDIRECT("T|"&amp;VLOOKUP(A464,'dataset mapping'!$A$2:$B$6,2,FALSE)&amp;"|"&amp;A471&amp;"!A3"):INDIRECT("T|"&amp;VLOOKUP(A464,'dataset mapping'!$A$2:$B$6,2,FALSE)&amp;"|"&amp;A471&amp;"!I100"),9,FALSE)</f>
        <v>1242</v>
      </c>
      <c r="J471" s="9">
        <f t="shared" si="45"/>
        <v>147.9041916</v>
      </c>
      <c r="K471" s="10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1">
        <v>40.0</v>
      </c>
      <c r="B472" s="25">
        <f>VLOOKUP(B464,INDIRECT("T|"&amp;VLOOKUP(A464,'dataset mapping'!$A$2:$B$6,2,FALSE)&amp;"|"&amp;A472&amp;"!A3"):INDIRECT("T|"&amp;VLOOKUP(A464,'dataset mapping'!$A$2:$B$6,2,FALSE)&amp;"|"&amp;A472&amp;"!I100"),2,FALSE)</f>
        <v>613</v>
      </c>
      <c r="C472" s="25">
        <f>VLOOKUP(B464,INDIRECT("T|"&amp;VLOOKUP(A464,'dataset mapping'!$A$2:$B$6,2,FALSE)&amp;"|"&amp;A472&amp;"!A3"):INDIRECT("T|"&amp;VLOOKUP(A464,'dataset mapping'!$A$2:$B$6,2,FALSE)&amp;"|"&amp;A472&amp;"!I100"),3,FALSE)</f>
        <v>502</v>
      </c>
      <c r="D472" s="25">
        <f>VLOOKUP(B464,INDIRECT("T|"&amp;VLOOKUP(A464,'dataset mapping'!$A$2:$B$6,2,FALSE)&amp;"|"&amp;A472&amp;"!A3"):INDIRECT("T|"&amp;VLOOKUP(A464,'dataset mapping'!$A$2:$B$6,2,FALSE)&amp;"|"&amp;A472&amp;"!I100"),4,FALSE)</f>
        <v>509</v>
      </c>
      <c r="E472" s="25">
        <f>VLOOKUP(B464,INDIRECT("T|"&amp;VLOOKUP(A464,'dataset mapping'!$A$2:$B$6,2,FALSE)&amp;"|"&amp;A472&amp;"!A3"):INDIRECT("T|"&amp;VLOOKUP(A464,'dataset mapping'!$A$2:$B$6,2,FALSE)&amp;"|"&amp;A472&amp;"!I100"),5,FALSE)</f>
        <v>509</v>
      </c>
      <c r="F472" s="25">
        <f>VLOOKUP(B464,INDIRECT("T|"&amp;VLOOKUP(A464,'dataset mapping'!$A$2:$B$6,2,FALSE)&amp;"|"&amp;A472&amp;"!A3"):INDIRECT("T|"&amp;VLOOKUP(A464,'dataset mapping'!$A$2:$B$6,2,FALSE)&amp;"|"&amp;A472&amp;"!I100"),6,FALSE)</f>
        <v>1225</v>
      </c>
      <c r="G472" s="25">
        <f>VLOOKUP(B464,INDIRECT("T|"&amp;VLOOKUP(A464,'dataset mapping'!$A$2:$B$6,2,FALSE)&amp;"|"&amp;A472&amp;"!A3"):INDIRECT("T|"&amp;VLOOKUP(A464,'dataset mapping'!$A$2:$B$6,2,FALSE)&amp;"|"&amp;A472&amp;"!I100"),7,FALSE)</f>
        <v>1155</v>
      </c>
      <c r="H472" s="25">
        <f>VLOOKUP(B464,INDIRECT("T|"&amp;VLOOKUP(A464,'dataset mapping'!$A$2:$B$6,2,FALSE)&amp;"|"&amp;A472&amp;"!A3"):INDIRECT("T|"&amp;VLOOKUP(A464,'dataset mapping'!$A$2:$B$6,2,FALSE)&amp;"|"&amp;A472&amp;"!I100"),8,FALSE)</f>
        <v>1425</v>
      </c>
      <c r="I472" s="25">
        <f>VLOOKUP(B464,INDIRECT("T|"&amp;VLOOKUP(A464,'dataset mapping'!$A$2:$B$6,2,FALSE)&amp;"|"&amp;A472&amp;"!A3"):INDIRECT("T|"&amp;VLOOKUP(A464,'dataset mapping'!$A$2:$B$6,2,FALSE)&amp;"|"&amp;A472&amp;"!I100"),9,FALSE)</f>
        <v>1225</v>
      </c>
      <c r="J472" s="9">
        <f t="shared" si="45"/>
        <v>140.6679764</v>
      </c>
      <c r="K472" s="10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1">
        <v>50.0</v>
      </c>
      <c r="B473" s="25">
        <f>VLOOKUP(B464,INDIRECT("T|"&amp;VLOOKUP(A464,'dataset mapping'!$A$2:$B$6,2,FALSE)&amp;"|"&amp;A473&amp;"!A3"):INDIRECT("T|"&amp;VLOOKUP(A464,'dataset mapping'!$A$2:$B$6,2,FALSE)&amp;"|"&amp;A473&amp;"!I100"),2,FALSE)</f>
        <v>526</v>
      </c>
      <c r="C473" s="25">
        <f>VLOOKUP(B464,INDIRECT("T|"&amp;VLOOKUP(A464,'dataset mapping'!$A$2:$B$6,2,FALSE)&amp;"|"&amp;A473&amp;"!A3"):INDIRECT("T|"&amp;VLOOKUP(A464,'dataset mapping'!$A$2:$B$6,2,FALSE)&amp;"|"&amp;A473&amp;"!I100"),3,FALSE)</f>
        <v>605</v>
      </c>
      <c r="D473" s="25">
        <f>VLOOKUP(B464,INDIRECT("T|"&amp;VLOOKUP(A464,'dataset mapping'!$A$2:$B$6,2,FALSE)&amp;"|"&amp;A473&amp;"!A3"):INDIRECT("T|"&amp;VLOOKUP(A464,'dataset mapping'!$A$2:$B$6,2,FALSE)&amp;"|"&amp;A473&amp;"!I100"),4,FALSE)</f>
        <v>549</v>
      </c>
      <c r="E473" s="25">
        <f>VLOOKUP(B464,INDIRECT("T|"&amp;VLOOKUP(A464,'dataset mapping'!$A$2:$B$6,2,FALSE)&amp;"|"&amp;A473&amp;"!A3"):INDIRECT("T|"&amp;VLOOKUP(A464,'dataset mapping'!$A$2:$B$6,2,FALSE)&amp;"|"&amp;A473&amp;"!I100"),5,FALSE)</f>
        <v>549</v>
      </c>
      <c r="F473" s="25">
        <f>VLOOKUP(B464,INDIRECT("T|"&amp;VLOOKUP(A464,'dataset mapping'!$A$2:$B$6,2,FALSE)&amp;"|"&amp;A473&amp;"!A3"):INDIRECT("T|"&amp;VLOOKUP(A464,'dataset mapping'!$A$2:$B$6,2,FALSE)&amp;"|"&amp;A473&amp;"!I100"),6,FALSE)</f>
        <v>1177</v>
      </c>
      <c r="G473" s="25">
        <f>VLOOKUP(B464,INDIRECT("T|"&amp;VLOOKUP(A464,'dataset mapping'!$A$2:$B$6,2,FALSE)&amp;"|"&amp;A473&amp;"!A3"):INDIRECT("T|"&amp;VLOOKUP(A464,'dataset mapping'!$A$2:$B$6,2,FALSE)&amp;"|"&amp;A473&amp;"!I100"),7,FALSE)</f>
        <v>1186</v>
      </c>
      <c r="H473" s="25">
        <f>VLOOKUP(B464,INDIRECT("T|"&amp;VLOOKUP(A464,'dataset mapping'!$A$2:$B$6,2,FALSE)&amp;"|"&amp;A473&amp;"!A3"):INDIRECT("T|"&amp;VLOOKUP(A464,'dataset mapping'!$A$2:$B$6,2,FALSE)&amp;"|"&amp;A473&amp;"!I100"),8,FALSE)</f>
        <v>1250</v>
      </c>
      <c r="I473" s="25">
        <f>VLOOKUP(B464,INDIRECT("T|"&amp;VLOOKUP(A464,'dataset mapping'!$A$2:$B$6,2,FALSE)&amp;"|"&amp;A473&amp;"!A3"):INDIRECT("T|"&amp;VLOOKUP(A464,'dataset mapping'!$A$2:$B$6,2,FALSE)&amp;"|"&amp;A473&amp;"!I100"),9,FALSE)</f>
        <v>1186</v>
      </c>
      <c r="J473" s="9">
        <f t="shared" si="45"/>
        <v>116.0291439</v>
      </c>
      <c r="K473" s="10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1">
        <v>60.0</v>
      </c>
      <c r="B474" s="25">
        <f>VLOOKUP(B464,INDIRECT("T|"&amp;VLOOKUP(A464,'dataset mapping'!$A$2:$B$6,2,FALSE)&amp;"|"&amp;A474&amp;"!A3"):INDIRECT("T|"&amp;VLOOKUP(A464,'dataset mapping'!$A$2:$B$6,2,FALSE)&amp;"|"&amp;A474&amp;"!I100"),2,FALSE)</f>
        <v>595</v>
      </c>
      <c r="C474" s="25">
        <f>VLOOKUP(B464,INDIRECT("T|"&amp;VLOOKUP(A464,'dataset mapping'!$A$2:$B$6,2,FALSE)&amp;"|"&amp;A474&amp;"!A3"):INDIRECT("T|"&amp;VLOOKUP(A464,'dataset mapping'!$A$2:$B$6,2,FALSE)&amp;"|"&amp;A474&amp;"!I100"),3,FALSE)</f>
        <v>621</v>
      </c>
      <c r="D474" s="25">
        <f>VLOOKUP(B464,INDIRECT("T|"&amp;VLOOKUP(A464,'dataset mapping'!$A$2:$B$6,2,FALSE)&amp;"|"&amp;A474&amp;"!A3"):INDIRECT("T|"&amp;VLOOKUP(A464,'dataset mapping'!$A$2:$B$6,2,FALSE)&amp;"|"&amp;A474&amp;"!I100"),4,FALSE)</f>
        <v>676</v>
      </c>
      <c r="E474" s="25">
        <f>VLOOKUP(B464,INDIRECT("T|"&amp;VLOOKUP(A464,'dataset mapping'!$A$2:$B$6,2,FALSE)&amp;"|"&amp;A474&amp;"!A3"):INDIRECT("T|"&amp;VLOOKUP(A464,'dataset mapping'!$A$2:$B$6,2,FALSE)&amp;"|"&amp;A474&amp;"!I100"),5,FALSE)</f>
        <v>621</v>
      </c>
      <c r="F474" s="25">
        <f>VLOOKUP(B464,INDIRECT("T|"&amp;VLOOKUP(A464,'dataset mapping'!$A$2:$B$6,2,FALSE)&amp;"|"&amp;A474&amp;"!A3"):INDIRECT("T|"&amp;VLOOKUP(A464,'dataset mapping'!$A$2:$B$6,2,FALSE)&amp;"|"&amp;A474&amp;"!I100"),6,FALSE)</f>
        <v>1297</v>
      </c>
      <c r="G474" s="25">
        <f>VLOOKUP(B464,INDIRECT("T|"&amp;VLOOKUP(A464,'dataset mapping'!$A$2:$B$6,2,FALSE)&amp;"|"&amp;A474&amp;"!A3"):INDIRECT("T|"&amp;VLOOKUP(A464,'dataset mapping'!$A$2:$B$6,2,FALSE)&amp;"|"&amp;A474&amp;"!I100"),7,FALSE)</f>
        <v>1483</v>
      </c>
      <c r="H474" s="25">
        <f>VLOOKUP(B464,INDIRECT("T|"&amp;VLOOKUP(A464,'dataset mapping'!$A$2:$B$6,2,FALSE)&amp;"|"&amp;A474&amp;"!A3"):INDIRECT("T|"&amp;VLOOKUP(A464,'dataset mapping'!$A$2:$B$6,2,FALSE)&amp;"|"&amp;A474&amp;"!I100"),8,FALSE)</f>
        <v>1170</v>
      </c>
      <c r="I474" s="25">
        <f>VLOOKUP(B464,INDIRECT("T|"&amp;VLOOKUP(A464,'dataset mapping'!$A$2:$B$6,2,FALSE)&amp;"|"&amp;A474&amp;"!A3"):INDIRECT("T|"&amp;VLOOKUP(A464,'dataset mapping'!$A$2:$B$6,2,FALSE)&amp;"|"&amp;A474&amp;"!I100"),9,FALSE)</f>
        <v>1297</v>
      </c>
      <c r="J474" s="9">
        <f t="shared" si="45"/>
        <v>108.8566828</v>
      </c>
      <c r="K474" s="10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1">
        <v>70.0</v>
      </c>
      <c r="B475" s="25">
        <f>VLOOKUP(B464,INDIRECT("T|"&amp;VLOOKUP(A464,'dataset mapping'!$A$2:$B$6,2,FALSE)&amp;"|"&amp;A475&amp;"!A3"):INDIRECT("T|"&amp;VLOOKUP(A464,'dataset mapping'!$A$2:$B$6,2,FALSE)&amp;"|"&amp;A475&amp;"!I100"),2,FALSE)</f>
        <v>597</v>
      </c>
      <c r="C475" s="25">
        <f>VLOOKUP(B464,INDIRECT("T|"&amp;VLOOKUP(A464,'dataset mapping'!$A$2:$B$6,2,FALSE)&amp;"|"&amp;A475&amp;"!A3"):INDIRECT("T|"&amp;VLOOKUP(A464,'dataset mapping'!$A$2:$B$6,2,FALSE)&amp;"|"&amp;A475&amp;"!I100"),3,FALSE)</f>
        <v>557</v>
      </c>
      <c r="D475" s="25">
        <f>VLOOKUP(B464,INDIRECT("T|"&amp;VLOOKUP(A464,'dataset mapping'!$A$2:$B$6,2,FALSE)&amp;"|"&amp;A475&amp;"!A3"):INDIRECT("T|"&amp;VLOOKUP(A464,'dataset mapping'!$A$2:$B$6,2,FALSE)&amp;"|"&amp;A475&amp;"!I100"),4,FALSE)</f>
        <v>565</v>
      </c>
      <c r="E475" s="25">
        <f>VLOOKUP(B464,INDIRECT("T|"&amp;VLOOKUP(A464,'dataset mapping'!$A$2:$B$6,2,FALSE)&amp;"|"&amp;A475&amp;"!A3"):INDIRECT("T|"&amp;VLOOKUP(A464,'dataset mapping'!$A$2:$B$6,2,FALSE)&amp;"|"&amp;A475&amp;"!I100"),5,FALSE)</f>
        <v>573</v>
      </c>
      <c r="F475" s="25">
        <f>VLOOKUP(B464,INDIRECT("T|"&amp;VLOOKUP(A464,'dataset mapping'!$A$2:$B$6,2,FALSE)&amp;"|"&amp;A475&amp;"!A3"):INDIRECT("T|"&amp;VLOOKUP(A464,'dataset mapping'!$A$2:$B$6,2,FALSE)&amp;"|"&amp;A475&amp;"!I100"),6,FALSE)</f>
        <v>1361</v>
      </c>
      <c r="G475" s="25">
        <f>VLOOKUP(B464,INDIRECT("T|"&amp;VLOOKUP(A464,'dataset mapping'!$A$2:$B$6,2,FALSE)&amp;"|"&amp;A475&amp;"!A3"):INDIRECT("T|"&amp;VLOOKUP(A464,'dataset mapping'!$A$2:$B$6,2,FALSE)&amp;"|"&amp;A475&amp;"!I100"),7,FALSE)</f>
        <v>1156</v>
      </c>
      <c r="H475" s="25">
        <f>VLOOKUP(B464,INDIRECT("T|"&amp;VLOOKUP(A464,'dataset mapping'!$A$2:$B$6,2,FALSE)&amp;"|"&amp;A475&amp;"!A3"):INDIRECT("T|"&amp;VLOOKUP(A464,'dataset mapping'!$A$2:$B$6,2,FALSE)&amp;"|"&amp;A475&amp;"!I100"),8,FALSE)</f>
        <v>1328</v>
      </c>
      <c r="I475" s="25">
        <f>VLOOKUP(B464,INDIRECT("T|"&amp;VLOOKUP(A464,'dataset mapping'!$A$2:$B$6,2,FALSE)&amp;"|"&amp;A475&amp;"!A3"):INDIRECT("T|"&amp;VLOOKUP(A464,'dataset mapping'!$A$2:$B$6,2,FALSE)&amp;"|"&amp;A475&amp;"!I100"),9,FALSE)</f>
        <v>1328</v>
      </c>
      <c r="J475" s="9">
        <f t="shared" si="45"/>
        <v>131.7626527</v>
      </c>
      <c r="K475" s="10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1">
        <v>80.0</v>
      </c>
      <c r="B476" s="25">
        <f>VLOOKUP(B464,INDIRECT("T|"&amp;VLOOKUP(A464,'dataset mapping'!$A$2:$B$6,2,FALSE)&amp;"|"&amp;A476&amp;"!A3"):INDIRECT("T|"&amp;VLOOKUP(A464,'dataset mapping'!$A$2:$B$6,2,FALSE)&amp;"|"&amp;A476&amp;"!I100"),2,FALSE)</f>
        <v>621</v>
      </c>
      <c r="C476" s="25">
        <f>VLOOKUP(B464,INDIRECT("T|"&amp;VLOOKUP(A464,'dataset mapping'!$A$2:$B$6,2,FALSE)&amp;"|"&amp;A476&amp;"!A3"):INDIRECT("T|"&amp;VLOOKUP(A464,'dataset mapping'!$A$2:$B$6,2,FALSE)&amp;"|"&amp;A476&amp;"!I100"),3,FALSE)</f>
        <v>597</v>
      </c>
      <c r="D476" s="25">
        <f>VLOOKUP(B464,INDIRECT("T|"&amp;VLOOKUP(A464,'dataset mapping'!$A$2:$B$6,2,FALSE)&amp;"|"&amp;A476&amp;"!A3"):INDIRECT("T|"&amp;VLOOKUP(A464,'dataset mapping'!$A$2:$B$6,2,FALSE)&amp;"|"&amp;A476&amp;"!I100"),4,FALSE)</f>
        <v>597</v>
      </c>
      <c r="E476" s="25">
        <f>VLOOKUP(B464,INDIRECT("T|"&amp;VLOOKUP(A464,'dataset mapping'!$A$2:$B$6,2,FALSE)&amp;"|"&amp;A476&amp;"!A3"):INDIRECT("T|"&amp;VLOOKUP(A464,'dataset mapping'!$A$2:$B$6,2,FALSE)&amp;"|"&amp;A476&amp;"!I100"),5,FALSE)</f>
        <v>598</v>
      </c>
      <c r="F476" s="25">
        <f>VLOOKUP(B464,INDIRECT("T|"&amp;VLOOKUP(A464,'dataset mapping'!$A$2:$B$6,2,FALSE)&amp;"|"&amp;A476&amp;"!A3"):INDIRECT("T|"&amp;VLOOKUP(A464,'dataset mapping'!$A$2:$B$6,2,FALSE)&amp;"|"&amp;A476&amp;"!I100"),6,FALSE)</f>
        <v>1362</v>
      </c>
      <c r="G476" s="25">
        <f>VLOOKUP(B464,INDIRECT("T|"&amp;VLOOKUP(A464,'dataset mapping'!$A$2:$B$6,2,FALSE)&amp;"|"&amp;A476&amp;"!A3"):INDIRECT("T|"&amp;VLOOKUP(A464,'dataset mapping'!$A$2:$B$6,2,FALSE)&amp;"|"&amp;A476&amp;"!I100"),7,FALSE)</f>
        <v>1289</v>
      </c>
      <c r="H476" s="25">
        <f>VLOOKUP(B464,INDIRECT("T|"&amp;VLOOKUP(A464,'dataset mapping'!$A$2:$B$6,2,FALSE)&amp;"|"&amp;A476&amp;"!A3"):INDIRECT("T|"&amp;VLOOKUP(A464,'dataset mapping'!$A$2:$B$6,2,FALSE)&amp;"|"&amp;A476&amp;"!I100"),8,FALSE)</f>
        <v>1281</v>
      </c>
      <c r="I476" s="25">
        <f>VLOOKUP(B464,INDIRECT("T|"&amp;VLOOKUP(A464,'dataset mapping'!$A$2:$B$6,2,FALSE)&amp;"|"&amp;A476&amp;"!A3"):INDIRECT("T|"&amp;VLOOKUP(A464,'dataset mapping'!$A$2:$B$6,2,FALSE)&amp;"|"&amp;A476&amp;"!I100"),9,FALSE)</f>
        <v>1289</v>
      </c>
      <c r="J476" s="9">
        <f t="shared" si="45"/>
        <v>115.5518395</v>
      </c>
      <c r="K476" s="10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1">
        <v>90.0</v>
      </c>
      <c r="B477" s="25">
        <f>VLOOKUP(B464,INDIRECT("T|"&amp;VLOOKUP(A464,'dataset mapping'!$A$2:$B$6,2,FALSE)&amp;"|"&amp;A477&amp;"!A3"):INDIRECT("T|"&amp;VLOOKUP(A464,'dataset mapping'!$A$2:$B$6,2,FALSE)&amp;"|"&amp;A477&amp;"!I100"),2,FALSE)</f>
        <v>637</v>
      </c>
      <c r="C477" s="25">
        <f>VLOOKUP(B464,INDIRECT("T|"&amp;VLOOKUP(A464,'dataset mapping'!$A$2:$B$6,2,FALSE)&amp;"|"&amp;A477&amp;"!A3"):INDIRECT("T|"&amp;VLOOKUP(A464,'dataset mapping'!$A$2:$B$6,2,FALSE)&amp;"|"&amp;A477&amp;"!I100"),3,FALSE)</f>
        <v>597</v>
      </c>
      <c r="D477" s="25">
        <f>VLOOKUP(B464,INDIRECT("T|"&amp;VLOOKUP(A464,'dataset mapping'!$A$2:$B$6,2,FALSE)&amp;"|"&amp;A477&amp;"!A3"):INDIRECT("T|"&amp;VLOOKUP(A464,'dataset mapping'!$A$2:$B$6,2,FALSE)&amp;"|"&amp;A477&amp;"!I100"),4,FALSE)</f>
        <v>588</v>
      </c>
      <c r="E477" s="25">
        <f>VLOOKUP(B464,INDIRECT("T|"&amp;VLOOKUP(A464,'dataset mapping'!$A$2:$B$6,2,FALSE)&amp;"|"&amp;A477&amp;"!A3"):INDIRECT("T|"&amp;VLOOKUP(A464,'dataset mapping'!$A$2:$B$6,2,FALSE)&amp;"|"&amp;A477&amp;"!I100"),5,FALSE)</f>
        <v>597</v>
      </c>
      <c r="F477" s="25">
        <f>VLOOKUP(B464,INDIRECT("T|"&amp;VLOOKUP(A464,'dataset mapping'!$A$2:$B$6,2,FALSE)&amp;"|"&amp;A477&amp;"!A3"):INDIRECT("T|"&amp;VLOOKUP(A464,'dataset mapping'!$A$2:$B$6,2,FALSE)&amp;"|"&amp;A477&amp;"!I100"),6,FALSE)</f>
        <v>1209</v>
      </c>
      <c r="G477" s="25">
        <f>VLOOKUP(B464,INDIRECT("T|"&amp;VLOOKUP(A464,'dataset mapping'!$A$2:$B$6,2,FALSE)&amp;"|"&amp;A477&amp;"!A3"):INDIRECT("T|"&amp;VLOOKUP(A464,'dataset mapping'!$A$2:$B$6,2,FALSE)&amp;"|"&amp;A477&amp;"!I100"),7,FALSE)</f>
        <v>1217</v>
      </c>
      <c r="H477" s="25">
        <f>VLOOKUP(B464,INDIRECT("T|"&amp;VLOOKUP(A464,'dataset mapping'!$A$2:$B$6,2,FALSE)&amp;"|"&amp;A477&amp;"!A3"):INDIRECT("T|"&amp;VLOOKUP(A464,'dataset mapping'!$A$2:$B$6,2,FALSE)&amp;"|"&amp;A477&amp;"!I100"),8,FALSE)</f>
        <v>1235</v>
      </c>
      <c r="I477" s="25">
        <f>VLOOKUP(B464,INDIRECT("T|"&amp;VLOOKUP(A464,'dataset mapping'!$A$2:$B$6,2,FALSE)&amp;"|"&amp;A477&amp;"!A3"):INDIRECT("T|"&amp;VLOOKUP(A464,'dataset mapping'!$A$2:$B$6,2,FALSE)&amp;"|"&amp;A477&amp;"!I100"),9,FALSE)</f>
        <v>1218</v>
      </c>
      <c r="J477" s="9">
        <f t="shared" si="45"/>
        <v>104.0201005</v>
      </c>
      <c r="K477" s="10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1">
        <v>100.0</v>
      </c>
      <c r="B478" s="25">
        <f>VLOOKUP(B464,INDIRECT("T|"&amp;VLOOKUP(A464,'dataset mapping'!$A$2:$B$6,2,FALSE)&amp;"|"&amp;A478&amp;"!A3"):INDIRECT("T|"&amp;VLOOKUP(A464,'dataset mapping'!$A$2:$B$6,2,FALSE)&amp;"|"&amp;A478&amp;"!I100"),2,FALSE)</f>
        <v>622</v>
      </c>
      <c r="C478" s="25">
        <f>VLOOKUP(B464,INDIRECT("T|"&amp;VLOOKUP(A464,'dataset mapping'!$A$2:$B$6,2,FALSE)&amp;"|"&amp;A478&amp;"!A3"):INDIRECT("T|"&amp;VLOOKUP(A464,'dataset mapping'!$A$2:$B$6,2,FALSE)&amp;"|"&amp;A478&amp;"!I100"),3,FALSE)</f>
        <v>621</v>
      </c>
      <c r="D478" s="25">
        <f>VLOOKUP(B464,INDIRECT("T|"&amp;VLOOKUP(A464,'dataset mapping'!$A$2:$B$6,2,FALSE)&amp;"|"&amp;A478&amp;"!A3"):INDIRECT("T|"&amp;VLOOKUP(A464,'dataset mapping'!$A$2:$B$6,2,FALSE)&amp;"|"&amp;A478&amp;"!I100"),4,FALSE)</f>
        <v>627</v>
      </c>
      <c r="E478" s="25">
        <f>VLOOKUP(B464,INDIRECT("T|"&amp;VLOOKUP(A464,'dataset mapping'!$A$2:$B$6,2,FALSE)&amp;"|"&amp;A478&amp;"!A3"):INDIRECT("T|"&amp;VLOOKUP(A464,'dataset mapping'!$A$2:$B$6,2,FALSE)&amp;"|"&amp;A478&amp;"!I100"),5,FALSE)</f>
        <v>621</v>
      </c>
      <c r="F478" s="25">
        <f>VLOOKUP(B464,INDIRECT("T|"&amp;VLOOKUP(A464,'dataset mapping'!$A$2:$B$6,2,FALSE)&amp;"|"&amp;A478&amp;"!A3"):INDIRECT("T|"&amp;VLOOKUP(A464,'dataset mapping'!$A$2:$B$6,2,FALSE)&amp;"|"&amp;A478&amp;"!I100"),6,FALSE)</f>
        <v>1290</v>
      </c>
      <c r="G478" s="25">
        <f>VLOOKUP(B464,INDIRECT("T|"&amp;VLOOKUP(A464,'dataset mapping'!$A$2:$B$6,2,FALSE)&amp;"|"&amp;A478&amp;"!A3"):INDIRECT("T|"&amp;VLOOKUP(A464,'dataset mapping'!$A$2:$B$6,2,FALSE)&amp;"|"&amp;A478&amp;"!I100"),7,FALSE)</f>
        <v>1235</v>
      </c>
      <c r="H478" s="25">
        <f>VLOOKUP(B464,INDIRECT("T|"&amp;VLOOKUP(A464,'dataset mapping'!$A$2:$B$6,2,FALSE)&amp;"|"&amp;A478&amp;"!A3"):INDIRECT("T|"&amp;VLOOKUP(A464,'dataset mapping'!$A$2:$B$6,2,FALSE)&amp;"|"&amp;A478&amp;"!I100"),8,FALSE)</f>
        <v>1155</v>
      </c>
      <c r="I478" s="25">
        <f>VLOOKUP(B464,INDIRECT("T|"&amp;VLOOKUP(A464,'dataset mapping'!$A$2:$B$6,2,FALSE)&amp;"|"&amp;A478&amp;"!A3"):INDIRECT("T|"&amp;VLOOKUP(A464,'dataset mapping'!$A$2:$B$6,2,FALSE)&amp;"|"&amp;A478&amp;"!I100"),9,FALSE)</f>
        <v>1235</v>
      </c>
      <c r="J478" s="9">
        <f t="shared" si="45"/>
        <v>98.87278583</v>
      </c>
      <c r="K478" s="13">
        <f>AVERAGE(J466:J478)</f>
        <v>145.2388664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 t="s">
        <v>12</v>
      </c>
      <c r="B480" s="24" t="s">
        <v>20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 t="s">
        <v>2</v>
      </c>
      <c r="B481" s="5" t="s">
        <v>3</v>
      </c>
      <c r="C481" s="5" t="s">
        <v>4</v>
      </c>
      <c r="D481" s="5" t="s">
        <v>5</v>
      </c>
      <c r="E481" s="5" t="s">
        <v>6</v>
      </c>
      <c r="F481" s="5" t="s">
        <v>7</v>
      </c>
      <c r="G481" s="5" t="s">
        <v>8</v>
      </c>
      <c r="H481" s="5" t="s">
        <v>9</v>
      </c>
      <c r="I481" s="5" t="s">
        <v>10</v>
      </c>
      <c r="J481" s="6" t="s">
        <v>11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>
        <v>1.0</v>
      </c>
      <c r="B482" s="8">
        <f>VLOOKUP(B480,INDIRECT("T|"&amp;VLOOKUP(A480,'dataset mapping'!$A$2:$B$6,2,FALSE)&amp;"|"&amp;A482&amp;"!A3"):INDIRECT("T|"&amp;VLOOKUP(A480,'dataset mapping'!$A$2:$B$6,2,FALSE)&amp;"|"&amp;A482&amp;"!I100"),2,FALSE)</f>
        <v>492</v>
      </c>
      <c r="C482" s="8">
        <f>VLOOKUP(B480,INDIRECT("T|"&amp;VLOOKUP(A480,'dataset mapping'!$A$2:$B$6,2,FALSE)&amp;"|"&amp;A482&amp;"!A3"):INDIRECT("T|"&amp;VLOOKUP(A480,'dataset mapping'!$A$2:$B$6,2,FALSE)&amp;"|"&amp;A482&amp;"!I100"),3,FALSE)</f>
        <v>502</v>
      </c>
      <c r="D482" s="8">
        <f>VLOOKUP(B480,INDIRECT("T|"&amp;VLOOKUP(A480,'dataset mapping'!$A$2:$B$6,2,FALSE)&amp;"|"&amp;A482&amp;"!A3"):INDIRECT("T|"&amp;VLOOKUP(A480,'dataset mapping'!$A$2:$B$6,2,FALSE)&amp;"|"&amp;A482&amp;"!I100"),4,FALSE)</f>
        <v>526</v>
      </c>
      <c r="E482" s="8">
        <f>VLOOKUP(B480,INDIRECT("T|"&amp;VLOOKUP(A480,'dataset mapping'!$A$2:$B$6,2,FALSE)&amp;"|"&amp;A482&amp;"!A3"):INDIRECT("T|"&amp;VLOOKUP(A480,'dataset mapping'!$A$2:$B$6,2,FALSE)&amp;"|"&amp;A482&amp;"!I100"),5,FALSE)</f>
        <v>502</v>
      </c>
      <c r="F482" s="8">
        <f>VLOOKUP(B480,INDIRECT("T|"&amp;VLOOKUP(A480,'dataset mapping'!$A$2:$B$6,2,FALSE)&amp;"|"&amp;A482&amp;"!A3"):INDIRECT("T|"&amp;VLOOKUP(A480,'dataset mapping'!$A$2:$B$6,2,FALSE)&amp;"|"&amp;A482&amp;"!I100"),6,FALSE)</f>
        <v>1220</v>
      </c>
      <c r="G482" s="8">
        <f>VLOOKUP(B480,INDIRECT("T|"&amp;VLOOKUP(A480,'dataset mapping'!$A$2:$B$6,2,FALSE)&amp;"|"&amp;A482&amp;"!A3"):INDIRECT("T|"&amp;VLOOKUP(A480,'dataset mapping'!$A$2:$B$6,2,FALSE)&amp;"|"&amp;A482&amp;"!I100"),7,FALSE)</f>
        <v>1082</v>
      </c>
      <c r="H482" s="8">
        <f>VLOOKUP(B480,INDIRECT("T|"&amp;VLOOKUP(A480,'dataset mapping'!$A$2:$B$6,2,FALSE)&amp;"|"&amp;A482&amp;"!A3"):INDIRECT("T|"&amp;VLOOKUP(A480,'dataset mapping'!$A$2:$B$6,2,FALSE)&amp;"|"&amp;A482&amp;"!I100"),8,FALSE)</f>
        <v>1082</v>
      </c>
      <c r="I482" s="8">
        <f>VLOOKUP(B480,INDIRECT("T|"&amp;VLOOKUP(A480,'dataset mapping'!$A$2:$B$6,2,FALSE)&amp;"|"&amp;A482&amp;"!A3"):INDIRECT("T|"&amp;VLOOKUP(A480,'dataset mapping'!$A$2:$B$6,2,FALSE)&amp;"|"&amp;A482&amp;"!I100"),9,FALSE)</f>
        <v>1083</v>
      </c>
      <c r="J482" s="9">
        <f t="shared" ref="J482:J494" si="46">(I482/E482-1)*100</f>
        <v>115.7370518</v>
      </c>
      <c r="K482" s="10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>
        <v>3.0</v>
      </c>
      <c r="B483" s="8">
        <f>VLOOKUP(B480,INDIRECT("T|"&amp;VLOOKUP(A480,'dataset mapping'!$A$2:$B$6,2,FALSE)&amp;"|"&amp;A483&amp;"!A3"):INDIRECT("T|"&amp;VLOOKUP(A480,'dataset mapping'!$A$2:$B$6,2,FALSE)&amp;"|"&amp;A483&amp;"!I100"),2,FALSE)</f>
        <v>636</v>
      </c>
      <c r="C483" s="8">
        <f>VLOOKUP(B480,INDIRECT("T|"&amp;VLOOKUP(A480,'dataset mapping'!$A$2:$B$6,2,FALSE)&amp;"|"&amp;A483&amp;"!A3"):INDIRECT("T|"&amp;VLOOKUP(A480,'dataset mapping'!$A$2:$B$6,2,FALSE)&amp;"|"&amp;A483&amp;"!I100"),3,FALSE)</f>
        <v>429</v>
      </c>
      <c r="D483" s="8">
        <f>VLOOKUP(B480,INDIRECT("T|"&amp;VLOOKUP(A480,'dataset mapping'!$A$2:$B$6,2,FALSE)&amp;"|"&amp;A483&amp;"!A3"):INDIRECT("T|"&amp;VLOOKUP(A480,'dataset mapping'!$A$2:$B$6,2,FALSE)&amp;"|"&amp;A483&amp;"!I100"),4,FALSE)</f>
        <v>549</v>
      </c>
      <c r="E483" s="8">
        <f>VLOOKUP(B480,INDIRECT("T|"&amp;VLOOKUP(A480,'dataset mapping'!$A$2:$B$6,2,FALSE)&amp;"|"&amp;A483&amp;"!A3"):INDIRECT("T|"&amp;VLOOKUP(A480,'dataset mapping'!$A$2:$B$6,2,FALSE)&amp;"|"&amp;A483&amp;"!I100"),5,FALSE)</f>
        <v>549</v>
      </c>
      <c r="F483" s="8">
        <f>VLOOKUP(B480,INDIRECT("T|"&amp;VLOOKUP(A480,'dataset mapping'!$A$2:$B$6,2,FALSE)&amp;"|"&amp;A483&amp;"!A3"):INDIRECT("T|"&amp;VLOOKUP(A480,'dataset mapping'!$A$2:$B$6,2,FALSE)&amp;"|"&amp;A483&amp;"!I100"),6,FALSE)</f>
        <v>1076</v>
      </c>
      <c r="G483" s="8">
        <f>VLOOKUP(B480,INDIRECT("T|"&amp;VLOOKUP(A480,'dataset mapping'!$A$2:$B$6,2,FALSE)&amp;"|"&amp;A483&amp;"!A3"):INDIRECT("T|"&amp;VLOOKUP(A480,'dataset mapping'!$A$2:$B$6,2,FALSE)&amp;"|"&amp;A483&amp;"!I100"),7,FALSE)</f>
        <v>1035</v>
      </c>
      <c r="H483" s="8">
        <f>VLOOKUP(B480,INDIRECT("T|"&amp;VLOOKUP(A480,'dataset mapping'!$A$2:$B$6,2,FALSE)&amp;"|"&amp;A483&amp;"!A3"):INDIRECT("T|"&amp;VLOOKUP(A480,'dataset mapping'!$A$2:$B$6,2,FALSE)&amp;"|"&amp;A483&amp;"!I100"),8,FALSE)</f>
        <v>1050</v>
      </c>
      <c r="I483" s="8">
        <f>VLOOKUP(B480,INDIRECT("T|"&amp;VLOOKUP(A480,'dataset mapping'!$A$2:$B$6,2,FALSE)&amp;"|"&amp;A483&amp;"!A3"):INDIRECT("T|"&amp;VLOOKUP(A480,'dataset mapping'!$A$2:$B$6,2,FALSE)&amp;"|"&amp;A483&amp;"!I100"),9,FALSE)</f>
        <v>1050</v>
      </c>
      <c r="J483" s="9">
        <f t="shared" si="46"/>
        <v>91.2568306</v>
      </c>
      <c r="K483" s="1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>
        <v>5.0</v>
      </c>
      <c r="B484" s="8">
        <f>VLOOKUP(B480,INDIRECT("T|"&amp;VLOOKUP(A480,'dataset mapping'!$A$2:$B$6,2,FALSE)&amp;"|"&amp;A484&amp;"!A3"):INDIRECT("T|"&amp;VLOOKUP(A480,'dataset mapping'!$A$2:$B$6,2,FALSE)&amp;"|"&amp;A484&amp;"!I100"),2,FALSE)</f>
        <v>477</v>
      </c>
      <c r="C484" s="8">
        <f>VLOOKUP(B480,INDIRECT("T|"&amp;VLOOKUP(A480,'dataset mapping'!$A$2:$B$6,2,FALSE)&amp;"|"&amp;A484&amp;"!A3"):INDIRECT("T|"&amp;VLOOKUP(A480,'dataset mapping'!$A$2:$B$6,2,FALSE)&amp;"|"&amp;A484&amp;"!I100"),3,FALSE)</f>
        <v>517</v>
      </c>
      <c r="D484" s="8">
        <f>VLOOKUP(B480,INDIRECT("T|"&amp;VLOOKUP(A480,'dataset mapping'!$A$2:$B$6,2,FALSE)&amp;"|"&amp;A484&amp;"!A3"):INDIRECT("T|"&amp;VLOOKUP(A480,'dataset mapping'!$A$2:$B$6,2,FALSE)&amp;"|"&amp;A484&amp;"!I100"),4,FALSE)</f>
        <v>476</v>
      </c>
      <c r="E484" s="8">
        <f>VLOOKUP(B480,INDIRECT("T|"&amp;VLOOKUP(A480,'dataset mapping'!$A$2:$B$6,2,FALSE)&amp;"|"&amp;A484&amp;"!A3"):INDIRECT("T|"&amp;VLOOKUP(A480,'dataset mapping'!$A$2:$B$6,2,FALSE)&amp;"|"&amp;A484&amp;"!I100"),5,FALSE)</f>
        <v>477</v>
      </c>
      <c r="F484" s="8">
        <f>VLOOKUP(B480,INDIRECT("T|"&amp;VLOOKUP(A480,'dataset mapping'!$A$2:$B$6,2,FALSE)&amp;"|"&amp;A484&amp;"!A3"):INDIRECT("T|"&amp;VLOOKUP(A480,'dataset mapping'!$A$2:$B$6,2,FALSE)&amp;"|"&amp;A484&amp;"!I100"),6,FALSE)</f>
        <v>1122</v>
      </c>
      <c r="G484" s="8">
        <f>VLOOKUP(B480,INDIRECT("T|"&amp;VLOOKUP(A480,'dataset mapping'!$A$2:$B$6,2,FALSE)&amp;"|"&amp;A484&amp;"!A3"):INDIRECT("T|"&amp;VLOOKUP(A480,'dataset mapping'!$A$2:$B$6,2,FALSE)&amp;"|"&amp;A484&amp;"!I100"),7,FALSE)</f>
        <v>1129</v>
      </c>
      <c r="H484" s="8">
        <f>VLOOKUP(B480,INDIRECT("T|"&amp;VLOOKUP(A480,'dataset mapping'!$A$2:$B$6,2,FALSE)&amp;"|"&amp;A484&amp;"!A3"):INDIRECT("T|"&amp;VLOOKUP(A480,'dataset mapping'!$A$2:$B$6,2,FALSE)&amp;"|"&amp;A484&amp;"!I100"),8,FALSE)</f>
        <v>1178</v>
      </c>
      <c r="I484" s="8">
        <f>VLOOKUP(B480,INDIRECT("T|"&amp;VLOOKUP(A480,'dataset mapping'!$A$2:$B$6,2,FALSE)&amp;"|"&amp;A484&amp;"!A3"):INDIRECT("T|"&amp;VLOOKUP(A480,'dataset mapping'!$A$2:$B$6,2,FALSE)&amp;"|"&amp;A484&amp;"!I100"),9,FALSE)</f>
        <v>1130</v>
      </c>
      <c r="J484" s="9">
        <f t="shared" si="46"/>
        <v>136.8972746</v>
      </c>
      <c r="K484" s="1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>
        <v>10.0</v>
      </c>
      <c r="B485" s="8">
        <f>VLOOKUP(B480,INDIRECT("T|"&amp;VLOOKUP(A480,'dataset mapping'!$A$2:$B$6,2,FALSE)&amp;"|"&amp;A485&amp;"!A3"):INDIRECT("T|"&amp;VLOOKUP(A480,'dataset mapping'!$A$2:$B$6,2,FALSE)&amp;"|"&amp;A485&amp;"!I100"),2,FALSE)</f>
        <v>493</v>
      </c>
      <c r="C485" s="8">
        <f>VLOOKUP(B480,INDIRECT("T|"&amp;VLOOKUP(A480,'dataset mapping'!$A$2:$B$6,2,FALSE)&amp;"|"&amp;A485&amp;"!A3"):INDIRECT("T|"&amp;VLOOKUP(A480,'dataset mapping'!$A$2:$B$6,2,FALSE)&amp;"|"&amp;A485&amp;"!I100"),3,FALSE)</f>
        <v>437</v>
      </c>
      <c r="D485" s="8">
        <f>VLOOKUP(B480,INDIRECT("T|"&amp;VLOOKUP(A480,'dataset mapping'!$A$2:$B$6,2,FALSE)&amp;"|"&amp;A485&amp;"!A3"):INDIRECT("T|"&amp;VLOOKUP(A480,'dataset mapping'!$A$2:$B$6,2,FALSE)&amp;"|"&amp;A485&amp;"!I100"),4,FALSE)</f>
        <v>461</v>
      </c>
      <c r="E485" s="8">
        <f>VLOOKUP(B480,INDIRECT("T|"&amp;VLOOKUP(A480,'dataset mapping'!$A$2:$B$6,2,FALSE)&amp;"|"&amp;A485&amp;"!A3"):INDIRECT("T|"&amp;VLOOKUP(A480,'dataset mapping'!$A$2:$B$6,2,FALSE)&amp;"|"&amp;A485&amp;"!I100"),5,FALSE)</f>
        <v>461</v>
      </c>
      <c r="F485" s="8">
        <f>VLOOKUP(B480,INDIRECT("T|"&amp;VLOOKUP(A480,'dataset mapping'!$A$2:$B$6,2,FALSE)&amp;"|"&amp;A485&amp;"!A3"):INDIRECT("T|"&amp;VLOOKUP(A480,'dataset mapping'!$A$2:$B$6,2,FALSE)&amp;"|"&amp;A485&amp;"!I100"),6,FALSE)</f>
        <v>1210</v>
      </c>
      <c r="G485" s="8">
        <f>VLOOKUP(B480,INDIRECT("T|"&amp;VLOOKUP(A480,'dataset mapping'!$A$2:$B$6,2,FALSE)&amp;"|"&amp;A485&amp;"!A3"):INDIRECT("T|"&amp;VLOOKUP(A480,'dataset mapping'!$A$2:$B$6,2,FALSE)&amp;"|"&amp;A485&amp;"!I100"),7,FALSE)</f>
        <v>1115</v>
      </c>
      <c r="H485" s="8">
        <f>VLOOKUP(B480,INDIRECT("T|"&amp;VLOOKUP(A480,'dataset mapping'!$A$2:$B$6,2,FALSE)&amp;"|"&amp;A485&amp;"!A3"):INDIRECT("T|"&amp;VLOOKUP(A480,'dataset mapping'!$A$2:$B$6,2,FALSE)&amp;"|"&amp;A485&amp;"!I100"),8,FALSE)</f>
        <v>1033</v>
      </c>
      <c r="I485" s="8">
        <f>VLOOKUP(B480,INDIRECT("T|"&amp;VLOOKUP(A480,'dataset mapping'!$A$2:$B$6,2,FALSE)&amp;"|"&amp;A485&amp;"!A3"):INDIRECT("T|"&amp;VLOOKUP(A480,'dataset mapping'!$A$2:$B$6,2,FALSE)&amp;"|"&amp;A485&amp;"!I100"),9,FALSE)</f>
        <v>1115</v>
      </c>
      <c r="J485" s="9">
        <f t="shared" si="46"/>
        <v>141.8655098</v>
      </c>
      <c r="K485" s="1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1">
        <v>20.0</v>
      </c>
      <c r="B486" s="25">
        <f>VLOOKUP(B480,INDIRECT("T|"&amp;VLOOKUP(A480,'dataset mapping'!$A$2:$B$6,2,FALSE)&amp;"|"&amp;A486&amp;"!A3"):INDIRECT("T|"&amp;VLOOKUP(A480,'dataset mapping'!$A$2:$B$6,2,FALSE)&amp;"|"&amp;A486&amp;"!I100"),2,FALSE)</f>
        <v>534</v>
      </c>
      <c r="C486" s="25">
        <f>VLOOKUP(B480,INDIRECT("T|"&amp;VLOOKUP(A480,'dataset mapping'!$A$2:$B$6,2,FALSE)&amp;"|"&amp;A486&amp;"!A3"):INDIRECT("T|"&amp;VLOOKUP(A480,'dataset mapping'!$A$2:$B$6,2,FALSE)&amp;"|"&amp;A486&amp;"!I100"),3,FALSE)</f>
        <v>549</v>
      </c>
      <c r="D486" s="25">
        <f>VLOOKUP(B480,INDIRECT("T|"&amp;VLOOKUP(A480,'dataset mapping'!$A$2:$B$6,2,FALSE)&amp;"|"&amp;A486&amp;"!A3"):INDIRECT("T|"&amp;VLOOKUP(A480,'dataset mapping'!$A$2:$B$6,2,FALSE)&amp;"|"&amp;A486&amp;"!I100"),4,FALSE)</f>
        <v>597</v>
      </c>
      <c r="E486" s="25">
        <f>VLOOKUP(B480,INDIRECT("T|"&amp;VLOOKUP(A480,'dataset mapping'!$A$2:$B$6,2,FALSE)&amp;"|"&amp;A486&amp;"!A3"):INDIRECT("T|"&amp;VLOOKUP(A480,'dataset mapping'!$A$2:$B$6,2,FALSE)&amp;"|"&amp;A486&amp;"!I100"),5,FALSE)</f>
        <v>550</v>
      </c>
      <c r="F486" s="25">
        <f>VLOOKUP(B480,INDIRECT("T|"&amp;VLOOKUP(A480,'dataset mapping'!$A$2:$B$6,2,FALSE)&amp;"|"&amp;A486&amp;"!A3"):INDIRECT("T|"&amp;VLOOKUP(A480,'dataset mapping'!$A$2:$B$6,2,FALSE)&amp;"|"&amp;A486&amp;"!I100"),6,FALSE)</f>
        <v>1177</v>
      </c>
      <c r="G486" s="25">
        <f>VLOOKUP(B480,INDIRECT("T|"&amp;VLOOKUP(A480,'dataset mapping'!$A$2:$B$6,2,FALSE)&amp;"|"&amp;A486&amp;"!A3"):INDIRECT("T|"&amp;VLOOKUP(A480,'dataset mapping'!$A$2:$B$6,2,FALSE)&amp;"|"&amp;A486&amp;"!I100"),7,FALSE)</f>
        <v>1132</v>
      </c>
      <c r="H486" s="25">
        <f>VLOOKUP(B480,INDIRECT("T|"&amp;VLOOKUP(A480,'dataset mapping'!$A$2:$B$6,2,FALSE)&amp;"|"&amp;A486&amp;"!A3"):INDIRECT("T|"&amp;VLOOKUP(A480,'dataset mapping'!$A$2:$B$6,2,FALSE)&amp;"|"&amp;A486&amp;"!I100"),8,FALSE)</f>
        <v>1171</v>
      </c>
      <c r="I486" s="25">
        <f>VLOOKUP(B480,INDIRECT("T|"&amp;VLOOKUP(A480,'dataset mapping'!$A$2:$B$6,2,FALSE)&amp;"|"&amp;A486&amp;"!A3"):INDIRECT("T|"&amp;VLOOKUP(A480,'dataset mapping'!$A$2:$B$6,2,FALSE)&amp;"|"&amp;A486&amp;"!I100"),9,FALSE)</f>
        <v>1170</v>
      </c>
      <c r="J486" s="9">
        <f t="shared" si="46"/>
        <v>112.7272727</v>
      </c>
      <c r="K486" s="1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1">
        <v>30.0</v>
      </c>
      <c r="B487" s="25">
        <f>VLOOKUP(B480,INDIRECT("T|"&amp;VLOOKUP(A480,'dataset mapping'!$A$2:$B$6,2,FALSE)&amp;"|"&amp;A487&amp;"!A3"):INDIRECT("T|"&amp;VLOOKUP(A480,'dataset mapping'!$A$2:$B$6,2,FALSE)&amp;"|"&amp;A487&amp;"!I100"),2,FALSE)</f>
        <v>540</v>
      </c>
      <c r="C487" s="25">
        <f>VLOOKUP(B480,INDIRECT("T|"&amp;VLOOKUP(A480,'dataset mapping'!$A$2:$B$6,2,FALSE)&amp;"|"&amp;A487&amp;"!A3"):INDIRECT("T|"&amp;VLOOKUP(A480,'dataset mapping'!$A$2:$B$6,2,FALSE)&amp;"|"&amp;A487&amp;"!I100"),3,FALSE)</f>
        <v>549</v>
      </c>
      <c r="D487" s="25">
        <f>VLOOKUP(B480,INDIRECT("T|"&amp;VLOOKUP(A480,'dataset mapping'!$A$2:$B$6,2,FALSE)&amp;"|"&amp;A487&amp;"!A3"):INDIRECT("T|"&amp;VLOOKUP(A480,'dataset mapping'!$A$2:$B$6,2,FALSE)&amp;"|"&amp;A487&amp;"!I100"),4,FALSE)</f>
        <v>525</v>
      </c>
      <c r="E487" s="25">
        <f>VLOOKUP(B480,INDIRECT("T|"&amp;VLOOKUP(A480,'dataset mapping'!$A$2:$B$6,2,FALSE)&amp;"|"&amp;A487&amp;"!A3"):INDIRECT("T|"&amp;VLOOKUP(A480,'dataset mapping'!$A$2:$B$6,2,FALSE)&amp;"|"&amp;A487&amp;"!I100"),5,FALSE)</f>
        <v>541</v>
      </c>
      <c r="F487" s="25">
        <f>VLOOKUP(B480,INDIRECT("T|"&amp;VLOOKUP(A480,'dataset mapping'!$A$2:$B$6,2,FALSE)&amp;"|"&amp;A487&amp;"!A3"):INDIRECT("T|"&amp;VLOOKUP(A480,'dataset mapping'!$A$2:$B$6,2,FALSE)&amp;"|"&amp;A487&amp;"!I100"),6,FALSE)</f>
        <v>1218</v>
      </c>
      <c r="G487" s="25">
        <f>VLOOKUP(B480,INDIRECT("T|"&amp;VLOOKUP(A480,'dataset mapping'!$A$2:$B$6,2,FALSE)&amp;"|"&amp;A487&amp;"!A3"):INDIRECT("T|"&amp;VLOOKUP(A480,'dataset mapping'!$A$2:$B$6,2,FALSE)&amp;"|"&amp;A487&amp;"!I100"),7,FALSE)</f>
        <v>1187</v>
      </c>
      <c r="H487" s="25">
        <f>VLOOKUP(B480,INDIRECT("T|"&amp;VLOOKUP(A480,'dataset mapping'!$A$2:$B$6,2,FALSE)&amp;"|"&amp;A487&amp;"!A3"):INDIRECT("T|"&amp;VLOOKUP(A480,'dataset mapping'!$A$2:$B$6,2,FALSE)&amp;"|"&amp;A487&amp;"!I100"),8,FALSE)</f>
        <v>1224</v>
      </c>
      <c r="I487" s="25">
        <f>VLOOKUP(B480,INDIRECT("T|"&amp;VLOOKUP(A480,'dataset mapping'!$A$2:$B$6,2,FALSE)&amp;"|"&amp;A487&amp;"!A3"):INDIRECT("T|"&amp;VLOOKUP(A480,'dataset mapping'!$A$2:$B$6,2,FALSE)&amp;"|"&amp;A487&amp;"!I100"),9,FALSE)</f>
        <v>1217</v>
      </c>
      <c r="J487" s="9">
        <f t="shared" si="46"/>
        <v>124.9537893</v>
      </c>
      <c r="K487" s="1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1">
        <v>40.0</v>
      </c>
      <c r="B488" s="25">
        <f>VLOOKUP(B480,INDIRECT("T|"&amp;VLOOKUP(A480,'dataset mapping'!$A$2:$B$6,2,FALSE)&amp;"|"&amp;A488&amp;"!A3"):INDIRECT("T|"&amp;VLOOKUP(A480,'dataset mapping'!$A$2:$B$6,2,FALSE)&amp;"|"&amp;A488&amp;"!I100"),2,FALSE)</f>
        <v>494</v>
      </c>
      <c r="C488" s="25">
        <f>VLOOKUP(B480,INDIRECT("T|"&amp;VLOOKUP(A480,'dataset mapping'!$A$2:$B$6,2,FALSE)&amp;"|"&amp;A488&amp;"!A3"):INDIRECT("T|"&amp;VLOOKUP(A480,'dataset mapping'!$A$2:$B$6,2,FALSE)&amp;"|"&amp;A488&amp;"!I100"),3,FALSE)</f>
        <v>533</v>
      </c>
      <c r="D488" s="25">
        <f>VLOOKUP(B480,INDIRECT("T|"&amp;VLOOKUP(A480,'dataset mapping'!$A$2:$B$6,2,FALSE)&amp;"|"&amp;A488&amp;"!A3"):INDIRECT("T|"&amp;VLOOKUP(A480,'dataset mapping'!$A$2:$B$6,2,FALSE)&amp;"|"&amp;A488&amp;"!I100"),4,FALSE)</f>
        <v>525</v>
      </c>
      <c r="E488" s="25">
        <f>VLOOKUP(B480,INDIRECT("T|"&amp;VLOOKUP(A480,'dataset mapping'!$A$2:$B$6,2,FALSE)&amp;"|"&amp;A488&amp;"!A3"):INDIRECT("T|"&amp;VLOOKUP(A480,'dataset mapping'!$A$2:$B$6,2,FALSE)&amp;"|"&amp;A488&amp;"!I100"),5,FALSE)</f>
        <v>525</v>
      </c>
      <c r="F488" s="25">
        <f>VLOOKUP(B480,INDIRECT("T|"&amp;VLOOKUP(A480,'dataset mapping'!$A$2:$B$6,2,FALSE)&amp;"|"&amp;A488&amp;"!A3"):INDIRECT("T|"&amp;VLOOKUP(A480,'dataset mapping'!$A$2:$B$6,2,FALSE)&amp;"|"&amp;A488&amp;"!I100"),6,FALSE)</f>
        <v>1329</v>
      </c>
      <c r="G488" s="25">
        <f>VLOOKUP(B480,INDIRECT("T|"&amp;VLOOKUP(A480,'dataset mapping'!$A$2:$B$6,2,FALSE)&amp;"|"&amp;A488&amp;"!A3"):INDIRECT("T|"&amp;VLOOKUP(A480,'dataset mapping'!$A$2:$B$6,2,FALSE)&amp;"|"&amp;A488&amp;"!I100"),7,FALSE)</f>
        <v>1575</v>
      </c>
      <c r="H488" s="25">
        <f>VLOOKUP(B480,INDIRECT("T|"&amp;VLOOKUP(A480,'dataset mapping'!$A$2:$B$6,2,FALSE)&amp;"|"&amp;A488&amp;"!A3"):INDIRECT("T|"&amp;VLOOKUP(A480,'dataset mapping'!$A$2:$B$6,2,FALSE)&amp;"|"&amp;A488&amp;"!I100"),8,FALSE)</f>
        <v>1201</v>
      </c>
      <c r="I488" s="25">
        <f>VLOOKUP(B480,INDIRECT("T|"&amp;VLOOKUP(A480,'dataset mapping'!$A$2:$B$6,2,FALSE)&amp;"|"&amp;A488&amp;"!A3"):INDIRECT("T|"&amp;VLOOKUP(A480,'dataset mapping'!$A$2:$B$6,2,FALSE)&amp;"|"&amp;A488&amp;"!I100"),9,FALSE)</f>
        <v>1329</v>
      </c>
      <c r="J488" s="9">
        <f t="shared" si="46"/>
        <v>153.1428571</v>
      </c>
      <c r="K488" s="1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1">
        <v>50.0</v>
      </c>
      <c r="B489" s="25">
        <f>VLOOKUP(B480,INDIRECT("T|"&amp;VLOOKUP(A480,'dataset mapping'!$A$2:$B$6,2,FALSE)&amp;"|"&amp;A489&amp;"!A3"):INDIRECT("T|"&amp;VLOOKUP(A480,'dataset mapping'!$A$2:$B$6,2,FALSE)&amp;"|"&amp;A489&amp;"!I100"),2,FALSE)</f>
        <v>644</v>
      </c>
      <c r="C489" s="25">
        <f>VLOOKUP(B480,INDIRECT("T|"&amp;VLOOKUP(A480,'dataset mapping'!$A$2:$B$6,2,FALSE)&amp;"|"&amp;A489&amp;"!A3"):INDIRECT("T|"&amp;VLOOKUP(A480,'dataset mapping'!$A$2:$B$6,2,FALSE)&amp;"|"&amp;A489&amp;"!I100"),3,FALSE)</f>
        <v>533</v>
      </c>
      <c r="D489" s="25">
        <f>VLOOKUP(B480,INDIRECT("T|"&amp;VLOOKUP(A480,'dataset mapping'!$A$2:$B$6,2,FALSE)&amp;"|"&amp;A489&amp;"!A3"):INDIRECT("T|"&amp;VLOOKUP(A480,'dataset mapping'!$A$2:$B$6,2,FALSE)&amp;"|"&amp;A489&amp;"!I100"),4,FALSE)</f>
        <v>525</v>
      </c>
      <c r="E489" s="25">
        <f>VLOOKUP(B480,INDIRECT("T|"&amp;VLOOKUP(A480,'dataset mapping'!$A$2:$B$6,2,FALSE)&amp;"|"&amp;A489&amp;"!A3"):INDIRECT("T|"&amp;VLOOKUP(A480,'dataset mapping'!$A$2:$B$6,2,FALSE)&amp;"|"&amp;A489&amp;"!I100"),5,FALSE)</f>
        <v>533</v>
      </c>
      <c r="F489" s="25">
        <f>VLOOKUP(B480,INDIRECT("T|"&amp;VLOOKUP(A480,'dataset mapping'!$A$2:$B$6,2,FALSE)&amp;"|"&amp;A489&amp;"!A3"):INDIRECT("T|"&amp;VLOOKUP(A480,'dataset mapping'!$A$2:$B$6,2,FALSE)&amp;"|"&amp;A489&amp;"!I100"),6,FALSE)</f>
        <v>1178</v>
      </c>
      <c r="G489" s="25">
        <f>VLOOKUP(B480,INDIRECT("T|"&amp;VLOOKUP(A480,'dataset mapping'!$A$2:$B$6,2,FALSE)&amp;"|"&amp;A489&amp;"!A3"):INDIRECT("T|"&amp;VLOOKUP(A480,'dataset mapping'!$A$2:$B$6,2,FALSE)&amp;"|"&amp;A489&amp;"!I100"),7,FALSE)</f>
        <v>1201</v>
      </c>
      <c r="H489" s="25">
        <f>VLOOKUP(B480,INDIRECT("T|"&amp;VLOOKUP(A480,'dataset mapping'!$A$2:$B$6,2,FALSE)&amp;"|"&amp;A489&amp;"!A3"):INDIRECT("T|"&amp;VLOOKUP(A480,'dataset mapping'!$A$2:$B$6,2,FALSE)&amp;"|"&amp;A489&amp;"!I100"),8,FALSE)</f>
        <v>1162</v>
      </c>
      <c r="I489" s="25">
        <f>VLOOKUP(B480,INDIRECT("T|"&amp;VLOOKUP(A480,'dataset mapping'!$A$2:$B$6,2,FALSE)&amp;"|"&amp;A489&amp;"!A3"):INDIRECT("T|"&amp;VLOOKUP(A480,'dataset mapping'!$A$2:$B$6,2,FALSE)&amp;"|"&amp;A489&amp;"!I100"),9,FALSE)</f>
        <v>1176</v>
      </c>
      <c r="J489" s="9">
        <f t="shared" si="46"/>
        <v>120.6378987</v>
      </c>
      <c r="K489" s="1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1">
        <v>60.0</v>
      </c>
      <c r="B490" s="25">
        <f>VLOOKUP(B480,INDIRECT("T|"&amp;VLOOKUP(A480,'dataset mapping'!$A$2:$B$6,2,FALSE)&amp;"|"&amp;A490&amp;"!A3"):INDIRECT("T|"&amp;VLOOKUP(A480,'dataset mapping'!$A$2:$B$6,2,FALSE)&amp;"|"&amp;A490&amp;"!I100"),2,FALSE)</f>
        <v>564</v>
      </c>
      <c r="C490" s="25">
        <f>VLOOKUP(B480,INDIRECT("T|"&amp;VLOOKUP(A480,'dataset mapping'!$A$2:$B$6,2,FALSE)&amp;"|"&amp;A490&amp;"!A3"):INDIRECT("T|"&amp;VLOOKUP(A480,'dataset mapping'!$A$2:$B$6,2,FALSE)&amp;"|"&amp;A490&amp;"!I100"),3,FALSE)</f>
        <v>628</v>
      </c>
      <c r="D490" s="25">
        <f>VLOOKUP(B480,INDIRECT("T|"&amp;VLOOKUP(A480,'dataset mapping'!$A$2:$B$6,2,FALSE)&amp;"|"&amp;A490&amp;"!A3"):INDIRECT("T|"&amp;VLOOKUP(A480,'dataset mapping'!$A$2:$B$6,2,FALSE)&amp;"|"&amp;A490&amp;"!I100"),4,FALSE)</f>
        <v>502</v>
      </c>
      <c r="E490" s="25">
        <f>VLOOKUP(B480,INDIRECT("T|"&amp;VLOOKUP(A480,'dataset mapping'!$A$2:$B$6,2,FALSE)&amp;"|"&amp;A490&amp;"!A3"):INDIRECT("T|"&amp;VLOOKUP(A480,'dataset mapping'!$A$2:$B$6,2,FALSE)&amp;"|"&amp;A490&amp;"!I100"),5,FALSE)</f>
        <v>564</v>
      </c>
      <c r="F490" s="25">
        <f>VLOOKUP(B480,INDIRECT("T|"&amp;VLOOKUP(A480,'dataset mapping'!$A$2:$B$6,2,FALSE)&amp;"|"&amp;A490&amp;"!A3"):INDIRECT("T|"&amp;VLOOKUP(A480,'dataset mapping'!$A$2:$B$6,2,FALSE)&amp;"|"&amp;A490&amp;"!I100"),6,FALSE)</f>
        <v>1193</v>
      </c>
      <c r="G490" s="25">
        <f>VLOOKUP(B480,INDIRECT("T|"&amp;VLOOKUP(A480,'dataset mapping'!$A$2:$B$6,2,FALSE)&amp;"|"&amp;A490&amp;"!A3"):INDIRECT("T|"&amp;VLOOKUP(A480,'dataset mapping'!$A$2:$B$6,2,FALSE)&amp;"|"&amp;A490&amp;"!I100"),7,FALSE)</f>
        <v>1225</v>
      </c>
      <c r="H490" s="25">
        <f>VLOOKUP(B480,INDIRECT("T|"&amp;VLOOKUP(A480,'dataset mapping'!$A$2:$B$6,2,FALSE)&amp;"|"&amp;A490&amp;"!A3"):INDIRECT("T|"&amp;VLOOKUP(A480,'dataset mapping'!$A$2:$B$6,2,FALSE)&amp;"|"&amp;A490&amp;"!I100"),8,FALSE)</f>
        <v>1178</v>
      </c>
      <c r="I490" s="25">
        <f>VLOOKUP(B480,INDIRECT("T|"&amp;VLOOKUP(A480,'dataset mapping'!$A$2:$B$6,2,FALSE)&amp;"|"&amp;A490&amp;"!A3"):INDIRECT("T|"&amp;VLOOKUP(A480,'dataset mapping'!$A$2:$B$6,2,FALSE)&amp;"|"&amp;A490&amp;"!I100"),9,FALSE)</f>
        <v>1193</v>
      </c>
      <c r="J490" s="9">
        <f t="shared" si="46"/>
        <v>111.5248227</v>
      </c>
      <c r="K490" s="1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1">
        <v>70.0</v>
      </c>
      <c r="B491" s="25">
        <f>VLOOKUP(B480,INDIRECT("T|"&amp;VLOOKUP(A480,'dataset mapping'!$A$2:$B$6,2,FALSE)&amp;"|"&amp;A491&amp;"!A3"):INDIRECT("T|"&amp;VLOOKUP(A480,'dataset mapping'!$A$2:$B$6,2,FALSE)&amp;"|"&amp;A491&amp;"!I100"),2,FALSE)</f>
        <v>541</v>
      </c>
      <c r="C491" s="25">
        <f>VLOOKUP(B480,INDIRECT("T|"&amp;VLOOKUP(A480,'dataset mapping'!$A$2:$B$6,2,FALSE)&amp;"|"&amp;A491&amp;"!A3"):INDIRECT("T|"&amp;VLOOKUP(A480,'dataset mapping'!$A$2:$B$6,2,FALSE)&amp;"|"&amp;A491&amp;"!I100"),3,FALSE)</f>
        <v>596</v>
      </c>
      <c r="D491" s="25">
        <f>VLOOKUP(B480,INDIRECT("T|"&amp;VLOOKUP(A480,'dataset mapping'!$A$2:$B$6,2,FALSE)&amp;"|"&amp;A491&amp;"!A3"):INDIRECT("T|"&amp;VLOOKUP(A480,'dataset mapping'!$A$2:$B$6,2,FALSE)&amp;"|"&amp;A491&amp;"!I100"),4,FALSE)</f>
        <v>549</v>
      </c>
      <c r="E491" s="25">
        <f>VLOOKUP(B480,INDIRECT("T|"&amp;VLOOKUP(A480,'dataset mapping'!$A$2:$B$6,2,FALSE)&amp;"|"&amp;A491&amp;"!A3"):INDIRECT("T|"&amp;VLOOKUP(A480,'dataset mapping'!$A$2:$B$6,2,FALSE)&amp;"|"&amp;A491&amp;"!I100"),5,FALSE)</f>
        <v>549</v>
      </c>
      <c r="F491" s="25">
        <f>VLOOKUP(B480,INDIRECT("T|"&amp;VLOOKUP(A480,'dataset mapping'!$A$2:$B$6,2,FALSE)&amp;"|"&amp;A491&amp;"!A3"):INDIRECT("T|"&amp;VLOOKUP(A480,'dataset mapping'!$A$2:$B$6,2,FALSE)&amp;"|"&amp;A491&amp;"!I100"),6,FALSE)</f>
        <v>1321</v>
      </c>
      <c r="G491" s="25">
        <f>VLOOKUP(B480,INDIRECT("T|"&amp;VLOOKUP(A480,'dataset mapping'!$A$2:$B$6,2,FALSE)&amp;"|"&amp;A491&amp;"!A3"):INDIRECT("T|"&amp;VLOOKUP(A480,'dataset mapping'!$A$2:$B$6,2,FALSE)&amp;"|"&amp;A491&amp;"!I100"),7,FALSE)</f>
        <v>1257</v>
      </c>
      <c r="H491" s="25">
        <f>VLOOKUP(B480,INDIRECT("T|"&amp;VLOOKUP(A480,'dataset mapping'!$A$2:$B$6,2,FALSE)&amp;"|"&amp;A491&amp;"!A3"):INDIRECT("T|"&amp;VLOOKUP(A480,'dataset mapping'!$A$2:$B$6,2,FALSE)&amp;"|"&amp;A491&amp;"!I100"),8,FALSE)</f>
        <v>1241</v>
      </c>
      <c r="I491" s="25">
        <f>VLOOKUP(B480,INDIRECT("T|"&amp;VLOOKUP(A480,'dataset mapping'!$A$2:$B$6,2,FALSE)&amp;"|"&amp;A491&amp;"!A3"):INDIRECT("T|"&amp;VLOOKUP(A480,'dataset mapping'!$A$2:$B$6,2,FALSE)&amp;"|"&amp;A491&amp;"!I100"),9,FALSE)</f>
        <v>1259</v>
      </c>
      <c r="J491" s="9">
        <f t="shared" si="46"/>
        <v>129.3260474</v>
      </c>
      <c r="K491" s="10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1">
        <v>80.0</v>
      </c>
      <c r="B492" s="25">
        <f>VLOOKUP(B480,INDIRECT("T|"&amp;VLOOKUP(A480,'dataset mapping'!$A$2:$B$6,2,FALSE)&amp;"|"&amp;A492&amp;"!A3"):INDIRECT("T|"&amp;VLOOKUP(A480,'dataset mapping'!$A$2:$B$6,2,FALSE)&amp;"|"&amp;A492&amp;"!I100"),2,FALSE)</f>
        <v>803</v>
      </c>
      <c r="C492" s="25">
        <f>VLOOKUP(B480,INDIRECT("T|"&amp;VLOOKUP(A480,'dataset mapping'!$A$2:$B$6,2,FALSE)&amp;"|"&amp;A492&amp;"!A3"):INDIRECT("T|"&amp;VLOOKUP(A480,'dataset mapping'!$A$2:$B$6,2,FALSE)&amp;"|"&amp;A492&amp;"!I100"),3,FALSE)</f>
        <v>572</v>
      </c>
      <c r="D492" s="25">
        <f>VLOOKUP(B480,INDIRECT("T|"&amp;VLOOKUP(A480,'dataset mapping'!$A$2:$B$6,2,FALSE)&amp;"|"&amp;A492&amp;"!A3"):INDIRECT("T|"&amp;VLOOKUP(A480,'dataset mapping'!$A$2:$B$6,2,FALSE)&amp;"|"&amp;A492&amp;"!I100"),4,FALSE)</f>
        <v>627</v>
      </c>
      <c r="E492" s="25">
        <f>VLOOKUP(B480,INDIRECT("T|"&amp;VLOOKUP(A480,'dataset mapping'!$A$2:$B$6,2,FALSE)&amp;"|"&amp;A492&amp;"!A3"):INDIRECT("T|"&amp;VLOOKUP(A480,'dataset mapping'!$A$2:$B$6,2,FALSE)&amp;"|"&amp;A492&amp;"!I100"),5,FALSE)</f>
        <v>627</v>
      </c>
      <c r="F492" s="25">
        <f>VLOOKUP(B480,INDIRECT("T|"&amp;VLOOKUP(A480,'dataset mapping'!$A$2:$B$6,2,FALSE)&amp;"|"&amp;A492&amp;"!A3"):INDIRECT("T|"&amp;VLOOKUP(A480,'dataset mapping'!$A$2:$B$6,2,FALSE)&amp;"|"&amp;A492&amp;"!I100"),6,FALSE)</f>
        <v>1265</v>
      </c>
      <c r="G492" s="25">
        <f>VLOOKUP(B480,INDIRECT("T|"&amp;VLOOKUP(A480,'dataset mapping'!$A$2:$B$6,2,FALSE)&amp;"|"&amp;A492&amp;"!A3"):INDIRECT("T|"&amp;VLOOKUP(A480,'dataset mapping'!$A$2:$B$6,2,FALSE)&amp;"|"&amp;A492&amp;"!I100"),7,FALSE)</f>
        <v>1227</v>
      </c>
      <c r="H492" s="25">
        <f>VLOOKUP(B480,INDIRECT("T|"&amp;VLOOKUP(A480,'dataset mapping'!$A$2:$B$6,2,FALSE)&amp;"|"&amp;A492&amp;"!A3"):INDIRECT("T|"&amp;VLOOKUP(A480,'dataset mapping'!$A$2:$B$6,2,FALSE)&amp;"|"&amp;A492&amp;"!I100"),8,FALSE)</f>
        <v>1505</v>
      </c>
      <c r="I492" s="25">
        <f>VLOOKUP(B480,INDIRECT("T|"&amp;VLOOKUP(A480,'dataset mapping'!$A$2:$B$6,2,FALSE)&amp;"|"&amp;A492&amp;"!A3"):INDIRECT("T|"&amp;VLOOKUP(A480,'dataset mapping'!$A$2:$B$6,2,FALSE)&amp;"|"&amp;A492&amp;"!I100"),9,FALSE)</f>
        <v>1265</v>
      </c>
      <c r="J492" s="9">
        <f t="shared" si="46"/>
        <v>101.754386</v>
      </c>
      <c r="K492" s="10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1">
        <v>90.0</v>
      </c>
      <c r="B493" s="25">
        <f>VLOOKUP(B480,INDIRECT("T|"&amp;VLOOKUP(A480,'dataset mapping'!$A$2:$B$6,2,FALSE)&amp;"|"&amp;A493&amp;"!A3"):INDIRECT("T|"&amp;VLOOKUP(A480,'dataset mapping'!$A$2:$B$6,2,FALSE)&amp;"|"&amp;A493&amp;"!I100"),2,FALSE)</f>
        <v>629</v>
      </c>
      <c r="C493" s="25">
        <f>VLOOKUP(B480,INDIRECT("T|"&amp;VLOOKUP(A480,'dataset mapping'!$A$2:$B$6,2,FALSE)&amp;"|"&amp;A493&amp;"!A3"):INDIRECT("T|"&amp;VLOOKUP(A480,'dataset mapping'!$A$2:$B$6,2,FALSE)&amp;"|"&amp;A493&amp;"!I100"),3,FALSE)</f>
        <v>572</v>
      </c>
      <c r="D493" s="25">
        <f>VLOOKUP(B480,INDIRECT("T|"&amp;VLOOKUP(A480,'dataset mapping'!$A$2:$B$6,2,FALSE)&amp;"|"&amp;A493&amp;"!A3"):INDIRECT("T|"&amp;VLOOKUP(A480,'dataset mapping'!$A$2:$B$6,2,FALSE)&amp;"|"&amp;A493&amp;"!I100"),4,FALSE)</f>
        <v>621</v>
      </c>
      <c r="E493" s="25">
        <f>VLOOKUP(B480,INDIRECT("T|"&amp;VLOOKUP(A480,'dataset mapping'!$A$2:$B$6,2,FALSE)&amp;"|"&amp;A493&amp;"!A3"):INDIRECT("T|"&amp;VLOOKUP(A480,'dataset mapping'!$A$2:$B$6,2,FALSE)&amp;"|"&amp;A493&amp;"!I100"),5,FALSE)</f>
        <v>621</v>
      </c>
      <c r="F493" s="25">
        <f>VLOOKUP(B480,INDIRECT("T|"&amp;VLOOKUP(A480,'dataset mapping'!$A$2:$B$6,2,FALSE)&amp;"|"&amp;A493&amp;"!A3"):INDIRECT("T|"&amp;VLOOKUP(A480,'dataset mapping'!$A$2:$B$6,2,FALSE)&amp;"|"&amp;A493&amp;"!I100"),6,FALSE)</f>
        <v>1210</v>
      </c>
      <c r="G493" s="25">
        <f>VLOOKUP(B480,INDIRECT("T|"&amp;VLOOKUP(A480,'dataset mapping'!$A$2:$B$6,2,FALSE)&amp;"|"&amp;A493&amp;"!A3"):INDIRECT("T|"&amp;VLOOKUP(A480,'dataset mapping'!$A$2:$B$6,2,FALSE)&amp;"|"&amp;A493&amp;"!I100"),7,FALSE)</f>
        <v>1298</v>
      </c>
      <c r="H493" s="25">
        <f>VLOOKUP(B480,INDIRECT("T|"&amp;VLOOKUP(A480,'dataset mapping'!$A$2:$B$6,2,FALSE)&amp;"|"&amp;A493&amp;"!A3"):INDIRECT("T|"&amp;VLOOKUP(A480,'dataset mapping'!$A$2:$B$6,2,FALSE)&amp;"|"&amp;A493&amp;"!I100"),8,FALSE)</f>
        <v>1399</v>
      </c>
      <c r="I493" s="25">
        <f>VLOOKUP(B480,INDIRECT("T|"&amp;VLOOKUP(A480,'dataset mapping'!$A$2:$B$6,2,FALSE)&amp;"|"&amp;A493&amp;"!A3"):INDIRECT("T|"&amp;VLOOKUP(A480,'dataset mapping'!$A$2:$B$6,2,FALSE)&amp;"|"&amp;A493&amp;"!I100"),9,FALSE)</f>
        <v>1298</v>
      </c>
      <c r="J493" s="9">
        <f t="shared" si="46"/>
        <v>109.0177134</v>
      </c>
      <c r="K493" s="10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1">
        <v>100.0</v>
      </c>
      <c r="B494" s="25">
        <f>VLOOKUP(B480,INDIRECT("T|"&amp;VLOOKUP(A480,'dataset mapping'!$A$2:$B$6,2,FALSE)&amp;"|"&amp;A494&amp;"!A3"):INDIRECT("T|"&amp;VLOOKUP(A480,'dataset mapping'!$A$2:$B$6,2,FALSE)&amp;"|"&amp;A494&amp;"!I100"),2,FALSE)</f>
        <v>659</v>
      </c>
      <c r="C494" s="25">
        <f>VLOOKUP(B480,INDIRECT("T|"&amp;VLOOKUP(A480,'dataset mapping'!$A$2:$B$6,2,FALSE)&amp;"|"&amp;A494&amp;"!A3"):INDIRECT("T|"&amp;VLOOKUP(A480,'dataset mapping'!$A$2:$B$6,2,FALSE)&amp;"|"&amp;A494&amp;"!I100"),3,FALSE)</f>
        <v>707</v>
      </c>
      <c r="D494" s="25">
        <f>VLOOKUP(B480,INDIRECT("T|"&amp;VLOOKUP(A480,'dataset mapping'!$A$2:$B$6,2,FALSE)&amp;"|"&amp;A494&amp;"!A3"):INDIRECT("T|"&amp;VLOOKUP(A480,'dataset mapping'!$A$2:$B$6,2,FALSE)&amp;"|"&amp;A494&amp;"!I100"),4,FALSE)</f>
        <v>555</v>
      </c>
      <c r="E494" s="25">
        <f>VLOOKUP(B480,INDIRECT("T|"&amp;VLOOKUP(A480,'dataset mapping'!$A$2:$B$6,2,FALSE)&amp;"|"&amp;A494&amp;"!A3"):INDIRECT("T|"&amp;VLOOKUP(A480,'dataset mapping'!$A$2:$B$6,2,FALSE)&amp;"|"&amp;A494&amp;"!I100"),5,FALSE)</f>
        <v>659</v>
      </c>
      <c r="F494" s="25">
        <f>VLOOKUP(B480,INDIRECT("T|"&amp;VLOOKUP(A480,'dataset mapping'!$A$2:$B$6,2,FALSE)&amp;"|"&amp;A494&amp;"!A3"):INDIRECT("T|"&amp;VLOOKUP(A480,'dataset mapping'!$A$2:$B$6,2,FALSE)&amp;"|"&amp;A494&amp;"!I100"),6,FALSE)</f>
        <v>1376</v>
      </c>
      <c r="G494" s="25">
        <f>VLOOKUP(B480,INDIRECT("T|"&amp;VLOOKUP(A480,'dataset mapping'!$A$2:$B$6,2,FALSE)&amp;"|"&amp;A494&amp;"!A3"):INDIRECT("T|"&amp;VLOOKUP(A480,'dataset mapping'!$A$2:$B$6,2,FALSE)&amp;"|"&amp;A494&amp;"!I100"),7,FALSE)</f>
        <v>1363</v>
      </c>
      <c r="H494" s="25">
        <f>VLOOKUP(B480,INDIRECT("T|"&amp;VLOOKUP(A480,'dataset mapping'!$A$2:$B$6,2,FALSE)&amp;"|"&amp;A494&amp;"!A3"):INDIRECT("T|"&amp;VLOOKUP(A480,'dataset mapping'!$A$2:$B$6,2,FALSE)&amp;"|"&amp;A494&amp;"!I100"),8,FALSE)</f>
        <v>1234</v>
      </c>
      <c r="I494" s="25">
        <f>VLOOKUP(B480,INDIRECT("T|"&amp;VLOOKUP(A480,'dataset mapping'!$A$2:$B$6,2,FALSE)&amp;"|"&amp;A494&amp;"!A3"):INDIRECT("T|"&amp;VLOOKUP(A480,'dataset mapping'!$A$2:$B$6,2,FALSE)&amp;"|"&amp;A494&amp;"!I100"),9,FALSE)</f>
        <v>1362</v>
      </c>
      <c r="J494" s="9">
        <f t="shared" si="46"/>
        <v>106.676783</v>
      </c>
      <c r="K494" s="13">
        <f>AVERAGE(J482:J494)</f>
        <v>119.655249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 t="s">
        <v>13</v>
      </c>
      <c r="B496" s="24" t="s">
        <v>20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 t="s">
        <v>2</v>
      </c>
      <c r="B497" s="5" t="s">
        <v>3</v>
      </c>
      <c r="C497" s="5" t="s">
        <v>4</v>
      </c>
      <c r="D497" s="5" t="s">
        <v>5</v>
      </c>
      <c r="E497" s="5" t="s">
        <v>6</v>
      </c>
      <c r="F497" s="5" t="s">
        <v>7</v>
      </c>
      <c r="G497" s="5" t="s">
        <v>8</v>
      </c>
      <c r="H497" s="5" t="s">
        <v>9</v>
      </c>
      <c r="I497" s="5" t="s">
        <v>10</v>
      </c>
      <c r="J497" s="6" t="s">
        <v>11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>
        <v>1.0</v>
      </c>
      <c r="B498" s="8">
        <f>VLOOKUP(B496,INDIRECT("T|"&amp;VLOOKUP(A496,'dataset mapping'!$A$2:$B$6,2,FALSE)&amp;"|"&amp;A498&amp;"!A3"):INDIRECT("T|"&amp;VLOOKUP(A496,'dataset mapping'!$A$2:$B$6,2,FALSE)&amp;"|"&amp;A498&amp;"!I100"),2,FALSE)</f>
        <v>811</v>
      </c>
      <c r="C498" s="8">
        <f>VLOOKUP(B496,INDIRECT("T|"&amp;VLOOKUP(A496,'dataset mapping'!$A$2:$B$6,2,FALSE)&amp;"|"&amp;A498&amp;"!A3"):INDIRECT("T|"&amp;VLOOKUP(A496,'dataset mapping'!$A$2:$B$6,2,FALSE)&amp;"|"&amp;A498&amp;"!I100"),3,FALSE)</f>
        <v>724</v>
      </c>
      <c r="D498" s="8">
        <f>VLOOKUP(B496,INDIRECT("T|"&amp;VLOOKUP(A496,'dataset mapping'!$A$2:$B$6,2,FALSE)&amp;"|"&amp;A498&amp;"!A3"):INDIRECT("T|"&amp;VLOOKUP(A496,'dataset mapping'!$A$2:$B$6,2,FALSE)&amp;"|"&amp;A498&amp;"!I100"),4,FALSE)</f>
        <v>732</v>
      </c>
      <c r="E498" s="8">
        <f>VLOOKUP(B496,INDIRECT("T|"&amp;VLOOKUP(A496,'dataset mapping'!$A$2:$B$6,2,FALSE)&amp;"|"&amp;A498&amp;"!A3"):INDIRECT("T|"&amp;VLOOKUP(A496,'dataset mapping'!$A$2:$B$6,2,FALSE)&amp;"|"&amp;A498&amp;"!I100"),5,FALSE)</f>
        <v>740</v>
      </c>
      <c r="F498" s="8">
        <f>VLOOKUP(B496,INDIRECT("T|"&amp;VLOOKUP(A496,'dataset mapping'!$A$2:$B$6,2,FALSE)&amp;"|"&amp;A498&amp;"!A3"):INDIRECT("T|"&amp;VLOOKUP(A496,'dataset mapping'!$A$2:$B$6,2,FALSE)&amp;"|"&amp;A498&amp;"!I100"),6,FALSE)</f>
        <v>4164</v>
      </c>
      <c r="G498" s="8">
        <f>VLOOKUP(B496,INDIRECT("T|"&amp;VLOOKUP(A496,'dataset mapping'!$A$2:$B$6,2,FALSE)&amp;"|"&amp;A498&amp;"!A3"):INDIRECT("T|"&amp;VLOOKUP(A496,'dataset mapping'!$A$2:$B$6,2,FALSE)&amp;"|"&amp;A498&amp;"!I100"),7,FALSE)</f>
        <v>4021</v>
      </c>
      <c r="H498" s="8">
        <f>VLOOKUP(B496,INDIRECT("T|"&amp;VLOOKUP(A496,'dataset mapping'!$A$2:$B$6,2,FALSE)&amp;"|"&amp;A498&amp;"!A3"):INDIRECT("T|"&amp;VLOOKUP(A496,'dataset mapping'!$A$2:$B$6,2,FALSE)&amp;"|"&amp;A498&amp;"!I100"),8,FALSE)</f>
        <v>4095</v>
      </c>
      <c r="I498" s="8">
        <f>VLOOKUP(B496,INDIRECT("T|"&amp;VLOOKUP(A496,'dataset mapping'!$A$2:$B$6,2,FALSE)&amp;"|"&amp;A498&amp;"!A3"):INDIRECT("T|"&amp;VLOOKUP(A496,'dataset mapping'!$A$2:$B$6,2,FALSE)&amp;"|"&amp;A498&amp;"!I100"),9,FALSE)</f>
        <v>4095</v>
      </c>
      <c r="J498" s="9">
        <f t="shared" ref="J498:J499" si="47">(I498/E498-1)*100</f>
        <v>453.3783784</v>
      </c>
      <c r="K498" s="1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>
        <v>3.0</v>
      </c>
      <c r="B499" s="8">
        <f>VLOOKUP(B496,INDIRECT("T|"&amp;VLOOKUP(A496,'dataset mapping'!$A$2:$B$6,2,FALSE)&amp;"|"&amp;A499&amp;"!A3"):INDIRECT("T|"&amp;VLOOKUP(A496,'dataset mapping'!$A$2:$B$6,2,FALSE)&amp;"|"&amp;A499&amp;"!I100"),2,FALSE)</f>
        <v>668</v>
      </c>
      <c r="C499" s="8">
        <f>VLOOKUP(B496,INDIRECT("T|"&amp;VLOOKUP(A496,'dataset mapping'!$A$2:$B$6,2,FALSE)&amp;"|"&amp;A499&amp;"!A3"):INDIRECT("T|"&amp;VLOOKUP(A496,'dataset mapping'!$A$2:$B$6,2,FALSE)&amp;"|"&amp;A499&amp;"!I100"),3,FALSE)</f>
        <v>715</v>
      </c>
      <c r="D499" s="8">
        <f>VLOOKUP(B496,INDIRECT("T|"&amp;VLOOKUP(A496,'dataset mapping'!$A$2:$B$6,2,FALSE)&amp;"|"&amp;A499&amp;"!A3"):INDIRECT("T|"&amp;VLOOKUP(A496,'dataset mapping'!$A$2:$B$6,2,FALSE)&amp;"|"&amp;A499&amp;"!I100"),4,FALSE)</f>
        <v>835</v>
      </c>
      <c r="E499" s="8">
        <f>VLOOKUP(B496,INDIRECT("T|"&amp;VLOOKUP(A496,'dataset mapping'!$A$2:$B$6,2,FALSE)&amp;"|"&amp;A499&amp;"!A3"):INDIRECT("T|"&amp;VLOOKUP(A496,'dataset mapping'!$A$2:$B$6,2,FALSE)&amp;"|"&amp;A499&amp;"!I100"),5,FALSE)</f>
        <v>715</v>
      </c>
      <c r="F499" s="8">
        <f>VLOOKUP(B496,INDIRECT("T|"&amp;VLOOKUP(A496,'dataset mapping'!$A$2:$B$6,2,FALSE)&amp;"|"&amp;A499&amp;"!A3"):INDIRECT("T|"&amp;VLOOKUP(A496,'dataset mapping'!$A$2:$B$6,2,FALSE)&amp;"|"&amp;A499&amp;"!I100"),6,FALSE)</f>
        <v>3957</v>
      </c>
      <c r="G499" s="8">
        <f>VLOOKUP(B496,INDIRECT("T|"&amp;VLOOKUP(A496,'dataset mapping'!$A$2:$B$6,2,FALSE)&amp;"|"&amp;A499&amp;"!A3"):INDIRECT("T|"&amp;VLOOKUP(A496,'dataset mapping'!$A$2:$B$6,2,FALSE)&amp;"|"&amp;A499&amp;"!I100"),7,FALSE)</f>
        <v>3919</v>
      </c>
      <c r="H499" s="8">
        <f>VLOOKUP(B496,INDIRECT("T|"&amp;VLOOKUP(A496,'dataset mapping'!$A$2:$B$6,2,FALSE)&amp;"|"&amp;A499&amp;"!A3"):INDIRECT("T|"&amp;VLOOKUP(A496,'dataset mapping'!$A$2:$B$6,2,FALSE)&amp;"|"&amp;A499&amp;"!I100"),8,FALSE)</f>
        <v>3958</v>
      </c>
      <c r="I499" s="8">
        <f>VLOOKUP(B496,INDIRECT("T|"&amp;VLOOKUP(A496,'dataset mapping'!$A$2:$B$6,2,FALSE)&amp;"|"&amp;A499&amp;"!A3"):INDIRECT("T|"&amp;VLOOKUP(A496,'dataset mapping'!$A$2:$B$6,2,FALSE)&amp;"|"&amp;A499&amp;"!I100"),9,FALSE)</f>
        <v>3949</v>
      </c>
      <c r="J499" s="9">
        <f t="shared" si="47"/>
        <v>452.3076923</v>
      </c>
      <c r="K499" s="1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>
        <v>5.0</v>
      </c>
      <c r="B500" s="21" t="str">
        <f t="shared" ref="B500:E500" si="48">NA()</f>
        <v>#N/A</v>
      </c>
      <c r="C500" s="21" t="str">
        <f t="shared" si="48"/>
        <v>#N/A</v>
      </c>
      <c r="D500" s="21" t="str">
        <f t="shared" si="48"/>
        <v>#N/A</v>
      </c>
      <c r="E500" s="21" t="str">
        <f t="shared" si="48"/>
        <v>#N/A</v>
      </c>
      <c r="F500" s="8">
        <f>VLOOKUP(B496,INDIRECT("T|"&amp;VLOOKUP(A496,'dataset mapping'!$A$2:$B$6,2,FALSE)&amp;"|"&amp;A500&amp;"!A3"):INDIRECT("T|"&amp;VLOOKUP(A496,'dataset mapping'!$A$2:$B$6,2,FALSE)&amp;"|"&amp;A500&amp;"!I100"),6,FALSE)</f>
        <v>4199</v>
      </c>
      <c r="G500" s="8">
        <f>VLOOKUP(B496,INDIRECT("T|"&amp;VLOOKUP(A496,'dataset mapping'!$A$2:$B$6,2,FALSE)&amp;"|"&amp;A500&amp;"!A3"):INDIRECT("T|"&amp;VLOOKUP(A496,'dataset mapping'!$A$2:$B$6,2,FALSE)&amp;"|"&amp;A500&amp;"!I100"),7,FALSE)</f>
        <v>4126</v>
      </c>
      <c r="H500" s="8">
        <f>VLOOKUP(B496,INDIRECT("T|"&amp;VLOOKUP(A496,'dataset mapping'!$A$2:$B$6,2,FALSE)&amp;"|"&amp;A500&amp;"!A3"):INDIRECT("T|"&amp;VLOOKUP(A496,'dataset mapping'!$A$2:$B$6,2,FALSE)&amp;"|"&amp;A500&amp;"!I100"),8,FALSE)</f>
        <v>4159</v>
      </c>
      <c r="I500" s="8">
        <f>VLOOKUP(B496,INDIRECT("T|"&amp;VLOOKUP(A496,'dataset mapping'!$A$2:$B$6,2,FALSE)&amp;"|"&amp;A500&amp;"!A3"):INDIRECT("T|"&amp;VLOOKUP(A496,'dataset mapping'!$A$2:$B$6,2,FALSE)&amp;"|"&amp;A500&amp;"!I100"),9,FALSE)</f>
        <v>4159</v>
      </c>
      <c r="J500" s="9"/>
      <c r="K500" s="10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>
        <v>10.0</v>
      </c>
      <c r="B501" s="8">
        <f>VLOOKUP(B496,INDIRECT("T|"&amp;VLOOKUP(A496,'dataset mapping'!$A$2:$B$6,2,FALSE)&amp;"|"&amp;A501&amp;"!A3"):INDIRECT("T|"&amp;VLOOKUP(A496,'dataset mapping'!$A$2:$B$6,2,FALSE)&amp;"|"&amp;A501&amp;"!I100"),2,FALSE)</f>
        <v>1295</v>
      </c>
      <c r="C501" s="8">
        <f>VLOOKUP(B496,INDIRECT("T|"&amp;VLOOKUP(A496,'dataset mapping'!$A$2:$B$6,2,FALSE)&amp;"|"&amp;A501&amp;"!A3"):INDIRECT("T|"&amp;VLOOKUP(A496,'dataset mapping'!$A$2:$B$6,2,FALSE)&amp;"|"&amp;A501&amp;"!I100"),3,FALSE)</f>
        <v>1241</v>
      </c>
      <c r="D501" s="8">
        <f>VLOOKUP(B496,INDIRECT("T|"&amp;VLOOKUP(A496,'dataset mapping'!$A$2:$B$6,2,FALSE)&amp;"|"&amp;A501&amp;"!A3"):INDIRECT("T|"&amp;VLOOKUP(A496,'dataset mapping'!$A$2:$B$6,2,FALSE)&amp;"|"&amp;A501&amp;"!I100"),4,FALSE)</f>
        <v>1177</v>
      </c>
      <c r="E501" s="8">
        <f>VLOOKUP(B496,INDIRECT("T|"&amp;VLOOKUP(A496,'dataset mapping'!$A$2:$B$6,2,FALSE)&amp;"|"&amp;A501&amp;"!A3"):INDIRECT("T|"&amp;VLOOKUP(A496,'dataset mapping'!$A$2:$B$6,2,FALSE)&amp;"|"&amp;A501&amp;"!I100"),5,FALSE)</f>
        <v>1241</v>
      </c>
      <c r="F501" s="8">
        <f>VLOOKUP(B496,INDIRECT("T|"&amp;VLOOKUP(A496,'dataset mapping'!$A$2:$B$6,2,FALSE)&amp;"|"&amp;A501&amp;"!A3"):INDIRECT("T|"&amp;VLOOKUP(A496,'dataset mapping'!$A$2:$B$6,2,FALSE)&amp;"|"&amp;A501&amp;"!I100"),6,FALSE)</f>
        <v>4342</v>
      </c>
      <c r="G501" s="8">
        <f>VLOOKUP(B496,INDIRECT("T|"&amp;VLOOKUP(A496,'dataset mapping'!$A$2:$B$6,2,FALSE)&amp;"|"&amp;A501&amp;"!A3"):INDIRECT("T|"&amp;VLOOKUP(A496,'dataset mapping'!$A$2:$B$6,2,FALSE)&amp;"|"&amp;A501&amp;"!I100"),7,FALSE)</f>
        <v>4446</v>
      </c>
      <c r="H501" s="8">
        <f>VLOOKUP(B496,INDIRECT("T|"&amp;VLOOKUP(A496,'dataset mapping'!$A$2:$B$6,2,FALSE)&amp;"|"&amp;A501&amp;"!A3"):INDIRECT("T|"&amp;VLOOKUP(A496,'dataset mapping'!$A$2:$B$6,2,FALSE)&amp;"|"&amp;A501&amp;"!I100"),8,FALSE)</f>
        <v>4392</v>
      </c>
      <c r="I501" s="8">
        <f>VLOOKUP(B496,INDIRECT("T|"&amp;VLOOKUP(A496,'dataset mapping'!$A$2:$B$6,2,FALSE)&amp;"|"&amp;A501&amp;"!A3"):INDIRECT("T|"&amp;VLOOKUP(A496,'dataset mapping'!$A$2:$B$6,2,FALSE)&amp;"|"&amp;A501&amp;"!I100"),9,FALSE)</f>
        <v>4392</v>
      </c>
      <c r="J501" s="9">
        <f t="shared" ref="J501:J503" si="49">(I501/E501-1)*100</f>
        <v>253.9081386</v>
      </c>
      <c r="K501" s="10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1">
        <v>20.0</v>
      </c>
      <c r="B502" s="25">
        <f>VLOOKUP(B496,INDIRECT("T|"&amp;VLOOKUP(A496,'dataset mapping'!$A$2:$B$6,2,FALSE)&amp;"|"&amp;A502&amp;"!A3"):INDIRECT("T|"&amp;VLOOKUP(A496,'dataset mapping'!$A$2:$B$6,2,FALSE)&amp;"|"&amp;A502&amp;"!I100"),2,FALSE)</f>
        <v>1876</v>
      </c>
      <c r="C502" s="25">
        <f>VLOOKUP(B496,INDIRECT("T|"&amp;VLOOKUP(A496,'dataset mapping'!$A$2:$B$6,2,FALSE)&amp;"|"&amp;A502&amp;"!A3"):INDIRECT("T|"&amp;VLOOKUP(A496,'dataset mapping'!$A$2:$B$6,2,FALSE)&amp;"|"&amp;A502&amp;"!I100"),3,FALSE)</f>
        <v>1804</v>
      </c>
      <c r="D502" s="25">
        <f>VLOOKUP(B496,INDIRECT("T|"&amp;VLOOKUP(A496,'dataset mapping'!$A$2:$B$6,2,FALSE)&amp;"|"&amp;A502&amp;"!A3"):INDIRECT("T|"&amp;VLOOKUP(A496,'dataset mapping'!$A$2:$B$6,2,FALSE)&amp;"|"&amp;A502&amp;"!I100"),4,FALSE)</f>
        <v>2056</v>
      </c>
      <c r="E502" s="25">
        <f>VLOOKUP(B496,INDIRECT("T|"&amp;VLOOKUP(A496,'dataset mapping'!$A$2:$B$6,2,FALSE)&amp;"|"&amp;A502&amp;"!A3"):INDIRECT("T|"&amp;VLOOKUP(A496,'dataset mapping'!$A$2:$B$6,2,FALSE)&amp;"|"&amp;A502&amp;"!I100"),5,FALSE)</f>
        <v>1876</v>
      </c>
      <c r="F502" s="25">
        <f>VLOOKUP(B496,INDIRECT("T|"&amp;VLOOKUP(A496,'dataset mapping'!$A$2:$B$6,2,FALSE)&amp;"|"&amp;A502&amp;"!A3"):INDIRECT("T|"&amp;VLOOKUP(A496,'dataset mapping'!$A$2:$B$6,2,FALSE)&amp;"|"&amp;A502&amp;"!I100"),6,FALSE)</f>
        <v>4860</v>
      </c>
      <c r="G502" s="25">
        <f>VLOOKUP(B496,INDIRECT("T|"&amp;VLOOKUP(A496,'dataset mapping'!$A$2:$B$6,2,FALSE)&amp;"|"&amp;A502&amp;"!A3"):INDIRECT("T|"&amp;VLOOKUP(A496,'dataset mapping'!$A$2:$B$6,2,FALSE)&amp;"|"&amp;A502&amp;"!I100"),7,FALSE)</f>
        <v>4765</v>
      </c>
      <c r="H502" s="25">
        <f>VLOOKUP(B496,INDIRECT("T|"&amp;VLOOKUP(A496,'dataset mapping'!$A$2:$B$6,2,FALSE)&amp;"|"&amp;A502&amp;"!A3"):INDIRECT("T|"&amp;VLOOKUP(A496,'dataset mapping'!$A$2:$B$6,2,FALSE)&amp;"|"&amp;A502&amp;"!I100"),8,FALSE)</f>
        <v>4758</v>
      </c>
      <c r="I502" s="25">
        <f>VLOOKUP(B496,INDIRECT("T|"&amp;VLOOKUP(A496,'dataset mapping'!$A$2:$B$6,2,FALSE)&amp;"|"&amp;A502&amp;"!A3"):INDIRECT("T|"&amp;VLOOKUP(A496,'dataset mapping'!$A$2:$B$6,2,FALSE)&amp;"|"&amp;A502&amp;"!I100"),9,FALSE)</f>
        <v>4766</v>
      </c>
      <c r="J502" s="9">
        <f t="shared" si="49"/>
        <v>154.0511727</v>
      </c>
      <c r="K502" s="10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1">
        <v>30.0</v>
      </c>
      <c r="B503" s="25">
        <f>VLOOKUP(B496,INDIRECT("T|"&amp;VLOOKUP(A496,'dataset mapping'!$A$2:$B$6,2,FALSE)&amp;"|"&amp;A503&amp;"!A3"):INDIRECT("T|"&amp;VLOOKUP(A496,'dataset mapping'!$A$2:$B$6,2,FALSE)&amp;"|"&amp;A503&amp;"!I100"),2,FALSE)</f>
        <v>3335</v>
      </c>
      <c r="C503" s="25">
        <f>VLOOKUP(B496,INDIRECT("T|"&amp;VLOOKUP(A496,'dataset mapping'!$A$2:$B$6,2,FALSE)&amp;"|"&amp;A503&amp;"!A3"):INDIRECT("T|"&amp;VLOOKUP(A496,'dataset mapping'!$A$2:$B$6,2,FALSE)&amp;"|"&amp;A503&amp;"!I100"),3,FALSE)</f>
        <v>3237</v>
      </c>
      <c r="D503" s="25">
        <f>VLOOKUP(B496,INDIRECT("T|"&amp;VLOOKUP(A496,'dataset mapping'!$A$2:$B$6,2,FALSE)&amp;"|"&amp;A503&amp;"!A3"):INDIRECT("T|"&amp;VLOOKUP(A496,'dataset mapping'!$A$2:$B$6,2,FALSE)&amp;"|"&amp;A503&amp;"!I100"),4,FALSE)</f>
        <v>3036</v>
      </c>
      <c r="E503" s="25">
        <f>VLOOKUP(B496,INDIRECT("T|"&amp;VLOOKUP(A496,'dataset mapping'!$A$2:$B$6,2,FALSE)&amp;"|"&amp;A503&amp;"!A3"):INDIRECT("T|"&amp;VLOOKUP(A496,'dataset mapping'!$A$2:$B$6,2,FALSE)&amp;"|"&amp;A503&amp;"!I100"),5,FALSE)</f>
        <v>3237</v>
      </c>
      <c r="F503" s="25">
        <f>VLOOKUP(B496,INDIRECT("T|"&amp;VLOOKUP(A496,'dataset mapping'!$A$2:$B$6,2,FALSE)&amp;"|"&amp;A503&amp;"!A3"):INDIRECT("T|"&amp;VLOOKUP(A496,'dataset mapping'!$A$2:$B$6,2,FALSE)&amp;"|"&amp;A503&amp;"!I100"),6,FALSE)</f>
        <v>5316</v>
      </c>
      <c r="G503" s="25">
        <f>VLOOKUP(B496,INDIRECT("T|"&amp;VLOOKUP(A496,'dataset mapping'!$A$2:$B$6,2,FALSE)&amp;"|"&amp;A503&amp;"!A3"):INDIRECT("T|"&amp;VLOOKUP(A496,'dataset mapping'!$A$2:$B$6,2,FALSE)&amp;"|"&amp;A503&amp;"!I100"),7,FALSE)</f>
        <v>5258</v>
      </c>
      <c r="H503" s="25">
        <f>VLOOKUP(B496,INDIRECT("T|"&amp;VLOOKUP(A496,'dataset mapping'!$A$2:$B$6,2,FALSE)&amp;"|"&amp;A503&amp;"!A3"):INDIRECT("T|"&amp;VLOOKUP(A496,'dataset mapping'!$A$2:$B$6,2,FALSE)&amp;"|"&amp;A503&amp;"!I100"),8,FALSE)</f>
        <v>5274</v>
      </c>
      <c r="I503" s="25">
        <f>VLOOKUP(B496,INDIRECT("T|"&amp;VLOOKUP(A496,'dataset mapping'!$A$2:$B$6,2,FALSE)&amp;"|"&amp;A503&amp;"!A3"):INDIRECT("T|"&amp;VLOOKUP(A496,'dataset mapping'!$A$2:$B$6,2,FALSE)&amp;"|"&amp;A503&amp;"!I100"),9,FALSE)</f>
        <v>5275</v>
      </c>
      <c r="J503" s="9">
        <f t="shared" si="49"/>
        <v>62.95953043</v>
      </c>
      <c r="K503" s="10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1">
        <v>40.0</v>
      </c>
      <c r="B504" s="15" t="str">
        <f t="shared" ref="B504:E504" si="50">NA()</f>
        <v>#N/A</v>
      </c>
      <c r="C504" s="15" t="str">
        <f t="shared" si="50"/>
        <v>#N/A</v>
      </c>
      <c r="D504" s="15" t="str">
        <f t="shared" si="50"/>
        <v>#N/A</v>
      </c>
      <c r="E504" s="15" t="str">
        <f t="shared" si="50"/>
        <v>#N/A</v>
      </c>
      <c r="F504" s="25">
        <f>VLOOKUP(B496,INDIRECT("T|"&amp;VLOOKUP(A496,'dataset mapping'!$A$2:$B$6,2,FALSE)&amp;"|"&amp;A504&amp;"!A3"):INDIRECT("T|"&amp;VLOOKUP(A496,'dataset mapping'!$A$2:$B$6,2,FALSE)&amp;"|"&amp;A504&amp;"!I100"),6,FALSE)</f>
        <v>5973</v>
      </c>
      <c r="G504" s="25">
        <f>VLOOKUP(B496,INDIRECT("T|"&amp;VLOOKUP(A496,'dataset mapping'!$A$2:$B$6,2,FALSE)&amp;"|"&amp;A504&amp;"!A3"):INDIRECT("T|"&amp;VLOOKUP(A496,'dataset mapping'!$A$2:$B$6,2,FALSE)&amp;"|"&amp;A504&amp;"!I100"),7,FALSE)</f>
        <v>5933</v>
      </c>
      <c r="H504" s="25">
        <f>VLOOKUP(B496,INDIRECT("T|"&amp;VLOOKUP(A496,'dataset mapping'!$A$2:$B$6,2,FALSE)&amp;"|"&amp;A504&amp;"!A3"):INDIRECT("T|"&amp;VLOOKUP(A496,'dataset mapping'!$A$2:$B$6,2,FALSE)&amp;"|"&amp;A504&amp;"!I100"),8,FALSE)</f>
        <v>6052</v>
      </c>
      <c r="I504" s="25">
        <f>VLOOKUP(B496,INDIRECT("T|"&amp;VLOOKUP(A496,'dataset mapping'!$A$2:$B$6,2,FALSE)&amp;"|"&amp;A504&amp;"!A3"):INDIRECT("T|"&amp;VLOOKUP(A496,'dataset mapping'!$A$2:$B$6,2,FALSE)&amp;"|"&amp;A504&amp;"!I100"),9,FALSE)</f>
        <v>5973</v>
      </c>
      <c r="J504" s="9"/>
      <c r="K504" s="1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1">
        <v>50.0</v>
      </c>
      <c r="B505" s="25">
        <f>VLOOKUP(B496,INDIRECT("T|"&amp;VLOOKUP(A496,'dataset mapping'!$A$2:$B$6,2,FALSE)&amp;"|"&amp;A505&amp;"!A3"):INDIRECT("T|"&amp;VLOOKUP(A496,'dataset mapping'!$A$2:$B$6,2,FALSE)&amp;"|"&amp;A505&amp;"!I100"),2,FALSE)</f>
        <v>4330</v>
      </c>
      <c r="C505" s="25">
        <f>VLOOKUP(B496,INDIRECT("T|"&amp;VLOOKUP(A496,'dataset mapping'!$A$2:$B$6,2,FALSE)&amp;"|"&amp;A505&amp;"!A3"):INDIRECT("T|"&amp;VLOOKUP(A496,'dataset mapping'!$A$2:$B$6,2,FALSE)&amp;"|"&amp;A505&amp;"!I100"),3,FALSE)</f>
        <v>4334</v>
      </c>
      <c r="D505" s="25">
        <f>VLOOKUP(B496,INDIRECT("T|"&amp;VLOOKUP(A496,'dataset mapping'!$A$2:$B$6,2,FALSE)&amp;"|"&amp;A505&amp;"!A3"):INDIRECT("T|"&amp;VLOOKUP(A496,'dataset mapping'!$A$2:$B$6,2,FALSE)&amp;"|"&amp;A505&amp;"!I100"),4,FALSE)</f>
        <v>4356</v>
      </c>
      <c r="E505" s="25">
        <f>VLOOKUP(B496,INDIRECT("T|"&amp;VLOOKUP(A496,'dataset mapping'!$A$2:$B$6,2,FALSE)&amp;"|"&amp;A505&amp;"!A3"):INDIRECT("T|"&amp;VLOOKUP(A496,'dataset mapping'!$A$2:$B$6,2,FALSE)&amp;"|"&amp;A505&amp;"!I100"),5,FALSE)</f>
        <v>4335</v>
      </c>
      <c r="F505" s="25">
        <f>VLOOKUP(B496,INDIRECT("T|"&amp;VLOOKUP(A496,'dataset mapping'!$A$2:$B$6,2,FALSE)&amp;"|"&amp;A505&amp;"!A3"):INDIRECT("T|"&amp;VLOOKUP(A496,'dataset mapping'!$A$2:$B$6,2,FALSE)&amp;"|"&amp;A505&amp;"!I100"),6,FALSE)</f>
        <v>6478</v>
      </c>
      <c r="G505" s="25">
        <f>VLOOKUP(B496,INDIRECT("T|"&amp;VLOOKUP(A496,'dataset mapping'!$A$2:$B$6,2,FALSE)&amp;"|"&amp;A505&amp;"!A3"):INDIRECT("T|"&amp;VLOOKUP(A496,'dataset mapping'!$A$2:$B$6,2,FALSE)&amp;"|"&amp;A505&amp;"!I100"),7,FALSE)</f>
        <v>5997</v>
      </c>
      <c r="H505" s="25">
        <f>VLOOKUP(B496,INDIRECT("T|"&amp;VLOOKUP(A496,'dataset mapping'!$A$2:$B$6,2,FALSE)&amp;"|"&amp;A505&amp;"!A3"):INDIRECT("T|"&amp;VLOOKUP(A496,'dataset mapping'!$A$2:$B$6,2,FALSE)&amp;"|"&amp;A505&amp;"!I100"),8,FALSE)</f>
        <v>6148</v>
      </c>
      <c r="I505" s="25">
        <f>VLOOKUP(B496,INDIRECT("T|"&amp;VLOOKUP(A496,'dataset mapping'!$A$2:$B$6,2,FALSE)&amp;"|"&amp;A505&amp;"!A3"):INDIRECT("T|"&amp;VLOOKUP(A496,'dataset mapping'!$A$2:$B$6,2,FALSE)&amp;"|"&amp;A505&amp;"!I100"),9,FALSE)</f>
        <v>6148</v>
      </c>
      <c r="J505" s="9">
        <f t="shared" ref="J505:J510" si="51">(I505/E505-1)*100</f>
        <v>41.82237601</v>
      </c>
      <c r="K505" s="1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1">
        <v>60.0</v>
      </c>
      <c r="B506" s="25">
        <f>VLOOKUP(B496,INDIRECT("T|"&amp;VLOOKUP(A496,'dataset mapping'!$A$2:$B$6,2,FALSE)&amp;"|"&amp;A506&amp;"!A3"):INDIRECT("T|"&amp;VLOOKUP(A496,'dataset mapping'!$A$2:$B$6,2,FALSE)&amp;"|"&amp;A506&amp;"!I100"),2,FALSE)</f>
        <v>4639</v>
      </c>
      <c r="C506" s="25">
        <f>VLOOKUP(B496,INDIRECT("T|"&amp;VLOOKUP(A496,'dataset mapping'!$A$2:$B$6,2,FALSE)&amp;"|"&amp;A506&amp;"!A3"):INDIRECT("T|"&amp;VLOOKUP(A496,'dataset mapping'!$A$2:$B$6,2,FALSE)&amp;"|"&amp;A506&amp;"!I100"),3,FALSE)</f>
        <v>4952</v>
      </c>
      <c r="D506" s="25">
        <f>VLOOKUP(B496,INDIRECT("T|"&amp;VLOOKUP(A496,'dataset mapping'!$A$2:$B$6,2,FALSE)&amp;"|"&amp;A506&amp;"!A3"):INDIRECT("T|"&amp;VLOOKUP(A496,'dataset mapping'!$A$2:$B$6,2,FALSE)&amp;"|"&amp;A506&amp;"!I100"),4,FALSE)</f>
        <v>4515</v>
      </c>
      <c r="E506" s="25">
        <f>VLOOKUP(B496,INDIRECT("T|"&amp;VLOOKUP(A496,'dataset mapping'!$A$2:$B$6,2,FALSE)&amp;"|"&amp;A506&amp;"!A3"):INDIRECT("T|"&amp;VLOOKUP(A496,'dataset mapping'!$A$2:$B$6,2,FALSE)&amp;"|"&amp;A506&amp;"!I100"),5,FALSE)</f>
        <v>4639</v>
      </c>
      <c r="F506" s="25">
        <f>VLOOKUP(B496,INDIRECT("T|"&amp;VLOOKUP(A496,'dataset mapping'!$A$2:$B$6,2,FALSE)&amp;"|"&amp;A506&amp;"!A3"):INDIRECT("T|"&amp;VLOOKUP(A496,'dataset mapping'!$A$2:$B$6,2,FALSE)&amp;"|"&amp;A506&amp;"!I100"),6,FALSE)</f>
        <v>6485</v>
      </c>
      <c r="G506" s="25">
        <f>VLOOKUP(B496,INDIRECT("T|"&amp;VLOOKUP(A496,'dataset mapping'!$A$2:$B$6,2,FALSE)&amp;"|"&amp;A506&amp;"!A3"):INDIRECT("T|"&amp;VLOOKUP(A496,'dataset mapping'!$A$2:$B$6,2,FALSE)&amp;"|"&amp;A506&amp;"!I100"),7,FALSE)</f>
        <v>6364</v>
      </c>
      <c r="H506" s="25">
        <f>VLOOKUP(B496,INDIRECT("T|"&amp;VLOOKUP(A496,'dataset mapping'!$A$2:$B$6,2,FALSE)&amp;"|"&amp;A506&amp;"!A3"):INDIRECT("T|"&amp;VLOOKUP(A496,'dataset mapping'!$A$2:$B$6,2,FALSE)&amp;"|"&amp;A506&amp;"!I100"),8,FALSE)</f>
        <v>6216</v>
      </c>
      <c r="I506" s="25">
        <f>VLOOKUP(B496,INDIRECT("T|"&amp;VLOOKUP(A496,'dataset mapping'!$A$2:$B$6,2,FALSE)&amp;"|"&amp;A506&amp;"!A3"):INDIRECT("T|"&amp;VLOOKUP(A496,'dataset mapping'!$A$2:$B$6,2,FALSE)&amp;"|"&amp;A506&amp;"!I100"),9,FALSE)</f>
        <v>6364</v>
      </c>
      <c r="J506" s="9">
        <f t="shared" si="51"/>
        <v>37.18473809</v>
      </c>
      <c r="K506" s="1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1">
        <v>70.0</v>
      </c>
      <c r="B507" s="25">
        <f>VLOOKUP(B496,INDIRECT("T|"&amp;VLOOKUP(A496,'dataset mapping'!$A$2:$B$6,2,FALSE)&amp;"|"&amp;A507&amp;"!A3"):INDIRECT("T|"&amp;VLOOKUP(A496,'dataset mapping'!$A$2:$B$6,2,FALSE)&amp;"|"&amp;A507&amp;"!I100"),2,FALSE)</f>
        <v>4734</v>
      </c>
      <c r="C507" s="25">
        <f>VLOOKUP(B496,INDIRECT("T|"&amp;VLOOKUP(A496,'dataset mapping'!$A$2:$B$6,2,FALSE)&amp;"|"&amp;A507&amp;"!A3"):INDIRECT("T|"&amp;VLOOKUP(A496,'dataset mapping'!$A$2:$B$6,2,FALSE)&amp;"|"&amp;A507&amp;"!I100"),3,FALSE)</f>
        <v>4780</v>
      </c>
      <c r="D507" s="25">
        <f>VLOOKUP(B496,INDIRECT("T|"&amp;VLOOKUP(A496,'dataset mapping'!$A$2:$B$6,2,FALSE)&amp;"|"&amp;A507&amp;"!A3"):INDIRECT("T|"&amp;VLOOKUP(A496,'dataset mapping'!$A$2:$B$6,2,FALSE)&amp;"|"&amp;A507&amp;"!I100"),4,FALSE)</f>
        <v>4573</v>
      </c>
      <c r="E507" s="25">
        <f>VLOOKUP(B496,INDIRECT("T|"&amp;VLOOKUP(A496,'dataset mapping'!$A$2:$B$6,2,FALSE)&amp;"|"&amp;A507&amp;"!A3"):INDIRECT("T|"&amp;VLOOKUP(A496,'dataset mapping'!$A$2:$B$6,2,FALSE)&amp;"|"&amp;A507&amp;"!I100"),5,FALSE)</f>
        <v>4734</v>
      </c>
      <c r="F507" s="25">
        <f>VLOOKUP(B496,INDIRECT("T|"&amp;VLOOKUP(A496,'dataset mapping'!$A$2:$B$6,2,FALSE)&amp;"|"&amp;A507&amp;"!A3"):INDIRECT("T|"&amp;VLOOKUP(A496,'dataset mapping'!$A$2:$B$6,2,FALSE)&amp;"|"&amp;A507&amp;"!I100"),6,FALSE)</f>
        <v>6615</v>
      </c>
      <c r="G507" s="25">
        <f>VLOOKUP(B496,INDIRECT("T|"&amp;VLOOKUP(A496,'dataset mapping'!$A$2:$B$6,2,FALSE)&amp;"|"&amp;A507&amp;"!A3"):INDIRECT("T|"&amp;VLOOKUP(A496,'dataset mapping'!$A$2:$B$6,2,FALSE)&amp;"|"&amp;A507&amp;"!I100"),7,FALSE)</f>
        <v>6452</v>
      </c>
      <c r="H507" s="25">
        <f>VLOOKUP(B496,INDIRECT("T|"&amp;VLOOKUP(A496,'dataset mapping'!$A$2:$B$6,2,FALSE)&amp;"|"&amp;A507&amp;"!A3"):INDIRECT("T|"&amp;VLOOKUP(A496,'dataset mapping'!$A$2:$B$6,2,FALSE)&amp;"|"&amp;A507&amp;"!I100"),8,FALSE)</f>
        <v>6509</v>
      </c>
      <c r="I507" s="25">
        <f>VLOOKUP(B496,INDIRECT("T|"&amp;VLOOKUP(A496,'dataset mapping'!$A$2:$B$6,2,FALSE)&amp;"|"&amp;A507&amp;"!A3"):INDIRECT("T|"&amp;VLOOKUP(A496,'dataset mapping'!$A$2:$B$6,2,FALSE)&amp;"|"&amp;A507&amp;"!I100"),9,FALSE)</f>
        <v>6509</v>
      </c>
      <c r="J507" s="9">
        <f t="shared" si="51"/>
        <v>37.49471905</v>
      </c>
      <c r="K507" s="1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1">
        <v>80.0</v>
      </c>
      <c r="B508" s="25">
        <f>VLOOKUP(B496,INDIRECT("T|"&amp;VLOOKUP(A496,'dataset mapping'!$A$2:$B$6,2,FALSE)&amp;"|"&amp;A508&amp;"!A3"):INDIRECT("T|"&amp;VLOOKUP(A496,'dataset mapping'!$A$2:$B$6,2,FALSE)&amp;"|"&amp;A508&amp;"!I100"),2,FALSE)</f>
        <v>4594</v>
      </c>
      <c r="C508" s="25">
        <f>VLOOKUP(B496,INDIRECT("T|"&amp;VLOOKUP(A496,'dataset mapping'!$A$2:$B$6,2,FALSE)&amp;"|"&amp;A508&amp;"!A3"):INDIRECT("T|"&amp;VLOOKUP(A496,'dataset mapping'!$A$2:$B$6,2,FALSE)&amp;"|"&amp;A508&amp;"!I100"),3,FALSE)</f>
        <v>5546</v>
      </c>
      <c r="D508" s="25">
        <f>VLOOKUP(B496,INDIRECT("T|"&amp;VLOOKUP(A496,'dataset mapping'!$A$2:$B$6,2,FALSE)&amp;"|"&amp;A508&amp;"!A3"):INDIRECT("T|"&amp;VLOOKUP(A496,'dataset mapping'!$A$2:$B$6,2,FALSE)&amp;"|"&amp;A508&amp;"!I100"),4,FALSE)</f>
        <v>4630</v>
      </c>
      <c r="E508" s="25">
        <f>VLOOKUP(B496,INDIRECT("T|"&amp;VLOOKUP(A496,'dataset mapping'!$A$2:$B$6,2,FALSE)&amp;"|"&amp;A508&amp;"!A3"):INDIRECT("T|"&amp;VLOOKUP(A496,'dataset mapping'!$A$2:$B$6,2,FALSE)&amp;"|"&amp;A508&amp;"!I100"),5,FALSE)</f>
        <v>4630</v>
      </c>
      <c r="F508" s="25">
        <f>VLOOKUP(B496,INDIRECT("T|"&amp;VLOOKUP(A496,'dataset mapping'!$A$2:$B$6,2,FALSE)&amp;"|"&amp;A508&amp;"!A3"):INDIRECT("T|"&amp;VLOOKUP(A496,'dataset mapping'!$A$2:$B$6,2,FALSE)&amp;"|"&amp;A508&amp;"!I100"),6,FALSE)</f>
        <v>6539</v>
      </c>
      <c r="G508" s="25">
        <f>VLOOKUP(B496,INDIRECT("T|"&amp;VLOOKUP(A496,'dataset mapping'!$A$2:$B$6,2,FALSE)&amp;"|"&amp;A508&amp;"!A3"):INDIRECT("T|"&amp;VLOOKUP(A496,'dataset mapping'!$A$2:$B$6,2,FALSE)&amp;"|"&amp;A508&amp;"!I100"),7,FALSE)</f>
        <v>6292</v>
      </c>
      <c r="H508" s="25">
        <f>VLOOKUP(B496,INDIRECT("T|"&amp;VLOOKUP(A496,'dataset mapping'!$A$2:$B$6,2,FALSE)&amp;"|"&amp;A508&amp;"!A3"):INDIRECT("T|"&amp;VLOOKUP(A496,'dataset mapping'!$A$2:$B$6,2,FALSE)&amp;"|"&amp;A508&amp;"!I100"),8,FALSE)</f>
        <v>6502</v>
      </c>
      <c r="I508" s="25">
        <f>VLOOKUP(B496,INDIRECT("T|"&amp;VLOOKUP(A496,'dataset mapping'!$A$2:$B$6,2,FALSE)&amp;"|"&amp;A508&amp;"!A3"):INDIRECT("T|"&amp;VLOOKUP(A496,'dataset mapping'!$A$2:$B$6,2,FALSE)&amp;"|"&amp;A508&amp;"!I100"),9,FALSE)</f>
        <v>6502</v>
      </c>
      <c r="J508" s="9">
        <f t="shared" si="51"/>
        <v>40.43196544</v>
      </c>
      <c r="K508" s="1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1">
        <v>90.0</v>
      </c>
      <c r="B509" s="25">
        <f>VLOOKUP(B496,INDIRECT("T|"&amp;VLOOKUP(A496,'dataset mapping'!$A$2:$B$6,2,FALSE)&amp;"|"&amp;A509&amp;"!A3"):INDIRECT("T|"&amp;VLOOKUP(A496,'dataset mapping'!$A$2:$B$6,2,FALSE)&amp;"|"&amp;A509&amp;"!I100"),2,FALSE)</f>
        <v>4646</v>
      </c>
      <c r="C509" s="25">
        <f>VLOOKUP(B496,INDIRECT("T|"&amp;VLOOKUP(A496,'dataset mapping'!$A$2:$B$6,2,FALSE)&amp;"|"&amp;A509&amp;"!A3"):INDIRECT("T|"&amp;VLOOKUP(A496,'dataset mapping'!$A$2:$B$6,2,FALSE)&amp;"|"&amp;A509&amp;"!I100"),3,FALSE)</f>
        <v>5196</v>
      </c>
      <c r="D509" s="25">
        <f>VLOOKUP(B496,INDIRECT("T|"&amp;VLOOKUP(A496,'dataset mapping'!$A$2:$B$6,2,FALSE)&amp;"|"&amp;A509&amp;"!A3"):INDIRECT("T|"&amp;VLOOKUP(A496,'dataset mapping'!$A$2:$B$6,2,FALSE)&amp;"|"&amp;A509&amp;"!I100"),4,FALSE)</f>
        <v>4643</v>
      </c>
      <c r="E509" s="25">
        <f>VLOOKUP(B496,INDIRECT("T|"&amp;VLOOKUP(A496,'dataset mapping'!$A$2:$B$6,2,FALSE)&amp;"|"&amp;A509&amp;"!A3"):INDIRECT("T|"&amp;VLOOKUP(A496,'dataset mapping'!$A$2:$B$6,2,FALSE)&amp;"|"&amp;A509&amp;"!I100"),5,FALSE)</f>
        <v>4660</v>
      </c>
      <c r="F509" s="25">
        <f>VLOOKUP(B496,INDIRECT("T|"&amp;VLOOKUP(A496,'dataset mapping'!$A$2:$B$6,2,FALSE)&amp;"|"&amp;A509&amp;"!A3"):INDIRECT("T|"&amp;VLOOKUP(A496,'dataset mapping'!$A$2:$B$6,2,FALSE)&amp;"|"&amp;A509&amp;"!I100"),6,FALSE)</f>
        <v>6529</v>
      </c>
      <c r="G509" s="25">
        <f>VLOOKUP(B496,INDIRECT("T|"&amp;VLOOKUP(A496,'dataset mapping'!$A$2:$B$6,2,FALSE)&amp;"|"&amp;A509&amp;"!A3"):INDIRECT("T|"&amp;VLOOKUP(A496,'dataset mapping'!$A$2:$B$6,2,FALSE)&amp;"|"&amp;A509&amp;"!I100"),7,FALSE)</f>
        <v>6482</v>
      </c>
      <c r="H509" s="25">
        <f>VLOOKUP(B496,INDIRECT("T|"&amp;VLOOKUP(A496,'dataset mapping'!$A$2:$B$6,2,FALSE)&amp;"|"&amp;A509&amp;"!A3"):INDIRECT("T|"&amp;VLOOKUP(A496,'dataset mapping'!$A$2:$B$6,2,FALSE)&amp;"|"&amp;A509&amp;"!I100"),8,FALSE)</f>
        <v>6369</v>
      </c>
      <c r="I509" s="25">
        <f>VLOOKUP(B496,INDIRECT("T|"&amp;VLOOKUP(A496,'dataset mapping'!$A$2:$B$6,2,FALSE)&amp;"|"&amp;A509&amp;"!A3"):INDIRECT("T|"&amp;VLOOKUP(A496,'dataset mapping'!$A$2:$B$6,2,FALSE)&amp;"|"&amp;A509&amp;"!I100"),9,FALSE)</f>
        <v>6482</v>
      </c>
      <c r="J509" s="9">
        <f t="shared" si="51"/>
        <v>39.09871245</v>
      </c>
      <c r="K509" s="10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1">
        <v>100.0</v>
      </c>
      <c r="B510" s="25">
        <f>VLOOKUP(B496,INDIRECT("T|"&amp;VLOOKUP(A496,'dataset mapping'!$A$2:$B$6,2,FALSE)&amp;"|"&amp;A510&amp;"!A3"):INDIRECT("T|"&amp;VLOOKUP(A496,'dataset mapping'!$A$2:$B$6,2,FALSE)&amp;"|"&amp;A510&amp;"!I100"),2,FALSE)</f>
        <v>5306</v>
      </c>
      <c r="C510" s="25">
        <f>VLOOKUP(B496,INDIRECT("T|"&amp;VLOOKUP(A496,'dataset mapping'!$A$2:$B$6,2,FALSE)&amp;"|"&amp;A510&amp;"!A3"):INDIRECT("T|"&amp;VLOOKUP(A496,'dataset mapping'!$A$2:$B$6,2,FALSE)&amp;"|"&amp;A510&amp;"!I100"),3,FALSE)</f>
        <v>4845</v>
      </c>
      <c r="D510" s="25">
        <f>VLOOKUP(B496,INDIRECT("T|"&amp;VLOOKUP(A496,'dataset mapping'!$A$2:$B$6,2,FALSE)&amp;"|"&amp;A510&amp;"!A3"):INDIRECT("T|"&amp;VLOOKUP(A496,'dataset mapping'!$A$2:$B$6,2,FALSE)&amp;"|"&amp;A510&amp;"!I100"),4,FALSE)</f>
        <v>5427</v>
      </c>
      <c r="E510" s="25">
        <f>VLOOKUP(B496,INDIRECT("T|"&amp;VLOOKUP(A496,'dataset mapping'!$A$2:$B$6,2,FALSE)&amp;"|"&amp;A510&amp;"!A3"):INDIRECT("T|"&amp;VLOOKUP(A496,'dataset mapping'!$A$2:$B$6,2,FALSE)&amp;"|"&amp;A510&amp;"!I100"),5,FALSE)</f>
        <v>5306</v>
      </c>
      <c r="F510" s="25">
        <f>VLOOKUP(B496,INDIRECT("T|"&amp;VLOOKUP(A496,'dataset mapping'!$A$2:$B$6,2,FALSE)&amp;"|"&amp;A510&amp;"!A3"):INDIRECT("T|"&amp;VLOOKUP(A496,'dataset mapping'!$A$2:$B$6,2,FALSE)&amp;"|"&amp;A510&amp;"!I100"),6,FALSE)</f>
        <v>6703</v>
      </c>
      <c r="G510" s="25">
        <f>VLOOKUP(B496,INDIRECT("T|"&amp;VLOOKUP(A496,'dataset mapping'!$A$2:$B$6,2,FALSE)&amp;"|"&amp;A510&amp;"!A3"):INDIRECT("T|"&amp;VLOOKUP(A496,'dataset mapping'!$A$2:$B$6,2,FALSE)&amp;"|"&amp;A510&amp;"!I100"),7,FALSE)</f>
        <v>6868</v>
      </c>
      <c r="H510" s="25">
        <f>VLOOKUP(B496,INDIRECT("T|"&amp;VLOOKUP(A496,'dataset mapping'!$A$2:$B$6,2,FALSE)&amp;"|"&amp;A510&amp;"!A3"):INDIRECT("T|"&amp;VLOOKUP(A496,'dataset mapping'!$A$2:$B$6,2,FALSE)&amp;"|"&amp;A510&amp;"!I100"),8,FALSE)</f>
        <v>6358</v>
      </c>
      <c r="I510" s="25">
        <f>VLOOKUP(B496,INDIRECT("T|"&amp;VLOOKUP(A496,'dataset mapping'!$A$2:$B$6,2,FALSE)&amp;"|"&amp;A510&amp;"!A3"):INDIRECT("T|"&amp;VLOOKUP(A496,'dataset mapping'!$A$2:$B$6,2,FALSE)&amp;"|"&amp;A510&amp;"!I100"),9,FALSE)</f>
        <v>6703</v>
      </c>
      <c r="J510" s="9">
        <f t="shared" si="51"/>
        <v>26.32868451</v>
      </c>
      <c r="K510" s="13">
        <f>AVERAGE(J498:J510)</f>
        <v>145.3605553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22">
        <f>AVERAGE(J498:J510)</f>
        <v>145.3605553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 t="s">
        <v>0</v>
      </c>
      <c r="B530" s="24" t="s">
        <v>21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 t="s">
        <v>2</v>
      </c>
      <c r="B531" s="5" t="s">
        <v>3</v>
      </c>
      <c r="C531" s="5" t="s">
        <v>4</v>
      </c>
      <c r="D531" s="5" t="s">
        <v>5</v>
      </c>
      <c r="E531" s="5" t="s">
        <v>6</v>
      </c>
      <c r="F531" s="5" t="s">
        <v>7</v>
      </c>
      <c r="G531" s="5" t="s">
        <v>8</v>
      </c>
      <c r="H531" s="5" t="s">
        <v>9</v>
      </c>
      <c r="I531" s="5" t="s">
        <v>10</v>
      </c>
      <c r="J531" s="6" t="s">
        <v>11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>
        <v>1.0</v>
      </c>
      <c r="B532" s="8">
        <f>VLOOKUP(B530,INDIRECT("T|"&amp;VLOOKUP(A530,'dataset mapping'!$A$2:$B$6,2,FALSE)&amp;"|"&amp;A532&amp;"!A3"):INDIRECT("T|"&amp;VLOOKUP(A530,'dataset mapping'!$A$2:$B$6,2,FALSE)&amp;"|"&amp;A532&amp;"!I100"),2,FALSE)</f>
        <v>13</v>
      </c>
      <c r="C532" s="8">
        <f>VLOOKUP(B530,INDIRECT("T|"&amp;VLOOKUP(A530,'dataset mapping'!$A$2:$B$6,2,FALSE)&amp;"|"&amp;A532&amp;"!A3"):INDIRECT("T|"&amp;VLOOKUP(A530,'dataset mapping'!$A$2:$B$6,2,FALSE)&amp;"|"&amp;A532&amp;"!I100"),3,FALSE)</f>
        <v>14</v>
      </c>
      <c r="D532" s="8">
        <f>VLOOKUP(B530,INDIRECT("T|"&amp;VLOOKUP(A530,'dataset mapping'!$A$2:$B$6,2,FALSE)&amp;"|"&amp;A532&amp;"!A3"):INDIRECT("T|"&amp;VLOOKUP(A530,'dataset mapping'!$A$2:$B$6,2,FALSE)&amp;"|"&amp;A532&amp;"!I100"),4,FALSE)</f>
        <v>9</v>
      </c>
      <c r="E532" s="8">
        <f>VLOOKUP(B530,INDIRECT("T|"&amp;VLOOKUP(A530,'dataset mapping'!$A$2:$B$6,2,FALSE)&amp;"|"&amp;A532&amp;"!A3"):INDIRECT("T|"&amp;VLOOKUP(A530,'dataset mapping'!$A$2:$B$6,2,FALSE)&amp;"|"&amp;A532&amp;"!I100"),5,FALSE)</f>
        <v>11</v>
      </c>
      <c r="F532" s="8">
        <f>VLOOKUP(B530,INDIRECT("T|"&amp;VLOOKUP(A530,'dataset mapping'!$A$2:$B$6,2,FALSE)&amp;"|"&amp;A532&amp;"!A3"):INDIRECT("T|"&amp;VLOOKUP(A530,'dataset mapping'!$A$2:$B$6,2,FALSE)&amp;"|"&amp;A532&amp;"!I100"),6,FALSE)</f>
        <v>50</v>
      </c>
      <c r="G532" s="8">
        <f>VLOOKUP(B530,INDIRECT("T|"&amp;VLOOKUP(A530,'dataset mapping'!$A$2:$B$6,2,FALSE)&amp;"|"&amp;A532&amp;"!A3"):INDIRECT("T|"&amp;VLOOKUP(A530,'dataset mapping'!$A$2:$B$6,2,FALSE)&amp;"|"&amp;A532&amp;"!I100"),7,FALSE)</f>
        <v>42</v>
      </c>
      <c r="H532" s="8">
        <f>VLOOKUP(B530,INDIRECT("T|"&amp;VLOOKUP(A530,'dataset mapping'!$A$2:$B$6,2,FALSE)&amp;"|"&amp;A532&amp;"!A3"):INDIRECT("T|"&amp;VLOOKUP(A530,'dataset mapping'!$A$2:$B$6,2,FALSE)&amp;"|"&amp;A532&amp;"!I100"),8,FALSE)</f>
        <v>47</v>
      </c>
      <c r="I532" s="8">
        <f>VLOOKUP(B530,INDIRECT("T|"&amp;VLOOKUP(A530,'dataset mapping'!$A$2:$B$6,2,FALSE)&amp;"|"&amp;A532&amp;"!A3"):INDIRECT("T|"&amp;VLOOKUP(A530,'dataset mapping'!$A$2:$B$6,2,FALSE)&amp;"|"&amp;A532&amp;"!I100"),9,FALSE)</f>
        <v>49</v>
      </c>
      <c r="J532" s="9">
        <f t="shared" ref="J532:J544" si="52">(I532/E532-1)*100</f>
        <v>345.4545455</v>
      </c>
      <c r="K532" s="10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>
        <v>3.0</v>
      </c>
      <c r="B533" s="8">
        <f>VLOOKUP(B530,INDIRECT("T|"&amp;VLOOKUP(A530,'dataset mapping'!$A$2:$B$6,2,FALSE)&amp;"|"&amp;A533&amp;"!A3"):INDIRECT("T|"&amp;VLOOKUP(A530,'dataset mapping'!$A$2:$B$6,2,FALSE)&amp;"|"&amp;A533&amp;"!I100"),2,FALSE)</f>
        <v>16</v>
      </c>
      <c r="C533" s="8">
        <f>VLOOKUP(B530,INDIRECT("T|"&amp;VLOOKUP(A530,'dataset mapping'!$A$2:$B$6,2,FALSE)&amp;"|"&amp;A533&amp;"!A3"):INDIRECT("T|"&amp;VLOOKUP(A530,'dataset mapping'!$A$2:$B$6,2,FALSE)&amp;"|"&amp;A533&amp;"!I100"),3,FALSE)</f>
        <v>18</v>
      </c>
      <c r="D533" s="8">
        <f>VLOOKUP(B530,INDIRECT("T|"&amp;VLOOKUP(A530,'dataset mapping'!$A$2:$B$6,2,FALSE)&amp;"|"&amp;A533&amp;"!A3"):INDIRECT("T|"&amp;VLOOKUP(A530,'dataset mapping'!$A$2:$B$6,2,FALSE)&amp;"|"&amp;A533&amp;"!I100"),4,FALSE)</f>
        <v>16</v>
      </c>
      <c r="E533" s="8">
        <f>VLOOKUP(B530,INDIRECT("T|"&amp;VLOOKUP(A530,'dataset mapping'!$A$2:$B$6,2,FALSE)&amp;"|"&amp;A533&amp;"!A3"):INDIRECT("T|"&amp;VLOOKUP(A530,'dataset mapping'!$A$2:$B$6,2,FALSE)&amp;"|"&amp;A533&amp;"!I100"),5,FALSE)</f>
        <v>17</v>
      </c>
      <c r="F533" s="8">
        <f>VLOOKUP(B530,INDIRECT("T|"&amp;VLOOKUP(A530,'dataset mapping'!$A$2:$B$6,2,FALSE)&amp;"|"&amp;A533&amp;"!A3"):INDIRECT("T|"&amp;VLOOKUP(A530,'dataset mapping'!$A$2:$B$6,2,FALSE)&amp;"|"&amp;A533&amp;"!I100"),6,FALSE)</f>
        <v>45</v>
      </c>
      <c r="G533" s="8">
        <f>VLOOKUP(B530,INDIRECT("T|"&amp;VLOOKUP(A530,'dataset mapping'!$A$2:$B$6,2,FALSE)&amp;"|"&amp;A533&amp;"!A3"):INDIRECT("T|"&amp;VLOOKUP(A530,'dataset mapping'!$A$2:$B$6,2,FALSE)&amp;"|"&amp;A533&amp;"!I100"),7,FALSE)</f>
        <v>51</v>
      </c>
      <c r="H533" s="8">
        <f>VLOOKUP(B530,INDIRECT("T|"&amp;VLOOKUP(A530,'dataset mapping'!$A$2:$B$6,2,FALSE)&amp;"|"&amp;A533&amp;"!A3"):INDIRECT("T|"&amp;VLOOKUP(A530,'dataset mapping'!$A$2:$B$6,2,FALSE)&amp;"|"&amp;A533&amp;"!I100"),8,FALSE)</f>
        <v>47</v>
      </c>
      <c r="I533" s="8">
        <f>VLOOKUP(B530,INDIRECT("T|"&amp;VLOOKUP(A530,'dataset mapping'!$A$2:$B$6,2,FALSE)&amp;"|"&amp;A533&amp;"!A3"):INDIRECT("T|"&amp;VLOOKUP(A530,'dataset mapping'!$A$2:$B$6,2,FALSE)&amp;"|"&amp;A533&amp;"!I100"),9,FALSE)</f>
        <v>50</v>
      </c>
      <c r="J533" s="9">
        <f t="shared" si="52"/>
        <v>194.1176471</v>
      </c>
      <c r="K533" s="10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>
        <v>5.0</v>
      </c>
      <c r="B534" s="8">
        <f>VLOOKUP(B530,INDIRECT("T|"&amp;VLOOKUP(A530,'dataset mapping'!$A$2:$B$6,2,FALSE)&amp;"|"&amp;A534&amp;"!A3"):INDIRECT("T|"&amp;VLOOKUP(A530,'dataset mapping'!$A$2:$B$6,2,FALSE)&amp;"|"&amp;A534&amp;"!I100"),2,FALSE)</f>
        <v>16</v>
      </c>
      <c r="C534" s="8">
        <f>VLOOKUP(B530,INDIRECT("T|"&amp;VLOOKUP(A530,'dataset mapping'!$A$2:$B$6,2,FALSE)&amp;"|"&amp;A534&amp;"!A3"):INDIRECT("T|"&amp;VLOOKUP(A530,'dataset mapping'!$A$2:$B$6,2,FALSE)&amp;"|"&amp;A534&amp;"!I100"),3,FALSE)</f>
        <v>16</v>
      </c>
      <c r="D534" s="8">
        <f>VLOOKUP(B530,INDIRECT("T|"&amp;VLOOKUP(A530,'dataset mapping'!$A$2:$B$6,2,FALSE)&amp;"|"&amp;A534&amp;"!A3"):INDIRECT("T|"&amp;VLOOKUP(A530,'dataset mapping'!$A$2:$B$6,2,FALSE)&amp;"|"&amp;A534&amp;"!I100"),4,FALSE)</f>
        <v>12</v>
      </c>
      <c r="E534" s="8">
        <f>VLOOKUP(B530,INDIRECT("T|"&amp;VLOOKUP(A530,'dataset mapping'!$A$2:$B$6,2,FALSE)&amp;"|"&amp;A534&amp;"!A3"):INDIRECT("T|"&amp;VLOOKUP(A530,'dataset mapping'!$A$2:$B$6,2,FALSE)&amp;"|"&amp;A534&amp;"!I100"),5,FALSE)</f>
        <v>14</v>
      </c>
      <c r="F534" s="8">
        <f>VLOOKUP(B530,INDIRECT("T|"&amp;VLOOKUP(A530,'dataset mapping'!$A$2:$B$6,2,FALSE)&amp;"|"&amp;A534&amp;"!A3"):INDIRECT("T|"&amp;VLOOKUP(A530,'dataset mapping'!$A$2:$B$6,2,FALSE)&amp;"|"&amp;A534&amp;"!I100"),6,FALSE)</f>
        <v>53</v>
      </c>
      <c r="G534" s="8">
        <f>VLOOKUP(B530,INDIRECT("T|"&amp;VLOOKUP(A530,'dataset mapping'!$A$2:$B$6,2,FALSE)&amp;"|"&amp;A534&amp;"!A3"):INDIRECT("T|"&amp;VLOOKUP(A530,'dataset mapping'!$A$2:$B$6,2,FALSE)&amp;"|"&amp;A534&amp;"!I100"),7,FALSE)</f>
        <v>46</v>
      </c>
      <c r="H534" s="8">
        <f>VLOOKUP(B530,INDIRECT("T|"&amp;VLOOKUP(A530,'dataset mapping'!$A$2:$B$6,2,FALSE)&amp;"|"&amp;A534&amp;"!A3"):INDIRECT("T|"&amp;VLOOKUP(A530,'dataset mapping'!$A$2:$B$6,2,FALSE)&amp;"|"&amp;A534&amp;"!I100"),8,FALSE)</f>
        <v>44</v>
      </c>
      <c r="I534" s="8">
        <f>VLOOKUP(B530,INDIRECT("T|"&amp;VLOOKUP(A530,'dataset mapping'!$A$2:$B$6,2,FALSE)&amp;"|"&amp;A534&amp;"!A3"):INDIRECT("T|"&amp;VLOOKUP(A530,'dataset mapping'!$A$2:$B$6,2,FALSE)&amp;"|"&amp;A534&amp;"!I100"),9,FALSE)</f>
        <v>52</v>
      </c>
      <c r="J534" s="9">
        <f t="shared" si="52"/>
        <v>271.4285714</v>
      </c>
      <c r="K534" s="10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>
        <v>10.0</v>
      </c>
      <c r="B535" s="8">
        <f>VLOOKUP(B530,INDIRECT("T|"&amp;VLOOKUP(A530,'dataset mapping'!$A$2:$B$6,2,FALSE)&amp;"|"&amp;A535&amp;"!A3"):INDIRECT("T|"&amp;VLOOKUP(A530,'dataset mapping'!$A$2:$B$6,2,FALSE)&amp;"|"&amp;A535&amp;"!I100"),2,FALSE)</f>
        <v>17</v>
      </c>
      <c r="C535" s="8">
        <f>VLOOKUP(B530,INDIRECT("T|"&amp;VLOOKUP(A530,'dataset mapping'!$A$2:$B$6,2,FALSE)&amp;"|"&amp;A535&amp;"!A3"):INDIRECT("T|"&amp;VLOOKUP(A530,'dataset mapping'!$A$2:$B$6,2,FALSE)&amp;"|"&amp;A535&amp;"!I100"),3,FALSE)</f>
        <v>13</v>
      </c>
      <c r="D535" s="8">
        <f>VLOOKUP(B530,INDIRECT("T|"&amp;VLOOKUP(A530,'dataset mapping'!$A$2:$B$6,2,FALSE)&amp;"|"&amp;A535&amp;"!A3"):INDIRECT("T|"&amp;VLOOKUP(A530,'dataset mapping'!$A$2:$B$6,2,FALSE)&amp;"|"&amp;A535&amp;"!I100"),4,FALSE)</f>
        <v>17</v>
      </c>
      <c r="E535" s="8">
        <f>VLOOKUP(B530,INDIRECT("T|"&amp;VLOOKUP(A530,'dataset mapping'!$A$2:$B$6,2,FALSE)&amp;"|"&amp;A535&amp;"!A3"):INDIRECT("T|"&amp;VLOOKUP(A530,'dataset mapping'!$A$2:$B$6,2,FALSE)&amp;"|"&amp;A535&amp;"!I100"),5,FALSE)</f>
        <v>14</v>
      </c>
      <c r="F535" s="8">
        <f>VLOOKUP(B530,INDIRECT("T|"&amp;VLOOKUP(A530,'dataset mapping'!$A$2:$B$6,2,FALSE)&amp;"|"&amp;A535&amp;"!A3"):INDIRECT("T|"&amp;VLOOKUP(A530,'dataset mapping'!$A$2:$B$6,2,FALSE)&amp;"|"&amp;A535&amp;"!I100"),6,FALSE)</f>
        <v>52</v>
      </c>
      <c r="G535" s="8">
        <f>VLOOKUP(B530,INDIRECT("T|"&amp;VLOOKUP(A530,'dataset mapping'!$A$2:$B$6,2,FALSE)&amp;"|"&amp;A535&amp;"!A3"):INDIRECT("T|"&amp;VLOOKUP(A530,'dataset mapping'!$A$2:$B$6,2,FALSE)&amp;"|"&amp;A535&amp;"!I100"),7,FALSE)</f>
        <v>53</v>
      </c>
      <c r="H535" s="8">
        <f>VLOOKUP(B530,INDIRECT("T|"&amp;VLOOKUP(A530,'dataset mapping'!$A$2:$B$6,2,FALSE)&amp;"|"&amp;A535&amp;"!A3"):INDIRECT("T|"&amp;VLOOKUP(A530,'dataset mapping'!$A$2:$B$6,2,FALSE)&amp;"|"&amp;A535&amp;"!I100"),8,FALSE)</f>
        <v>48</v>
      </c>
      <c r="I535" s="8">
        <f>VLOOKUP(B530,INDIRECT("T|"&amp;VLOOKUP(A530,'dataset mapping'!$A$2:$B$6,2,FALSE)&amp;"|"&amp;A535&amp;"!A3"):INDIRECT("T|"&amp;VLOOKUP(A530,'dataset mapping'!$A$2:$B$6,2,FALSE)&amp;"|"&amp;A535&amp;"!I100"),9,FALSE)</f>
        <v>49</v>
      </c>
      <c r="J535" s="9">
        <f t="shared" si="52"/>
        <v>250</v>
      </c>
      <c r="K535" s="10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1">
        <v>20.0</v>
      </c>
      <c r="B536" s="25">
        <f>VLOOKUP(B530,INDIRECT("T|"&amp;VLOOKUP(A530,'dataset mapping'!$A$2:$B$6,2,FALSE)&amp;"|"&amp;A536&amp;"!A3"):INDIRECT("T|"&amp;VLOOKUP(A530,'dataset mapping'!$A$2:$B$6,2,FALSE)&amp;"|"&amp;A536&amp;"!I100"),2,FALSE)</f>
        <v>18</v>
      </c>
      <c r="C536" s="25">
        <f>VLOOKUP(B530,INDIRECT("T|"&amp;VLOOKUP(A530,'dataset mapping'!$A$2:$B$6,2,FALSE)&amp;"|"&amp;A536&amp;"!A3"):INDIRECT("T|"&amp;VLOOKUP(A530,'dataset mapping'!$A$2:$B$6,2,FALSE)&amp;"|"&amp;A536&amp;"!I100"),3,FALSE)</f>
        <v>18</v>
      </c>
      <c r="D536" s="25">
        <f>VLOOKUP(B530,INDIRECT("T|"&amp;VLOOKUP(A530,'dataset mapping'!$A$2:$B$6,2,FALSE)&amp;"|"&amp;A536&amp;"!A3"):INDIRECT("T|"&amp;VLOOKUP(A530,'dataset mapping'!$A$2:$B$6,2,FALSE)&amp;"|"&amp;A536&amp;"!I100"),4,FALSE)</f>
        <v>18</v>
      </c>
      <c r="E536" s="25">
        <f>VLOOKUP(B530,INDIRECT("T|"&amp;VLOOKUP(A530,'dataset mapping'!$A$2:$B$6,2,FALSE)&amp;"|"&amp;A536&amp;"!A3"):INDIRECT("T|"&amp;VLOOKUP(A530,'dataset mapping'!$A$2:$B$6,2,FALSE)&amp;"|"&amp;A536&amp;"!I100"),5,FALSE)</f>
        <v>18</v>
      </c>
      <c r="F536" s="25">
        <f>VLOOKUP(B530,INDIRECT("T|"&amp;VLOOKUP(A530,'dataset mapping'!$A$2:$B$6,2,FALSE)&amp;"|"&amp;A536&amp;"!A3"):INDIRECT("T|"&amp;VLOOKUP(A530,'dataset mapping'!$A$2:$B$6,2,FALSE)&amp;"|"&amp;A536&amp;"!I100"),6,FALSE)</f>
        <v>48</v>
      </c>
      <c r="G536" s="25">
        <f>VLOOKUP(B530,INDIRECT("T|"&amp;VLOOKUP(A530,'dataset mapping'!$A$2:$B$6,2,FALSE)&amp;"|"&amp;A536&amp;"!A3"):INDIRECT("T|"&amp;VLOOKUP(A530,'dataset mapping'!$A$2:$B$6,2,FALSE)&amp;"|"&amp;A536&amp;"!I100"),7,FALSE)</f>
        <v>54</v>
      </c>
      <c r="H536" s="25">
        <f>VLOOKUP(B530,INDIRECT("T|"&amp;VLOOKUP(A530,'dataset mapping'!$A$2:$B$6,2,FALSE)&amp;"|"&amp;A536&amp;"!A3"):INDIRECT("T|"&amp;VLOOKUP(A530,'dataset mapping'!$A$2:$B$6,2,FALSE)&amp;"|"&amp;A536&amp;"!I100"),8,FALSE)</f>
        <v>49</v>
      </c>
      <c r="I536" s="25">
        <f>VLOOKUP(B530,INDIRECT("T|"&amp;VLOOKUP(A530,'dataset mapping'!$A$2:$B$6,2,FALSE)&amp;"|"&amp;A536&amp;"!A3"):INDIRECT("T|"&amp;VLOOKUP(A530,'dataset mapping'!$A$2:$B$6,2,FALSE)&amp;"|"&amp;A536&amp;"!I100"),9,FALSE)</f>
        <v>50</v>
      </c>
      <c r="J536" s="9">
        <f t="shared" si="52"/>
        <v>177.7777778</v>
      </c>
      <c r="K536" s="10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1">
        <v>30.0</v>
      </c>
      <c r="B537" s="25">
        <f>VLOOKUP(B530,INDIRECT("T|"&amp;VLOOKUP(A530,'dataset mapping'!$A$2:$B$6,2,FALSE)&amp;"|"&amp;A537&amp;"!A3"):INDIRECT("T|"&amp;VLOOKUP(A530,'dataset mapping'!$A$2:$B$6,2,FALSE)&amp;"|"&amp;A537&amp;"!I100"),2,FALSE)</f>
        <v>21</v>
      </c>
      <c r="C537" s="25">
        <f>VLOOKUP(B530,INDIRECT("T|"&amp;VLOOKUP(A530,'dataset mapping'!$A$2:$B$6,2,FALSE)&amp;"|"&amp;A537&amp;"!A3"):INDIRECT("T|"&amp;VLOOKUP(A530,'dataset mapping'!$A$2:$B$6,2,FALSE)&amp;"|"&amp;A537&amp;"!I100"),3,FALSE)</f>
        <v>19</v>
      </c>
      <c r="D537" s="25">
        <f>VLOOKUP(B530,INDIRECT("T|"&amp;VLOOKUP(A530,'dataset mapping'!$A$2:$B$6,2,FALSE)&amp;"|"&amp;A537&amp;"!A3"):INDIRECT("T|"&amp;VLOOKUP(A530,'dataset mapping'!$A$2:$B$6,2,FALSE)&amp;"|"&amp;A537&amp;"!I100"),4,FALSE)</f>
        <v>17</v>
      </c>
      <c r="E537" s="25">
        <f>VLOOKUP(B530,INDIRECT("T|"&amp;VLOOKUP(A530,'dataset mapping'!$A$2:$B$6,2,FALSE)&amp;"|"&amp;A537&amp;"!A3"):INDIRECT("T|"&amp;VLOOKUP(A530,'dataset mapping'!$A$2:$B$6,2,FALSE)&amp;"|"&amp;A537&amp;"!I100"),5,FALSE)</f>
        <v>20</v>
      </c>
      <c r="F537" s="25">
        <f>VLOOKUP(B530,INDIRECT("T|"&amp;VLOOKUP(A530,'dataset mapping'!$A$2:$B$6,2,FALSE)&amp;"|"&amp;A537&amp;"!A3"):INDIRECT("T|"&amp;VLOOKUP(A530,'dataset mapping'!$A$2:$B$6,2,FALSE)&amp;"|"&amp;A537&amp;"!I100"),6,FALSE)</f>
        <v>50</v>
      </c>
      <c r="G537" s="25">
        <f>VLOOKUP(B530,INDIRECT("T|"&amp;VLOOKUP(A530,'dataset mapping'!$A$2:$B$6,2,FALSE)&amp;"|"&amp;A537&amp;"!A3"):INDIRECT("T|"&amp;VLOOKUP(A530,'dataset mapping'!$A$2:$B$6,2,FALSE)&amp;"|"&amp;A537&amp;"!I100"),7,FALSE)</f>
        <v>49</v>
      </c>
      <c r="H537" s="25">
        <f>VLOOKUP(B530,INDIRECT("T|"&amp;VLOOKUP(A530,'dataset mapping'!$A$2:$B$6,2,FALSE)&amp;"|"&amp;A537&amp;"!A3"):INDIRECT("T|"&amp;VLOOKUP(A530,'dataset mapping'!$A$2:$B$6,2,FALSE)&amp;"|"&amp;A537&amp;"!I100"),8,FALSE)</f>
        <v>50</v>
      </c>
      <c r="I537" s="25">
        <f>VLOOKUP(B530,INDIRECT("T|"&amp;VLOOKUP(A530,'dataset mapping'!$A$2:$B$6,2,FALSE)&amp;"|"&amp;A537&amp;"!A3"):INDIRECT("T|"&amp;VLOOKUP(A530,'dataset mapping'!$A$2:$B$6,2,FALSE)&amp;"|"&amp;A537&amp;"!I100"),9,FALSE)</f>
        <v>48</v>
      </c>
      <c r="J537" s="9">
        <f t="shared" si="52"/>
        <v>140</v>
      </c>
      <c r="K537" s="10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1">
        <v>40.0</v>
      </c>
      <c r="B538" s="25">
        <f>VLOOKUP(B530,INDIRECT("T|"&amp;VLOOKUP(A530,'dataset mapping'!$A$2:$B$6,2,FALSE)&amp;"|"&amp;A538&amp;"!A3"):INDIRECT("T|"&amp;VLOOKUP(A530,'dataset mapping'!$A$2:$B$6,2,FALSE)&amp;"|"&amp;A538&amp;"!I100"),2,FALSE)</f>
        <v>25</v>
      </c>
      <c r="C538" s="25">
        <f>VLOOKUP(B530,INDIRECT("T|"&amp;VLOOKUP(A530,'dataset mapping'!$A$2:$B$6,2,FALSE)&amp;"|"&amp;A538&amp;"!A3"):INDIRECT("T|"&amp;VLOOKUP(A530,'dataset mapping'!$A$2:$B$6,2,FALSE)&amp;"|"&amp;A538&amp;"!I100"),3,FALSE)</f>
        <v>15</v>
      </c>
      <c r="D538" s="25">
        <f>VLOOKUP(B530,INDIRECT("T|"&amp;VLOOKUP(A530,'dataset mapping'!$A$2:$B$6,2,FALSE)&amp;"|"&amp;A538&amp;"!A3"):INDIRECT("T|"&amp;VLOOKUP(A530,'dataset mapping'!$A$2:$B$6,2,FALSE)&amp;"|"&amp;A538&amp;"!I100"),4,FALSE)</f>
        <v>22</v>
      </c>
      <c r="E538" s="25">
        <f>VLOOKUP(B530,INDIRECT("T|"&amp;VLOOKUP(A530,'dataset mapping'!$A$2:$B$6,2,FALSE)&amp;"|"&amp;A538&amp;"!A3"):INDIRECT("T|"&amp;VLOOKUP(A530,'dataset mapping'!$A$2:$B$6,2,FALSE)&amp;"|"&amp;A538&amp;"!I100"),5,FALSE)</f>
        <v>22</v>
      </c>
      <c r="F538" s="25">
        <f>VLOOKUP(B530,INDIRECT("T|"&amp;VLOOKUP(A530,'dataset mapping'!$A$2:$B$6,2,FALSE)&amp;"|"&amp;A538&amp;"!A3"):INDIRECT("T|"&amp;VLOOKUP(A530,'dataset mapping'!$A$2:$B$6,2,FALSE)&amp;"|"&amp;A538&amp;"!I100"),6,FALSE)</f>
        <v>54</v>
      </c>
      <c r="G538" s="25">
        <f>VLOOKUP(B530,INDIRECT("T|"&amp;VLOOKUP(A530,'dataset mapping'!$A$2:$B$6,2,FALSE)&amp;"|"&amp;A538&amp;"!A3"):INDIRECT("T|"&amp;VLOOKUP(A530,'dataset mapping'!$A$2:$B$6,2,FALSE)&amp;"|"&amp;A538&amp;"!I100"),7,FALSE)</f>
        <v>43</v>
      </c>
      <c r="H538" s="25">
        <f>VLOOKUP(B530,INDIRECT("T|"&amp;VLOOKUP(A530,'dataset mapping'!$A$2:$B$6,2,FALSE)&amp;"|"&amp;A538&amp;"!A3"):INDIRECT("T|"&amp;VLOOKUP(A530,'dataset mapping'!$A$2:$B$6,2,FALSE)&amp;"|"&amp;A538&amp;"!I100"),8,FALSE)</f>
        <v>56</v>
      </c>
      <c r="I538" s="25">
        <f>VLOOKUP(B530,INDIRECT("T|"&amp;VLOOKUP(A530,'dataset mapping'!$A$2:$B$6,2,FALSE)&amp;"|"&amp;A538&amp;"!A3"):INDIRECT("T|"&amp;VLOOKUP(A530,'dataset mapping'!$A$2:$B$6,2,FALSE)&amp;"|"&amp;A538&amp;"!I100"),9,FALSE)</f>
        <v>45</v>
      </c>
      <c r="J538" s="9">
        <f t="shared" si="52"/>
        <v>104.5454545</v>
      </c>
      <c r="K538" s="10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1">
        <v>50.0</v>
      </c>
      <c r="B539" s="25">
        <f>VLOOKUP(B530,INDIRECT("T|"&amp;VLOOKUP(A530,'dataset mapping'!$A$2:$B$6,2,FALSE)&amp;"|"&amp;A539&amp;"!A3"):INDIRECT("T|"&amp;VLOOKUP(A530,'dataset mapping'!$A$2:$B$6,2,FALSE)&amp;"|"&amp;A539&amp;"!I100"),2,FALSE)</f>
        <v>23</v>
      </c>
      <c r="C539" s="25">
        <f>VLOOKUP(B530,INDIRECT("T|"&amp;VLOOKUP(A530,'dataset mapping'!$A$2:$B$6,2,FALSE)&amp;"|"&amp;A539&amp;"!A3"):INDIRECT("T|"&amp;VLOOKUP(A530,'dataset mapping'!$A$2:$B$6,2,FALSE)&amp;"|"&amp;A539&amp;"!I100"),3,FALSE)</f>
        <v>24</v>
      </c>
      <c r="D539" s="25">
        <f>VLOOKUP(B530,INDIRECT("T|"&amp;VLOOKUP(A530,'dataset mapping'!$A$2:$B$6,2,FALSE)&amp;"|"&amp;A539&amp;"!A3"):INDIRECT("T|"&amp;VLOOKUP(A530,'dataset mapping'!$A$2:$B$6,2,FALSE)&amp;"|"&amp;A539&amp;"!I100"),4,FALSE)</f>
        <v>23</v>
      </c>
      <c r="E539" s="25">
        <f>VLOOKUP(B530,INDIRECT("T|"&amp;VLOOKUP(A530,'dataset mapping'!$A$2:$B$6,2,FALSE)&amp;"|"&amp;A539&amp;"!A3"):INDIRECT("T|"&amp;VLOOKUP(A530,'dataset mapping'!$A$2:$B$6,2,FALSE)&amp;"|"&amp;A539&amp;"!I100"),5,FALSE)</f>
        <v>22</v>
      </c>
      <c r="F539" s="25">
        <f>VLOOKUP(B530,INDIRECT("T|"&amp;VLOOKUP(A530,'dataset mapping'!$A$2:$B$6,2,FALSE)&amp;"|"&amp;A539&amp;"!A3"):INDIRECT("T|"&amp;VLOOKUP(A530,'dataset mapping'!$A$2:$B$6,2,FALSE)&amp;"|"&amp;A539&amp;"!I100"),6,FALSE)</f>
        <v>46</v>
      </c>
      <c r="G539" s="25">
        <f>VLOOKUP(B530,INDIRECT("T|"&amp;VLOOKUP(A530,'dataset mapping'!$A$2:$B$6,2,FALSE)&amp;"|"&amp;A539&amp;"!A3"):INDIRECT("T|"&amp;VLOOKUP(A530,'dataset mapping'!$A$2:$B$6,2,FALSE)&amp;"|"&amp;A539&amp;"!I100"),7,FALSE)</f>
        <v>46</v>
      </c>
      <c r="H539" s="25">
        <f>VLOOKUP(B530,INDIRECT("T|"&amp;VLOOKUP(A530,'dataset mapping'!$A$2:$B$6,2,FALSE)&amp;"|"&amp;A539&amp;"!A3"):INDIRECT("T|"&amp;VLOOKUP(A530,'dataset mapping'!$A$2:$B$6,2,FALSE)&amp;"|"&amp;A539&amp;"!I100"),8,FALSE)</f>
        <v>51</v>
      </c>
      <c r="I539" s="25">
        <f>VLOOKUP(B530,INDIRECT("T|"&amp;VLOOKUP(A530,'dataset mapping'!$A$2:$B$6,2,FALSE)&amp;"|"&amp;A539&amp;"!A3"):INDIRECT("T|"&amp;VLOOKUP(A530,'dataset mapping'!$A$2:$B$6,2,FALSE)&amp;"|"&amp;A539&amp;"!I100"),9,FALSE)</f>
        <v>48</v>
      </c>
      <c r="J539" s="9">
        <f t="shared" si="52"/>
        <v>118.1818182</v>
      </c>
      <c r="K539" s="10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1">
        <v>60.0</v>
      </c>
      <c r="B540" s="25">
        <f>VLOOKUP(B530,INDIRECT("T|"&amp;VLOOKUP(A530,'dataset mapping'!$A$2:$B$6,2,FALSE)&amp;"|"&amp;A540&amp;"!A3"):INDIRECT("T|"&amp;VLOOKUP(A530,'dataset mapping'!$A$2:$B$6,2,FALSE)&amp;"|"&amp;A540&amp;"!I100"),2,FALSE)</f>
        <v>23</v>
      </c>
      <c r="C540" s="25">
        <f>VLOOKUP(B530,INDIRECT("T|"&amp;VLOOKUP(A530,'dataset mapping'!$A$2:$B$6,2,FALSE)&amp;"|"&amp;A540&amp;"!A3"):INDIRECT("T|"&amp;VLOOKUP(A530,'dataset mapping'!$A$2:$B$6,2,FALSE)&amp;"|"&amp;A540&amp;"!I100"),3,FALSE)</f>
        <v>18</v>
      </c>
      <c r="D540" s="25">
        <f>VLOOKUP(B530,INDIRECT("T|"&amp;VLOOKUP(A530,'dataset mapping'!$A$2:$B$6,2,FALSE)&amp;"|"&amp;A540&amp;"!A3"):INDIRECT("T|"&amp;VLOOKUP(A530,'dataset mapping'!$A$2:$B$6,2,FALSE)&amp;"|"&amp;A540&amp;"!I100"),4,FALSE)</f>
        <v>23</v>
      </c>
      <c r="E540" s="25">
        <f>VLOOKUP(B530,INDIRECT("T|"&amp;VLOOKUP(A530,'dataset mapping'!$A$2:$B$6,2,FALSE)&amp;"|"&amp;A540&amp;"!A3"):INDIRECT("T|"&amp;VLOOKUP(A530,'dataset mapping'!$A$2:$B$6,2,FALSE)&amp;"|"&amp;A540&amp;"!I100"),5,FALSE)</f>
        <v>23</v>
      </c>
      <c r="F540" s="25">
        <f>VLOOKUP(B530,INDIRECT("T|"&amp;VLOOKUP(A530,'dataset mapping'!$A$2:$B$6,2,FALSE)&amp;"|"&amp;A540&amp;"!A3"):INDIRECT("T|"&amp;VLOOKUP(A530,'dataset mapping'!$A$2:$B$6,2,FALSE)&amp;"|"&amp;A540&amp;"!I100"),6,FALSE)</f>
        <v>52</v>
      </c>
      <c r="G540" s="25">
        <f>VLOOKUP(B530,INDIRECT("T|"&amp;VLOOKUP(A530,'dataset mapping'!$A$2:$B$6,2,FALSE)&amp;"|"&amp;A540&amp;"!A3"):INDIRECT("T|"&amp;VLOOKUP(A530,'dataset mapping'!$A$2:$B$6,2,FALSE)&amp;"|"&amp;A540&amp;"!I100"),7,FALSE)</f>
        <v>57</v>
      </c>
      <c r="H540" s="25">
        <f>VLOOKUP(B530,INDIRECT("T|"&amp;VLOOKUP(A530,'dataset mapping'!$A$2:$B$6,2,FALSE)&amp;"|"&amp;A540&amp;"!A3"):INDIRECT("T|"&amp;VLOOKUP(A530,'dataset mapping'!$A$2:$B$6,2,FALSE)&amp;"|"&amp;A540&amp;"!I100"),8,FALSE)</f>
        <v>53</v>
      </c>
      <c r="I540" s="25">
        <f>VLOOKUP(B530,INDIRECT("T|"&amp;VLOOKUP(A530,'dataset mapping'!$A$2:$B$6,2,FALSE)&amp;"|"&amp;A540&amp;"!A3"):INDIRECT("T|"&amp;VLOOKUP(A530,'dataset mapping'!$A$2:$B$6,2,FALSE)&amp;"|"&amp;A540&amp;"!I100"),9,FALSE)</f>
        <v>52</v>
      </c>
      <c r="J540" s="9">
        <f t="shared" si="52"/>
        <v>126.0869565</v>
      </c>
      <c r="K540" s="10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1">
        <v>70.0</v>
      </c>
      <c r="B541" s="25">
        <f>VLOOKUP(B530,INDIRECT("T|"&amp;VLOOKUP(A530,'dataset mapping'!$A$2:$B$6,2,FALSE)&amp;"|"&amp;A541&amp;"!A3"):INDIRECT("T|"&amp;VLOOKUP(A530,'dataset mapping'!$A$2:$B$6,2,FALSE)&amp;"|"&amp;A541&amp;"!I100"),2,FALSE)</f>
        <v>26</v>
      </c>
      <c r="C541" s="25">
        <f>VLOOKUP(B530,INDIRECT("T|"&amp;VLOOKUP(A530,'dataset mapping'!$A$2:$B$6,2,FALSE)&amp;"|"&amp;A541&amp;"!A3"):INDIRECT("T|"&amp;VLOOKUP(A530,'dataset mapping'!$A$2:$B$6,2,FALSE)&amp;"|"&amp;A541&amp;"!I100"),3,FALSE)</f>
        <v>20</v>
      </c>
      <c r="D541" s="25">
        <f>VLOOKUP(B530,INDIRECT("T|"&amp;VLOOKUP(A530,'dataset mapping'!$A$2:$B$6,2,FALSE)&amp;"|"&amp;A541&amp;"!A3"):INDIRECT("T|"&amp;VLOOKUP(A530,'dataset mapping'!$A$2:$B$6,2,FALSE)&amp;"|"&amp;A541&amp;"!I100"),4,FALSE)</f>
        <v>21</v>
      </c>
      <c r="E541" s="25">
        <f>VLOOKUP(B530,INDIRECT("T|"&amp;VLOOKUP(A530,'dataset mapping'!$A$2:$B$6,2,FALSE)&amp;"|"&amp;A541&amp;"!A3"):INDIRECT("T|"&amp;VLOOKUP(A530,'dataset mapping'!$A$2:$B$6,2,FALSE)&amp;"|"&amp;A541&amp;"!I100"),5,FALSE)</f>
        <v>23</v>
      </c>
      <c r="F541" s="25">
        <f>VLOOKUP(B530,INDIRECT("T|"&amp;VLOOKUP(A530,'dataset mapping'!$A$2:$B$6,2,FALSE)&amp;"|"&amp;A541&amp;"!A3"):INDIRECT("T|"&amp;VLOOKUP(A530,'dataset mapping'!$A$2:$B$6,2,FALSE)&amp;"|"&amp;A541&amp;"!I100"),6,FALSE)</f>
        <v>54</v>
      </c>
      <c r="G541" s="25">
        <f>VLOOKUP(B530,INDIRECT("T|"&amp;VLOOKUP(A530,'dataset mapping'!$A$2:$B$6,2,FALSE)&amp;"|"&amp;A541&amp;"!A3"):INDIRECT("T|"&amp;VLOOKUP(A530,'dataset mapping'!$A$2:$B$6,2,FALSE)&amp;"|"&amp;A541&amp;"!I100"),7,FALSE)</f>
        <v>52</v>
      </c>
      <c r="H541" s="25">
        <f>VLOOKUP(B530,INDIRECT("T|"&amp;VLOOKUP(A530,'dataset mapping'!$A$2:$B$6,2,FALSE)&amp;"|"&amp;A541&amp;"!A3"):INDIRECT("T|"&amp;VLOOKUP(A530,'dataset mapping'!$A$2:$B$6,2,FALSE)&amp;"|"&amp;A541&amp;"!I100"),8,FALSE)</f>
        <v>54</v>
      </c>
      <c r="I541" s="25">
        <f>VLOOKUP(B530,INDIRECT("T|"&amp;VLOOKUP(A530,'dataset mapping'!$A$2:$B$6,2,FALSE)&amp;"|"&amp;A541&amp;"!A3"):INDIRECT("T|"&amp;VLOOKUP(A530,'dataset mapping'!$A$2:$B$6,2,FALSE)&amp;"|"&amp;A541&amp;"!I100"),9,FALSE)</f>
        <v>59</v>
      </c>
      <c r="J541" s="9">
        <f t="shared" si="52"/>
        <v>156.5217391</v>
      </c>
      <c r="K541" s="10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1">
        <v>80.0</v>
      </c>
      <c r="B542" s="25">
        <f>VLOOKUP(B530,INDIRECT("T|"&amp;VLOOKUP(A530,'dataset mapping'!$A$2:$B$6,2,FALSE)&amp;"|"&amp;A542&amp;"!A3"):INDIRECT("T|"&amp;VLOOKUP(A530,'dataset mapping'!$A$2:$B$6,2,FALSE)&amp;"|"&amp;A542&amp;"!I100"),2,FALSE)</f>
        <v>32</v>
      </c>
      <c r="C542" s="25">
        <f>VLOOKUP(B530,INDIRECT("T|"&amp;VLOOKUP(A530,'dataset mapping'!$A$2:$B$6,2,FALSE)&amp;"|"&amp;A542&amp;"!A3"):INDIRECT("T|"&amp;VLOOKUP(A530,'dataset mapping'!$A$2:$B$6,2,FALSE)&amp;"|"&amp;A542&amp;"!I100"),3,FALSE)</f>
        <v>23</v>
      </c>
      <c r="D542" s="25">
        <f>VLOOKUP(B530,INDIRECT("T|"&amp;VLOOKUP(A530,'dataset mapping'!$A$2:$B$6,2,FALSE)&amp;"|"&amp;A542&amp;"!A3"):INDIRECT("T|"&amp;VLOOKUP(A530,'dataset mapping'!$A$2:$B$6,2,FALSE)&amp;"|"&amp;A542&amp;"!I100"),4,FALSE)</f>
        <v>22</v>
      </c>
      <c r="E542" s="25">
        <f>VLOOKUP(B530,INDIRECT("T|"&amp;VLOOKUP(A530,'dataset mapping'!$A$2:$B$6,2,FALSE)&amp;"|"&amp;A542&amp;"!A3"):INDIRECT("T|"&amp;VLOOKUP(A530,'dataset mapping'!$A$2:$B$6,2,FALSE)&amp;"|"&amp;A542&amp;"!I100"),5,FALSE)</f>
        <v>28</v>
      </c>
      <c r="F542" s="25">
        <f>VLOOKUP(B530,INDIRECT("T|"&amp;VLOOKUP(A530,'dataset mapping'!$A$2:$B$6,2,FALSE)&amp;"|"&amp;A542&amp;"!A3"):INDIRECT("T|"&amp;VLOOKUP(A530,'dataset mapping'!$A$2:$B$6,2,FALSE)&amp;"|"&amp;A542&amp;"!I100"),6,FALSE)</f>
        <v>54</v>
      </c>
      <c r="G542" s="25">
        <f>VLOOKUP(B530,INDIRECT("T|"&amp;VLOOKUP(A530,'dataset mapping'!$A$2:$B$6,2,FALSE)&amp;"|"&amp;A542&amp;"!A3"):INDIRECT("T|"&amp;VLOOKUP(A530,'dataset mapping'!$A$2:$B$6,2,FALSE)&amp;"|"&amp;A542&amp;"!I100"),7,FALSE)</f>
        <v>54</v>
      </c>
      <c r="H542" s="25">
        <f>VLOOKUP(B530,INDIRECT("T|"&amp;VLOOKUP(A530,'dataset mapping'!$A$2:$B$6,2,FALSE)&amp;"|"&amp;A542&amp;"!A3"):INDIRECT("T|"&amp;VLOOKUP(A530,'dataset mapping'!$A$2:$B$6,2,FALSE)&amp;"|"&amp;A542&amp;"!I100"),8,FALSE)</f>
        <v>51</v>
      </c>
      <c r="I542" s="25">
        <f>VLOOKUP(B530,INDIRECT("T|"&amp;VLOOKUP(A530,'dataset mapping'!$A$2:$B$6,2,FALSE)&amp;"|"&amp;A542&amp;"!A3"):INDIRECT("T|"&amp;VLOOKUP(A530,'dataset mapping'!$A$2:$B$6,2,FALSE)&amp;"|"&amp;A542&amp;"!I100"),9,FALSE)</f>
        <v>54</v>
      </c>
      <c r="J542" s="9">
        <f t="shared" si="52"/>
        <v>92.85714286</v>
      </c>
      <c r="K542" s="10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1">
        <v>90.0</v>
      </c>
      <c r="B543" s="25">
        <f>VLOOKUP(B530,INDIRECT("T|"&amp;VLOOKUP(A530,'dataset mapping'!$A$2:$B$6,2,FALSE)&amp;"|"&amp;A543&amp;"!A3"):INDIRECT("T|"&amp;VLOOKUP(A530,'dataset mapping'!$A$2:$B$6,2,FALSE)&amp;"|"&amp;A543&amp;"!I100"),2,FALSE)</f>
        <v>24</v>
      </c>
      <c r="C543" s="25">
        <f>VLOOKUP(B530,INDIRECT("T|"&amp;VLOOKUP(A530,'dataset mapping'!$A$2:$B$6,2,FALSE)&amp;"|"&amp;A543&amp;"!A3"):INDIRECT("T|"&amp;VLOOKUP(A530,'dataset mapping'!$A$2:$B$6,2,FALSE)&amp;"|"&amp;A543&amp;"!I100"),3,FALSE)</f>
        <v>22</v>
      </c>
      <c r="D543" s="25">
        <f>VLOOKUP(B530,INDIRECT("T|"&amp;VLOOKUP(A530,'dataset mapping'!$A$2:$B$6,2,FALSE)&amp;"|"&amp;A543&amp;"!A3"):INDIRECT("T|"&amp;VLOOKUP(A530,'dataset mapping'!$A$2:$B$6,2,FALSE)&amp;"|"&amp;A543&amp;"!I100"),4,FALSE)</f>
        <v>22</v>
      </c>
      <c r="E543" s="25">
        <f>VLOOKUP(B530,INDIRECT("T|"&amp;VLOOKUP(A530,'dataset mapping'!$A$2:$B$6,2,FALSE)&amp;"|"&amp;A543&amp;"!A3"):INDIRECT("T|"&amp;VLOOKUP(A530,'dataset mapping'!$A$2:$B$6,2,FALSE)&amp;"|"&amp;A543&amp;"!I100"),5,FALSE)</f>
        <v>21</v>
      </c>
      <c r="F543" s="25">
        <f>VLOOKUP(B530,INDIRECT("T|"&amp;VLOOKUP(A530,'dataset mapping'!$A$2:$B$6,2,FALSE)&amp;"|"&amp;A543&amp;"!A3"):INDIRECT("T|"&amp;VLOOKUP(A530,'dataset mapping'!$A$2:$B$6,2,FALSE)&amp;"|"&amp;A543&amp;"!I100"),6,FALSE)</f>
        <v>51</v>
      </c>
      <c r="G543" s="25">
        <f>VLOOKUP(B530,INDIRECT("T|"&amp;VLOOKUP(A530,'dataset mapping'!$A$2:$B$6,2,FALSE)&amp;"|"&amp;A543&amp;"!A3"):INDIRECT("T|"&amp;VLOOKUP(A530,'dataset mapping'!$A$2:$B$6,2,FALSE)&amp;"|"&amp;A543&amp;"!I100"),7,FALSE)</f>
        <v>53</v>
      </c>
      <c r="H543" s="25">
        <f>VLOOKUP(B530,INDIRECT("T|"&amp;VLOOKUP(A530,'dataset mapping'!$A$2:$B$6,2,FALSE)&amp;"|"&amp;A543&amp;"!A3"):INDIRECT("T|"&amp;VLOOKUP(A530,'dataset mapping'!$A$2:$B$6,2,FALSE)&amp;"|"&amp;A543&amp;"!I100"),8,FALSE)</f>
        <v>48</v>
      </c>
      <c r="I543" s="25">
        <f>VLOOKUP(B530,INDIRECT("T|"&amp;VLOOKUP(A530,'dataset mapping'!$A$2:$B$6,2,FALSE)&amp;"|"&amp;A543&amp;"!A3"):INDIRECT("T|"&amp;VLOOKUP(A530,'dataset mapping'!$A$2:$B$6,2,FALSE)&amp;"|"&amp;A543&amp;"!I100"),9,FALSE)</f>
        <v>52</v>
      </c>
      <c r="J543" s="9">
        <f t="shared" si="52"/>
        <v>147.6190476</v>
      </c>
      <c r="K543" s="10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1">
        <v>100.0</v>
      </c>
      <c r="B544" s="25">
        <f>VLOOKUP(B530,INDIRECT("T|"&amp;VLOOKUP(A530,'dataset mapping'!$A$2:$B$6,2,FALSE)&amp;"|"&amp;A544&amp;"!A3"):INDIRECT("T|"&amp;VLOOKUP(A530,'dataset mapping'!$A$2:$B$6,2,FALSE)&amp;"|"&amp;A544&amp;"!I100"),2,FALSE)</f>
        <v>29</v>
      </c>
      <c r="C544" s="25">
        <f>VLOOKUP(B530,INDIRECT("T|"&amp;VLOOKUP(A530,'dataset mapping'!$A$2:$B$6,2,FALSE)&amp;"|"&amp;A544&amp;"!A3"):INDIRECT("T|"&amp;VLOOKUP(A530,'dataset mapping'!$A$2:$B$6,2,FALSE)&amp;"|"&amp;A544&amp;"!I100"),3,FALSE)</f>
        <v>25</v>
      </c>
      <c r="D544" s="25">
        <f>VLOOKUP(B530,INDIRECT("T|"&amp;VLOOKUP(A530,'dataset mapping'!$A$2:$B$6,2,FALSE)&amp;"|"&amp;A544&amp;"!A3"):INDIRECT("T|"&amp;VLOOKUP(A530,'dataset mapping'!$A$2:$B$6,2,FALSE)&amp;"|"&amp;A544&amp;"!I100"),4,FALSE)</f>
        <v>25</v>
      </c>
      <c r="E544" s="25">
        <f>VLOOKUP(B530,INDIRECT("T|"&amp;VLOOKUP(A530,'dataset mapping'!$A$2:$B$6,2,FALSE)&amp;"|"&amp;A544&amp;"!A3"):INDIRECT("T|"&amp;VLOOKUP(A530,'dataset mapping'!$A$2:$B$6,2,FALSE)&amp;"|"&amp;A544&amp;"!I100"),5,FALSE)</f>
        <v>25</v>
      </c>
      <c r="F544" s="25">
        <f>VLOOKUP(B530,INDIRECT("T|"&amp;VLOOKUP(A530,'dataset mapping'!$A$2:$B$6,2,FALSE)&amp;"|"&amp;A544&amp;"!A3"):INDIRECT("T|"&amp;VLOOKUP(A530,'dataset mapping'!$A$2:$B$6,2,FALSE)&amp;"|"&amp;A544&amp;"!I100"),6,FALSE)</f>
        <v>51</v>
      </c>
      <c r="G544" s="25">
        <f>VLOOKUP(B530,INDIRECT("T|"&amp;VLOOKUP(A530,'dataset mapping'!$A$2:$B$6,2,FALSE)&amp;"|"&amp;A544&amp;"!A3"):INDIRECT("T|"&amp;VLOOKUP(A530,'dataset mapping'!$A$2:$B$6,2,FALSE)&amp;"|"&amp;A544&amp;"!I100"),7,FALSE)</f>
        <v>52</v>
      </c>
      <c r="H544" s="25">
        <f>VLOOKUP(B530,INDIRECT("T|"&amp;VLOOKUP(A530,'dataset mapping'!$A$2:$B$6,2,FALSE)&amp;"|"&amp;A544&amp;"!A3"):INDIRECT("T|"&amp;VLOOKUP(A530,'dataset mapping'!$A$2:$B$6,2,FALSE)&amp;"|"&amp;A544&amp;"!I100"),8,FALSE)</f>
        <v>50</v>
      </c>
      <c r="I544" s="25">
        <f>VLOOKUP(B530,INDIRECT("T|"&amp;VLOOKUP(A530,'dataset mapping'!$A$2:$B$6,2,FALSE)&amp;"|"&amp;A544&amp;"!A3"):INDIRECT("T|"&amp;VLOOKUP(A530,'dataset mapping'!$A$2:$B$6,2,FALSE)&amp;"|"&amp;A544&amp;"!I100"),9,FALSE)</f>
        <v>54</v>
      </c>
      <c r="J544" s="9">
        <f t="shared" si="52"/>
        <v>116</v>
      </c>
      <c r="K544" s="13">
        <f>AVERAGE(J532:J544)</f>
        <v>172.3531308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 t="s">
        <v>12</v>
      </c>
      <c r="B546" s="24" t="s">
        <v>21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 t="s">
        <v>2</v>
      </c>
      <c r="B547" s="5" t="s">
        <v>3</v>
      </c>
      <c r="C547" s="5" t="s">
        <v>4</v>
      </c>
      <c r="D547" s="5" t="s">
        <v>5</v>
      </c>
      <c r="E547" s="5" t="s">
        <v>6</v>
      </c>
      <c r="F547" s="5" t="s">
        <v>7</v>
      </c>
      <c r="G547" s="5" t="s">
        <v>8</v>
      </c>
      <c r="H547" s="5" t="s">
        <v>9</v>
      </c>
      <c r="I547" s="5" t="s">
        <v>10</v>
      </c>
      <c r="J547" s="6" t="s">
        <v>11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>
        <v>1.0</v>
      </c>
      <c r="B548" s="8">
        <f>VLOOKUP(B546,INDIRECT("T|"&amp;VLOOKUP(A546,'dataset mapping'!$A$2:$B$6,2,FALSE)&amp;"|"&amp;A548&amp;"!A3"):INDIRECT("T|"&amp;VLOOKUP(A546,'dataset mapping'!$A$2:$B$6,2,FALSE)&amp;"|"&amp;A548&amp;"!I100"),2,FALSE)</f>
        <v>22</v>
      </c>
      <c r="C548" s="8">
        <f>VLOOKUP(B546,INDIRECT("T|"&amp;VLOOKUP(A546,'dataset mapping'!$A$2:$B$6,2,FALSE)&amp;"|"&amp;A548&amp;"!A3"):INDIRECT("T|"&amp;VLOOKUP(A546,'dataset mapping'!$A$2:$B$6,2,FALSE)&amp;"|"&amp;A548&amp;"!I100"),3,FALSE)</f>
        <v>16</v>
      </c>
      <c r="D548" s="8">
        <f>VLOOKUP(B546,INDIRECT("T|"&amp;VLOOKUP(A546,'dataset mapping'!$A$2:$B$6,2,FALSE)&amp;"|"&amp;A548&amp;"!A3"):INDIRECT("T|"&amp;VLOOKUP(A546,'dataset mapping'!$A$2:$B$6,2,FALSE)&amp;"|"&amp;A548&amp;"!I100"),4,FALSE)</f>
        <v>21</v>
      </c>
      <c r="E548" s="8">
        <f>VLOOKUP(B546,INDIRECT("T|"&amp;VLOOKUP(A546,'dataset mapping'!$A$2:$B$6,2,FALSE)&amp;"|"&amp;A548&amp;"!A3"):INDIRECT("T|"&amp;VLOOKUP(A546,'dataset mapping'!$A$2:$B$6,2,FALSE)&amp;"|"&amp;A548&amp;"!I100"),5,FALSE)</f>
        <v>21</v>
      </c>
      <c r="F548" s="8">
        <f>VLOOKUP(B546,INDIRECT("T|"&amp;VLOOKUP(A546,'dataset mapping'!$A$2:$B$6,2,FALSE)&amp;"|"&amp;A548&amp;"!A3"):INDIRECT("T|"&amp;VLOOKUP(A546,'dataset mapping'!$A$2:$B$6,2,FALSE)&amp;"|"&amp;A548&amp;"!I100"),6,FALSE)</f>
        <v>49</v>
      </c>
      <c r="G548" s="8">
        <f>VLOOKUP(B546,INDIRECT("T|"&amp;VLOOKUP(A546,'dataset mapping'!$A$2:$B$6,2,FALSE)&amp;"|"&amp;A548&amp;"!A3"):INDIRECT("T|"&amp;VLOOKUP(A546,'dataset mapping'!$A$2:$B$6,2,FALSE)&amp;"|"&amp;A548&amp;"!I100"),7,FALSE)</f>
        <v>46</v>
      </c>
      <c r="H548" s="8">
        <f>VLOOKUP(B546,INDIRECT("T|"&amp;VLOOKUP(A546,'dataset mapping'!$A$2:$B$6,2,FALSE)&amp;"|"&amp;A548&amp;"!A3"):INDIRECT("T|"&amp;VLOOKUP(A546,'dataset mapping'!$A$2:$B$6,2,FALSE)&amp;"|"&amp;A548&amp;"!I100"),8,FALSE)</f>
        <v>43</v>
      </c>
      <c r="I548" s="8">
        <f>VLOOKUP(B546,INDIRECT("T|"&amp;VLOOKUP(A546,'dataset mapping'!$A$2:$B$6,2,FALSE)&amp;"|"&amp;A548&amp;"!A3"):INDIRECT("T|"&amp;VLOOKUP(A546,'dataset mapping'!$A$2:$B$6,2,FALSE)&amp;"|"&amp;A548&amp;"!I100"),9,FALSE)</f>
        <v>47</v>
      </c>
      <c r="J548" s="9">
        <f t="shared" ref="J548:J560" si="53">(I548/E548-1)*100</f>
        <v>123.8095238</v>
      </c>
      <c r="K548" s="10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>
        <v>3.0</v>
      </c>
      <c r="B549" s="8">
        <f>VLOOKUP(B546,INDIRECT("T|"&amp;VLOOKUP(A546,'dataset mapping'!$A$2:$B$6,2,FALSE)&amp;"|"&amp;A549&amp;"!A3"):INDIRECT("T|"&amp;VLOOKUP(A546,'dataset mapping'!$A$2:$B$6,2,FALSE)&amp;"|"&amp;A549&amp;"!I100"),2,FALSE)</f>
        <v>23</v>
      </c>
      <c r="C549" s="8">
        <f>VLOOKUP(B546,INDIRECT("T|"&amp;VLOOKUP(A546,'dataset mapping'!$A$2:$B$6,2,FALSE)&amp;"|"&amp;A549&amp;"!A3"):INDIRECT("T|"&amp;VLOOKUP(A546,'dataset mapping'!$A$2:$B$6,2,FALSE)&amp;"|"&amp;A549&amp;"!I100"),3,FALSE)</f>
        <v>21</v>
      </c>
      <c r="D549" s="8">
        <f>VLOOKUP(B546,INDIRECT("T|"&amp;VLOOKUP(A546,'dataset mapping'!$A$2:$B$6,2,FALSE)&amp;"|"&amp;A549&amp;"!A3"):INDIRECT("T|"&amp;VLOOKUP(A546,'dataset mapping'!$A$2:$B$6,2,FALSE)&amp;"|"&amp;A549&amp;"!I100"),4,FALSE)</f>
        <v>20</v>
      </c>
      <c r="E549" s="8">
        <f>VLOOKUP(B546,INDIRECT("T|"&amp;VLOOKUP(A546,'dataset mapping'!$A$2:$B$6,2,FALSE)&amp;"|"&amp;A549&amp;"!A3"):INDIRECT("T|"&amp;VLOOKUP(A546,'dataset mapping'!$A$2:$B$6,2,FALSE)&amp;"|"&amp;A549&amp;"!I100"),5,FALSE)</f>
        <v>22</v>
      </c>
      <c r="F549" s="8">
        <f>VLOOKUP(B546,INDIRECT("T|"&amp;VLOOKUP(A546,'dataset mapping'!$A$2:$B$6,2,FALSE)&amp;"|"&amp;A549&amp;"!A3"):INDIRECT("T|"&amp;VLOOKUP(A546,'dataset mapping'!$A$2:$B$6,2,FALSE)&amp;"|"&amp;A549&amp;"!I100"),6,FALSE)</f>
        <v>44</v>
      </c>
      <c r="G549" s="8">
        <f>VLOOKUP(B546,INDIRECT("T|"&amp;VLOOKUP(A546,'dataset mapping'!$A$2:$B$6,2,FALSE)&amp;"|"&amp;A549&amp;"!A3"):INDIRECT("T|"&amp;VLOOKUP(A546,'dataset mapping'!$A$2:$B$6,2,FALSE)&amp;"|"&amp;A549&amp;"!I100"),7,FALSE)</f>
        <v>42</v>
      </c>
      <c r="H549" s="8">
        <f>VLOOKUP(B546,INDIRECT("T|"&amp;VLOOKUP(A546,'dataset mapping'!$A$2:$B$6,2,FALSE)&amp;"|"&amp;A549&amp;"!A3"):INDIRECT("T|"&amp;VLOOKUP(A546,'dataset mapping'!$A$2:$B$6,2,FALSE)&amp;"|"&amp;A549&amp;"!I100"),8,FALSE)</f>
        <v>46</v>
      </c>
      <c r="I549" s="8">
        <f>VLOOKUP(B546,INDIRECT("T|"&amp;VLOOKUP(A546,'dataset mapping'!$A$2:$B$6,2,FALSE)&amp;"|"&amp;A549&amp;"!A3"):INDIRECT("T|"&amp;VLOOKUP(A546,'dataset mapping'!$A$2:$B$6,2,FALSE)&amp;"|"&amp;A549&amp;"!I100"),9,FALSE)</f>
        <v>42</v>
      </c>
      <c r="J549" s="9">
        <f t="shared" si="53"/>
        <v>90.90909091</v>
      </c>
      <c r="K549" s="10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>
        <v>5.0</v>
      </c>
      <c r="B550" s="8">
        <f>VLOOKUP(B546,INDIRECT("T|"&amp;VLOOKUP(A546,'dataset mapping'!$A$2:$B$6,2,FALSE)&amp;"|"&amp;A550&amp;"!A3"):INDIRECT("T|"&amp;VLOOKUP(A546,'dataset mapping'!$A$2:$B$6,2,FALSE)&amp;"|"&amp;A550&amp;"!I100"),2,FALSE)</f>
        <v>20</v>
      </c>
      <c r="C550" s="8">
        <f>VLOOKUP(B546,INDIRECT("T|"&amp;VLOOKUP(A546,'dataset mapping'!$A$2:$B$6,2,FALSE)&amp;"|"&amp;A550&amp;"!A3"):INDIRECT("T|"&amp;VLOOKUP(A546,'dataset mapping'!$A$2:$B$6,2,FALSE)&amp;"|"&amp;A550&amp;"!I100"),3,FALSE)</f>
        <v>21</v>
      </c>
      <c r="D550" s="8">
        <f>VLOOKUP(B546,INDIRECT("T|"&amp;VLOOKUP(A546,'dataset mapping'!$A$2:$B$6,2,FALSE)&amp;"|"&amp;A550&amp;"!A3"):INDIRECT("T|"&amp;VLOOKUP(A546,'dataset mapping'!$A$2:$B$6,2,FALSE)&amp;"|"&amp;A550&amp;"!I100"),4,FALSE)</f>
        <v>23</v>
      </c>
      <c r="E550" s="8">
        <f>VLOOKUP(B546,INDIRECT("T|"&amp;VLOOKUP(A546,'dataset mapping'!$A$2:$B$6,2,FALSE)&amp;"|"&amp;A550&amp;"!A3"):INDIRECT("T|"&amp;VLOOKUP(A546,'dataset mapping'!$A$2:$B$6,2,FALSE)&amp;"|"&amp;A550&amp;"!I100"),5,FALSE)</f>
        <v>21</v>
      </c>
      <c r="F550" s="8">
        <f>VLOOKUP(B546,INDIRECT("T|"&amp;VLOOKUP(A546,'dataset mapping'!$A$2:$B$6,2,FALSE)&amp;"|"&amp;A550&amp;"!A3"):INDIRECT("T|"&amp;VLOOKUP(A546,'dataset mapping'!$A$2:$B$6,2,FALSE)&amp;"|"&amp;A550&amp;"!I100"),6,FALSE)</f>
        <v>52</v>
      </c>
      <c r="G550" s="8">
        <f>VLOOKUP(B546,INDIRECT("T|"&amp;VLOOKUP(A546,'dataset mapping'!$A$2:$B$6,2,FALSE)&amp;"|"&amp;A550&amp;"!A3"):INDIRECT("T|"&amp;VLOOKUP(A546,'dataset mapping'!$A$2:$B$6,2,FALSE)&amp;"|"&amp;A550&amp;"!I100"),7,FALSE)</f>
        <v>47</v>
      </c>
      <c r="H550" s="8">
        <f>VLOOKUP(B546,INDIRECT("T|"&amp;VLOOKUP(A546,'dataset mapping'!$A$2:$B$6,2,FALSE)&amp;"|"&amp;A550&amp;"!A3"):INDIRECT("T|"&amp;VLOOKUP(A546,'dataset mapping'!$A$2:$B$6,2,FALSE)&amp;"|"&amp;A550&amp;"!I100"),8,FALSE)</f>
        <v>46</v>
      </c>
      <c r="I550" s="8">
        <f>VLOOKUP(B546,INDIRECT("T|"&amp;VLOOKUP(A546,'dataset mapping'!$A$2:$B$6,2,FALSE)&amp;"|"&amp;A550&amp;"!A3"):INDIRECT("T|"&amp;VLOOKUP(A546,'dataset mapping'!$A$2:$B$6,2,FALSE)&amp;"|"&amp;A550&amp;"!I100"),9,FALSE)</f>
        <v>44</v>
      </c>
      <c r="J550" s="9">
        <f t="shared" si="53"/>
        <v>109.5238095</v>
      </c>
      <c r="K550" s="10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>
        <v>10.0</v>
      </c>
      <c r="B551" s="8">
        <f>VLOOKUP(B546,INDIRECT("T|"&amp;VLOOKUP(A546,'dataset mapping'!$A$2:$B$6,2,FALSE)&amp;"|"&amp;A551&amp;"!A3"):INDIRECT("T|"&amp;VLOOKUP(A546,'dataset mapping'!$A$2:$B$6,2,FALSE)&amp;"|"&amp;A551&amp;"!I100"),2,FALSE)</f>
        <v>21</v>
      </c>
      <c r="C551" s="8">
        <f>VLOOKUP(B546,INDIRECT("T|"&amp;VLOOKUP(A546,'dataset mapping'!$A$2:$B$6,2,FALSE)&amp;"|"&amp;A551&amp;"!A3"):INDIRECT("T|"&amp;VLOOKUP(A546,'dataset mapping'!$A$2:$B$6,2,FALSE)&amp;"|"&amp;A551&amp;"!I100"),3,FALSE)</f>
        <v>21</v>
      </c>
      <c r="D551" s="8">
        <f>VLOOKUP(B546,INDIRECT("T|"&amp;VLOOKUP(A546,'dataset mapping'!$A$2:$B$6,2,FALSE)&amp;"|"&amp;A551&amp;"!A3"):INDIRECT("T|"&amp;VLOOKUP(A546,'dataset mapping'!$A$2:$B$6,2,FALSE)&amp;"|"&amp;A551&amp;"!I100"),4,FALSE)</f>
        <v>17</v>
      </c>
      <c r="E551" s="8">
        <f>VLOOKUP(B546,INDIRECT("T|"&amp;VLOOKUP(A546,'dataset mapping'!$A$2:$B$6,2,FALSE)&amp;"|"&amp;A551&amp;"!A3"):INDIRECT("T|"&amp;VLOOKUP(A546,'dataset mapping'!$A$2:$B$6,2,FALSE)&amp;"|"&amp;A551&amp;"!I100"),5,FALSE)</f>
        <v>20</v>
      </c>
      <c r="F551" s="8">
        <f>VLOOKUP(B546,INDIRECT("T|"&amp;VLOOKUP(A546,'dataset mapping'!$A$2:$B$6,2,FALSE)&amp;"|"&amp;A551&amp;"!A3"):INDIRECT("T|"&amp;VLOOKUP(A546,'dataset mapping'!$A$2:$B$6,2,FALSE)&amp;"|"&amp;A551&amp;"!I100"),6,FALSE)</f>
        <v>57</v>
      </c>
      <c r="G551" s="8">
        <f>VLOOKUP(B546,INDIRECT("T|"&amp;VLOOKUP(A546,'dataset mapping'!$A$2:$B$6,2,FALSE)&amp;"|"&amp;A551&amp;"!A3"):INDIRECT("T|"&amp;VLOOKUP(A546,'dataset mapping'!$A$2:$B$6,2,FALSE)&amp;"|"&amp;A551&amp;"!I100"),7,FALSE)</f>
        <v>47</v>
      </c>
      <c r="H551" s="8">
        <f>VLOOKUP(B546,INDIRECT("T|"&amp;VLOOKUP(A546,'dataset mapping'!$A$2:$B$6,2,FALSE)&amp;"|"&amp;A551&amp;"!A3"):INDIRECT("T|"&amp;VLOOKUP(A546,'dataset mapping'!$A$2:$B$6,2,FALSE)&amp;"|"&amp;A551&amp;"!I100"),8,FALSE)</f>
        <v>45</v>
      </c>
      <c r="I551" s="8">
        <f>VLOOKUP(B546,INDIRECT("T|"&amp;VLOOKUP(A546,'dataset mapping'!$A$2:$B$6,2,FALSE)&amp;"|"&amp;A551&amp;"!A3"):INDIRECT("T|"&amp;VLOOKUP(A546,'dataset mapping'!$A$2:$B$6,2,FALSE)&amp;"|"&amp;A551&amp;"!I100"),9,FALSE)</f>
        <v>53</v>
      </c>
      <c r="J551" s="9">
        <f t="shared" si="53"/>
        <v>165</v>
      </c>
      <c r="K551" s="10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1">
        <v>20.0</v>
      </c>
      <c r="B552" s="25">
        <f>VLOOKUP(B546,INDIRECT("T|"&amp;VLOOKUP(A546,'dataset mapping'!$A$2:$B$6,2,FALSE)&amp;"|"&amp;A552&amp;"!A3"):INDIRECT("T|"&amp;VLOOKUP(A546,'dataset mapping'!$A$2:$B$6,2,FALSE)&amp;"|"&amp;A552&amp;"!I100"),2,FALSE)</f>
        <v>25</v>
      </c>
      <c r="C552" s="25">
        <f>VLOOKUP(B546,INDIRECT("T|"&amp;VLOOKUP(A546,'dataset mapping'!$A$2:$B$6,2,FALSE)&amp;"|"&amp;A552&amp;"!A3"):INDIRECT("T|"&amp;VLOOKUP(A546,'dataset mapping'!$A$2:$B$6,2,FALSE)&amp;"|"&amp;A552&amp;"!I100"),3,FALSE)</f>
        <v>26</v>
      </c>
      <c r="D552" s="25">
        <f>VLOOKUP(B546,INDIRECT("T|"&amp;VLOOKUP(A546,'dataset mapping'!$A$2:$B$6,2,FALSE)&amp;"|"&amp;A552&amp;"!A3"):INDIRECT("T|"&amp;VLOOKUP(A546,'dataset mapping'!$A$2:$B$6,2,FALSE)&amp;"|"&amp;A552&amp;"!I100"),4,FALSE)</f>
        <v>24</v>
      </c>
      <c r="E552" s="25">
        <f>VLOOKUP(B546,INDIRECT("T|"&amp;VLOOKUP(A546,'dataset mapping'!$A$2:$B$6,2,FALSE)&amp;"|"&amp;A552&amp;"!A3"):INDIRECT("T|"&amp;VLOOKUP(A546,'dataset mapping'!$A$2:$B$6,2,FALSE)&amp;"|"&amp;A552&amp;"!I100"),5,FALSE)</f>
        <v>24</v>
      </c>
      <c r="F552" s="25">
        <f>VLOOKUP(B546,INDIRECT("T|"&amp;VLOOKUP(A546,'dataset mapping'!$A$2:$B$6,2,FALSE)&amp;"|"&amp;A552&amp;"!A3"):INDIRECT("T|"&amp;VLOOKUP(A546,'dataset mapping'!$A$2:$B$6,2,FALSE)&amp;"|"&amp;A552&amp;"!I100"),6,FALSE)</f>
        <v>56</v>
      </c>
      <c r="G552" s="25">
        <f>VLOOKUP(B546,INDIRECT("T|"&amp;VLOOKUP(A546,'dataset mapping'!$A$2:$B$6,2,FALSE)&amp;"|"&amp;A552&amp;"!A3"):INDIRECT("T|"&amp;VLOOKUP(A546,'dataset mapping'!$A$2:$B$6,2,FALSE)&amp;"|"&amp;A552&amp;"!I100"),7,FALSE)</f>
        <v>51</v>
      </c>
      <c r="H552" s="25">
        <f>VLOOKUP(B546,INDIRECT("T|"&amp;VLOOKUP(A546,'dataset mapping'!$A$2:$B$6,2,FALSE)&amp;"|"&amp;A552&amp;"!A3"):INDIRECT("T|"&amp;VLOOKUP(A546,'dataset mapping'!$A$2:$B$6,2,FALSE)&amp;"|"&amp;A552&amp;"!I100"),8,FALSE)</f>
        <v>51</v>
      </c>
      <c r="I552" s="25">
        <f>VLOOKUP(B546,INDIRECT("T|"&amp;VLOOKUP(A546,'dataset mapping'!$A$2:$B$6,2,FALSE)&amp;"|"&amp;A552&amp;"!A3"):INDIRECT("T|"&amp;VLOOKUP(A546,'dataset mapping'!$A$2:$B$6,2,FALSE)&amp;"|"&amp;A552&amp;"!I100"),9,FALSE)</f>
        <v>60</v>
      </c>
      <c r="J552" s="9">
        <f t="shared" si="53"/>
        <v>150</v>
      </c>
      <c r="K552" s="10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1">
        <v>30.0</v>
      </c>
      <c r="B553" s="25">
        <f>VLOOKUP(B546,INDIRECT("T|"&amp;VLOOKUP(A546,'dataset mapping'!$A$2:$B$6,2,FALSE)&amp;"|"&amp;A553&amp;"!A3"):INDIRECT("T|"&amp;VLOOKUP(A546,'dataset mapping'!$A$2:$B$6,2,FALSE)&amp;"|"&amp;A553&amp;"!I100"),2,FALSE)</f>
        <v>27</v>
      </c>
      <c r="C553" s="25">
        <f>VLOOKUP(B546,INDIRECT("T|"&amp;VLOOKUP(A546,'dataset mapping'!$A$2:$B$6,2,FALSE)&amp;"|"&amp;A553&amp;"!A3"):INDIRECT("T|"&amp;VLOOKUP(A546,'dataset mapping'!$A$2:$B$6,2,FALSE)&amp;"|"&amp;A553&amp;"!I100"),3,FALSE)</f>
        <v>25</v>
      </c>
      <c r="D553" s="25">
        <f>VLOOKUP(B546,INDIRECT("T|"&amp;VLOOKUP(A546,'dataset mapping'!$A$2:$B$6,2,FALSE)&amp;"|"&amp;A553&amp;"!A3"):INDIRECT("T|"&amp;VLOOKUP(A546,'dataset mapping'!$A$2:$B$6,2,FALSE)&amp;"|"&amp;A553&amp;"!I100"),4,FALSE)</f>
        <v>28</v>
      </c>
      <c r="E553" s="25">
        <f>VLOOKUP(B546,INDIRECT("T|"&amp;VLOOKUP(A546,'dataset mapping'!$A$2:$B$6,2,FALSE)&amp;"|"&amp;A553&amp;"!A3"):INDIRECT("T|"&amp;VLOOKUP(A546,'dataset mapping'!$A$2:$B$6,2,FALSE)&amp;"|"&amp;A553&amp;"!I100"),5,FALSE)</f>
        <v>27</v>
      </c>
      <c r="F553" s="25">
        <f>VLOOKUP(B546,INDIRECT("T|"&amp;VLOOKUP(A546,'dataset mapping'!$A$2:$B$6,2,FALSE)&amp;"|"&amp;A553&amp;"!A3"):INDIRECT("T|"&amp;VLOOKUP(A546,'dataset mapping'!$A$2:$B$6,2,FALSE)&amp;"|"&amp;A553&amp;"!I100"),6,FALSE)</f>
        <v>57</v>
      </c>
      <c r="G553" s="25">
        <f>VLOOKUP(B546,INDIRECT("T|"&amp;VLOOKUP(A546,'dataset mapping'!$A$2:$B$6,2,FALSE)&amp;"|"&amp;A553&amp;"!A3"):INDIRECT("T|"&amp;VLOOKUP(A546,'dataset mapping'!$A$2:$B$6,2,FALSE)&amp;"|"&amp;A553&amp;"!I100"),7,FALSE)</f>
        <v>56</v>
      </c>
      <c r="H553" s="25">
        <f>VLOOKUP(B546,INDIRECT("T|"&amp;VLOOKUP(A546,'dataset mapping'!$A$2:$B$6,2,FALSE)&amp;"|"&amp;A553&amp;"!A3"):INDIRECT("T|"&amp;VLOOKUP(A546,'dataset mapping'!$A$2:$B$6,2,FALSE)&amp;"|"&amp;A553&amp;"!I100"),8,FALSE)</f>
        <v>54</v>
      </c>
      <c r="I553" s="25">
        <f>VLOOKUP(B546,INDIRECT("T|"&amp;VLOOKUP(A546,'dataset mapping'!$A$2:$B$6,2,FALSE)&amp;"|"&amp;A553&amp;"!A3"):INDIRECT("T|"&amp;VLOOKUP(A546,'dataset mapping'!$A$2:$B$6,2,FALSE)&amp;"|"&amp;A553&amp;"!I100"),9,FALSE)</f>
        <v>55</v>
      </c>
      <c r="J553" s="9">
        <f t="shared" si="53"/>
        <v>103.7037037</v>
      </c>
      <c r="K553" s="10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1">
        <v>40.0</v>
      </c>
      <c r="B554" s="25">
        <f>VLOOKUP(B546,INDIRECT("T|"&amp;VLOOKUP(A546,'dataset mapping'!$A$2:$B$6,2,FALSE)&amp;"|"&amp;A554&amp;"!A3"):INDIRECT("T|"&amp;VLOOKUP(A546,'dataset mapping'!$A$2:$B$6,2,FALSE)&amp;"|"&amp;A554&amp;"!I100"),2,FALSE)</f>
        <v>25</v>
      </c>
      <c r="C554" s="25">
        <f>VLOOKUP(B546,INDIRECT("T|"&amp;VLOOKUP(A546,'dataset mapping'!$A$2:$B$6,2,FALSE)&amp;"|"&amp;A554&amp;"!A3"):INDIRECT("T|"&amp;VLOOKUP(A546,'dataset mapping'!$A$2:$B$6,2,FALSE)&amp;"|"&amp;A554&amp;"!I100"),3,FALSE)</f>
        <v>29</v>
      </c>
      <c r="D554" s="25">
        <f>VLOOKUP(B546,INDIRECT("T|"&amp;VLOOKUP(A546,'dataset mapping'!$A$2:$B$6,2,FALSE)&amp;"|"&amp;A554&amp;"!A3"):INDIRECT("T|"&amp;VLOOKUP(A546,'dataset mapping'!$A$2:$B$6,2,FALSE)&amp;"|"&amp;A554&amp;"!I100"),4,FALSE)</f>
        <v>26</v>
      </c>
      <c r="E554" s="25">
        <f>VLOOKUP(B546,INDIRECT("T|"&amp;VLOOKUP(A546,'dataset mapping'!$A$2:$B$6,2,FALSE)&amp;"|"&amp;A554&amp;"!A3"):INDIRECT("T|"&amp;VLOOKUP(A546,'dataset mapping'!$A$2:$B$6,2,FALSE)&amp;"|"&amp;A554&amp;"!I100"),5,FALSE)</f>
        <v>27</v>
      </c>
      <c r="F554" s="25">
        <f>VLOOKUP(B546,INDIRECT("T|"&amp;VLOOKUP(A546,'dataset mapping'!$A$2:$B$6,2,FALSE)&amp;"|"&amp;A554&amp;"!A3"):INDIRECT("T|"&amp;VLOOKUP(A546,'dataset mapping'!$A$2:$B$6,2,FALSE)&amp;"|"&amp;A554&amp;"!I100"),6,FALSE)</f>
        <v>56</v>
      </c>
      <c r="G554" s="25">
        <f>VLOOKUP(B546,INDIRECT("T|"&amp;VLOOKUP(A546,'dataset mapping'!$A$2:$B$6,2,FALSE)&amp;"|"&amp;A554&amp;"!A3"):INDIRECT("T|"&amp;VLOOKUP(A546,'dataset mapping'!$A$2:$B$6,2,FALSE)&amp;"|"&amp;A554&amp;"!I100"),7,FALSE)</f>
        <v>58</v>
      </c>
      <c r="H554" s="25">
        <f>VLOOKUP(B546,INDIRECT("T|"&amp;VLOOKUP(A546,'dataset mapping'!$A$2:$B$6,2,FALSE)&amp;"|"&amp;A554&amp;"!A3"):INDIRECT("T|"&amp;VLOOKUP(A546,'dataset mapping'!$A$2:$B$6,2,FALSE)&amp;"|"&amp;A554&amp;"!I100"),8,FALSE)</f>
        <v>58</v>
      </c>
      <c r="I554" s="25">
        <f>VLOOKUP(B546,INDIRECT("T|"&amp;VLOOKUP(A546,'dataset mapping'!$A$2:$B$6,2,FALSE)&amp;"|"&amp;A554&amp;"!A3"):INDIRECT("T|"&amp;VLOOKUP(A546,'dataset mapping'!$A$2:$B$6,2,FALSE)&amp;"|"&amp;A554&amp;"!I100"),9,FALSE)</f>
        <v>56</v>
      </c>
      <c r="J554" s="9">
        <f t="shared" si="53"/>
        <v>107.4074074</v>
      </c>
      <c r="K554" s="10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1">
        <v>50.0</v>
      </c>
      <c r="B555" s="25">
        <f>VLOOKUP(B546,INDIRECT("T|"&amp;VLOOKUP(A546,'dataset mapping'!$A$2:$B$6,2,FALSE)&amp;"|"&amp;A555&amp;"!A3"):INDIRECT("T|"&amp;VLOOKUP(A546,'dataset mapping'!$A$2:$B$6,2,FALSE)&amp;"|"&amp;A555&amp;"!I100"),2,FALSE)</f>
        <v>36</v>
      </c>
      <c r="C555" s="25">
        <f>VLOOKUP(B546,INDIRECT("T|"&amp;VLOOKUP(A546,'dataset mapping'!$A$2:$B$6,2,FALSE)&amp;"|"&amp;A555&amp;"!A3"):INDIRECT("T|"&amp;VLOOKUP(A546,'dataset mapping'!$A$2:$B$6,2,FALSE)&amp;"|"&amp;A555&amp;"!I100"),3,FALSE)</f>
        <v>29</v>
      </c>
      <c r="D555" s="25">
        <f>VLOOKUP(B546,INDIRECT("T|"&amp;VLOOKUP(A546,'dataset mapping'!$A$2:$B$6,2,FALSE)&amp;"|"&amp;A555&amp;"!A3"):INDIRECT("T|"&amp;VLOOKUP(A546,'dataset mapping'!$A$2:$B$6,2,FALSE)&amp;"|"&amp;A555&amp;"!I100"),4,FALSE)</f>
        <v>28</v>
      </c>
      <c r="E555" s="25">
        <f>VLOOKUP(B546,INDIRECT("T|"&amp;VLOOKUP(A546,'dataset mapping'!$A$2:$B$6,2,FALSE)&amp;"|"&amp;A555&amp;"!A3"):INDIRECT("T|"&amp;VLOOKUP(A546,'dataset mapping'!$A$2:$B$6,2,FALSE)&amp;"|"&amp;A555&amp;"!I100"),5,FALSE)</f>
        <v>30</v>
      </c>
      <c r="F555" s="25">
        <f>VLOOKUP(B546,INDIRECT("T|"&amp;VLOOKUP(A546,'dataset mapping'!$A$2:$B$6,2,FALSE)&amp;"|"&amp;A555&amp;"!A3"):INDIRECT("T|"&amp;VLOOKUP(A546,'dataset mapping'!$A$2:$B$6,2,FALSE)&amp;"|"&amp;A555&amp;"!I100"),6,FALSE)</f>
        <v>56</v>
      </c>
      <c r="G555" s="25">
        <f>VLOOKUP(B546,INDIRECT("T|"&amp;VLOOKUP(A546,'dataset mapping'!$A$2:$B$6,2,FALSE)&amp;"|"&amp;A555&amp;"!A3"):INDIRECT("T|"&amp;VLOOKUP(A546,'dataset mapping'!$A$2:$B$6,2,FALSE)&amp;"|"&amp;A555&amp;"!I100"),7,FALSE)</f>
        <v>57</v>
      </c>
      <c r="H555" s="25">
        <f>VLOOKUP(B546,INDIRECT("T|"&amp;VLOOKUP(A546,'dataset mapping'!$A$2:$B$6,2,FALSE)&amp;"|"&amp;A555&amp;"!A3"):INDIRECT("T|"&amp;VLOOKUP(A546,'dataset mapping'!$A$2:$B$6,2,FALSE)&amp;"|"&amp;A555&amp;"!I100"),8,FALSE)</f>
        <v>55</v>
      </c>
      <c r="I555" s="25">
        <f>VLOOKUP(B546,INDIRECT("T|"&amp;VLOOKUP(A546,'dataset mapping'!$A$2:$B$6,2,FALSE)&amp;"|"&amp;A555&amp;"!A3"):INDIRECT("T|"&amp;VLOOKUP(A546,'dataset mapping'!$A$2:$B$6,2,FALSE)&amp;"|"&amp;A555&amp;"!I100"),9,FALSE)</f>
        <v>55</v>
      </c>
      <c r="J555" s="9">
        <f t="shared" si="53"/>
        <v>83.33333333</v>
      </c>
      <c r="K555" s="10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1">
        <v>60.0</v>
      </c>
      <c r="B556" s="25">
        <f>VLOOKUP(B546,INDIRECT("T|"&amp;VLOOKUP(A546,'dataset mapping'!$A$2:$B$6,2,FALSE)&amp;"|"&amp;A556&amp;"!A3"):INDIRECT("T|"&amp;VLOOKUP(A546,'dataset mapping'!$A$2:$B$6,2,FALSE)&amp;"|"&amp;A556&amp;"!I100"),2,FALSE)</f>
        <v>38</v>
      </c>
      <c r="C556" s="25">
        <f>VLOOKUP(B546,INDIRECT("T|"&amp;VLOOKUP(A546,'dataset mapping'!$A$2:$B$6,2,FALSE)&amp;"|"&amp;A556&amp;"!A3"):INDIRECT("T|"&amp;VLOOKUP(A546,'dataset mapping'!$A$2:$B$6,2,FALSE)&amp;"|"&amp;A556&amp;"!I100"),3,FALSE)</f>
        <v>32</v>
      </c>
      <c r="D556" s="25">
        <f>VLOOKUP(B546,INDIRECT("T|"&amp;VLOOKUP(A546,'dataset mapping'!$A$2:$B$6,2,FALSE)&amp;"|"&amp;A556&amp;"!A3"):INDIRECT("T|"&amp;VLOOKUP(A546,'dataset mapping'!$A$2:$B$6,2,FALSE)&amp;"|"&amp;A556&amp;"!I100"),4,FALSE)</f>
        <v>25</v>
      </c>
      <c r="E556" s="25">
        <f>VLOOKUP(B546,INDIRECT("T|"&amp;VLOOKUP(A546,'dataset mapping'!$A$2:$B$6,2,FALSE)&amp;"|"&amp;A556&amp;"!A3"):INDIRECT("T|"&amp;VLOOKUP(A546,'dataset mapping'!$A$2:$B$6,2,FALSE)&amp;"|"&amp;A556&amp;"!I100"),5,FALSE)</f>
        <v>28</v>
      </c>
      <c r="F556" s="25">
        <f>VLOOKUP(B546,INDIRECT("T|"&amp;VLOOKUP(A546,'dataset mapping'!$A$2:$B$6,2,FALSE)&amp;"|"&amp;A556&amp;"!A3"):INDIRECT("T|"&amp;VLOOKUP(A546,'dataset mapping'!$A$2:$B$6,2,FALSE)&amp;"|"&amp;A556&amp;"!I100"),6,FALSE)</f>
        <v>63</v>
      </c>
      <c r="G556" s="25">
        <f>VLOOKUP(B546,INDIRECT("T|"&amp;VLOOKUP(A546,'dataset mapping'!$A$2:$B$6,2,FALSE)&amp;"|"&amp;A556&amp;"!A3"):INDIRECT("T|"&amp;VLOOKUP(A546,'dataset mapping'!$A$2:$B$6,2,FALSE)&amp;"|"&amp;A556&amp;"!I100"),7,FALSE)</f>
        <v>58</v>
      </c>
      <c r="H556" s="25">
        <f>VLOOKUP(B546,INDIRECT("T|"&amp;VLOOKUP(A546,'dataset mapping'!$A$2:$B$6,2,FALSE)&amp;"|"&amp;A556&amp;"!A3"):INDIRECT("T|"&amp;VLOOKUP(A546,'dataset mapping'!$A$2:$B$6,2,FALSE)&amp;"|"&amp;A556&amp;"!I100"),8,FALSE)</f>
        <v>59</v>
      </c>
      <c r="I556" s="25">
        <f>VLOOKUP(B546,INDIRECT("T|"&amp;VLOOKUP(A546,'dataset mapping'!$A$2:$B$6,2,FALSE)&amp;"|"&amp;A556&amp;"!A3"):INDIRECT("T|"&amp;VLOOKUP(A546,'dataset mapping'!$A$2:$B$6,2,FALSE)&amp;"|"&amp;A556&amp;"!I100"),9,FALSE)</f>
        <v>60</v>
      </c>
      <c r="J556" s="9">
        <f t="shared" si="53"/>
        <v>114.2857143</v>
      </c>
      <c r="K556" s="10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1">
        <v>70.0</v>
      </c>
      <c r="B557" s="25">
        <f>VLOOKUP(B546,INDIRECT("T|"&amp;VLOOKUP(A546,'dataset mapping'!$A$2:$B$6,2,FALSE)&amp;"|"&amp;A557&amp;"!A3"):INDIRECT("T|"&amp;VLOOKUP(A546,'dataset mapping'!$A$2:$B$6,2,FALSE)&amp;"|"&amp;A557&amp;"!I100"),2,FALSE)</f>
        <v>30</v>
      </c>
      <c r="C557" s="25">
        <f>VLOOKUP(B546,INDIRECT("T|"&amp;VLOOKUP(A546,'dataset mapping'!$A$2:$B$6,2,FALSE)&amp;"|"&amp;A557&amp;"!A3"):INDIRECT("T|"&amp;VLOOKUP(A546,'dataset mapping'!$A$2:$B$6,2,FALSE)&amp;"|"&amp;A557&amp;"!I100"),3,FALSE)</f>
        <v>38</v>
      </c>
      <c r="D557" s="25">
        <f>VLOOKUP(B546,INDIRECT("T|"&amp;VLOOKUP(A546,'dataset mapping'!$A$2:$B$6,2,FALSE)&amp;"|"&amp;A557&amp;"!A3"):INDIRECT("T|"&amp;VLOOKUP(A546,'dataset mapping'!$A$2:$B$6,2,FALSE)&amp;"|"&amp;A557&amp;"!I100"),4,FALSE)</f>
        <v>35</v>
      </c>
      <c r="E557" s="25">
        <f>VLOOKUP(B546,INDIRECT("T|"&amp;VLOOKUP(A546,'dataset mapping'!$A$2:$B$6,2,FALSE)&amp;"|"&amp;A557&amp;"!A3"):INDIRECT("T|"&amp;VLOOKUP(A546,'dataset mapping'!$A$2:$B$6,2,FALSE)&amp;"|"&amp;A557&amp;"!I100"),5,FALSE)</f>
        <v>32</v>
      </c>
      <c r="F557" s="25">
        <f>VLOOKUP(B546,INDIRECT("T|"&amp;VLOOKUP(A546,'dataset mapping'!$A$2:$B$6,2,FALSE)&amp;"|"&amp;A557&amp;"!A3"):INDIRECT("T|"&amp;VLOOKUP(A546,'dataset mapping'!$A$2:$B$6,2,FALSE)&amp;"|"&amp;A557&amp;"!I100"),6,FALSE)</f>
        <v>62</v>
      </c>
      <c r="G557" s="25">
        <f>VLOOKUP(B546,INDIRECT("T|"&amp;VLOOKUP(A546,'dataset mapping'!$A$2:$B$6,2,FALSE)&amp;"|"&amp;A557&amp;"!A3"):INDIRECT("T|"&amp;VLOOKUP(A546,'dataset mapping'!$A$2:$B$6,2,FALSE)&amp;"|"&amp;A557&amp;"!I100"),7,FALSE)</f>
        <v>64</v>
      </c>
      <c r="H557" s="25">
        <f>VLOOKUP(B546,INDIRECT("T|"&amp;VLOOKUP(A546,'dataset mapping'!$A$2:$B$6,2,FALSE)&amp;"|"&amp;A557&amp;"!A3"):INDIRECT("T|"&amp;VLOOKUP(A546,'dataset mapping'!$A$2:$B$6,2,FALSE)&amp;"|"&amp;A557&amp;"!I100"),8,FALSE)</f>
        <v>63</v>
      </c>
      <c r="I557" s="25">
        <f>VLOOKUP(B546,INDIRECT("T|"&amp;VLOOKUP(A546,'dataset mapping'!$A$2:$B$6,2,FALSE)&amp;"|"&amp;A557&amp;"!A3"):INDIRECT("T|"&amp;VLOOKUP(A546,'dataset mapping'!$A$2:$B$6,2,FALSE)&amp;"|"&amp;A557&amp;"!I100"),9,FALSE)</f>
        <v>63</v>
      </c>
      <c r="J557" s="9">
        <f t="shared" si="53"/>
        <v>96.875</v>
      </c>
      <c r="K557" s="10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1">
        <v>80.0</v>
      </c>
      <c r="B558" s="25">
        <f>VLOOKUP(B546,INDIRECT("T|"&amp;VLOOKUP(A546,'dataset mapping'!$A$2:$B$6,2,FALSE)&amp;"|"&amp;A558&amp;"!A3"):INDIRECT("T|"&amp;VLOOKUP(A546,'dataset mapping'!$A$2:$B$6,2,FALSE)&amp;"|"&amp;A558&amp;"!I100"),2,FALSE)</f>
        <v>41</v>
      </c>
      <c r="C558" s="25">
        <f>VLOOKUP(B546,INDIRECT("T|"&amp;VLOOKUP(A546,'dataset mapping'!$A$2:$B$6,2,FALSE)&amp;"|"&amp;A558&amp;"!A3"):INDIRECT("T|"&amp;VLOOKUP(A546,'dataset mapping'!$A$2:$B$6,2,FALSE)&amp;"|"&amp;A558&amp;"!I100"),3,FALSE)</f>
        <v>42</v>
      </c>
      <c r="D558" s="25">
        <f>VLOOKUP(B546,INDIRECT("T|"&amp;VLOOKUP(A546,'dataset mapping'!$A$2:$B$6,2,FALSE)&amp;"|"&amp;A558&amp;"!A3"):INDIRECT("T|"&amp;VLOOKUP(A546,'dataset mapping'!$A$2:$B$6,2,FALSE)&amp;"|"&amp;A558&amp;"!I100"),4,FALSE)</f>
        <v>41</v>
      </c>
      <c r="E558" s="25">
        <f>VLOOKUP(B546,INDIRECT("T|"&amp;VLOOKUP(A546,'dataset mapping'!$A$2:$B$6,2,FALSE)&amp;"|"&amp;A558&amp;"!A3"):INDIRECT("T|"&amp;VLOOKUP(A546,'dataset mapping'!$A$2:$B$6,2,FALSE)&amp;"|"&amp;A558&amp;"!I100"),5,FALSE)</f>
        <v>41</v>
      </c>
      <c r="F558" s="25">
        <f>VLOOKUP(B546,INDIRECT("T|"&amp;VLOOKUP(A546,'dataset mapping'!$A$2:$B$6,2,FALSE)&amp;"|"&amp;A558&amp;"!A3"):INDIRECT("T|"&amp;VLOOKUP(A546,'dataset mapping'!$A$2:$B$6,2,FALSE)&amp;"|"&amp;A558&amp;"!I100"),6,FALSE)</f>
        <v>65</v>
      </c>
      <c r="G558" s="25">
        <f>VLOOKUP(B546,INDIRECT("T|"&amp;VLOOKUP(A546,'dataset mapping'!$A$2:$B$6,2,FALSE)&amp;"|"&amp;A558&amp;"!A3"):INDIRECT("T|"&amp;VLOOKUP(A546,'dataset mapping'!$A$2:$B$6,2,FALSE)&amp;"|"&amp;A558&amp;"!I100"),7,FALSE)</f>
        <v>66</v>
      </c>
      <c r="H558" s="25">
        <f>VLOOKUP(B546,INDIRECT("T|"&amp;VLOOKUP(A546,'dataset mapping'!$A$2:$B$6,2,FALSE)&amp;"|"&amp;A558&amp;"!A3"):INDIRECT("T|"&amp;VLOOKUP(A546,'dataset mapping'!$A$2:$B$6,2,FALSE)&amp;"|"&amp;A558&amp;"!I100"),8,FALSE)</f>
        <v>69</v>
      </c>
      <c r="I558" s="25">
        <f>VLOOKUP(B546,INDIRECT("T|"&amp;VLOOKUP(A546,'dataset mapping'!$A$2:$B$6,2,FALSE)&amp;"|"&amp;A558&amp;"!A3"):INDIRECT("T|"&amp;VLOOKUP(A546,'dataset mapping'!$A$2:$B$6,2,FALSE)&amp;"|"&amp;A558&amp;"!I100"),9,FALSE)</f>
        <v>67</v>
      </c>
      <c r="J558" s="9">
        <f t="shared" si="53"/>
        <v>63.41463415</v>
      </c>
      <c r="K558" s="10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1">
        <v>90.0</v>
      </c>
      <c r="B559" s="25">
        <f>VLOOKUP(B546,INDIRECT("T|"&amp;VLOOKUP(A546,'dataset mapping'!$A$2:$B$6,2,FALSE)&amp;"|"&amp;A559&amp;"!A3"):INDIRECT("T|"&amp;VLOOKUP(A546,'dataset mapping'!$A$2:$B$6,2,FALSE)&amp;"|"&amp;A559&amp;"!I100"),2,FALSE)</f>
        <v>44</v>
      </c>
      <c r="C559" s="25">
        <f>VLOOKUP(B546,INDIRECT("T|"&amp;VLOOKUP(A546,'dataset mapping'!$A$2:$B$6,2,FALSE)&amp;"|"&amp;A559&amp;"!A3"):INDIRECT("T|"&amp;VLOOKUP(A546,'dataset mapping'!$A$2:$B$6,2,FALSE)&amp;"|"&amp;A559&amp;"!I100"),3,FALSE)</f>
        <v>34</v>
      </c>
      <c r="D559" s="25">
        <f>VLOOKUP(B546,INDIRECT("T|"&amp;VLOOKUP(A546,'dataset mapping'!$A$2:$B$6,2,FALSE)&amp;"|"&amp;A559&amp;"!A3"):INDIRECT("T|"&amp;VLOOKUP(A546,'dataset mapping'!$A$2:$B$6,2,FALSE)&amp;"|"&amp;A559&amp;"!I100"),4,FALSE)</f>
        <v>43</v>
      </c>
      <c r="E559" s="25">
        <f>VLOOKUP(B546,INDIRECT("T|"&amp;VLOOKUP(A546,'dataset mapping'!$A$2:$B$6,2,FALSE)&amp;"|"&amp;A559&amp;"!A3"):INDIRECT("T|"&amp;VLOOKUP(A546,'dataset mapping'!$A$2:$B$6,2,FALSE)&amp;"|"&amp;A559&amp;"!I100"),5,FALSE)</f>
        <v>38</v>
      </c>
      <c r="F559" s="25">
        <f>VLOOKUP(B546,INDIRECT("T|"&amp;VLOOKUP(A546,'dataset mapping'!$A$2:$B$6,2,FALSE)&amp;"|"&amp;A559&amp;"!A3"):INDIRECT("T|"&amp;VLOOKUP(A546,'dataset mapping'!$A$2:$B$6,2,FALSE)&amp;"|"&amp;A559&amp;"!I100"),6,FALSE)</f>
        <v>64</v>
      </c>
      <c r="G559" s="25">
        <f>VLOOKUP(B546,INDIRECT("T|"&amp;VLOOKUP(A546,'dataset mapping'!$A$2:$B$6,2,FALSE)&amp;"|"&amp;A559&amp;"!A3"):INDIRECT("T|"&amp;VLOOKUP(A546,'dataset mapping'!$A$2:$B$6,2,FALSE)&amp;"|"&amp;A559&amp;"!I100"),7,FALSE)</f>
        <v>64</v>
      </c>
      <c r="H559" s="25">
        <f>VLOOKUP(B546,INDIRECT("T|"&amp;VLOOKUP(A546,'dataset mapping'!$A$2:$B$6,2,FALSE)&amp;"|"&amp;A559&amp;"!A3"):INDIRECT("T|"&amp;VLOOKUP(A546,'dataset mapping'!$A$2:$B$6,2,FALSE)&amp;"|"&amp;A559&amp;"!I100"),8,FALSE)</f>
        <v>70</v>
      </c>
      <c r="I559" s="25">
        <f>VLOOKUP(B546,INDIRECT("T|"&amp;VLOOKUP(A546,'dataset mapping'!$A$2:$B$6,2,FALSE)&amp;"|"&amp;A559&amp;"!A3"):INDIRECT("T|"&amp;VLOOKUP(A546,'dataset mapping'!$A$2:$B$6,2,FALSE)&amp;"|"&amp;A559&amp;"!I100"),9,FALSE)</f>
        <v>71</v>
      </c>
      <c r="J559" s="9">
        <f t="shared" si="53"/>
        <v>86.84210526</v>
      </c>
      <c r="K559" s="10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1">
        <v>100.0</v>
      </c>
      <c r="B560" s="25">
        <f>VLOOKUP(B546,INDIRECT("T|"&amp;VLOOKUP(A546,'dataset mapping'!$A$2:$B$6,2,FALSE)&amp;"|"&amp;A560&amp;"!A3"):INDIRECT("T|"&amp;VLOOKUP(A546,'dataset mapping'!$A$2:$B$6,2,FALSE)&amp;"|"&amp;A560&amp;"!I100"),2,FALSE)</f>
        <v>47</v>
      </c>
      <c r="C560" s="25">
        <f>VLOOKUP(B546,INDIRECT("T|"&amp;VLOOKUP(A546,'dataset mapping'!$A$2:$B$6,2,FALSE)&amp;"|"&amp;A560&amp;"!A3"):INDIRECT("T|"&amp;VLOOKUP(A546,'dataset mapping'!$A$2:$B$6,2,FALSE)&amp;"|"&amp;A560&amp;"!I100"),3,FALSE)</f>
        <v>48</v>
      </c>
      <c r="D560" s="25">
        <f>VLOOKUP(B546,INDIRECT("T|"&amp;VLOOKUP(A546,'dataset mapping'!$A$2:$B$6,2,FALSE)&amp;"|"&amp;A560&amp;"!A3"):INDIRECT("T|"&amp;VLOOKUP(A546,'dataset mapping'!$A$2:$B$6,2,FALSE)&amp;"|"&amp;A560&amp;"!I100"),4,FALSE)</f>
        <v>47</v>
      </c>
      <c r="E560" s="25">
        <f>VLOOKUP(B546,INDIRECT("T|"&amp;VLOOKUP(A546,'dataset mapping'!$A$2:$B$6,2,FALSE)&amp;"|"&amp;A560&amp;"!A3"):INDIRECT("T|"&amp;VLOOKUP(A546,'dataset mapping'!$A$2:$B$6,2,FALSE)&amp;"|"&amp;A560&amp;"!I100"),5,FALSE)</f>
        <v>47</v>
      </c>
      <c r="F560" s="25">
        <f>VLOOKUP(B546,INDIRECT("T|"&amp;VLOOKUP(A546,'dataset mapping'!$A$2:$B$6,2,FALSE)&amp;"|"&amp;A560&amp;"!A3"):INDIRECT("T|"&amp;VLOOKUP(A546,'dataset mapping'!$A$2:$B$6,2,FALSE)&amp;"|"&amp;A560&amp;"!I100"),6,FALSE)</f>
        <v>72</v>
      </c>
      <c r="G560" s="25">
        <f>VLOOKUP(B546,INDIRECT("T|"&amp;VLOOKUP(A546,'dataset mapping'!$A$2:$B$6,2,FALSE)&amp;"|"&amp;A560&amp;"!A3"):INDIRECT("T|"&amp;VLOOKUP(A546,'dataset mapping'!$A$2:$B$6,2,FALSE)&amp;"|"&amp;A560&amp;"!I100"),7,FALSE)</f>
        <v>73</v>
      </c>
      <c r="H560" s="25">
        <f>VLOOKUP(B546,INDIRECT("T|"&amp;VLOOKUP(A546,'dataset mapping'!$A$2:$B$6,2,FALSE)&amp;"|"&amp;A560&amp;"!A3"):INDIRECT("T|"&amp;VLOOKUP(A546,'dataset mapping'!$A$2:$B$6,2,FALSE)&amp;"|"&amp;A560&amp;"!I100"),8,FALSE)</f>
        <v>62</v>
      </c>
      <c r="I560" s="25">
        <f>VLOOKUP(B546,INDIRECT("T|"&amp;VLOOKUP(A546,'dataset mapping'!$A$2:$B$6,2,FALSE)&amp;"|"&amp;A560&amp;"!A3"):INDIRECT("T|"&amp;VLOOKUP(A546,'dataset mapping'!$A$2:$B$6,2,FALSE)&amp;"|"&amp;A560&amp;"!I100"),9,FALSE)</f>
        <v>68</v>
      </c>
      <c r="J560" s="9">
        <f t="shared" si="53"/>
        <v>44.68085106</v>
      </c>
      <c r="K560" s="13">
        <f>AVERAGE(J548:J560)</f>
        <v>103.060398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 t="s">
        <v>13</v>
      </c>
      <c r="B562" s="24" t="s">
        <v>21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 t="s">
        <v>2</v>
      </c>
      <c r="B563" s="5" t="s">
        <v>3</v>
      </c>
      <c r="C563" s="5" t="s">
        <v>4</v>
      </c>
      <c r="D563" s="5" t="s">
        <v>5</v>
      </c>
      <c r="E563" s="5" t="s">
        <v>6</v>
      </c>
      <c r="F563" s="5" t="s">
        <v>7</v>
      </c>
      <c r="G563" s="5" t="s">
        <v>8</v>
      </c>
      <c r="H563" s="5" t="s">
        <v>9</v>
      </c>
      <c r="I563" s="5" t="s">
        <v>10</v>
      </c>
      <c r="J563" s="6" t="s">
        <v>11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>
        <v>1.0</v>
      </c>
      <c r="B564" s="8">
        <f>VLOOKUP(B562,INDIRECT("T|"&amp;VLOOKUP(A562,'dataset mapping'!$A$2:$B$6,2,FALSE)&amp;"|"&amp;A564&amp;"!A3"):INDIRECT("T|"&amp;VLOOKUP(A562,'dataset mapping'!$A$2:$B$6,2,FALSE)&amp;"|"&amp;A564&amp;"!I100"),2,FALSE)</f>
        <v>116</v>
      </c>
      <c r="C564" s="8">
        <f>VLOOKUP(B562,INDIRECT("T|"&amp;VLOOKUP(A562,'dataset mapping'!$A$2:$B$6,2,FALSE)&amp;"|"&amp;A564&amp;"!A3"):INDIRECT("T|"&amp;VLOOKUP(A562,'dataset mapping'!$A$2:$B$6,2,FALSE)&amp;"|"&amp;A564&amp;"!I100"),3,FALSE)</f>
        <v>96</v>
      </c>
      <c r="D564" s="8">
        <f>VLOOKUP(B562,INDIRECT("T|"&amp;VLOOKUP(A562,'dataset mapping'!$A$2:$B$6,2,FALSE)&amp;"|"&amp;A564&amp;"!A3"):INDIRECT("T|"&amp;VLOOKUP(A562,'dataset mapping'!$A$2:$B$6,2,FALSE)&amp;"|"&amp;A564&amp;"!I100"),4,FALSE)</f>
        <v>87</v>
      </c>
      <c r="E564" s="8">
        <f>VLOOKUP(B562,INDIRECT("T|"&amp;VLOOKUP(A562,'dataset mapping'!$A$2:$B$6,2,FALSE)&amp;"|"&amp;A564&amp;"!A3"):INDIRECT("T|"&amp;VLOOKUP(A562,'dataset mapping'!$A$2:$B$6,2,FALSE)&amp;"|"&amp;A564&amp;"!I100"),5,FALSE)</f>
        <v>95</v>
      </c>
      <c r="F564" s="8">
        <f>VLOOKUP(B562,INDIRECT("T|"&amp;VLOOKUP(A562,'dataset mapping'!$A$2:$B$6,2,FALSE)&amp;"|"&amp;A564&amp;"!A3"):INDIRECT("T|"&amp;VLOOKUP(A562,'dataset mapping'!$A$2:$B$6,2,FALSE)&amp;"|"&amp;A564&amp;"!I100"),6,FALSE)</f>
        <v>359</v>
      </c>
      <c r="G564" s="8">
        <f>VLOOKUP(B562,INDIRECT("T|"&amp;VLOOKUP(A562,'dataset mapping'!$A$2:$B$6,2,FALSE)&amp;"|"&amp;A564&amp;"!A3"):INDIRECT("T|"&amp;VLOOKUP(A562,'dataset mapping'!$A$2:$B$6,2,FALSE)&amp;"|"&amp;A564&amp;"!I100"),7,FALSE)</f>
        <v>337</v>
      </c>
      <c r="H564" s="8">
        <f>VLOOKUP(B562,INDIRECT("T|"&amp;VLOOKUP(A562,'dataset mapping'!$A$2:$B$6,2,FALSE)&amp;"|"&amp;A564&amp;"!A3"):INDIRECT("T|"&amp;VLOOKUP(A562,'dataset mapping'!$A$2:$B$6,2,FALSE)&amp;"|"&amp;A564&amp;"!I100"),8,FALSE)</f>
        <v>341</v>
      </c>
      <c r="I564" s="8">
        <f>VLOOKUP(B562,INDIRECT("T|"&amp;VLOOKUP(A562,'dataset mapping'!$A$2:$B$6,2,FALSE)&amp;"|"&amp;A564&amp;"!A3"):INDIRECT("T|"&amp;VLOOKUP(A562,'dataset mapping'!$A$2:$B$6,2,FALSE)&amp;"|"&amp;A564&amp;"!I100"),9,FALSE)</f>
        <v>347</v>
      </c>
      <c r="J564" s="9">
        <f t="shared" ref="J564:J565" si="54">(I564/E564-1)*100</f>
        <v>265.2631579</v>
      </c>
      <c r="K564" s="10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>
        <v>3.0</v>
      </c>
      <c r="B565" s="8">
        <f>VLOOKUP(B562,INDIRECT("T|"&amp;VLOOKUP(A562,'dataset mapping'!$A$2:$B$6,2,FALSE)&amp;"|"&amp;A565&amp;"!A3"):INDIRECT("T|"&amp;VLOOKUP(A562,'dataset mapping'!$A$2:$B$6,2,FALSE)&amp;"|"&amp;A565&amp;"!I100"),2,FALSE)</f>
        <v>85</v>
      </c>
      <c r="C565" s="8">
        <f>VLOOKUP(B562,INDIRECT("T|"&amp;VLOOKUP(A562,'dataset mapping'!$A$2:$B$6,2,FALSE)&amp;"|"&amp;A565&amp;"!A3"):INDIRECT("T|"&amp;VLOOKUP(A562,'dataset mapping'!$A$2:$B$6,2,FALSE)&amp;"|"&amp;A565&amp;"!I100"),3,FALSE)</f>
        <v>92</v>
      </c>
      <c r="D565" s="8">
        <f>VLOOKUP(B562,INDIRECT("T|"&amp;VLOOKUP(A562,'dataset mapping'!$A$2:$B$6,2,FALSE)&amp;"|"&amp;A565&amp;"!A3"):INDIRECT("T|"&amp;VLOOKUP(A562,'dataset mapping'!$A$2:$B$6,2,FALSE)&amp;"|"&amp;A565&amp;"!I100"),4,FALSE)</f>
        <v>96</v>
      </c>
      <c r="E565" s="8">
        <f>VLOOKUP(B562,INDIRECT("T|"&amp;VLOOKUP(A562,'dataset mapping'!$A$2:$B$6,2,FALSE)&amp;"|"&amp;A565&amp;"!A3"):INDIRECT("T|"&amp;VLOOKUP(A562,'dataset mapping'!$A$2:$B$6,2,FALSE)&amp;"|"&amp;A565&amp;"!I100"),5,FALSE)</f>
        <v>90</v>
      </c>
      <c r="F565" s="8">
        <f>VLOOKUP(B562,INDIRECT("T|"&amp;VLOOKUP(A562,'dataset mapping'!$A$2:$B$6,2,FALSE)&amp;"|"&amp;A565&amp;"!A3"):INDIRECT("T|"&amp;VLOOKUP(A562,'dataset mapping'!$A$2:$B$6,2,FALSE)&amp;"|"&amp;A565&amp;"!I100"),6,FALSE)</f>
        <v>328</v>
      </c>
      <c r="G565" s="8">
        <f>VLOOKUP(B562,INDIRECT("T|"&amp;VLOOKUP(A562,'dataset mapping'!$A$2:$B$6,2,FALSE)&amp;"|"&amp;A565&amp;"!A3"):INDIRECT("T|"&amp;VLOOKUP(A562,'dataset mapping'!$A$2:$B$6,2,FALSE)&amp;"|"&amp;A565&amp;"!I100"),7,FALSE)</f>
        <v>327</v>
      </c>
      <c r="H565" s="8">
        <f>VLOOKUP(B562,INDIRECT("T|"&amp;VLOOKUP(A562,'dataset mapping'!$A$2:$B$6,2,FALSE)&amp;"|"&amp;A565&amp;"!A3"):INDIRECT("T|"&amp;VLOOKUP(A562,'dataset mapping'!$A$2:$B$6,2,FALSE)&amp;"|"&amp;A565&amp;"!I100"),8,FALSE)</f>
        <v>329</v>
      </c>
      <c r="I565" s="8">
        <f>VLOOKUP(B562,INDIRECT("T|"&amp;VLOOKUP(A562,'dataset mapping'!$A$2:$B$6,2,FALSE)&amp;"|"&amp;A565&amp;"!A3"):INDIRECT("T|"&amp;VLOOKUP(A562,'dataset mapping'!$A$2:$B$6,2,FALSE)&amp;"|"&amp;A565&amp;"!I100"),9,FALSE)</f>
        <v>327</v>
      </c>
      <c r="J565" s="9">
        <f t="shared" si="54"/>
        <v>263.3333333</v>
      </c>
      <c r="K565" s="10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>
        <v>5.0</v>
      </c>
      <c r="B566" s="21" t="str">
        <f t="shared" ref="B566:E566" si="55">NA()</f>
        <v>#N/A</v>
      </c>
      <c r="C566" s="21" t="str">
        <f t="shared" si="55"/>
        <v>#N/A</v>
      </c>
      <c r="D566" s="21" t="str">
        <f t="shared" si="55"/>
        <v>#N/A</v>
      </c>
      <c r="E566" s="21" t="str">
        <f t="shared" si="55"/>
        <v>#N/A</v>
      </c>
      <c r="F566" s="8">
        <f>VLOOKUP(B562,INDIRECT("T|"&amp;VLOOKUP(A562,'dataset mapping'!$A$2:$B$6,2,FALSE)&amp;"|"&amp;A566&amp;"!A3"):INDIRECT("T|"&amp;VLOOKUP(A562,'dataset mapping'!$A$2:$B$6,2,FALSE)&amp;"|"&amp;A566&amp;"!I100"),6,FALSE)</f>
        <v>345</v>
      </c>
      <c r="G566" s="8">
        <f>VLOOKUP(B562,INDIRECT("T|"&amp;VLOOKUP(A562,'dataset mapping'!$A$2:$B$6,2,FALSE)&amp;"|"&amp;A566&amp;"!A3"):INDIRECT("T|"&amp;VLOOKUP(A562,'dataset mapping'!$A$2:$B$6,2,FALSE)&amp;"|"&amp;A566&amp;"!I100"),7,FALSE)</f>
        <v>341</v>
      </c>
      <c r="H566" s="8">
        <f>VLOOKUP(B562,INDIRECT("T|"&amp;VLOOKUP(A562,'dataset mapping'!$A$2:$B$6,2,FALSE)&amp;"|"&amp;A566&amp;"!A3"):INDIRECT("T|"&amp;VLOOKUP(A562,'dataset mapping'!$A$2:$B$6,2,FALSE)&amp;"|"&amp;A566&amp;"!I100"),8,FALSE)</f>
        <v>341</v>
      </c>
      <c r="I566" s="8">
        <f>VLOOKUP(B562,INDIRECT("T|"&amp;VLOOKUP(A562,'dataset mapping'!$A$2:$B$6,2,FALSE)&amp;"|"&amp;A566&amp;"!A3"):INDIRECT("T|"&amp;VLOOKUP(A562,'dataset mapping'!$A$2:$B$6,2,FALSE)&amp;"|"&amp;A566&amp;"!I100"),9,FALSE)</f>
        <v>343</v>
      </c>
      <c r="J566" s="9"/>
      <c r="K566" s="10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>
        <v>10.0</v>
      </c>
      <c r="B567" s="8">
        <f>VLOOKUP(B562,INDIRECT("T|"&amp;VLOOKUP(A562,'dataset mapping'!$A$2:$B$6,2,FALSE)&amp;"|"&amp;A567&amp;"!A3"):INDIRECT("T|"&amp;VLOOKUP(A562,'dataset mapping'!$A$2:$B$6,2,FALSE)&amp;"|"&amp;A567&amp;"!I100"),2,FALSE)</f>
        <v>209</v>
      </c>
      <c r="C567" s="8">
        <f>VLOOKUP(B562,INDIRECT("T|"&amp;VLOOKUP(A562,'dataset mapping'!$A$2:$B$6,2,FALSE)&amp;"|"&amp;A567&amp;"!A3"):INDIRECT("T|"&amp;VLOOKUP(A562,'dataset mapping'!$A$2:$B$6,2,FALSE)&amp;"|"&amp;A567&amp;"!I100"),3,FALSE)</f>
        <v>173</v>
      </c>
      <c r="D567" s="8">
        <f>VLOOKUP(B562,INDIRECT("T|"&amp;VLOOKUP(A562,'dataset mapping'!$A$2:$B$6,2,FALSE)&amp;"|"&amp;A567&amp;"!A3"):INDIRECT("T|"&amp;VLOOKUP(A562,'dataset mapping'!$A$2:$B$6,2,FALSE)&amp;"|"&amp;A567&amp;"!I100"),4,FALSE)</f>
        <v>167</v>
      </c>
      <c r="E567" s="8">
        <f>VLOOKUP(B562,INDIRECT("T|"&amp;VLOOKUP(A562,'dataset mapping'!$A$2:$B$6,2,FALSE)&amp;"|"&amp;A567&amp;"!A3"):INDIRECT("T|"&amp;VLOOKUP(A562,'dataset mapping'!$A$2:$B$6,2,FALSE)&amp;"|"&amp;A567&amp;"!I100"),5,FALSE)</f>
        <v>173</v>
      </c>
      <c r="F567" s="8">
        <f>VLOOKUP(B562,INDIRECT("T|"&amp;VLOOKUP(A562,'dataset mapping'!$A$2:$B$6,2,FALSE)&amp;"|"&amp;A567&amp;"!A3"):INDIRECT("T|"&amp;VLOOKUP(A562,'dataset mapping'!$A$2:$B$6,2,FALSE)&amp;"|"&amp;A567&amp;"!I100"),6,FALSE)</f>
        <v>379</v>
      </c>
      <c r="G567" s="8">
        <f>VLOOKUP(B562,INDIRECT("T|"&amp;VLOOKUP(A562,'dataset mapping'!$A$2:$B$6,2,FALSE)&amp;"|"&amp;A567&amp;"!A3"):INDIRECT("T|"&amp;VLOOKUP(A562,'dataset mapping'!$A$2:$B$6,2,FALSE)&amp;"|"&amp;A567&amp;"!I100"),7,FALSE)</f>
        <v>398</v>
      </c>
      <c r="H567" s="8">
        <f>VLOOKUP(B562,INDIRECT("T|"&amp;VLOOKUP(A562,'dataset mapping'!$A$2:$B$6,2,FALSE)&amp;"|"&amp;A567&amp;"!A3"):INDIRECT("T|"&amp;VLOOKUP(A562,'dataset mapping'!$A$2:$B$6,2,FALSE)&amp;"|"&amp;A567&amp;"!I100"),8,FALSE)</f>
        <v>389</v>
      </c>
      <c r="I567" s="8">
        <f>VLOOKUP(B562,INDIRECT("T|"&amp;VLOOKUP(A562,'dataset mapping'!$A$2:$B$6,2,FALSE)&amp;"|"&amp;A567&amp;"!A3"):INDIRECT("T|"&amp;VLOOKUP(A562,'dataset mapping'!$A$2:$B$6,2,FALSE)&amp;"|"&amp;A567&amp;"!I100"),9,FALSE)</f>
        <v>391</v>
      </c>
      <c r="J567" s="9">
        <f t="shared" ref="J567:J569" si="56">(I567/E567-1)*100</f>
        <v>126.0115607</v>
      </c>
      <c r="K567" s="10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1">
        <v>20.0</v>
      </c>
      <c r="B568" s="25">
        <f>VLOOKUP(B562,INDIRECT("T|"&amp;VLOOKUP(A562,'dataset mapping'!$A$2:$B$6,2,FALSE)&amp;"|"&amp;A568&amp;"!A3"):INDIRECT("T|"&amp;VLOOKUP(A562,'dataset mapping'!$A$2:$B$6,2,FALSE)&amp;"|"&amp;A568&amp;"!I100"),2,FALSE)</f>
        <v>280</v>
      </c>
      <c r="C568" s="25">
        <f>VLOOKUP(B562,INDIRECT("T|"&amp;VLOOKUP(A562,'dataset mapping'!$A$2:$B$6,2,FALSE)&amp;"|"&amp;A568&amp;"!A3"):INDIRECT("T|"&amp;VLOOKUP(A562,'dataset mapping'!$A$2:$B$6,2,FALSE)&amp;"|"&amp;A568&amp;"!I100"),3,FALSE)</f>
        <v>284</v>
      </c>
      <c r="D568" s="25">
        <f>VLOOKUP(B562,INDIRECT("T|"&amp;VLOOKUP(A562,'dataset mapping'!$A$2:$B$6,2,FALSE)&amp;"|"&amp;A568&amp;"!A3"):INDIRECT("T|"&amp;VLOOKUP(A562,'dataset mapping'!$A$2:$B$6,2,FALSE)&amp;"|"&amp;A568&amp;"!I100"),4,FALSE)</f>
        <v>285</v>
      </c>
      <c r="E568" s="25">
        <f>VLOOKUP(B562,INDIRECT("T|"&amp;VLOOKUP(A562,'dataset mapping'!$A$2:$B$6,2,FALSE)&amp;"|"&amp;A568&amp;"!A3"):INDIRECT("T|"&amp;VLOOKUP(A562,'dataset mapping'!$A$2:$B$6,2,FALSE)&amp;"|"&amp;A568&amp;"!I100"),5,FALSE)</f>
        <v>270</v>
      </c>
      <c r="F568" s="25">
        <f>VLOOKUP(B562,INDIRECT("T|"&amp;VLOOKUP(A562,'dataset mapping'!$A$2:$B$6,2,FALSE)&amp;"|"&amp;A568&amp;"!A3"):INDIRECT("T|"&amp;VLOOKUP(A562,'dataset mapping'!$A$2:$B$6,2,FALSE)&amp;"|"&amp;A568&amp;"!I100"),6,FALSE)</f>
        <v>451</v>
      </c>
      <c r="G568" s="25">
        <f>VLOOKUP(B562,INDIRECT("T|"&amp;VLOOKUP(A562,'dataset mapping'!$A$2:$B$6,2,FALSE)&amp;"|"&amp;A568&amp;"!A3"):INDIRECT("T|"&amp;VLOOKUP(A562,'dataset mapping'!$A$2:$B$6,2,FALSE)&amp;"|"&amp;A568&amp;"!I100"),7,FALSE)</f>
        <v>451</v>
      </c>
      <c r="H568" s="25">
        <f>VLOOKUP(B562,INDIRECT("T|"&amp;VLOOKUP(A562,'dataset mapping'!$A$2:$B$6,2,FALSE)&amp;"|"&amp;A568&amp;"!A3"):INDIRECT("T|"&amp;VLOOKUP(A562,'dataset mapping'!$A$2:$B$6,2,FALSE)&amp;"|"&amp;A568&amp;"!I100"),8,FALSE)</f>
        <v>448</v>
      </c>
      <c r="I568" s="25">
        <f>VLOOKUP(B562,INDIRECT("T|"&amp;VLOOKUP(A562,'dataset mapping'!$A$2:$B$6,2,FALSE)&amp;"|"&amp;A568&amp;"!A3"):INDIRECT("T|"&amp;VLOOKUP(A562,'dataset mapping'!$A$2:$B$6,2,FALSE)&amp;"|"&amp;A568&amp;"!I100"),9,FALSE)</f>
        <v>452</v>
      </c>
      <c r="J568" s="9">
        <f t="shared" si="56"/>
        <v>67.40740741</v>
      </c>
      <c r="K568" s="10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1">
        <v>30.0</v>
      </c>
      <c r="B569" s="25">
        <f>VLOOKUP(B562,INDIRECT("T|"&amp;VLOOKUP(A562,'dataset mapping'!$A$2:$B$6,2,FALSE)&amp;"|"&amp;A569&amp;"!A3"):INDIRECT("T|"&amp;VLOOKUP(A562,'dataset mapping'!$A$2:$B$6,2,FALSE)&amp;"|"&amp;A569&amp;"!I100"),2,FALSE)</f>
        <v>440</v>
      </c>
      <c r="C569" s="25">
        <f>VLOOKUP(B562,INDIRECT("T|"&amp;VLOOKUP(A562,'dataset mapping'!$A$2:$B$6,2,FALSE)&amp;"|"&amp;A569&amp;"!A3"):INDIRECT("T|"&amp;VLOOKUP(A562,'dataset mapping'!$A$2:$B$6,2,FALSE)&amp;"|"&amp;A569&amp;"!I100"),3,FALSE)</f>
        <v>474</v>
      </c>
      <c r="D569" s="25">
        <f>VLOOKUP(B562,INDIRECT("T|"&amp;VLOOKUP(A562,'dataset mapping'!$A$2:$B$6,2,FALSE)&amp;"|"&amp;A569&amp;"!A3"):INDIRECT("T|"&amp;VLOOKUP(A562,'dataset mapping'!$A$2:$B$6,2,FALSE)&amp;"|"&amp;A569&amp;"!I100"),4,FALSE)</f>
        <v>444</v>
      </c>
      <c r="E569" s="25">
        <f>VLOOKUP(B562,INDIRECT("T|"&amp;VLOOKUP(A562,'dataset mapping'!$A$2:$B$6,2,FALSE)&amp;"|"&amp;A569&amp;"!A3"):INDIRECT("T|"&amp;VLOOKUP(A562,'dataset mapping'!$A$2:$B$6,2,FALSE)&amp;"|"&amp;A569&amp;"!I100"),5,FALSE)</f>
        <v>446</v>
      </c>
      <c r="F569" s="25">
        <f>VLOOKUP(B562,INDIRECT("T|"&amp;VLOOKUP(A562,'dataset mapping'!$A$2:$B$6,2,FALSE)&amp;"|"&amp;A569&amp;"!A3"):INDIRECT("T|"&amp;VLOOKUP(A562,'dataset mapping'!$A$2:$B$6,2,FALSE)&amp;"|"&amp;A569&amp;"!I100"),6,FALSE)</f>
        <v>583</v>
      </c>
      <c r="G569" s="25">
        <f>VLOOKUP(B562,INDIRECT("T|"&amp;VLOOKUP(A562,'dataset mapping'!$A$2:$B$6,2,FALSE)&amp;"|"&amp;A569&amp;"!A3"):INDIRECT("T|"&amp;VLOOKUP(A562,'dataset mapping'!$A$2:$B$6,2,FALSE)&amp;"|"&amp;A569&amp;"!I100"),7,FALSE)</f>
        <v>567</v>
      </c>
      <c r="H569" s="25">
        <f>VLOOKUP(B562,INDIRECT("T|"&amp;VLOOKUP(A562,'dataset mapping'!$A$2:$B$6,2,FALSE)&amp;"|"&amp;A569&amp;"!A3"):INDIRECT("T|"&amp;VLOOKUP(A562,'dataset mapping'!$A$2:$B$6,2,FALSE)&amp;"|"&amp;A569&amp;"!I100"),8,FALSE)</f>
        <v>568</v>
      </c>
      <c r="I569" s="25">
        <f>VLOOKUP(B562,INDIRECT("T|"&amp;VLOOKUP(A562,'dataset mapping'!$A$2:$B$6,2,FALSE)&amp;"|"&amp;A569&amp;"!A3"):INDIRECT("T|"&amp;VLOOKUP(A562,'dataset mapping'!$A$2:$B$6,2,FALSE)&amp;"|"&amp;A569&amp;"!I100"),9,FALSE)</f>
        <v>572</v>
      </c>
      <c r="J569" s="9">
        <f t="shared" si="56"/>
        <v>28.25112108</v>
      </c>
      <c r="K569" s="10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1">
        <v>40.0</v>
      </c>
      <c r="B570" s="15" t="str">
        <f t="shared" ref="B570:E570" si="57">NA()</f>
        <v>#N/A</v>
      </c>
      <c r="C570" s="15" t="str">
        <f t="shared" si="57"/>
        <v>#N/A</v>
      </c>
      <c r="D570" s="15" t="str">
        <f t="shared" si="57"/>
        <v>#N/A</v>
      </c>
      <c r="E570" s="15" t="str">
        <f t="shared" si="57"/>
        <v>#N/A</v>
      </c>
      <c r="F570" s="25">
        <f>VLOOKUP(B562,INDIRECT("T|"&amp;VLOOKUP(A562,'dataset mapping'!$A$2:$B$6,2,FALSE)&amp;"|"&amp;A570&amp;"!A3"):INDIRECT("T|"&amp;VLOOKUP(A562,'dataset mapping'!$A$2:$B$6,2,FALSE)&amp;"|"&amp;A570&amp;"!I100"),6,FALSE)</f>
        <v>708</v>
      </c>
      <c r="G570" s="25">
        <f>VLOOKUP(B562,INDIRECT("T|"&amp;VLOOKUP(A562,'dataset mapping'!$A$2:$B$6,2,FALSE)&amp;"|"&amp;A570&amp;"!A3"):INDIRECT("T|"&amp;VLOOKUP(A562,'dataset mapping'!$A$2:$B$6,2,FALSE)&amp;"|"&amp;A570&amp;"!I100"),7,FALSE)</f>
        <v>708</v>
      </c>
      <c r="H570" s="25">
        <f>VLOOKUP(B562,INDIRECT("T|"&amp;VLOOKUP(A562,'dataset mapping'!$A$2:$B$6,2,FALSE)&amp;"|"&amp;A570&amp;"!A3"):INDIRECT("T|"&amp;VLOOKUP(A562,'dataset mapping'!$A$2:$B$6,2,FALSE)&amp;"|"&amp;A570&amp;"!I100"),8,FALSE)</f>
        <v>762</v>
      </c>
      <c r="I570" s="25">
        <f>VLOOKUP(B562,INDIRECT("T|"&amp;VLOOKUP(A562,'dataset mapping'!$A$2:$B$6,2,FALSE)&amp;"|"&amp;A570&amp;"!A3"):INDIRECT("T|"&amp;VLOOKUP(A562,'dataset mapping'!$A$2:$B$6,2,FALSE)&amp;"|"&amp;A570&amp;"!I100"),9,FALSE)</f>
        <v>719</v>
      </c>
      <c r="J570" s="9"/>
      <c r="K570" s="10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1">
        <v>50.0</v>
      </c>
      <c r="B571" s="25">
        <f>VLOOKUP(B562,INDIRECT("T|"&amp;VLOOKUP(A562,'dataset mapping'!$A$2:$B$6,2,FALSE)&amp;"|"&amp;A571&amp;"!A3"):INDIRECT("T|"&amp;VLOOKUP(A562,'dataset mapping'!$A$2:$B$6,2,FALSE)&amp;"|"&amp;A571&amp;"!I100"),2,FALSE)</f>
        <v>656</v>
      </c>
      <c r="C571" s="25">
        <f>VLOOKUP(B562,INDIRECT("T|"&amp;VLOOKUP(A562,'dataset mapping'!$A$2:$B$6,2,FALSE)&amp;"|"&amp;A571&amp;"!A3"):INDIRECT("T|"&amp;VLOOKUP(A562,'dataset mapping'!$A$2:$B$6,2,FALSE)&amp;"|"&amp;A571&amp;"!I100"),3,FALSE)</f>
        <v>636</v>
      </c>
      <c r="D571" s="25">
        <f>VLOOKUP(B562,INDIRECT("T|"&amp;VLOOKUP(A562,'dataset mapping'!$A$2:$B$6,2,FALSE)&amp;"|"&amp;A571&amp;"!A3"):INDIRECT("T|"&amp;VLOOKUP(A562,'dataset mapping'!$A$2:$B$6,2,FALSE)&amp;"|"&amp;A571&amp;"!I100"),4,FALSE)</f>
        <v>644</v>
      </c>
      <c r="E571" s="25">
        <f>VLOOKUP(B562,INDIRECT("T|"&amp;VLOOKUP(A562,'dataset mapping'!$A$2:$B$6,2,FALSE)&amp;"|"&amp;A571&amp;"!A3"):INDIRECT("T|"&amp;VLOOKUP(A562,'dataset mapping'!$A$2:$B$6,2,FALSE)&amp;"|"&amp;A571&amp;"!I100"),5,FALSE)</f>
        <v>647</v>
      </c>
      <c r="F571" s="25">
        <f>VLOOKUP(B562,INDIRECT("T|"&amp;VLOOKUP(A562,'dataset mapping'!$A$2:$B$6,2,FALSE)&amp;"|"&amp;A571&amp;"!A3"):INDIRECT("T|"&amp;VLOOKUP(A562,'dataset mapping'!$A$2:$B$6,2,FALSE)&amp;"|"&amp;A571&amp;"!I100"),6,FALSE)</f>
        <v>812</v>
      </c>
      <c r="G571" s="25">
        <f>VLOOKUP(B562,INDIRECT("T|"&amp;VLOOKUP(A562,'dataset mapping'!$A$2:$B$6,2,FALSE)&amp;"|"&amp;A571&amp;"!A3"):INDIRECT("T|"&amp;VLOOKUP(A562,'dataset mapping'!$A$2:$B$6,2,FALSE)&amp;"|"&amp;A571&amp;"!I100"),7,FALSE)</f>
        <v>753</v>
      </c>
      <c r="H571" s="25">
        <f>VLOOKUP(B562,INDIRECT("T|"&amp;VLOOKUP(A562,'dataset mapping'!$A$2:$B$6,2,FALSE)&amp;"|"&amp;A571&amp;"!A3"):INDIRECT("T|"&amp;VLOOKUP(A562,'dataset mapping'!$A$2:$B$6,2,FALSE)&amp;"|"&amp;A571&amp;"!I100"),8,FALSE)</f>
        <v>751</v>
      </c>
      <c r="I571" s="25">
        <f>VLOOKUP(B562,INDIRECT("T|"&amp;VLOOKUP(A562,'dataset mapping'!$A$2:$B$6,2,FALSE)&amp;"|"&amp;A571&amp;"!A3"):INDIRECT("T|"&amp;VLOOKUP(A562,'dataset mapping'!$A$2:$B$6,2,FALSE)&amp;"|"&amp;A571&amp;"!I100"),9,FALSE)</f>
        <v>761</v>
      </c>
      <c r="J571" s="9">
        <f t="shared" ref="J571:J576" si="58">(I571/E571-1)*100</f>
        <v>17.61978362</v>
      </c>
      <c r="K571" s="10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1">
        <v>60.0</v>
      </c>
      <c r="B572" s="25">
        <f>VLOOKUP(B562,INDIRECT("T|"&amp;VLOOKUP(A562,'dataset mapping'!$A$2:$B$6,2,FALSE)&amp;"|"&amp;A572&amp;"!A3"):INDIRECT("T|"&amp;VLOOKUP(A562,'dataset mapping'!$A$2:$B$6,2,FALSE)&amp;"|"&amp;A572&amp;"!I100"),2,FALSE)</f>
        <v>672</v>
      </c>
      <c r="C572" s="25">
        <f>VLOOKUP(B562,INDIRECT("T|"&amp;VLOOKUP(A562,'dataset mapping'!$A$2:$B$6,2,FALSE)&amp;"|"&amp;A572&amp;"!A3"):INDIRECT("T|"&amp;VLOOKUP(A562,'dataset mapping'!$A$2:$B$6,2,FALSE)&amp;"|"&amp;A572&amp;"!I100"),3,FALSE)</f>
        <v>658</v>
      </c>
      <c r="D572" s="25">
        <f>VLOOKUP(B562,INDIRECT("T|"&amp;VLOOKUP(A562,'dataset mapping'!$A$2:$B$6,2,FALSE)&amp;"|"&amp;A572&amp;"!A3"):INDIRECT("T|"&amp;VLOOKUP(A562,'dataset mapping'!$A$2:$B$6,2,FALSE)&amp;"|"&amp;A572&amp;"!I100"),4,FALSE)</f>
        <v>657</v>
      </c>
      <c r="E572" s="25">
        <f>VLOOKUP(B562,INDIRECT("T|"&amp;VLOOKUP(A562,'dataset mapping'!$A$2:$B$6,2,FALSE)&amp;"|"&amp;A572&amp;"!A3"):INDIRECT("T|"&amp;VLOOKUP(A562,'dataset mapping'!$A$2:$B$6,2,FALSE)&amp;"|"&amp;A572&amp;"!I100"),5,FALSE)</f>
        <v>664</v>
      </c>
      <c r="F572" s="25">
        <f>VLOOKUP(B562,INDIRECT("T|"&amp;VLOOKUP(A562,'dataset mapping'!$A$2:$B$6,2,FALSE)&amp;"|"&amp;A572&amp;"!A3"):INDIRECT("T|"&amp;VLOOKUP(A562,'dataset mapping'!$A$2:$B$6,2,FALSE)&amp;"|"&amp;A572&amp;"!I100"),6,FALSE)</f>
        <v>806</v>
      </c>
      <c r="G572" s="25">
        <f>VLOOKUP(B562,INDIRECT("T|"&amp;VLOOKUP(A562,'dataset mapping'!$A$2:$B$6,2,FALSE)&amp;"|"&amp;A572&amp;"!A3"):INDIRECT("T|"&amp;VLOOKUP(A562,'dataset mapping'!$A$2:$B$6,2,FALSE)&amp;"|"&amp;A572&amp;"!I100"),7,FALSE)</f>
        <v>801</v>
      </c>
      <c r="H572" s="25">
        <f>VLOOKUP(B562,INDIRECT("T|"&amp;VLOOKUP(A562,'dataset mapping'!$A$2:$B$6,2,FALSE)&amp;"|"&amp;A572&amp;"!A3"):INDIRECT("T|"&amp;VLOOKUP(A562,'dataset mapping'!$A$2:$B$6,2,FALSE)&amp;"|"&amp;A572&amp;"!I100"),8,FALSE)</f>
        <v>770</v>
      </c>
      <c r="I572" s="25">
        <f>VLOOKUP(B562,INDIRECT("T|"&amp;VLOOKUP(A562,'dataset mapping'!$A$2:$B$6,2,FALSE)&amp;"|"&amp;A572&amp;"!A3"):INDIRECT("T|"&amp;VLOOKUP(A562,'dataset mapping'!$A$2:$B$6,2,FALSE)&amp;"|"&amp;A572&amp;"!I100"),9,FALSE)</f>
        <v>801</v>
      </c>
      <c r="J572" s="9">
        <f t="shared" si="58"/>
        <v>20.63253012</v>
      </c>
      <c r="K572" s="10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1">
        <v>70.0</v>
      </c>
      <c r="B573" s="25">
        <f>VLOOKUP(B562,INDIRECT("T|"&amp;VLOOKUP(A562,'dataset mapping'!$A$2:$B$6,2,FALSE)&amp;"|"&amp;A573&amp;"!A3"):INDIRECT("T|"&amp;VLOOKUP(A562,'dataset mapping'!$A$2:$B$6,2,FALSE)&amp;"|"&amp;A573&amp;"!I100"),2,FALSE)</f>
        <v>683</v>
      </c>
      <c r="C573" s="25">
        <f>VLOOKUP(B562,INDIRECT("T|"&amp;VLOOKUP(A562,'dataset mapping'!$A$2:$B$6,2,FALSE)&amp;"|"&amp;A573&amp;"!A3"):INDIRECT("T|"&amp;VLOOKUP(A562,'dataset mapping'!$A$2:$B$6,2,FALSE)&amp;"|"&amp;A573&amp;"!I100"),3,FALSE)</f>
        <v>688</v>
      </c>
      <c r="D573" s="25">
        <f>VLOOKUP(B562,INDIRECT("T|"&amp;VLOOKUP(A562,'dataset mapping'!$A$2:$B$6,2,FALSE)&amp;"|"&amp;A573&amp;"!A3"):INDIRECT("T|"&amp;VLOOKUP(A562,'dataset mapping'!$A$2:$B$6,2,FALSE)&amp;"|"&amp;A573&amp;"!I100"),4,FALSE)</f>
        <v>671</v>
      </c>
      <c r="E573" s="25">
        <f>VLOOKUP(B562,INDIRECT("T|"&amp;VLOOKUP(A562,'dataset mapping'!$A$2:$B$6,2,FALSE)&amp;"|"&amp;A573&amp;"!A3"):INDIRECT("T|"&amp;VLOOKUP(A562,'dataset mapping'!$A$2:$B$6,2,FALSE)&amp;"|"&amp;A573&amp;"!I100"),5,FALSE)</f>
        <v>684</v>
      </c>
      <c r="F573" s="25">
        <f>VLOOKUP(B562,INDIRECT("T|"&amp;VLOOKUP(A562,'dataset mapping'!$A$2:$B$6,2,FALSE)&amp;"|"&amp;A573&amp;"!A3"):INDIRECT("T|"&amp;VLOOKUP(A562,'dataset mapping'!$A$2:$B$6,2,FALSE)&amp;"|"&amp;A573&amp;"!I100"),6,FALSE)</f>
        <v>836</v>
      </c>
      <c r="G573" s="25">
        <f>VLOOKUP(B562,INDIRECT("T|"&amp;VLOOKUP(A562,'dataset mapping'!$A$2:$B$6,2,FALSE)&amp;"|"&amp;A573&amp;"!A3"):INDIRECT("T|"&amp;VLOOKUP(A562,'dataset mapping'!$A$2:$B$6,2,FALSE)&amp;"|"&amp;A573&amp;"!I100"),7,FALSE)</f>
        <v>792</v>
      </c>
      <c r="H573" s="25">
        <f>VLOOKUP(B562,INDIRECT("T|"&amp;VLOOKUP(A562,'dataset mapping'!$A$2:$B$6,2,FALSE)&amp;"|"&amp;A573&amp;"!A3"):INDIRECT("T|"&amp;VLOOKUP(A562,'dataset mapping'!$A$2:$B$6,2,FALSE)&amp;"|"&amp;A573&amp;"!I100"),8,FALSE)</f>
        <v>816</v>
      </c>
      <c r="I573" s="25">
        <f>VLOOKUP(B562,INDIRECT("T|"&amp;VLOOKUP(A562,'dataset mapping'!$A$2:$B$6,2,FALSE)&amp;"|"&amp;A573&amp;"!A3"):INDIRECT("T|"&amp;VLOOKUP(A562,'dataset mapping'!$A$2:$B$6,2,FALSE)&amp;"|"&amp;A573&amp;"!I100"),9,FALSE)</f>
        <v>817</v>
      </c>
      <c r="J573" s="9">
        <f t="shared" si="58"/>
        <v>19.44444444</v>
      </c>
      <c r="K573" s="10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1">
        <v>80.0</v>
      </c>
      <c r="B574" s="25">
        <f>VLOOKUP(B562,INDIRECT("T|"&amp;VLOOKUP(A562,'dataset mapping'!$A$2:$B$6,2,FALSE)&amp;"|"&amp;A574&amp;"!A3"):INDIRECT("T|"&amp;VLOOKUP(A562,'dataset mapping'!$A$2:$B$6,2,FALSE)&amp;"|"&amp;A574&amp;"!I100"),2,FALSE)</f>
        <v>675</v>
      </c>
      <c r="C574" s="25">
        <f>VLOOKUP(B562,INDIRECT("T|"&amp;VLOOKUP(A562,'dataset mapping'!$A$2:$B$6,2,FALSE)&amp;"|"&amp;A574&amp;"!A3"):INDIRECT("T|"&amp;VLOOKUP(A562,'dataset mapping'!$A$2:$B$6,2,FALSE)&amp;"|"&amp;A574&amp;"!I100"),3,FALSE)</f>
        <v>727</v>
      </c>
      <c r="D574" s="25">
        <f>VLOOKUP(B562,INDIRECT("T|"&amp;VLOOKUP(A562,'dataset mapping'!$A$2:$B$6,2,FALSE)&amp;"|"&amp;A574&amp;"!A3"):INDIRECT("T|"&amp;VLOOKUP(A562,'dataset mapping'!$A$2:$B$6,2,FALSE)&amp;"|"&amp;A574&amp;"!I100"),4,FALSE)</f>
        <v>688</v>
      </c>
      <c r="E574" s="25">
        <f>VLOOKUP(B562,INDIRECT("T|"&amp;VLOOKUP(A562,'dataset mapping'!$A$2:$B$6,2,FALSE)&amp;"|"&amp;A574&amp;"!A3"):INDIRECT("T|"&amp;VLOOKUP(A562,'dataset mapping'!$A$2:$B$6,2,FALSE)&amp;"|"&amp;A574&amp;"!I100"),5,FALSE)</f>
        <v>687</v>
      </c>
      <c r="F574" s="25">
        <f>VLOOKUP(B562,INDIRECT("T|"&amp;VLOOKUP(A562,'dataset mapping'!$A$2:$B$6,2,FALSE)&amp;"|"&amp;A574&amp;"!A3"):INDIRECT("T|"&amp;VLOOKUP(A562,'dataset mapping'!$A$2:$B$6,2,FALSE)&amp;"|"&amp;A574&amp;"!I100"),6,FALSE)</f>
        <v>819</v>
      </c>
      <c r="G574" s="25">
        <f>VLOOKUP(B562,INDIRECT("T|"&amp;VLOOKUP(A562,'dataset mapping'!$A$2:$B$6,2,FALSE)&amp;"|"&amp;A574&amp;"!A3"):INDIRECT("T|"&amp;VLOOKUP(A562,'dataset mapping'!$A$2:$B$6,2,FALSE)&amp;"|"&amp;A574&amp;"!I100"),7,FALSE)</f>
        <v>790</v>
      </c>
      <c r="H574" s="25">
        <f>VLOOKUP(B562,INDIRECT("T|"&amp;VLOOKUP(A562,'dataset mapping'!$A$2:$B$6,2,FALSE)&amp;"|"&amp;A574&amp;"!A3"):INDIRECT("T|"&amp;VLOOKUP(A562,'dataset mapping'!$A$2:$B$6,2,FALSE)&amp;"|"&amp;A574&amp;"!I100"),8,FALSE)</f>
        <v>801</v>
      </c>
      <c r="I574" s="25">
        <f>VLOOKUP(B562,INDIRECT("T|"&amp;VLOOKUP(A562,'dataset mapping'!$A$2:$B$6,2,FALSE)&amp;"|"&amp;A574&amp;"!A3"):INDIRECT("T|"&amp;VLOOKUP(A562,'dataset mapping'!$A$2:$B$6,2,FALSE)&amp;"|"&amp;A574&amp;"!I100"),9,FALSE)</f>
        <v>806</v>
      </c>
      <c r="J574" s="9">
        <f t="shared" si="58"/>
        <v>17.3216885</v>
      </c>
      <c r="K574" s="10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1">
        <v>90.0</v>
      </c>
      <c r="B575" s="25">
        <f>VLOOKUP(B562,INDIRECT("T|"&amp;VLOOKUP(A562,'dataset mapping'!$A$2:$B$6,2,FALSE)&amp;"|"&amp;A575&amp;"!A3"):INDIRECT("T|"&amp;VLOOKUP(A562,'dataset mapping'!$A$2:$B$6,2,FALSE)&amp;"|"&amp;A575&amp;"!I100"),2,FALSE)</f>
        <v>703</v>
      </c>
      <c r="C575" s="25">
        <f>VLOOKUP(B562,INDIRECT("T|"&amp;VLOOKUP(A562,'dataset mapping'!$A$2:$B$6,2,FALSE)&amp;"|"&amp;A575&amp;"!A3"):INDIRECT("T|"&amp;VLOOKUP(A562,'dataset mapping'!$A$2:$B$6,2,FALSE)&amp;"|"&amp;A575&amp;"!I100"),3,FALSE)</f>
        <v>739</v>
      </c>
      <c r="D575" s="25">
        <f>VLOOKUP(B562,INDIRECT("T|"&amp;VLOOKUP(A562,'dataset mapping'!$A$2:$B$6,2,FALSE)&amp;"|"&amp;A575&amp;"!A3"):INDIRECT("T|"&amp;VLOOKUP(A562,'dataset mapping'!$A$2:$B$6,2,FALSE)&amp;"|"&amp;A575&amp;"!I100"),4,FALSE)</f>
        <v>689</v>
      </c>
      <c r="E575" s="25">
        <f>VLOOKUP(B562,INDIRECT("T|"&amp;VLOOKUP(A562,'dataset mapping'!$A$2:$B$6,2,FALSE)&amp;"|"&amp;A575&amp;"!A3"):INDIRECT("T|"&amp;VLOOKUP(A562,'dataset mapping'!$A$2:$B$6,2,FALSE)&amp;"|"&amp;A575&amp;"!I100"),5,FALSE)</f>
        <v>717</v>
      </c>
      <c r="F575" s="25">
        <f>VLOOKUP(B562,INDIRECT("T|"&amp;VLOOKUP(A562,'dataset mapping'!$A$2:$B$6,2,FALSE)&amp;"|"&amp;A575&amp;"!A3"):INDIRECT("T|"&amp;VLOOKUP(A562,'dataset mapping'!$A$2:$B$6,2,FALSE)&amp;"|"&amp;A575&amp;"!I100"),6,FALSE)</f>
        <v>844</v>
      </c>
      <c r="G575" s="25">
        <f>VLOOKUP(B562,INDIRECT("T|"&amp;VLOOKUP(A562,'dataset mapping'!$A$2:$B$6,2,FALSE)&amp;"|"&amp;A575&amp;"!A3"):INDIRECT("T|"&amp;VLOOKUP(A562,'dataset mapping'!$A$2:$B$6,2,FALSE)&amp;"|"&amp;A575&amp;"!I100"),7,FALSE)</f>
        <v>799</v>
      </c>
      <c r="H575" s="25">
        <f>VLOOKUP(B562,INDIRECT("T|"&amp;VLOOKUP(A562,'dataset mapping'!$A$2:$B$6,2,FALSE)&amp;"|"&amp;A575&amp;"!A3"):INDIRECT("T|"&amp;VLOOKUP(A562,'dataset mapping'!$A$2:$B$6,2,FALSE)&amp;"|"&amp;A575&amp;"!I100"),8,FALSE)</f>
        <v>800</v>
      </c>
      <c r="I575" s="25">
        <f>VLOOKUP(B562,INDIRECT("T|"&amp;VLOOKUP(A562,'dataset mapping'!$A$2:$B$6,2,FALSE)&amp;"|"&amp;A575&amp;"!A3"):INDIRECT("T|"&amp;VLOOKUP(A562,'dataset mapping'!$A$2:$B$6,2,FALSE)&amp;"|"&amp;A575&amp;"!I100"),9,FALSE)</f>
        <v>808</v>
      </c>
      <c r="J575" s="9">
        <f t="shared" si="58"/>
        <v>12.69177127</v>
      </c>
      <c r="K575" s="10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1">
        <v>100.0</v>
      </c>
      <c r="B576" s="25">
        <f>VLOOKUP(B562,INDIRECT("T|"&amp;VLOOKUP(A562,'dataset mapping'!$A$2:$B$6,2,FALSE)&amp;"|"&amp;A576&amp;"!A3"):INDIRECT("T|"&amp;VLOOKUP(A562,'dataset mapping'!$A$2:$B$6,2,FALSE)&amp;"|"&amp;A576&amp;"!I100"),2,FALSE)</f>
        <v>726</v>
      </c>
      <c r="C576" s="25">
        <f>VLOOKUP(B562,INDIRECT("T|"&amp;VLOOKUP(A562,'dataset mapping'!$A$2:$B$6,2,FALSE)&amp;"|"&amp;A576&amp;"!A3"):INDIRECT("T|"&amp;VLOOKUP(A562,'dataset mapping'!$A$2:$B$6,2,FALSE)&amp;"|"&amp;A576&amp;"!I100"),3,FALSE)</f>
        <v>706</v>
      </c>
      <c r="D576" s="25">
        <f>VLOOKUP(B562,INDIRECT("T|"&amp;VLOOKUP(A562,'dataset mapping'!$A$2:$B$6,2,FALSE)&amp;"|"&amp;A576&amp;"!A3"):INDIRECT("T|"&amp;VLOOKUP(A562,'dataset mapping'!$A$2:$B$6,2,FALSE)&amp;"|"&amp;A576&amp;"!I100"),4,FALSE)</f>
        <v>750</v>
      </c>
      <c r="E576" s="25">
        <f>VLOOKUP(B562,INDIRECT("T|"&amp;VLOOKUP(A562,'dataset mapping'!$A$2:$B$6,2,FALSE)&amp;"|"&amp;A576&amp;"!A3"):INDIRECT("T|"&amp;VLOOKUP(A562,'dataset mapping'!$A$2:$B$6,2,FALSE)&amp;"|"&amp;A576&amp;"!I100"),5,FALSE)</f>
        <v>736</v>
      </c>
      <c r="F576" s="25">
        <f>VLOOKUP(B562,INDIRECT("T|"&amp;VLOOKUP(A562,'dataset mapping'!$A$2:$B$6,2,FALSE)&amp;"|"&amp;A576&amp;"!A3"):INDIRECT("T|"&amp;VLOOKUP(A562,'dataset mapping'!$A$2:$B$6,2,FALSE)&amp;"|"&amp;A576&amp;"!I100"),6,FALSE)</f>
        <v>856</v>
      </c>
      <c r="G576" s="25">
        <f>VLOOKUP(B562,INDIRECT("T|"&amp;VLOOKUP(A562,'dataset mapping'!$A$2:$B$6,2,FALSE)&amp;"|"&amp;A576&amp;"!A3"):INDIRECT("T|"&amp;VLOOKUP(A562,'dataset mapping'!$A$2:$B$6,2,FALSE)&amp;"|"&amp;A576&amp;"!I100"),7,FALSE)</f>
        <v>860</v>
      </c>
      <c r="H576" s="25">
        <f>VLOOKUP(B562,INDIRECT("T|"&amp;VLOOKUP(A562,'dataset mapping'!$A$2:$B$6,2,FALSE)&amp;"|"&amp;A576&amp;"!A3"):INDIRECT("T|"&amp;VLOOKUP(A562,'dataset mapping'!$A$2:$B$6,2,FALSE)&amp;"|"&amp;A576&amp;"!I100"),8,FALSE)</f>
        <v>822</v>
      </c>
      <c r="I576" s="25">
        <f>VLOOKUP(B562,INDIRECT("T|"&amp;VLOOKUP(A562,'dataset mapping'!$A$2:$B$6,2,FALSE)&amp;"|"&amp;A576&amp;"!A3"):INDIRECT("T|"&amp;VLOOKUP(A562,'dataset mapping'!$A$2:$B$6,2,FALSE)&amp;"|"&amp;A576&amp;"!I100"),9,FALSE)</f>
        <v>846</v>
      </c>
      <c r="J576" s="9">
        <f t="shared" si="58"/>
        <v>14.94565217</v>
      </c>
      <c r="K576" s="13">
        <f>AVERAGE(J564:J576)</f>
        <v>77.53840459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 t="s">
        <v>0</v>
      </c>
      <c r="B596" s="24" t="s">
        <v>22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 t="s">
        <v>2</v>
      </c>
      <c r="B597" s="5" t="s">
        <v>3</v>
      </c>
      <c r="C597" s="5" t="s">
        <v>4</v>
      </c>
      <c r="D597" s="5" t="s">
        <v>5</v>
      </c>
      <c r="E597" s="5" t="s">
        <v>6</v>
      </c>
      <c r="F597" s="5" t="s">
        <v>7</v>
      </c>
      <c r="G597" s="5" t="s">
        <v>8</v>
      </c>
      <c r="H597" s="5" t="s">
        <v>9</v>
      </c>
      <c r="I597" s="5" t="s">
        <v>10</v>
      </c>
      <c r="J597" s="6" t="s">
        <v>11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>
        <v>1.0</v>
      </c>
      <c r="B598" s="8">
        <f>VLOOKUP(B596,INDIRECT("T|"&amp;VLOOKUP(A596,'dataset mapping'!$A$2:$B$6,2,FALSE)&amp;"|"&amp;A598&amp;"!A3"):INDIRECT("T|"&amp;VLOOKUP(A596,'dataset mapping'!$A$2:$B$6,2,FALSE)&amp;"|"&amp;A598&amp;"!I100"),2,FALSE)</f>
        <v>119</v>
      </c>
      <c r="C598" s="8">
        <f>VLOOKUP(B596,INDIRECT("T|"&amp;VLOOKUP(A596,'dataset mapping'!$A$2:$B$6,2,FALSE)&amp;"|"&amp;A598&amp;"!A3"):INDIRECT("T|"&amp;VLOOKUP(A596,'dataset mapping'!$A$2:$B$6,2,FALSE)&amp;"|"&amp;A598&amp;"!I100"),3,FALSE)</f>
        <v>116</v>
      </c>
      <c r="D598" s="8">
        <f>VLOOKUP(B596,INDIRECT("T|"&amp;VLOOKUP(A596,'dataset mapping'!$A$2:$B$6,2,FALSE)&amp;"|"&amp;A598&amp;"!A3"):INDIRECT("T|"&amp;VLOOKUP(A596,'dataset mapping'!$A$2:$B$6,2,FALSE)&amp;"|"&amp;A598&amp;"!I100"),4,FALSE)</f>
        <v>114</v>
      </c>
      <c r="E598" s="8">
        <f>VLOOKUP(B596,INDIRECT("T|"&amp;VLOOKUP(A596,'dataset mapping'!$A$2:$B$6,2,FALSE)&amp;"|"&amp;A598&amp;"!A3"):INDIRECT("T|"&amp;VLOOKUP(A596,'dataset mapping'!$A$2:$B$6,2,FALSE)&amp;"|"&amp;A598&amp;"!I100"),5,FALSE)</f>
        <v>115</v>
      </c>
      <c r="F598" s="8">
        <f>VLOOKUP(B596,INDIRECT("T|"&amp;VLOOKUP(A596,'dataset mapping'!$A$2:$B$6,2,FALSE)&amp;"|"&amp;A598&amp;"!A3"):INDIRECT("T|"&amp;VLOOKUP(A596,'dataset mapping'!$A$2:$B$6,2,FALSE)&amp;"|"&amp;A598&amp;"!I100"),6,FALSE)</f>
        <v>341</v>
      </c>
      <c r="G598" s="8">
        <f>VLOOKUP(B596,INDIRECT("T|"&amp;VLOOKUP(A596,'dataset mapping'!$A$2:$B$6,2,FALSE)&amp;"|"&amp;A598&amp;"!A3"):INDIRECT("T|"&amp;VLOOKUP(A596,'dataset mapping'!$A$2:$B$6,2,FALSE)&amp;"|"&amp;A598&amp;"!I100"),7,FALSE)</f>
        <v>284</v>
      </c>
      <c r="H598" s="8">
        <f>VLOOKUP(B596,INDIRECT("T|"&amp;VLOOKUP(A596,'dataset mapping'!$A$2:$B$6,2,FALSE)&amp;"|"&amp;A598&amp;"!A3"):INDIRECT("T|"&amp;VLOOKUP(A596,'dataset mapping'!$A$2:$B$6,2,FALSE)&amp;"|"&amp;A598&amp;"!I100"),8,FALSE)</f>
        <v>306</v>
      </c>
      <c r="I598" s="8">
        <f>VLOOKUP(B596,INDIRECT("T|"&amp;VLOOKUP(A596,'dataset mapping'!$A$2:$B$6,2,FALSE)&amp;"|"&amp;A598&amp;"!A3"):INDIRECT("T|"&amp;VLOOKUP(A596,'dataset mapping'!$A$2:$B$6,2,FALSE)&amp;"|"&amp;A598&amp;"!I100"),9,FALSE)</f>
        <v>330</v>
      </c>
      <c r="J598" s="9">
        <f t="shared" ref="J598:J610" si="59">(I598/E598-1)*100</f>
        <v>186.9565217</v>
      </c>
      <c r="K598" s="10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>
        <v>3.0</v>
      </c>
      <c r="B599" s="8">
        <f>VLOOKUP(B596,INDIRECT("T|"&amp;VLOOKUP(A596,'dataset mapping'!$A$2:$B$6,2,FALSE)&amp;"|"&amp;A599&amp;"!A3"):INDIRECT("T|"&amp;VLOOKUP(A596,'dataset mapping'!$A$2:$B$6,2,FALSE)&amp;"|"&amp;A599&amp;"!I100"),2,FALSE)</f>
        <v>126</v>
      </c>
      <c r="C599" s="8">
        <f>VLOOKUP(B596,INDIRECT("T|"&amp;VLOOKUP(A596,'dataset mapping'!$A$2:$B$6,2,FALSE)&amp;"|"&amp;A599&amp;"!A3"):INDIRECT("T|"&amp;VLOOKUP(A596,'dataset mapping'!$A$2:$B$6,2,FALSE)&amp;"|"&amp;A599&amp;"!I100"),3,FALSE)</f>
        <v>127</v>
      </c>
      <c r="D599" s="8">
        <f>VLOOKUP(B596,INDIRECT("T|"&amp;VLOOKUP(A596,'dataset mapping'!$A$2:$B$6,2,FALSE)&amp;"|"&amp;A599&amp;"!A3"):INDIRECT("T|"&amp;VLOOKUP(A596,'dataset mapping'!$A$2:$B$6,2,FALSE)&amp;"|"&amp;A599&amp;"!I100"),4,FALSE)</f>
        <v>124</v>
      </c>
      <c r="E599" s="8">
        <f>VLOOKUP(B596,INDIRECT("T|"&amp;VLOOKUP(A596,'dataset mapping'!$A$2:$B$6,2,FALSE)&amp;"|"&amp;A599&amp;"!A3"):INDIRECT("T|"&amp;VLOOKUP(A596,'dataset mapping'!$A$2:$B$6,2,FALSE)&amp;"|"&amp;A599&amp;"!I100"),5,FALSE)</f>
        <v>126</v>
      </c>
      <c r="F599" s="8">
        <f>VLOOKUP(B596,INDIRECT("T|"&amp;VLOOKUP(A596,'dataset mapping'!$A$2:$B$6,2,FALSE)&amp;"|"&amp;A599&amp;"!A3"):INDIRECT("T|"&amp;VLOOKUP(A596,'dataset mapping'!$A$2:$B$6,2,FALSE)&amp;"|"&amp;A599&amp;"!I100"),6,FALSE)</f>
        <v>291</v>
      </c>
      <c r="G599" s="8">
        <f>VLOOKUP(B596,INDIRECT("T|"&amp;VLOOKUP(A596,'dataset mapping'!$A$2:$B$6,2,FALSE)&amp;"|"&amp;A599&amp;"!A3"):INDIRECT("T|"&amp;VLOOKUP(A596,'dataset mapping'!$A$2:$B$6,2,FALSE)&amp;"|"&amp;A599&amp;"!I100"),7,FALSE)</f>
        <v>337</v>
      </c>
      <c r="H599" s="8">
        <f>VLOOKUP(B596,INDIRECT("T|"&amp;VLOOKUP(A596,'dataset mapping'!$A$2:$B$6,2,FALSE)&amp;"|"&amp;A599&amp;"!A3"):INDIRECT("T|"&amp;VLOOKUP(A596,'dataset mapping'!$A$2:$B$6,2,FALSE)&amp;"|"&amp;A599&amp;"!I100"),8,FALSE)</f>
        <v>311</v>
      </c>
      <c r="I599" s="8">
        <f>VLOOKUP(B596,INDIRECT("T|"&amp;VLOOKUP(A596,'dataset mapping'!$A$2:$B$6,2,FALSE)&amp;"|"&amp;A599&amp;"!A3"):INDIRECT("T|"&amp;VLOOKUP(A596,'dataset mapping'!$A$2:$B$6,2,FALSE)&amp;"|"&amp;A599&amp;"!I100"),9,FALSE)</f>
        <v>331</v>
      </c>
      <c r="J599" s="9">
        <f t="shared" si="59"/>
        <v>162.6984127</v>
      </c>
      <c r="K599" s="10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>
        <v>5.0</v>
      </c>
      <c r="B600" s="8">
        <f>VLOOKUP(B596,INDIRECT("T|"&amp;VLOOKUP(A596,'dataset mapping'!$A$2:$B$6,2,FALSE)&amp;"|"&amp;A600&amp;"!A3"):INDIRECT("T|"&amp;VLOOKUP(A596,'dataset mapping'!$A$2:$B$6,2,FALSE)&amp;"|"&amp;A600&amp;"!I100"),2,FALSE)</f>
        <v>138</v>
      </c>
      <c r="C600" s="8">
        <f>VLOOKUP(B596,INDIRECT("T|"&amp;VLOOKUP(A596,'dataset mapping'!$A$2:$B$6,2,FALSE)&amp;"|"&amp;A600&amp;"!A3"):INDIRECT("T|"&amp;VLOOKUP(A596,'dataset mapping'!$A$2:$B$6,2,FALSE)&amp;"|"&amp;A600&amp;"!I100"),3,FALSE)</f>
        <v>141</v>
      </c>
      <c r="D600" s="8">
        <f>VLOOKUP(B596,INDIRECT("T|"&amp;VLOOKUP(A596,'dataset mapping'!$A$2:$B$6,2,FALSE)&amp;"|"&amp;A600&amp;"!A3"):INDIRECT("T|"&amp;VLOOKUP(A596,'dataset mapping'!$A$2:$B$6,2,FALSE)&amp;"|"&amp;A600&amp;"!I100"),4,FALSE)</f>
        <v>131</v>
      </c>
      <c r="E600" s="8">
        <f>VLOOKUP(B596,INDIRECT("T|"&amp;VLOOKUP(A596,'dataset mapping'!$A$2:$B$6,2,FALSE)&amp;"|"&amp;A600&amp;"!A3"):INDIRECT("T|"&amp;VLOOKUP(A596,'dataset mapping'!$A$2:$B$6,2,FALSE)&amp;"|"&amp;A600&amp;"!I100"),5,FALSE)</f>
        <v>136</v>
      </c>
      <c r="F600" s="8">
        <f>VLOOKUP(B596,INDIRECT("T|"&amp;VLOOKUP(A596,'dataset mapping'!$A$2:$B$6,2,FALSE)&amp;"|"&amp;A600&amp;"!A3"):INDIRECT("T|"&amp;VLOOKUP(A596,'dataset mapping'!$A$2:$B$6,2,FALSE)&amp;"|"&amp;A600&amp;"!I100"),6,FALSE)</f>
        <v>345</v>
      </c>
      <c r="G600" s="8">
        <f>VLOOKUP(B596,INDIRECT("T|"&amp;VLOOKUP(A596,'dataset mapping'!$A$2:$B$6,2,FALSE)&amp;"|"&amp;A600&amp;"!A3"):INDIRECT("T|"&amp;VLOOKUP(A596,'dataset mapping'!$A$2:$B$6,2,FALSE)&amp;"|"&amp;A600&amp;"!I100"),7,FALSE)</f>
        <v>296</v>
      </c>
      <c r="H600" s="8">
        <f>VLOOKUP(B596,INDIRECT("T|"&amp;VLOOKUP(A596,'dataset mapping'!$A$2:$B$6,2,FALSE)&amp;"|"&amp;A600&amp;"!A3"):INDIRECT("T|"&amp;VLOOKUP(A596,'dataset mapping'!$A$2:$B$6,2,FALSE)&amp;"|"&amp;A600&amp;"!I100"),8,FALSE)</f>
        <v>309</v>
      </c>
      <c r="I600" s="8">
        <f>VLOOKUP(B596,INDIRECT("T|"&amp;VLOOKUP(A596,'dataset mapping'!$A$2:$B$6,2,FALSE)&amp;"|"&amp;A600&amp;"!A3"):INDIRECT("T|"&amp;VLOOKUP(A596,'dataset mapping'!$A$2:$B$6,2,FALSE)&amp;"|"&amp;A600&amp;"!I100"),9,FALSE)</f>
        <v>363</v>
      </c>
      <c r="J600" s="9">
        <f t="shared" si="59"/>
        <v>166.9117647</v>
      </c>
      <c r="K600" s="10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>
        <v>10.0</v>
      </c>
      <c r="B601" s="8">
        <f>VLOOKUP(B596,INDIRECT("T|"&amp;VLOOKUP(A596,'dataset mapping'!$A$2:$B$6,2,FALSE)&amp;"|"&amp;A601&amp;"!A3"):INDIRECT("T|"&amp;VLOOKUP(A596,'dataset mapping'!$A$2:$B$6,2,FALSE)&amp;"|"&amp;A601&amp;"!I100"),2,FALSE)</f>
        <v>148</v>
      </c>
      <c r="C601" s="8">
        <f>VLOOKUP(B596,INDIRECT("T|"&amp;VLOOKUP(A596,'dataset mapping'!$A$2:$B$6,2,FALSE)&amp;"|"&amp;A601&amp;"!A3"):INDIRECT("T|"&amp;VLOOKUP(A596,'dataset mapping'!$A$2:$B$6,2,FALSE)&amp;"|"&amp;A601&amp;"!I100"),3,FALSE)</f>
        <v>145</v>
      </c>
      <c r="D601" s="8">
        <f>VLOOKUP(B596,INDIRECT("T|"&amp;VLOOKUP(A596,'dataset mapping'!$A$2:$B$6,2,FALSE)&amp;"|"&amp;A601&amp;"!A3"):INDIRECT("T|"&amp;VLOOKUP(A596,'dataset mapping'!$A$2:$B$6,2,FALSE)&amp;"|"&amp;A601&amp;"!I100"),4,FALSE)</f>
        <v>146</v>
      </c>
      <c r="E601" s="8">
        <f>VLOOKUP(B596,INDIRECT("T|"&amp;VLOOKUP(A596,'dataset mapping'!$A$2:$B$6,2,FALSE)&amp;"|"&amp;A601&amp;"!A3"):INDIRECT("T|"&amp;VLOOKUP(A596,'dataset mapping'!$A$2:$B$6,2,FALSE)&amp;"|"&amp;A601&amp;"!I100"),5,FALSE)</f>
        <v>150</v>
      </c>
      <c r="F601" s="8">
        <f>VLOOKUP(B596,INDIRECT("T|"&amp;VLOOKUP(A596,'dataset mapping'!$A$2:$B$6,2,FALSE)&amp;"|"&amp;A601&amp;"!A3"):INDIRECT("T|"&amp;VLOOKUP(A596,'dataset mapping'!$A$2:$B$6,2,FALSE)&amp;"|"&amp;A601&amp;"!I100"),6,FALSE)</f>
        <v>336</v>
      </c>
      <c r="G601" s="8">
        <f>VLOOKUP(B596,INDIRECT("T|"&amp;VLOOKUP(A596,'dataset mapping'!$A$2:$B$6,2,FALSE)&amp;"|"&amp;A601&amp;"!A3"):INDIRECT("T|"&amp;VLOOKUP(A596,'dataset mapping'!$A$2:$B$6,2,FALSE)&amp;"|"&amp;A601&amp;"!I100"),7,FALSE)</f>
        <v>365</v>
      </c>
      <c r="H601" s="8">
        <f>VLOOKUP(B596,INDIRECT("T|"&amp;VLOOKUP(A596,'dataset mapping'!$A$2:$B$6,2,FALSE)&amp;"|"&amp;A601&amp;"!A3"):INDIRECT("T|"&amp;VLOOKUP(A596,'dataset mapping'!$A$2:$B$6,2,FALSE)&amp;"|"&amp;A601&amp;"!I100"),8,FALSE)</f>
        <v>333</v>
      </c>
      <c r="I601" s="8">
        <f>VLOOKUP(B596,INDIRECT("T|"&amp;VLOOKUP(A596,'dataset mapping'!$A$2:$B$6,2,FALSE)&amp;"|"&amp;A601&amp;"!A3"):INDIRECT("T|"&amp;VLOOKUP(A596,'dataset mapping'!$A$2:$B$6,2,FALSE)&amp;"|"&amp;A601&amp;"!I100"),9,FALSE)</f>
        <v>338</v>
      </c>
      <c r="J601" s="9">
        <f t="shared" si="59"/>
        <v>125.3333333</v>
      </c>
      <c r="K601" s="10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1">
        <v>20.0</v>
      </c>
      <c r="B602" s="25">
        <f>VLOOKUP(B596,INDIRECT("T|"&amp;VLOOKUP(A596,'dataset mapping'!$A$2:$B$6,2,FALSE)&amp;"|"&amp;A602&amp;"!A3"):INDIRECT("T|"&amp;VLOOKUP(A596,'dataset mapping'!$A$2:$B$6,2,FALSE)&amp;"|"&amp;A602&amp;"!I100"),2,FALSE)</f>
        <v>165</v>
      </c>
      <c r="C602" s="25">
        <f>VLOOKUP(B596,INDIRECT("T|"&amp;VLOOKUP(A596,'dataset mapping'!$A$2:$B$6,2,FALSE)&amp;"|"&amp;A602&amp;"!A3"):INDIRECT("T|"&amp;VLOOKUP(A596,'dataset mapping'!$A$2:$B$6,2,FALSE)&amp;"|"&amp;A602&amp;"!I100"),3,FALSE)</f>
        <v>168</v>
      </c>
      <c r="D602" s="25">
        <f>VLOOKUP(B596,INDIRECT("T|"&amp;VLOOKUP(A596,'dataset mapping'!$A$2:$B$6,2,FALSE)&amp;"|"&amp;A602&amp;"!A3"):INDIRECT("T|"&amp;VLOOKUP(A596,'dataset mapping'!$A$2:$B$6,2,FALSE)&amp;"|"&amp;A602&amp;"!I100"),4,FALSE)</f>
        <v>172</v>
      </c>
      <c r="E602" s="25">
        <f>VLOOKUP(B596,INDIRECT("T|"&amp;VLOOKUP(A596,'dataset mapping'!$A$2:$B$6,2,FALSE)&amp;"|"&amp;A602&amp;"!A3"):INDIRECT("T|"&amp;VLOOKUP(A596,'dataset mapping'!$A$2:$B$6,2,FALSE)&amp;"|"&amp;A602&amp;"!I100"),5,FALSE)</f>
        <v>168</v>
      </c>
      <c r="F602" s="25">
        <f>VLOOKUP(B596,INDIRECT("T|"&amp;VLOOKUP(A596,'dataset mapping'!$A$2:$B$6,2,FALSE)&amp;"|"&amp;A602&amp;"!A3"):INDIRECT("T|"&amp;VLOOKUP(A596,'dataset mapping'!$A$2:$B$6,2,FALSE)&amp;"|"&amp;A602&amp;"!I100"),6,FALSE)</f>
        <v>311</v>
      </c>
      <c r="G602" s="25">
        <f>VLOOKUP(B596,INDIRECT("T|"&amp;VLOOKUP(A596,'dataset mapping'!$A$2:$B$6,2,FALSE)&amp;"|"&amp;A602&amp;"!A3"):INDIRECT("T|"&amp;VLOOKUP(A596,'dataset mapping'!$A$2:$B$6,2,FALSE)&amp;"|"&amp;A602&amp;"!I100"),7,FALSE)</f>
        <v>358</v>
      </c>
      <c r="H602" s="25">
        <f>VLOOKUP(B596,INDIRECT("T|"&amp;VLOOKUP(A596,'dataset mapping'!$A$2:$B$6,2,FALSE)&amp;"|"&amp;A602&amp;"!A3"):INDIRECT("T|"&amp;VLOOKUP(A596,'dataset mapping'!$A$2:$B$6,2,FALSE)&amp;"|"&amp;A602&amp;"!I100"),8,FALSE)</f>
        <v>343</v>
      </c>
      <c r="I602" s="25">
        <f>VLOOKUP(B596,INDIRECT("T|"&amp;VLOOKUP(A596,'dataset mapping'!$A$2:$B$6,2,FALSE)&amp;"|"&amp;A602&amp;"!A3"):INDIRECT("T|"&amp;VLOOKUP(A596,'dataset mapping'!$A$2:$B$6,2,FALSE)&amp;"|"&amp;A602&amp;"!I100"),9,FALSE)</f>
        <v>314</v>
      </c>
      <c r="J602" s="9">
        <f t="shared" si="59"/>
        <v>86.9047619</v>
      </c>
      <c r="K602" s="10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1">
        <v>30.0</v>
      </c>
      <c r="B603" s="25">
        <f>VLOOKUP(B596,INDIRECT("T|"&amp;VLOOKUP(A596,'dataset mapping'!$A$2:$B$6,2,FALSE)&amp;"|"&amp;A603&amp;"!A3"):INDIRECT("T|"&amp;VLOOKUP(A596,'dataset mapping'!$A$2:$B$6,2,FALSE)&amp;"|"&amp;A603&amp;"!I100"),2,FALSE)</f>
        <v>181</v>
      </c>
      <c r="C603" s="25">
        <f>VLOOKUP(B596,INDIRECT("T|"&amp;VLOOKUP(A596,'dataset mapping'!$A$2:$B$6,2,FALSE)&amp;"|"&amp;A603&amp;"!A3"):INDIRECT("T|"&amp;VLOOKUP(A596,'dataset mapping'!$A$2:$B$6,2,FALSE)&amp;"|"&amp;A603&amp;"!I100"),3,FALSE)</f>
        <v>180</v>
      </c>
      <c r="D603" s="25">
        <f>VLOOKUP(B596,INDIRECT("T|"&amp;VLOOKUP(A596,'dataset mapping'!$A$2:$B$6,2,FALSE)&amp;"|"&amp;A603&amp;"!A3"):INDIRECT("T|"&amp;VLOOKUP(A596,'dataset mapping'!$A$2:$B$6,2,FALSE)&amp;"|"&amp;A603&amp;"!I100"),4,FALSE)</f>
        <v>174</v>
      </c>
      <c r="E603" s="25">
        <f>VLOOKUP(B596,INDIRECT("T|"&amp;VLOOKUP(A596,'dataset mapping'!$A$2:$B$6,2,FALSE)&amp;"|"&amp;A603&amp;"!A3"):INDIRECT("T|"&amp;VLOOKUP(A596,'dataset mapping'!$A$2:$B$6,2,FALSE)&amp;"|"&amp;A603&amp;"!I100"),5,FALSE)</f>
        <v>181</v>
      </c>
      <c r="F603" s="25">
        <f>VLOOKUP(B596,INDIRECT("T|"&amp;VLOOKUP(A596,'dataset mapping'!$A$2:$B$6,2,FALSE)&amp;"|"&amp;A603&amp;"!A3"):INDIRECT("T|"&amp;VLOOKUP(A596,'dataset mapping'!$A$2:$B$6,2,FALSE)&amp;"|"&amp;A603&amp;"!I100"),6,FALSE)</f>
        <v>342</v>
      </c>
      <c r="G603" s="25">
        <f>VLOOKUP(B596,INDIRECT("T|"&amp;VLOOKUP(A596,'dataset mapping'!$A$2:$B$6,2,FALSE)&amp;"|"&amp;A603&amp;"!A3"):INDIRECT("T|"&amp;VLOOKUP(A596,'dataset mapping'!$A$2:$B$6,2,FALSE)&amp;"|"&amp;A603&amp;"!I100"),7,FALSE)</f>
        <v>343</v>
      </c>
      <c r="H603" s="25">
        <f>VLOOKUP(B596,INDIRECT("T|"&amp;VLOOKUP(A596,'dataset mapping'!$A$2:$B$6,2,FALSE)&amp;"|"&amp;A603&amp;"!A3"):INDIRECT("T|"&amp;VLOOKUP(A596,'dataset mapping'!$A$2:$B$6,2,FALSE)&amp;"|"&amp;A603&amp;"!I100"),8,FALSE)</f>
        <v>340</v>
      </c>
      <c r="I603" s="25">
        <f>VLOOKUP(B596,INDIRECT("T|"&amp;VLOOKUP(A596,'dataset mapping'!$A$2:$B$6,2,FALSE)&amp;"|"&amp;A603&amp;"!A3"):INDIRECT("T|"&amp;VLOOKUP(A596,'dataset mapping'!$A$2:$B$6,2,FALSE)&amp;"|"&amp;A603&amp;"!I100"),9,FALSE)</f>
        <v>340</v>
      </c>
      <c r="J603" s="9">
        <f t="shared" si="59"/>
        <v>87.84530387</v>
      </c>
      <c r="K603" s="10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1">
        <v>40.0</v>
      </c>
      <c r="B604" s="25">
        <f>VLOOKUP(B596,INDIRECT("T|"&amp;VLOOKUP(A596,'dataset mapping'!$A$2:$B$6,2,FALSE)&amp;"|"&amp;A604&amp;"!A3"):INDIRECT("T|"&amp;VLOOKUP(A596,'dataset mapping'!$A$2:$B$6,2,FALSE)&amp;"|"&amp;A604&amp;"!I100"),2,FALSE)</f>
        <v>194</v>
      </c>
      <c r="C604" s="25">
        <f>VLOOKUP(B596,INDIRECT("T|"&amp;VLOOKUP(A596,'dataset mapping'!$A$2:$B$6,2,FALSE)&amp;"|"&amp;A604&amp;"!A3"):INDIRECT("T|"&amp;VLOOKUP(A596,'dataset mapping'!$A$2:$B$6,2,FALSE)&amp;"|"&amp;A604&amp;"!I100"),3,FALSE)</f>
        <v>189</v>
      </c>
      <c r="D604" s="25">
        <f>VLOOKUP(B596,INDIRECT("T|"&amp;VLOOKUP(A596,'dataset mapping'!$A$2:$B$6,2,FALSE)&amp;"|"&amp;A604&amp;"!A3"):INDIRECT("T|"&amp;VLOOKUP(A596,'dataset mapping'!$A$2:$B$6,2,FALSE)&amp;"|"&amp;A604&amp;"!I100"),4,FALSE)</f>
        <v>194</v>
      </c>
      <c r="E604" s="25">
        <f>VLOOKUP(B596,INDIRECT("T|"&amp;VLOOKUP(A596,'dataset mapping'!$A$2:$B$6,2,FALSE)&amp;"|"&amp;A604&amp;"!A3"):INDIRECT("T|"&amp;VLOOKUP(A596,'dataset mapping'!$A$2:$B$6,2,FALSE)&amp;"|"&amp;A604&amp;"!I100"),5,FALSE)</f>
        <v>199</v>
      </c>
      <c r="F604" s="25">
        <f>VLOOKUP(B596,INDIRECT("T|"&amp;VLOOKUP(A596,'dataset mapping'!$A$2:$B$6,2,FALSE)&amp;"|"&amp;A604&amp;"!A3"):INDIRECT("T|"&amp;VLOOKUP(A596,'dataset mapping'!$A$2:$B$6,2,FALSE)&amp;"|"&amp;A604&amp;"!I100"),6,FALSE)</f>
        <v>349</v>
      </c>
      <c r="G604" s="25">
        <f>VLOOKUP(B596,INDIRECT("T|"&amp;VLOOKUP(A596,'dataset mapping'!$A$2:$B$6,2,FALSE)&amp;"|"&amp;A604&amp;"!A3"):INDIRECT("T|"&amp;VLOOKUP(A596,'dataset mapping'!$A$2:$B$6,2,FALSE)&amp;"|"&amp;A604&amp;"!I100"),7,FALSE)</f>
        <v>337</v>
      </c>
      <c r="H604" s="25">
        <f>VLOOKUP(B596,INDIRECT("T|"&amp;VLOOKUP(A596,'dataset mapping'!$A$2:$B$6,2,FALSE)&amp;"|"&amp;A604&amp;"!A3"):INDIRECT("T|"&amp;VLOOKUP(A596,'dataset mapping'!$A$2:$B$6,2,FALSE)&amp;"|"&amp;A604&amp;"!I100"),8,FALSE)</f>
        <v>368</v>
      </c>
      <c r="I604" s="25">
        <f>VLOOKUP(B596,INDIRECT("T|"&amp;VLOOKUP(A596,'dataset mapping'!$A$2:$B$6,2,FALSE)&amp;"|"&amp;A604&amp;"!A3"):INDIRECT("T|"&amp;VLOOKUP(A596,'dataset mapping'!$A$2:$B$6,2,FALSE)&amp;"|"&amp;A604&amp;"!I100"),9,FALSE)</f>
        <v>337</v>
      </c>
      <c r="J604" s="9">
        <f t="shared" si="59"/>
        <v>69.34673367</v>
      </c>
      <c r="K604" s="10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1">
        <v>50.0</v>
      </c>
      <c r="B605" s="25">
        <f>VLOOKUP(B596,INDIRECT("T|"&amp;VLOOKUP(A596,'dataset mapping'!$A$2:$B$6,2,FALSE)&amp;"|"&amp;A605&amp;"!A3"):INDIRECT("T|"&amp;VLOOKUP(A596,'dataset mapping'!$A$2:$B$6,2,FALSE)&amp;"|"&amp;A605&amp;"!I100"),2,FALSE)</f>
        <v>199</v>
      </c>
      <c r="C605" s="25">
        <f>VLOOKUP(B596,INDIRECT("T|"&amp;VLOOKUP(A596,'dataset mapping'!$A$2:$B$6,2,FALSE)&amp;"|"&amp;A605&amp;"!A3"):INDIRECT("T|"&amp;VLOOKUP(A596,'dataset mapping'!$A$2:$B$6,2,FALSE)&amp;"|"&amp;A605&amp;"!I100"),3,FALSE)</f>
        <v>206</v>
      </c>
      <c r="D605" s="25">
        <f>VLOOKUP(B596,INDIRECT("T|"&amp;VLOOKUP(A596,'dataset mapping'!$A$2:$B$6,2,FALSE)&amp;"|"&amp;A605&amp;"!A3"):INDIRECT("T|"&amp;VLOOKUP(A596,'dataset mapping'!$A$2:$B$6,2,FALSE)&amp;"|"&amp;A605&amp;"!I100"),4,FALSE)</f>
        <v>206</v>
      </c>
      <c r="E605" s="25">
        <f>VLOOKUP(B596,INDIRECT("T|"&amp;VLOOKUP(A596,'dataset mapping'!$A$2:$B$6,2,FALSE)&amp;"|"&amp;A605&amp;"!A3"):INDIRECT("T|"&amp;VLOOKUP(A596,'dataset mapping'!$A$2:$B$6,2,FALSE)&amp;"|"&amp;A605&amp;"!I100"),5,FALSE)</f>
        <v>209</v>
      </c>
      <c r="F605" s="25">
        <f>VLOOKUP(B596,INDIRECT("T|"&amp;VLOOKUP(A596,'dataset mapping'!$A$2:$B$6,2,FALSE)&amp;"|"&amp;A605&amp;"!A3"):INDIRECT("T|"&amp;VLOOKUP(A596,'dataset mapping'!$A$2:$B$6,2,FALSE)&amp;"|"&amp;A605&amp;"!I100"),6,FALSE)</f>
        <v>318</v>
      </c>
      <c r="G605" s="25">
        <f>VLOOKUP(B596,INDIRECT("T|"&amp;VLOOKUP(A596,'dataset mapping'!$A$2:$B$6,2,FALSE)&amp;"|"&amp;A605&amp;"!A3"):INDIRECT("T|"&amp;VLOOKUP(A596,'dataset mapping'!$A$2:$B$6,2,FALSE)&amp;"|"&amp;A605&amp;"!I100"),7,FALSE)</f>
        <v>257</v>
      </c>
      <c r="H605" s="25">
        <f>VLOOKUP(B596,INDIRECT("T|"&amp;VLOOKUP(A596,'dataset mapping'!$A$2:$B$6,2,FALSE)&amp;"|"&amp;A605&amp;"!A3"):INDIRECT("T|"&amp;VLOOKUP(A596,'dataset mapping'!$A$2:$B$6,2,FALSE)&amp;"|"&amp;A605&amp;"!I100"),8,FALSE)</f>
        <v>354</v>
      </c>
      <c r="I605" s="25">
        <f>VLOOKUP(B596,INDIRECT("T|"&amp;VLOOKUP(A596,'dataset mapping'!$A$2:$B$6,2,FALSE)&amp;"|"&amp;A605&amp;"!A3"):INDIRECT("T|"&amp;VLOOKUP(A596,'dataset mapping'!$A$2:$B$6,2,FALSE)&amp;"|"&amp;A605&amp;"!I100"),9,FALSE)</f>
        <v>330</v>
      </c>
      <c r="J605" s="9">
        <f t="shared" si="59"/>
        <v>57.89473684</v>
      </c>
      <c r="K605" s="10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1">
        <v>60.0</v>
      </c>
      <c r="B606" s="25">
        <f>VLOOKUP(B596,INDIRECT("T|"&amp;VLOOKUP(A596,'dataset mapping'!$A$2:$B$6,2,FALSE)&amp;"|"&amp;A606&amp;"!A3"):INDIRECT("T|"&amp;VLOOKUP(A596,'dataset mapping'!$A$2:$B$6,2,FALSE)&amp;"|"&amp;A606&amp;"!I100"),2,FALSE)</f>
        <v>214</v>
      </c>
      <c r="C606" s="25">
        <f>VLOOKUP(B596,INDIRECT("T|"&amp;VLOOKUP(A596,'dataset mapping'!$A$2:$B$6,2,FALSE)&amp;"|"&amp;A606&amp;"!A3"):INDIRECT("T|"&amp;VLOOKUP(A596,'dataset mapping'!$A$2:$B$6,2,FALSE)&amp;"|"&amp;A606&amp;"!I100"),3,FALSE)</f>
        <v>214</v>
      </c>
      <c r="D606" s="25">
        <f>VLOOKUP(B596,INDIRECT("T|"&amp;VLOOKUP(A596,'dataset mapping'!$A$2:$B$6,2,FALSE)&amp;"|"&amp;A606&amp;"!A3"):INDIRECT("T|"&amp;VLOOKUP(A596,'dataset mapping'!$A$2:$B$6,2,FALSE)&amp;"|"&amp;A606&amp;"!I100"),4,FALSE)</f>
        <v>220</v>
      </c>
      <c r="E606" s="25">
        <f>VLOOKUP(B596,INDIRECT("T|"&amp;VLOOKUP(A596,'dataset mapping'!$A$2:$B$6,2,FALSE)&amp;"|"&amp;A606&amp;"!A3"):INDIRECT("T|"&amp;VLOOKUP(A596,'dataset mapping'!$A$2:$B$6,2,FALSE)&amp;"|"&amp;A606&amp;"!I100"),5,FALSE)</f>
        <v>213</v>
      </c>
      <c r="F606" s="25">
        <f>VLOOKUP(B596,INDIRECT("T|"&amp;VLOOKUP(A596,'dataset mapping'!$A$2:$B$6,2,FALSE)&amp;"|"&amp;A606&amp;"!A3"):INDIRECT("T|"&amp;VLOOKUP(A596,'dataset mapping'!$A$2:$B$6,2,FALSE)&amp;"|"&amp;A606&amp;"!I100"),6,FALSE)</f>
        <v>344</v>
      </c>
      <c r="G606" s="25">
        <f>VLOOKUP(B596,INDIRECT("T|"&amp;VLOOKUP(A596,'dataset mapping'!$A$2:$B$6,2,FALSE)&amp;"|"&amp;A606&amp;"!A3"):INDIRECT("T|"&amp;VLOOKUP(A596,'dataset mapping'!$A$2:$B$6,2,FALSE)&amp;"|"&amp;A606&amp;"!I100"),7,FALSE)</f>
        <v>400</v>
      </c>
      <c r="H606" s="25">
        <f>VLOOKUP(B596,INDIRECT("T|"&amp;VLOOKUP(A596,'dataset mapping'!$A$2:$B$6,2,FALSE)&amp;"|"&amp;A606&amp;"!A3"):INDIRECT("T|"&amp;VLOOKUP(A596,'dataset mapping'!$A$2:$B$6,2,FALSE)&amp;"|"&amp;A606&amp;"!I100"),8,FALSE)</f>
        <v>336</v>
      </c>
      <c r="I606" s="25">
        <f>VLOOKUP(B596,INDIRECT("T|"&amp;VLOOKUP(A596,'dataset mapping'!$A$2:$B$6,2,FALSE)&amp;"|"&amp;A606&amp;"!A3"):INDIRECT("T|"&amp;VLOOKUP(A596,'dataset mapping'!$A$2:$B$6,2,FALSE)&amp;"|"&amp;A606&amp;"!I100"),9,FALSE)</f>
        <v>345</v>
      </c>
      <c r="J606" s="9">
        <f t="shared" si="59"/>
        <v>61.97183099</v>
      </c>
      <c r="K606" s="10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1">
        <v>70.0</v>
      </c>
      <c r="B607" s="25">
        <f>VLOOKUP(B596,INDIRECT("T|"&amp;VLOOKUP(A596,'dataset mapping'!$A$2:$B$6,2,FALSE)&amp;"|"&amp;A607&amp;"!A3"):INDIRECT("T|"&amp;VLOOKUP(A596,'dataset mapping'!$A$2:$B$6,2,FALSE)&amp;"|"&amp;A607&amp;"!I100"),2,FALSE)</f>
        <v>218</v>
      </c>
      <c r="C607" s="25">
        <f>VLOOKUP(B596,INDIRECT("T|"&amp;VLOOKUP(A596,'dataset mapping'!$A$2:$B$6,2,FALSE)&amp;"|"&amp;A607&amp;"!A3"):INDIRECT("T|"&amp;VLOOKUP(A596,'dataset mapping'!$A$2:$B$6,2,FALSE)&amp;"|"&amp;A607&amp;"!I100"),3,FALSE)</f>
        <v>215</v>
      </c>
      <c r="D607" s="25">
        <f>VLOOKUP(B596,INDIRECT("T|"&amp;VLOOKUP(A596,'dataset mapping'!$A$2:$B$6,2,FALSE)&amp;"|"&amp;A607&amp;"!A3"):INDIRECT("T|"&amp;VLOOKUP(A596,'dataset mapping'!$A$2:$B$6,2,FALSE)&amp;"|"&amp;A607&amp;"!I100"),4,FALSE)</f>
        <v>219</v>
      </c>
      <c r="E607" s="25">
        <f>VLOOKUP(B596,INDIRECT("T|"&amp;VLOOKUP(A596,'dataset mapping'!$A$2:$B$6,2,FALSE)&amp;"|"&amp;A607&amp;"!A3"):INDIRECT("T|"&amp;VLOOKUP(A596,'dataset mapping'!$A$2:$B$6,2,FALSE)&amp;"|"&amp;A607&amp;"!I100"),5,FALSE)</f>
        <v>212</v>
      </c>
      <c r="F607" s="25">
        <f>VLOOKUP(B596,INDIRECT("T|"&amp;VLOOKUP(A596,'dataset mapping'!$A$2:$B$6,2,FALSE)&amp;"|"&amp;A607&amp;"!A3"):INDIRECT("T|"&amp;VLOOKUP(A596,'dataset mapping'!$A$2:$B$6,2,FALSE)&amp;"|"&amp;A607&amp;"!I100"),6,FALSE)</f>
        <v>371</v>
      </c>
      <c r="G607" s="25">
        <f>VLOOKUP(B596,INDIRECT("T|"&amp;VLOOKUP(A596,'dataset mapping'!$A$2:$B$6,2,FALSE)&amp;"|"&amp;A607&amp;"!A3"):INDIRECT("T|"&amp;VLOOKUP(A596,'dataset mapping'!$A$2:$B$6,2,FALSE)&amp;"|"&amp;A607&amp;"!I100"),7,FALSE)</f>
        <v>339</v>
      </c>
      <c r="H607" s="25">
        <f>VLOOKUP(B596,INDIRECT("T|"&amp;VLOOKUP(A596,'dataset mapping'!$A$2:$B$6,2,FALSE)&amp;"|"&amp;A607&amp;"!A3"):INDIRECT("T|"&amp;VLOOKUP(A596,'dataset mapping'!$A$2:$B$6,2,FALSE)&amp;"|"&amp;A607&amp;"!I100"),8,FALSE)</f>
        <v>393</v>
      </c>
      <c r="I607" s="25">
        <f>VLOOKUP(B596,INDIRECT("T|"&amp;VLOOKUP(A596,'dataset mapping'!$A$2:$B$6,2,FALSE)&amp;"|"&amp;A607&amp;"!A3"):INDIRECT("T|"&amp;VLOOKUP(A596,'dataset mapping'!$A$2:$B$6,2,FALSE)&amp;"|"&amp;A607&amp;"!I100"),9,FALSE)</f>
        <v>415</v>
      </c>
      <c r="J607" s="9">
        <f t="shared" si="59"/>
        <v>95.75471698</v>
      </c>
      <c r="K607" s="10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1">
        <v>80.0</v>
      </c>
      <c r="B608" s="25">
        <f>VLOOKUP(B596,INDIRECT("T|"&amp;VLOOKUP(A596,'dataset mapping'!$A$2:$B$6,2,FALSE)&amp;"|"&amp;A608&amp;"!A3"):INDIRECT("T|"&amp;VLOOKUP(A596,'dataset mapping'!$A$2:$B$6,2,FALSE)&amp;"|"&amp;A608&amp;"!I100"),2,FALSE)</f>
        <v>245</v>
      </c>
      <c r="C608" s="25">
        <f>VLOOKUP(B596,INDIRECT("T|"&amp;VLOOKUP(A596,'dataset mapping'!$A$2:$B$6,2,FALSE)&amp;"|"&amp;A608&amp;"!A3"):INDIRECT("T|"&amp;VLOOKUP(A596,'dataset mapping'!$A$2:$B$6,2,FALSE)&amp;"|"&amp;A608&amp;"!I100"),3,FALSE)</f>
        <v>237</v>
      </c>
      <c r="D608" s="25">
        <f>VLOOKUP(B596,INDIRECT("T|"&amp;VLOOKUP(A596,'dataset mapping'!$A$2:$B$6,2,FALSE)&amp;"|"&amp;A608&amp;"!A3"):INDIRECT("T|"&amp;VLOOKUP(A596,'dataset mapping'!$A$2:$B$6,2,FALSE)&amp;"|"&amp;A608&amp;"!I100"),4,FALSE)</f>
        <v>232</v>
      </c>
      <c r="E608" s="25">
        <f>VLOOKUP(B596,INDIRECT("T|"&amp;VLOOKUP(A596,'dataset mapping'!$A$2:$B$6,2,FALSE)&amp;"|"&amp;A608&amp;"!A3"):INDIRECT("T|"&amp;VLOOKUP(A596,'dataset mapping'!$A$2:$B$6,2,FALSE)&amp;"|"&amp;A608&amp;"!I100"),5,FALSE)</f>
        <v>253</v>
      </c>
      <c r="F608" s="25">
        <f>VLOOKUP(B596,INDIRECT("T|"&amp;VLOOKUP(A596,'dataset mapping'!$A$2:$B$6,2,FALSE)&amp;"|"&amp;A608&amp;"!A3"):INDIRECT("T|"&amp;VLOOKUP(A596,'dataset mapping'!$A$2:$B$6,2,FALSE)&amp;"|"&amp;A608&amp;"!I100"),6,FALSE)</f>
        <v>379</v>
      </c>
      <c r="G608" s="25">
        <f>VLOOKUP(B596,INDIRECT("T|"&amp;VLOOKUP(A596,'dataset mapping'!$A$2:$B$6,2,FALSE)&amp;"|"&amp;A608&amp;"!A3"):INDIRECT("T|"&amp;VLOOKUP(A596,'dataset mapping'!$A$2:$B$6,2,FALSE)&amp;"|"&amp;A608&amp;"!I100"),7,FALSE)</f>
        <v>356</v>
      </c>
      <c r="H608" s="25">
        <f>VLOOKUP(B596,INDIRECT("T|"&amp;VLOOKUP(A596,'dataset mapping'!$A$2:$B$6,2,FALSE)&amp;"|"&amp;A608&amp;"!A3"):INDIRECT("T|"&amp;VLOOKUP(A596,'dataset mapping'!$A$2:$B$6,2,FALSE)&amp;"|"&amp;A608&amp;"!I100"),8,FALSE)</f>
        <v>356</v>
      </c>
      <c r="I608" s="25">
        <f>VLOOKUP(B596,INDIRECT("T|"&amp;VLOOKUP(A596,'dataset mapping'!$A$2:$B$6,2,FALSE)&amp;"|"&amp;A608&amp;"!A3"):INDIRECT("T|"&amp;VLOOKUP(A596,'dataset mapping'!$A$2:$B$6,2,FALSE)&amp;"|"&amp;A608&amp;"!I100"),9,FALSE)</f>
        <v>371</v>
      </c>
      <c r="J608" s="9">
        <f t="shared" si="59"/>
        <v>46.64031621</v>
      </c>
      <c r="K608" s="10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1">
        <v>90.0</v>
      </c>
      <c r="B609" s="25">
        <f>VLOOKUP(B596,INDIRECT("T|"&amp;VLOOKUP(A596,'dataset mapping'!$A$2:$B$6,2,FALSE)&amp;"|"&amp;A609&amp;"!A3"):INDIRECT("T|"&amp;VLOOKUP(A596,'dataset mapping'!$A$2:$B$6,2,FALSE)&amp;"|"&amp;A609&amp;"!I100"),2,FALSE)</f>
        <v>243</v>
      </c>
      <c r="C609" s="25">
        <f>VLOOKUP(B596,INDIRECT("T|"&amp;VLOOKUP(A596,'dataset mapping'!$A$2:$B$6,2,FALSE)&amp;"|"&amp;A609&amp;"!A3"):INDIRECT("T|"&amp;VLOOKUP(A596,'dataset mapping'!$A$2:$B$6,2,FALSE)&amp;"|"&amp;A609&amp;"!I100"),3,FALSE)</f>
        <v>244</v>
      </c>
      <c r="D609" s="25">
        <f>VLOOKUP(B596,INDIRECT("T|"&amp;VLOOKUP(A596,'dataset mapping'!$A$2:$B$6,2,FALSE)&amp;"|"&amp;A609&amp;"!A3"):INDIRECT("T|"&amp;VLOOKUP(A596,'dataset mapping'!$A$2:$B$6,2,FALSE)&amp;"|"&amp;A609&amp;"!I100"),4,FALSE)</f>
        <v>239</v>
      </c>
      <c r="E609" s="25">
        <f>VLOOKUP(B596,INDIRECT("T|"&amp;VLOOKUP(A596,'dataset mapping'!$A$2:$B$6,2,FALSE)&amp;"|"&amp;A609&amp;"!A3"):INDIRECT("T|"&amp;VLOOKUP(A596,'dataset mapping'!$A$2:$B$6,2,FALSE)&amp;"|"&amp;A609&amp;"!I100"),5,FALSE)</f>
        <v>230</v>
      </c>
      <c r="F609" s="25">
        <f>VLOOKUP(B596,INDIRECT("T|"&amp;VLOOKUP(A596,'dataset mapping'!$A$2:$B$6,2,FALSE)&amp;"|"&amp;A609&amp;"!A3"):INDIRECT("T|"&amp;VLOOKUP(A596,'dataset mapping'!$A$2:$B$6,2,FALSE)&amp;"|"&amp;A609&amp;"!I100"),6,FALSE)</f>
        <v>340</v>
      </c>
      <c r="G609" s="25">
        <f>VLOOKUP(B596,INDIRECT("T|"&amp;VLOOKUP(A596,'dataset mapping'!$A$2:$B$6,2,FALSE)&amp;"|"&amp;A609&amp;"!A3"):INDIRECT("T|"&amp;VLOOKUP(A596,'dataset mapping'!$A$2:$B$6,2,FALSE)&amp;"|"&amp;A609&amp;"!I100"),7,FALSE)</f>
        <v>369</v>
      </c>
      <c r="H609" s="25">
        <f>VLOOKUP(B596,INDIRECT("T|"&amp;VLOOKUP(A596,'dataset mapping'!$A$2:$B$6,2,FALSE)&amp;"|"&amp;A609&amp;"!A3"):INDIRECT("T|"&amp;VLOOKUP(A596,'dataset mapping'!$A$2:$B$6,2,FALSE)&amp;"|"&amp;A609&amp;"!I100"),8,FALSE)</f>
        <v>356</v>
      </c>
      <c r="I609" s="25">
        <f>VLOOKUP(B596,INDIRECT("T|"&amp;VLOOKUP(A596,'dataset mapping'!$A$2:$B$6,2,FALSE)&amp;"|"&amp;A609&amp;"!A3"):INDIRECT("T|"&amp;VLOOKUP(A596,'dataset mapping'!$A$2:$B$6,2,FALSE)&amp;"|"&amp;A609&amp;"!I100"),9,FALSE)</f>
        <v>416</v>
      </c>
      <c r="J609" s="9">
        <f t="shared" si="59"/>
        <v>80.86956522</v>
      </c>
      <c r="K609" s="10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1">
        <v>100.0</v>
      </c>
      <c r="B610" s="25">
        <f>VLOOKUP(B596,INDIRECT("T|"&amp;VLOOKUP(A596,'dataset mapping'!$A$2:$B$6,2,FALSE)&amp;"|"&amp;A610&amp;"!A3"):INDIRECT("T|"&amp;VLOOKUP(A596,'dataset mapping'!$A$2:$B$6,2,FALSE)&amp;"|"&amp;A610&amp;"!I100"),2,FALSE)</f>
        <v>252</v>
      </c>
      <c r="C610" s="25">
        <f>VLOOKUP(B596,INDIRECT("T|"&amp;VLOOKUP(A596,'dataset mapping'!$A$2:$B$6,2,FALSE)&amp;"|"&amp;A610&amp;"!A3"):INDIRECT("T|"&amp;VLOOKUP(A596,'dataset mapping'!$A$2:$B$6,2,FALSE)&amp;"|"&amp;A610&amp;"!I100"),3,FALSE)</f>
        <v>260</v>
      </c>
      <c r="D610" s="25">
        <f>VLOOKUP(B596,INDIRECT("T|"&amp;VLOOKUP(A596,'dataset mapping'!$A$2:$B$6,2,FALSE)&amp;"|"&amp;A610&amp;"!A3"):INDIRECT("T|"&amp;VLOOKUP(A596,'dataset mapping'!$A$2:$B$6,2,FALSE)&amp;"|"&amp;A610&amp;"!I100"),4,FALSE)</f>
        <v>253</v>
      </c>
      <c r="E610" s="25">
        <f>VLOOKUP(B596,INDIRECT("T|"&amp;VLOOKUP(A596,'dataset mapping'!$A$2:$B$6,2,FALSE)&amp;"|"&amp;A610&amp;"!A3"):INDIRECT("T|"&amp;VLOOKUP(A596,'dataset mapping'!$A$2:$B$6,2,FALSE)&amp;"|"&amp;A610&amp;"!I100"),5,FALSE)</f>
        <v>254</v>
      </c>
      <c r="F610" s="25">
        <f>VLOOKUP(B596,INDIRECT("T|"&amp;VLOOKUP(A596,'dataset mapping'!$A$2:$B$6,2,FALSE)&amp;"|"&amp;A610&amp;"!A3"):INDIRECT("T|"&amp;VLOOKUP(A596,'dataset mapping'!$A$2:$B$6,2,FALSE)&amp;"|"&amp;A610&amp;"!I100"),6,FALSE)</f>
        <v>375</v>
      </c>
      <c r="G610" s="25">
        <f>VLOOKUP(B596,INDIRECT("T|"&amp;VLOOKUP(A596,'dataset mapping'!$A$2:$B$6,2,FALSE)&amp;"|"&amp;A610&amp;"!A3"):INDIRECT("T|"&amp;VLOOKUP(A596,'dataset mapping'!$A$2:$B$6,2,FALSE)&amp;"|"&amp;A610&amp;"!I100"),7,FALSE)</f>
        <v>375</v>
      </c>
      <c r="H610" s="25">
        <f>VLOOKUP(B596,INDIRECT("T|"&amp;VLOOKUP(A596,'dataset mapping'!$A$2:$B$6,2,FALSE)&amp;"|"&amp;A610&amp;"!A3"):INDIRECT("T|"&amp;VLOOKUP(A596,'dataset mapping'!$A$2:$B$6,2,FALSE)&amp;"|"&amp;A610&amp;"!I100"),8,FALSE)</f>
        <v>354</v>
      </c>
      <c r="I610" s="25">
        <f>VLOOKUP(B596,INDIRECT("T|"&amp;VLOOKUP(A596,'dataset mapping'!$A$2:$B$6,2,FALSE)&amp;"|"&amp;A610&amp;"!A3"):INDIRECT("T|"&amp;VLOOKUP(A596,'dataset mapping'!$A$2:$B$6,2,FALSE)&amp;"|"&amp;A610&amp;"!I100"),9,FALSE)</f>
        <v>397</v>
      </c>
      <c r="J610" s="9">
        <f t="shared" si="59"/>
        <v>56.2992126</v>
      </c>
      <c r="K610" s="13">
        <f>AVERAGE(J598:J610)</f>
        <v>98.87901621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 t="s">
        <v>12</v>
      </c>
      <c r="B612" s="24" t="s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 t="s">
        <v>2</v>
      </c>
      <c r="B613" s="5" t="s">
        <v>3</v>
      </c>
      <c r="C613" s="5" t="s">
        <v>4</v>
      </c>
      <c r="D613" s="5" t="s">
        <v>5</v>
      </c>
      <c r="E613" s="5" t="s">
        <v>6</v>
      </c>
      <c r="F613" s="5" t="s">
        <v>7</v>
      </c>
      <c r="G613" s="5" t="s">
        <v>8</v>
      </c>
      <c r="H613" s="5" t="s">
        <v>9</v>
      </c>
      <c r="I613" s="5" t="s">
        <v>10</v>
      </c>
      <c r="J613" s="6" t="s">
        <v>11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>
        <v>1.0</v>
      </c>
      <c r="B614" s="8">
        <f>VLOOKUP(B612,INDIRECT("T|"&amp;VLOOKUP(A612,'dataset mapping'!$A$2:$B$6,2,FALSE)&amp;"|"&amp;A614&amp;"!A3"):INDIRECT("T|"&amp;VLOOKUP(A612,'dataset mapping'!$A$2:$B$6,2,FALSE)&amp;"|"&amp;A614&amp;"!I100"),2,FALSE)</f>
        <v>132</v>
      </c>
      <c r="C614" s="8">
        <f>VLOOKUP(B612,INDIRECT("T|"&amp;VLOOKUP(A612,'dataset mapping'!$A$2:$B$6,2,FALSE)&amp;"|"&amp;A614&amp;"!A3"):INDIRECT("T|"&amp;VLOOKUP(A612,'dataset mapping'!$A$2:$B$6,2,FALSE)&amp;"|"&amp;A614&amp;"!I100"),3,FALSE)</f>
        <v>125</v>
      </c>
      <c r="D614" s="8">
        <f>VLOOKUP(B612,INDIRECT("T|"&amp;VLOOKUP(A612,'dataset mapping'!$A$2:$B$6,2,FALSE)&amp;"|"&amp;A614&amp;"!A3"):INDIRECT("T|"&amp;VLOOKUP(A612,'dataset mapping'!$A$2:$B$6,2,FALSE)&amp;"|"&amp;A614&amp;"!I100"),4,FALSE)</f>
        <v>127</v>
      </c>
      <c r="E614" s="8">
        <f>VLOOKUP(B612,INDIRECT("T|"&amp;VLOOKUP(A612,'dataset mapping'!$A$2:$B$6,2,FALSE)&amp;"|"&amp;A614&amp;"!A3"):INDIRECT("T|"&amp;VLOOKUP(A612,'dataset mapping'!$A$2:$B$6,2,FALSE)&amp;"|"&amp;A614&amp;"!I100"),5,FALSE)</f>
        <v>125</v>
      </c>
      <c r="F614" s="8">
        <f>VLOOKUP(B612,INDIRECT("T|"&amp;VLOOKUP(A612,'dataset mapping'!$A$2:$B$6,2,FALSE)&amp;"|"&amp;A614&amp;"!A3"):INDIRECT("T|"&amp;VLOOKUP(A612,'dataset mapping'!$A$2:$B$6,2,FALSE)&amp;"|"&amp;A614&amp;"!I100"),6,FALSE)</f>
        <v>270</v>
      </c>
      <c r="G614" s="8">
        <f>VLOOKUP(B612,INDIRECT("T|"&amp;VLOOKUP(A612,'dataset mapping'!$A$2:$B$6,2,FALSE)&amp;"|"&amp;A614&amp;"!A3"):INDIRECT("T|"&amp;VLOOKUP(A612,'dataset mapping'!$A$2:$B$6,2,FALSE)&amp;"|"&amp;A614&amp;"!I100"),7,FALSE)</f>
        <v>256</v>
      </c>
      <c r="H614" s="8">
        <f>VLOOKUP(B612,INDIRECT("T|"&amp;VLOOKUP(A612,'dataset mapping'!$A$2:$B$6,2,FALSE)&amp;"|"&amp;A614&amp;"!A3"):INDIRECT("T|"&amp;VLOOKUP(A612,'dataset mapping'!$A$2:$B$6,2,FALSE)&amp;"|"&amp;A614&amp;"!I100"),8,FALSE)</f>
        <v>265</v>
      </c>
      <c r="I614" s="8">
        <f>VLOOKUP(B612,INDIRECT("T|"&amp;VLOOKUP(A612,'dataset mapping'!$A$2:$B$6,2,FALSE)&amp;"|"&amp;A614&amp;"!A3"):INDIRECT("T|"&amp;VLOOKUP(A612,'dataset mapping'!$A$2:$B$6,2,FALSE)&amp;"|"&amp;A614&amp;"!I100"),9,FALSE)</f>
        <v>256</v>
      </c>
      <c r="J614" s="9">
        <f t="shared" ref="J614:J626" si="60">(I614/E614-1)*100</f>
        <v>104.8</v>
      </c>
      <c r="K614" s="10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>
        <v>3.0</v>
      </c>
      <c r="B615" s="8">
        <f>VLOOKUP(B612,INDIRECT("T|"&amp;VLOOKUP(A612,'dataset mapping'!$A$2:$B$6,2,FALSE)&amp;"|"&amp;A615&amp;"!A3"):INDIRECT("T|"&amp;VLOOKUP(A612,'dataset mapping'!$A$2:$B$6,2,FALSE)&amp;"|"&amp;A615&amp;"!I100"),2,FALSE)</f>
        <v>123</v>
      </c>
      <c r="C615" s="8">
        <f>VLOOKUP(B612,INDIRECT("T|"&amp;VLOOKUP(A612,'dataset mapping'!$A$2:$B$6,2,FALSE)&amp;"|"&amp;A615&amp;"!A3"):INDIRECT("T|"&amp;VLOOKUP(A612,'dataset mapping'!$A$2:$B$6,2,FALSE)&amp;"|"&amp;A615&amp;"!I100"),3,FALSE)</f>
        <v>121</v>
      </c>
      <c r="D615" s="8">
        <f>VLOOKUP(B612,INDIRECT("T|"&amp;VLOOKUP(A612,'dataset mapping'!$A$2:$B$6,2,FALSE)&amp;"|"&amp;A615&amp;"!A3"):INDIRECT("T|"&amp;VLOOKUP(A612,'dataset mapping'!$A$2:$B$6,2,FALSE)&amp;"|"&amp;A615&amp;"!I100"),4,FALSE)</f>
        <v>121</v>
      </c>
      <c r="E615" s="8">
        <f>VLOOKUP(B612,INDIRECT("T|"&amp;VLOOKUP(A612,'dataset mapping'!$A$2:$B$6,2,FALSE)&amp;"|"&amp;A615&amp;"!A3"):INDIRECT("T|"&amp;VLOOKUP(A612,'dataset mapping'!$A$2:$B$6,2,FALSE)&amp;"|"&amp;A615&amp;"!I100"),5,FALSE)</f>
        <v>122</v>
      </c>
      <c r="F615" s="8">
        <f>VLOOKUP(B612,INDIRECT("T|"&amp;VLOOKUP(A612,'dataset mapping'!$A$2:$B$6,2,FALSE)&amp;"|"&amp;A615&amp;"!A3"):INDIRECT("T|"&amp;VLOOKUP(A612,'dataset mapping'!$A$2:$B$6,2,FALSE)&amp;"|"&amp;A615&amp;"!I100"),6,FALSE)</f>
        <v>260</v>
      </c>
      <c r="G615" s="8">
        <f>VLOOKUP(B612,INDIRECT("T|"&amp;VLOOKUP(A612,'dataset mapping'!$A$2:$B$6,2,FALSE)&amp;"|"&amp;A615&amp;"!A3"):INDIRECT("T|"&amp;VLOOKUP(A612,'dataset mapping'!$A$2:$B$6,2,FALSE)&amp;"|"&amp;A615&amp;"!I100"),7,FALSE)</f>
        <v>268</v>
      </c>
      <c r="H615" s="8">
        <f>VLOOKUP(B612,INDIRECT("T|"&amp;VLOOKUP(A612,'dataset mapping'!$A$2:$B$6,2,FALSE)&amp;"|"&amp;A615&amp;"!A3"):INDIRECT("T|"&amp;VLOOKUP(A612,'dataset mapping'!$A$2:$B$6,2,FALSE)&amp;"|"&amp;A615&amp;"!I100"),8,FALSE)</f>
        <v>271</v>
      </c>
      <c r="I615" s="8">
        <f>VLOOKUP(B612,INDIRECT("T|"&amp;VLOOKUP(A612,'dataset mapping'!$A$2:$B$6,2,FALSE)&amp;"|"&amp;A615&amp;"!A3"):INDIRECT("T|"&amp;VLOOKUP(A612,'dataset mapping'!$A$2:$B$6,2,FALSE)&amp;"|"&amp;A615&amp;"!I100"),9,FALSE)</f>
        <v>266</v>
      </c>
      <c r="J615" s="9">
        <f t="shared" si="60"/>
        <v>118.0327869</v>
      </c>
      <c r="K615" s="10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>
        <v>5.0</v>
      </c>
      <c r="B616" s="8">
        <f>VLOOKUP(B612,INDIRECT("T|"&amp;VLOOKUP(A612,'dataset mapping'!$A$2:$B$6,2,FALSE)&amp;"|"&amp;A616&amp;"!A3"):INDIRECT("T|"&amp;VLOOKUP(A612,'dataset mapping'!$A$2:$B$6,2,FALSE)&amp;"|"&amp;A616&amp;"!I100"),2,FALSE)</f>
        <v>126</v>
      </c>
      <c r="C616" s="8">
        <f>VLOOKUP(B612,INDIRECT("T|"&amp;VLOOKUP(A612,'dataset mapping'!$A$2:$B$6,2,FALSE)&amp;"|"&amp;A616&amp;"!A3"):INDIRECT("T|"&amp;VLOOKUP(A612,'dataset mapping'!$A$2:$B$6,2,FALSE)&amp;"|"&amp;A616&amp;"!I100"),3,FALSE)</f>
        <v>133</v>
      </c>
      <c r="D616" s="8">
        <f>VLOOKUP(B612,INDIRECT("T|"&amp;VLOOKUP(A612,'dataset mapping'!$A$2:$B$6,2,FALSE)&amp;"|"&amp;A616&amp;"!A3"):INDIRECT("T|"&amp;VLOOKUP(A612,'dataset mapping'!$A$2:$B$6,2,FALSE)&amp;"|"&amp;A616&amp;"!I100"),4,FALSE)</f>
        <v>128</v>
      </c>
      <c r="E616" s="8">
        <f>VLOOKUP(B612,INDIRECT("T|"&amp;VLOOKUP(A612,'dataset mapping'!$A$2:$B$6,2,FALSE)&amp;"|"&amp;A616&amp;"!A3"):INDIRECT("T|"&amp;VLOOKUP(A612,'dataset mapping'!$A$2:$B$6,2,FALSE)&amp;"|"&amp;A616&amp;"!I100"),5,FALSE)</f>
        <v>130</v>
      </c>
      <c r="F616" s="8">
        <f>VLOOKUP(B612,INDIRECT("T|"&amp;VLOOKUP(A612,'dataset mapping'!$A$2:$B$6,2,FALSE)&amp;"|"&amp;A616&amp;"!A3"):INDIRECT("T|"&amp;VLOOKUP(A612,'dataset mapping'!$A$2:$B$6,2,FALSE)&amp;"|"&amp;A616&amp;"!I100"),6,FALSE)</f>
        <v>273</v>
      </c>
      <c r="G616" s="8">
        <f>VLOOKUP(B612,INDIRECT("T|"&amp;VLOOKUP(A612,'dataset mapping'!$A$2:$B$6,2,FALSE)&amp;"|"&amp;A616&amp;"!A3"):INDIRECT("T|"&amp;VLOOKUP(A612,'dataset mapping'!$A$2:$B$6,2,FALSE)&amp;"|"&amp;A616&amp;"!I100"),7,FALSE)</f>
        <v>272</v>
      </c>
      <c r="H616" s="8">
        <f>VLOOKUP(B612,INDIRECT("T|"&amp;VLOOKUP(A612,'dataset mapping'!$A$2:$B$6,2,FALSE)&amp;"|"&amp;A616&amp;"!A3"):INDIRECT("T|"&amp;VLOOKUP(A612,'dataset mapping'!$A$2:$B$6,2,FALSE)&amp;"|"&amp;A616&amp;"!I100"),8,FALSE)</f>
        <v>278</v>
      </c>
      <c r="I616" s="8">
        <f>VLOOKUP(B612,INDIRECT("T|"&amp;VLOOKUP(A612,'dataset mapping'!$A$2:$B$6,2,FALSE)&amp;"|"&amp;A616&amp;"!A3"):INDIRECT("T|"&amp;VLOOKUP(A612,'dataset mapping'!$A$2:$B$6,2,FALSE)&amp;"|"&amp;A616&amp;"!I100"),9,FALSE)</f>
        <v>265</v>
      </c>
      <c r="J616" s="9">
        <f t="shared" si="60"/>
        <v>103.8461538</v>
      </c>
      <c r="K616" s="10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>
        <v>10.0</v>
      </c>
      <c r="B617" s="8">
        <f>VLOOKUP(B612,INDIRECT("T|"&amp;VLOOKUP(A612,'dataset mapping'!$A$2:$B$6,2,FALSE)&amp;"|"&amp;A617&amp;"!A3"):INDIRECT("T|"&amp;VLOOKUP(A612,'dataset mapping'!$A$2:$B$6,2,FALSE)&amp;"|"&amp;A617&amp;"!I100"),2,FALSE)</f>
        <v>146</v>
      </c>
      <c r="C617" s="8">
        <f>VLOOKUP(B612,INDIRECT("T|"&amp;VLOOKUP(A612,'dataset mapping'!$A$2:$B$6,2,FALSE)&amp;"|"&amp;A617&amp;"!A3"):INDIRECT("T|"&amp;VLOOKUP(A612,'dataset mapping'!$A$2:$B$6,2,FALSE)&amp;"|"&amp;A617&amp;"!I100"),3,FALSE)</f>
        <v>140</v>
      </c>
      <c r="D617" s="8">
        <f>VLOOKUP(B612,INDIRECT("T|"&amp;VLOOKUP(A612,'dataset mapping'!$A$2:$B$6,2,FALSE)&amp;"|"&amp;A617&amp;"!A3"):INDIRECT("T|"&amp;VLOOKUP(A612,'dataset mapping'!$A$2:$B$6,2,FALSE)&amp;"|"&amp;A617&amp;"!I100"),4,FALSE)</f>
        <v>141</v>
      </c>
      <c r="E617" s="8">
        <f>VLOOKUP(B612,INDIRECT("T|"&amp;VLOOKUP(A612,'dataset mapping'!$A$2:$B$6,2,FALSE)&amp;"|"&amp;A617&amp;"!A3"):INDIRECT("T|"&amp;VLOOKUP(A612,'dataset mapping'!$A$2:$B$6,2,FALSE)&amp;"|"&amp;A617&amp;"!I100"),5,FALSE)</f>
        <v>143</v>
      </c>
      <c r="F617" s="8">
        <f>VLOOKUP(B612,INDIRECT("T|"&amp;VLOOKUP(A612,'dataset mapping'!$A$2:$B$6,2,FALSE)&amp;"|"&amp;A617&amp;"!A3"):INDIRECT("T|"&amp;VLOOKUP(A612,'dataset mapping'!$A$2:$B$6,2,FALSE)&amp;"|"&amp;A617&amp;"!I100"),6,FALSE)</f>
        <v>291</v>
      </c>
      <c r="G617" s="8">
        <f>VLOOKUP(B612,INDIRECT("T|"&amp;VLOOKUP(A612,'dataset mapping'!$A$2:$B$6,2,FALSE)&amp;"|"&amp;A617&amp;"!A3"):INDIRECT("T|"&amp;VLOOKUP(A612,'dataset mapping'!$A$2:$B$6,2,FALSE)&amp;"|"&amp;A617&amp;"!I100"),7,FALSE)</f>
        <v>292</v>
      </c>
      <c r="H617" s="8">
        <f>VLOOKUP(B612,INDIRECT("T|"&amp;VLOOKUP(A612,'dataset mapping'!$A$2:$B$6,2,FALSE)&amp;"|"&amp;A617&amp;"!A3"):INDIRECT("T|"&amp;VLOOKUP(A612,'dataset mapping'!$A$2:$B$6,2,FALSE)&amp;"|"&amp;A617&amp;"!I100"),8,FALSE)</f>
        <v>278</v>
      </c>
      <c r="I617" s="8">
        <f>VLOOKUP(B612,INDIRECT("T|"&amp;VLOOKUP(A612,'dataset mapping'!$A$2:$B$6,2,FALSE)&amp;"|"&amp;A617&amp;"!A3"):INDIRECT("T|"&amp;VLOOKUP(A612,'dataset mapping'!$A$2:$B$6,2,FALSE)&amp;"|"&amp;A617&amp;"!I100"),9,FALSE)</f>
        <v>362</v>
      </c>
      <c r="J617" s="9">
        <f t="shared" si="60"/>
        <v>153.1468531</v>
      </c>
      <c r="K617" s="10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1">
        <v>20.0</v>
      </c>
      <c r="B618" s="25">
        <f>VLOOKUP(B612,INDIRECT("T|"&amp;VLOOKUP(A612,'dataset mapping'!$A$2:$B$6,2,FALSE)&amp;"|"&amp;A618&amp;"!A3"):INDIRECT("T|"&amp;VLOOKUP(A612,'dataset mapping'!$A$2:$B$6,2,FALSE)&amp;"|"&amp;A618&amp;"!I100"),2,FALSE)</f>
        <v>161</v>
      </c>
      <c r="C618" s="25">
        <f>VLOOKUP(B612,INDIRECT("T|"&amp;VLOOKUP(A612,'dataset mapping'!$A$2:$B$6,2,FALSE)&amp;"|"&amp;A618&amp;"!A3"):INDIRECT("T|"&amp;VLOOKUP(A612,'dataset mapping'!$A$2:$B$6,2,FALSE)&amp;"|"&amp;A618&amp;"!I100"),3,FALSE)</f>
        <v>150</v>
      </c>
      <c r="D618" s="25">
        <f>VLOOKUP(B612,INDIRECT("T|"&amp;VLOOKUP(A612,'dataset mapping'!$A$2:$B$6,2,FALSE)&amp;"|"&amp;A618&amp;"!A3"):INDIRECT("T|"&amp;VLOOKUP(A612,'dataset mapping'!$A$2:$B$6,2,FALSE)&amp;"|"&amp;A618&amp;"!I100"),4,FALSE)</f>
        <v>156</v>
      </c>
      <c r="E618" s="25">
        <f>VLOOKUP(B612,INDIRECT("T|"&amp;VLOOKUP(A612,'dataset mapping'!$A$2:$B$6,2,FALSE)&amp;"|"&amp;A618&amp;"!A3"):INDIRECT("T|"&amp;VLOOKUP(A612,'dataset mapping'!$A$2:$B$6,2,FALSE)&amp;"|"&amp;A618&amp;"!I100"),5,FALSE)</f>
        <v>154</v>
      </c>
      <c r="F618" s="25">
        <f>VLOOKUP(B612,INDIRECT("T|"&amp;VLOOKUP(A612,'dataset mapping'!$A$2:$B$6,2,FALSE)&amp;"|"&amp;A618&amp;"!A3"):INDIRECT("T|"&amp;VLOOKUP(A612,'dataset mapping'!$A$2:$B$6,2,FALSE)&amp;"|"&amp;A618&amp;"!I100"),6,FALSE)</f>
        <v>299</v>
      </c>
      <c r="G618" s="25">
        <f>VLOOKUP(B612,INDIRECT("T|"&amp;VLOOKUP(A612,'dataset mapping'!$A$2:$B$6,2,FALSE)&amp;"|"&amp;A618&amp;"!A3"):INDIRECT("T|"&amp;VLOOKUP(A612,'dataset mapping'!$A$2:$B$6,2,FALSE)&amp;"|"&amp;A618&amp;"!I100"),7,FALSE)</f>
        <v>305</v>
      </c>
      <c r="H618" s="25">
        <f>VLOOKUP(B612,INDIRECT("T|"&amp;VLOOKUP(A612,'dataset mapping'!$A$2:$B$6,2,FALSE)&amp;"|"&amp;A618&amp;"!A3"):INDIRECT("T|"&amp;VLOOKUP(A612,'dataset mapping'!$A$2:$B$6,2,FALSE)&amp;"|"&amp;A618&amp;"!I100"),8,FALSE)</f>
        <v>296</v>
      </c>
      <c r="I618" s="25">
        <f>VLOOKUP(B612,INDIRECT("T|"&amp;VLOOKUP(A612,'dataset mapping'!$A$2:$B$6,2,FALSE)&amp;"|"&amp;A618&amp;"!A3"):INDIRECT("T|"&amp;VLOOKUP(A612,'dataset mapping'!$A$2:$B$6,2,FALSE)&amp;"|"&amp;A618&amp;"!I100"),9,FALSE)</f>
        <v>377</v>
      </c>
      <c r="J618" s="9">
        <f t="shared" si="60"/>
        <v>144.8051948</v>
      </c>
      <c r="K618" s="10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1">
        <v>30.0</v>
      </c>
      <c r="B619" s="25">
        <f>VLOOKUP(B612,INDIRECT("T|"&amp;VLOOKUP(A612,'dataset mapping'!$A$2:$B$6,2,FALSE)&amp;"|"&amp;A619&amp;"!A3"):INDIRECT("T|"&amp;VLOOKUP(A612,'dataset mapping'!$A$2:$B$6,2,FALSE)&amp;"|"&amp;A619&amp;"!I100"),2,FALSE)</f>
        <v>169</v>
      </c>
      <c r="C619" s="25">
        <f>VLOOKUP(B612,INDIRECT("T|"&amp;VLOOKUP(A612,'dataset mapping'!$A$2:$B$6,2,FALSE)&amp;"|"&amp;A619&amp;"!A3"):INDIRECT("T|"&amp;VLOOKUP(A612,'dataset mapping'!$A$2:$B$6,2,FALSE)&amp;"|"&amp;A619&amp;"!I100"),3,FALSE)</f>
        <v>168</v>
      </c>
      <c r="D619" s="25">
        <f>VLOOKUP(B612,INDIRECT("T|"&amp;VLOOKUP(A612,'dataset mapping'!$A$2:$B$6,2,FALSE)&amp;"|"&amp;A619&amp;"!A3"):INDIRECT("T|"&amp;VLOOKUP(A612,'dataset mapping'!$A$2:$B$6,2,FALSE)&amp;"|"&amp;A619&amp;"!I100"),4,FALSE)</f>
        <v>158</v>
      </c>
      <c r="E619" s="25">
        <f>VLOOKUP(B612,INDIRECT("T|"&amp;VLOOKUP(A612,'dataset mapping'!$A$2:$B$6,2,FALSE)&amp;"|"&amp;A619&amp;"!A3"):INDIRECT("T|"&amp;VLOOKUP(A612,'dataset mapping'!$A$2:$B$6,2,FALSE)&amp;"|"&amp;A619&amp;"!I100"),5,FALSE)</f>
        <v>168</v>
      </c>
      <c r="F619" s="25">
        <f>VLOOKUP(B612,INDIRECT("T|"&amp;VLOOKUP(A612,'dataset mapping'!$A$2:$B$6,2,FALSE)&amp;"|"&amp;A619&amp;"!A3"):INDIRECT("T|"&amp;VLOOKUP(A612,'dataset mapping'!$A$2:$B$6,2,FALSE)&amp;"|"&amp;A619&amp;"!I100"),6,FALSE)</f>
        <v>315</v>
      </c>
      <c r="G619" s="25">
        <f>VLOOKUP(B612,INDIRECT("T|"&amp;VLOOKUP(A612,'dataset mapping'!$A$2:$B$6,2,FALSE)&amp;"|"&amp;A619&amp;"!A3"):INDIRECT("T|"&amp;VLOOKUP(A612,'dataset mapping'!$A$2:$B$6,2,FALSE)&amp;"|"&amp;A619&amp;"!I100"),7,FALSE)</f>
        <v>302</v>
      </c>
      <c r="H619" s="25">
        <f>VLOOKUP(B612,INDIRECT("T|"&amp;VLOOKUP(A612,'dataset mapping'!$A$2:$B$6,2,FALSE)&amp;"|"&amp;A619&amp;"!A3"):INDIRECT("T|"&amp;VLOOKUP(A612,'dataset mapping'!$A$2:$B$6,2,FALSE)&amp;"|"&amp;A619&amp;"!I100"),8,FALSE)</f>
        <v>306</v>
      </c>
      <c r="I619" s="25">
        <f>VLOOKUP(B612,INDIRECT("T|"&amp;VLOOKUP(A612,'dataset mapping'!$A$2:$B$6,2,FALSE)&amp;"|"&amp;A619&amp;"!A3"):INDIRECT("T|"&amp;VLOOKUP(A612,'dataset mapping'!$A$2:$B$6,2,FALSE)&amp;"|"&amp;A619&amp;"!I100"),9,FALSE)</f>
        <v>321</v>
      </c>
      <c r="J619" s="9">
        <f t="shared" si="60"/>
        <v>91.07142857</v>
      </c>
      <c r="K619" s="10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1">
        <v>40.0</v>
      </c>
      <c r="B620" s="25">
        <f>VLOOKUP(B612,INDIRECT("T|"&amp;VLOOKUP(A612,'dataset mapping'!$A$2:$B$6,2,FALSE)&amp;"|"&amp;A620&amp;"!A3"):INDIRECT("T|"&amp;VLOOKUP(A612,'dataset mapping'!$A$2:$B$6,2,FALSE)&amp;"|"&amp;A620&amp;"!I100"),2,FALSE)</f>
        <v>168</v>
      </c>
      <c r="C620" s="25">
        <f>VLOOKUP(B612,INDIRECT("T|"&amp;VLOOKUP(A612,'dataset mapping'!$A$2:$B$6,2,FALSE)&amp;"|"&amp;A620&amp;"!A3"):INDIRECT("T|"&amp;VLOOKUP(A612,'dataset mapping'!$A$2:$B$6,2,FALSE)&amp;"|"&amp;A620&amp;"!I100"),3,FALSE)</f>
        <v>184</v>
      </c>
      <c r="D620" s="25">
        <f>VLOOKUP(B612,INDIRECT("T|"&amp;VLOOKUP(A612,'dataset mapping'!$A$2:$B$6,2,FALSE)&amp;"|"&amp;A620&amp;"!A3"):INDIRECT("T|"&amp;VLOOKUP(A612,'dataset mapping'!$A$2:$B$6,2,FALSE)&amp;"|"&amp;A620&amp;"!I100"),4,FALSE)</f>
        <v>167</v>
      </c>
      <c r="E620" s="25">
        <f>VLOOKUP(B612,INDIRECT("T|"&amp;VLOOKUP(A612,'dataset mapping'!$A$2:$B$6,2,FALSE)&amp;"|"&amp;A620&amp;"!A3"):INDIRECT("T|"&amp;VLOOKUP(A612,'dataset mapping'!$A$2:$B$6,2,FALSE)&amp;"|"&amp;A620&amp;"!I100"),5,FALSE)</f>
        <v>175</v>
      </c>
      <c r="F620" s="25">
        <f>VLOOKUP(B612,INDIRECT("T|"&amp;VLOOKUP(A612,'dataset mapping'!$A$2:$B$6,2,FALSE)&amp;"|"&amp;A620&amp;"!A3"):INDIRECT("T|"&amp;VLOOKUP(A612,'dataset mapping'!$A$2:$B$6,2,FALSE)&amp;"|"&amp;A620&amp;"!I100"),6,FALSE)</f>
        <v>315</v>
      </c>
      <c r="G620" s="25">
        <f>VLOOKUP(B612,INDIRECT("T|"&amp;VLOOKUP(A612,'dataset mapping'!$A$2:$B$6,2,FALSE)&amp;"|"&amp;A620&amp;"!A3"):INDIRECT("T|"&amp;VLOOKUP(A612,'dataset mapping'!$A$2:$B$6,2,FALSE)&amp;"|"&amp;A620&amp;"!I100"),7,FALSE)</f>
        <v>315</v>
      </c>
      <c r="H620" s="25">
        <f>VLOOKUP(B612,INDIRECT("T|"&amp;VLOOKUP(A612,'dataset mapping'!$A$2:$B$6,2,FALSE)&amp;"|"&amp;A620&amp;"!A3"):INDIRECT("T|"&amp;VLOOKUP(A612,'dataset mapping'!$A$2:$B$6,2,FALSE)&amp;"|"&amp;A620&amp;"!I100"),8,FALSE)</f>
        <v>315</v>
      </c>
      <c r="I620" s="25">
        <f>VLOOKUP(B612,INDIRECT("T|"&amp;VLOOKUP(A612,'dataset mapping'!$A$2:$B$6,2,FALSE)&amp;"|"&amp;A620&amp;"!A3"):INDIRECT("T|"&amp;VLOOKUP(A612,'dataset mapping'!$A$2:$B$6,2,FALSE)&amp;"|"&amp;A620&amp;"!I100"),9,FALSE)</f>
        <v>305</v>
      </c>
      <c r="J620" s="9">
        <f t="shared" si="60"/>
        <v>74.28571429</v>
      </c>
      <c r="K620" s="10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1">
        <v>50.0</v>
      </c>
      <c r="B621" s="25">
        <f>VLOOKUP(B612,INDIRECT("T|"&amp;VLOOKUP(A612,'dataset mapping'!$A$2:$B$6,2,FALSE)&amp;"|"&amp;A621&amp;"!A3"):INDIRECT("T|"&amp;VLOOKUP(A612,'dataset mapping'!$A$2:$B$6,2,FALSE)&amp;"|"&amp;A621&amp;"!I100"),2,FALSE)</f>
        <v>176</v>
      </c>
      <c r="C621" s="25">
        <f>VLOOKUP(B612,INDIRECT("T|"&amp;VLOOKUP(A612,'dataset mapping'!$A$2:$B$6,2,FALSE)&amp;"|"&amp;A621&amp;"!A3"):INDIRECT("T|"&amp;VLOOKUP(A612,'dataset mapping'!$A$2:$B$6,2,FALSE)&amp;"|"&amp;A621&amp;"!I100"),3,FALSE)</f>
        <v>177</v>
      </c>
      <c r="D621" s="25">
        <f>VLOOKUP(B612,INDIRECT("T|"&amp;VLOOKUP(A612,'dataset mapping'!$A$2:$B$6,2,FALSE)&amp;"|"&amp;A621&amp;"!A3"):INDIRECT("T|"&amp;VLOOKUP(A612,'dataset mapping'!$A$2:$B$6,2,FALSE)&amp;"|"&amp;A621&amp;"!I100"),4,FALSE)</f>
        <v>178</v>
      </c>
      <c r="E621" s="25">
        <f>VLOOKUP(B612,INDIRECT("T|"&amp;VLOOKUP(A612,'dataset mapping'!$A$2:$B$6,2,FALSE)&amp;"|"&amp;A621&amp;"!A3"):INDIRECT("T|"&amp;VLOOKUP(A612,'dataset mapping'!$A$2:$B$6,2,FALSE)&amp;"|"&amp;A621&amp;"!I100"),5,FALSE)</f>
        <v>178</v>
      </c>
      <c r="F621" s="25">
        <f>VLOOKUP(B612,INDIRECT("T|"&amp;VLOOKUP(A612,'dataset mapping'!$A$2:$B$6,2,FALSE)&amp;"|"&amp;A621&amp;"!A3"):INDIRECT("T|"&amp;VLOOKUP(A612,'dataset mapping'!$A$2:$B$6,2,FALSE)&amp;"|"&amp;A621&amp;"!I100"),6,FALSE)</f>
        <v>325</v>
      </c>
      <c r="G621" s="25">
        <f>VLOOKUP(B612,INDIRECT("T|"&amp;VLOOKUP(A612,'dataset mapping'!$A$2:$B$6,2,FALSE)&amp;"|"&amp;A621&amp;"!A3"):INDIRECT("T|"&amp;VLOOKUP(A612,'dataset mapping'!$A$2:$B$6,2,FALSE)&amp;"|"&amp;A621&amp;"!I100"),7,FALSE)</f>
        <v>329</v>
      </c>
      <c r="H621" s="25">
        <f>VLOOKUP(B612,INDIRECT("T|"&amp;VLOOKUP(A612,'dataset mapping'!$A$2:$B$6,2,FALSE)&amp;"|"&amp;A621&amp;"!A3"):INDIRECT("T|"&amp;VLOOKUP(A612,'dataset mapping'!$A$2:$B$6,2,FALSE)&amp;"|"&amp;A621&amp;"!I100"),8,FALSE)</f>
        <v>320</v>
      </c>
      <c r="I621" s="25">
        <f>VLOOKUP(B612,INDIRECT("T|"&amp;VLOOKUP(A612,'dataset mapping'!$A$2:$B$6,2,FALSE)&amp;"|"&amp;A621&amp;"!A3"):INDIRECT("T|"&amp;VLOOKUP(A612,'dataset mapping'!$A$2:$B$6,2,FALSE)&amp;"|"&amp;A621&amp;"!I100"),9,FALSE)</f>
        <v>312</v>
      </c>
      <c r="J621" s="9">
        <f t="shared" si="60"/>
        <v>75.28089888</v>
      </c>
      <c r="K621" s="10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1">
        <v>60.0</v>
      </c>
      <c r="B622" s="25">
        <f>VLOOKUP(B612,INDIRECT("T|"&amp;VLOOKUP(A612,'dataset mapping'!$A$2:$B$6,2,FALSE)&amp;"|"&amp;A622&amp;"!A3"):INDIRECT("T|"&amp;VLOOKUP(A612,'dataset mapping'!$A$2:$B$6,2,FALSE)&amp;"|"&amp;A622&amp;"!I100"),2,FALSE)</f>
        <v>181</v>
      </c>
      <c r="C622" s="25">
        <f>VLOOKUP(B612,INDIRECT("T|"&amp;VLOOKUP(A612,'dataset mapping'!$A$2:$B$6,2,FALSE)&amp;"|"&amp;A622&amp;"!A3"):INDIRECT("T|"&amp;VLOOKUP(A612,'dataset mapping'!$A$2:$B$6,2,FALSE)&amp;"|"&amp;A622&amp;"!I100"),3,FALSE)</f>
        <v>190</v>
      </c>
      <c r="D622" s="25">
        <f>VLOOKUP(B612,INDIRECT("T|"&amp;VLOOKUP(A612,'dataset mapping'!$A$2:$B$6,2,FALSE)&amp;"|"&amp;A622&amp;"!A3"):INDIRECT("T|"&amp;VLOOKUP(A612,'dataset mapping'!$A$2:$B$6,2,FALSE)&amp;"|"&amp;A622&amp;"!I100"),4,FALSE)</f>
        <v>181</v>
      </c>
      <c r="E622" s="25">
        <f>VLOOKUP(B612,INDIRECT("T|"&amp;VLOOKUP(A612,'dataset mapping'!$A$2:$B$6,2,FALSE)&amp;"|"&amp;A622&amp;"!A3"):INDIRECT("T|"&amp;VLOOKUP(A612,'dataset mapping'!$A$2:$B$6,2,FALSE)&amp;"|"&amp;A622&amp;"!I100"),5,FALSE)</f>
        <v>189</v>
      </c>
      <c r="F622" s="25">
        <f>VLOOKUP(B612,INDIRECT("T|"&amp;VLOOKUP(A612,'dataset mapping'!$A$2:$B$6,2,FALSE)&amp;"|"&amp;A622&amp;"!A3"):INDIRECT("T|"&amp;VLOOKUP(A612,'dataset mapping'!$A$2:$B$6,2,FALSE)&amp;"|"&amp;A622&amp;"!I100"),6,FALSE)</f>
        <v>333</v>
      </c>
      <c r="G622" s="25">
        <f>VLOOKUP(B612,INDIRECT("T|"&amp;VLOOKUP(A612,'dataset mapping'!$A$2:$B$6,2,FALSE)&amp;"|"&amp;A622&amp;"!A3"):INDIRECT("T|"&amp;VLOOKUP(A612,'dataset mapping'!$A$2:$B$6,2,FALSE)&amp;"|"&amp;A622&amp;"!I100"),7,FALSE)</f>
        <v>323</v>
      </c>
      <c r="H622" s="25">
        <f>VLOOKUP(B612,INDIRECT("T|"&amp;VLOOKUP(A612,'dataset mapping'!$A$2:$B$6,2,FALSE)&amp;"|"&amp;A622&amp;"!A3"):INDIRECT("T|"&amp;VLOOKUP(A612,'dataset mapping'!$A$2:$B$6,2,FALSE)&amp;"|"&amp;A622&amp;"!I100"),8,FALSE)</f>
        <v>336</v>
      </c>
      <c r="I622" s="25">
        <f>VLOOKUP(B612,INDIRECT("T|"&amp;VLOOKUP(A612,'dataset mapping'!$A$2:$B$6,2,FALSE)&amp;"|"&amp;A622&amp;"!A3"):INDIRECT("T|"&amp;VLOOKUP(A612,'dataset mapping'!$A$2:$B$6,2,FALSE)&amp;"|"&amp;A622&amp;"!I100"),9,FALSE)</f>
        <v>313</v>
      </c>
      <c r="J622" s="9">
        <f t="shared" si="60"/>
        <v>65.60846561</v>
      </c>
      <c r="K622" s="10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1">
        <v>70.0</v>
      </c>
      <c r="B623" s="25">
        <f>VLOOKUP(B612,INDIRECT("T|"&amp;VLOOKUP(A612,'dataset mapping'!$A$2:$B$6,2,FALSE)&amp;"|"&amp;A623&amp;"!A3"):INDIRECT("T|"&amp;VLOOKUP(A612,'dataset mapping'!$A$2:$B$6,2,FALSE)&amp;"|"&amp;A623&amp;"!I100"),2,FALSE)</f>
        <v>191</v>
      </c>
      <c r="C623" s="25">
        <f>VLOOKUP(B612,INDIRECT("T|"&amp;VLOOKUP(A612,'dataset mapping'!$A$2:$B$6,2,FALSE)&amp;"|"&amp;A623&amp;"!A3"):INDIRECT("T|"&amp;VLOOKUP(A612,'dataset mapping'!$A$2:$B$6,2,FALSE)&amp;"|"&amp;A623&amp;"!I100"),3,FALSE)</f>
        <v>187</v>
      </c>
      <c r="D623" s="25">
        <f>VLOOKUP(B612,INDIRECT("T|"&amp;VLOOKUP(A612,'dataset mapping'!$A$2:$B$6,2,FALSE)&amp;"|"&amp;A623&amp;"!A3"):INDIRECT("T|"&amp;VLOOKUP(A612,'dataset mapping'!$A$2:$B$6,2,FALSE)&amp;"|"&amp;A623&amp;"!I100"),4,FALSE)</f>
        <v>191</v>
      </c>
      <c r="E623" s="25">
        <f>VLOOKUP(B612,INDIRECT("T|"&amp;VLOOKUP(A612,'dataset mapping'!$A$2:$B$6,2,FALSE)&amp;"|"&amp;A623&amp;"!A3"):INDIRECT("T|"&amp;VLOOKUP(A612,'dataset mapping'!$A$2:$B$6,2,FALSE)&amp;"|"&amp;A623&amp;"!I100"),5,FALSE)</f>
        <v>189</v>
      </c>
      <c r="F623" s="25">
        <f>VLOOKUP(B612,INDIRECT("T|"&amp;VLOOKUP(A612,'dataset mapping'!$A$2:$B$6,2,FALSE)&amp;"|"&amp;A623&amp;"!A3"):INDIRECT("T|"&amp;VLOOKUP(A612,'dataset mapping'!$A$2:$B$6,2,FALSE)&amp;"|"&amp;A623&amp;"!I100"),6,FALSE)</f>
        <v>346</v>
      </c>
      <c r="G623" s="25">
        <f>VLOOKUP(B612,INDIRECT("T|"&amp;VLOOKUP(A612,'dataset mapping'!$A$2:$B$6,2,FALSE)&amp;"|"&amp;A623&amp;"!A3"):INDIRECT("T|"&amp;VLOOKUP(A612,'dataset mapping'!$A$2:$B$6,2,FALSE)&amp;"|"&amp;A623&amp;"!I100"),7,FALSE)</f>
        <v>338</v>
      </c>
      <c r="H623" s="25">
        <f>VLOOKUP(B612,INDIRECT("T|"&amp;VLOOKUP(A612,'dataset mapping'!$A$2:$B$6,2,FALSE)&amp;"|"&amp;A623&amp;"!A3"):INDIRECT("T|"&amp;VLOOKUP(A612,'dataset mapping'!$A$2:$B$6,2,FALSE)&amp;"|"&amp;A623&amp;"!I100"),8,FALSE)</f>
        <v>331</v>
      </c>
      <c r="I623" s="25">
        <f>VLOOKUP(B612,INDIRECT("T|"&amp;VLOOKUP(A612,'dataset mapping'!$A$2:$B$6,2,FALSE)&amp;"|"&amp;A623&amp;"!A3"):INDIRECT("T|"&amp;VLOOKUP(A612,'dataset mapping'!$A$2:$B$6,2,FALSE)&amp;"|"&amp;A623&amp;"!I100"),9,FALSE)</f>
        <v>344</v>
      </c>
      <c r="J623" s="9">
        <f t="shared" si="60"/>
        <v>82.01058201</v>
      </c>
      <c r="K623" s="10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1">
        <v>80.0</v>
      </c>
      <c r="B624" s="25">
        <f>VLOOKUP(B612,INDIRECT("T|"&amp;VLOOKUP(A612,'dataset mapping'!$A$2:$B$6,2,FALSE)&amp;"|"&amp;A624&amp;"!A3"):INDIRECT("T|"&amp;VLOOKUP(A612,'dataset mapping'!$A$2:$B$6,2,FALSE)&amp;"|"&amp;A624&amp;"!I100"),2,FALSE)</f>
        <v>205</v>
      </c>
      <c r="C624" s="25">
        <f>VLOOKUP(B612,INDIRECT("T|"&amp;VLOOKUP(A612,'dataset mapping'!$A$2:$B$6,2,FALSE)&amp;"|"&amp;A624&amp;"!A3"):INDIRECT("T|"&amp;VLOOKUP(A612,'dataset mapping'!$A$2:$B$6,2,FALSE)&amp;"|"&amp;A624&amp;"!I100"),3,FALSE)</f>
        <v>197</v>
      </c>
      <c r="D624" s="25">
        <f>VLOOKUP(B612,INDIRECT("T|"&amp;VLOOKUP(A612,'dataset mapping'!$A$2:$B$6,2,FALSE)&amp;"|"&amp;A624&amp;"!A3"):INDIRECT("T|"&amp;VLOOKUP(A612,'dataset mapping'!$A$2:$B$6,2,FALSE)&amp;"|"&amp;A624&amp;"!I100"),4,FALSE)</f>
        <v>201</v>
      </c>
      <c r="E624" s="25">
        <f>VLOOKUP(B612,INDIRECT("T|"&amp;VLOOKUP(A612,'dataset mapping'!$A$2:$B$6,2,FALSE)&amp;"|"&amp;A624&amp;"!A3"):INDIRECT("T|"&amp;VLOOKUP(A612,'dataset mapping'!$A$2:$B$6,2,FALSE)&amp;"|"&amp;A624&amp;"!I100"),5,FALSE)</f>
        <v>201</v>
      </c>
      <c r="F624" s="25">
        <f>VLOOKUP(B612,INDIRECT("T|"&amp;VLOOKUP(A612,'dataset mapping'!$A$2:$B$6,2,FALSE)&amp;"|"&amp;A624&amp;"!A3"):INDIRECT("T|"&amp;VLOOKUP(A612,'dataset mapping'!$A$2:$B$6,2,FALSE)&amp;"|"&amp;A624&amp;"!I100"),6,FALSE)</f>
        <v>347</v>
      </c>
      <c r="G624" s="25">
        <f>VLOOKUP(B612,INDIRECT("T|"&amp;VLOOKUP(A612,'dataset mapping'!$A$2:$B$6,2,FALSE)&amp;"|"&amp;A624&amp;"!A3"):INDIRECT("T|"&amp;VLOOKUP(A612,'dataset mapping'!$A$2:$B$6,2,FALSE)&amp;"|"&amp;A624&amp;"!I100"),7,FALSE)</f>
        <v>345</v>
      </c>
      <c r="H624" s="25">
        <f>VLOOKUP(B612,INDIRECT("T|"&amp;VLOOKUP(A612,'dataset mapping'!$A$2:$B$6,2,FALSE)&amp;"|"&amp;A624&amp;"!A3"):INDIRECT("T|"&amp;VLOOKUP(A612,'dataset mapping'!$A$2:$B$6,2,FALSE)&amp;"|"&amp;A624&amp;"!I100"),8,FALSE)</f>
        <v>355</v>
      </c>
      <c r="I624" s="25">
        <f>VLOOKUP(B612,INDIRECT("T|"&amp;VLOOKUP(A612,'dataset mapping'!$A$2:$B$6,2,FALSE)&amp;"|"&amp;A624&amp;"!A3"):INDIRECT("T|"&amp;VLOOKUP(A612,'dataset mapping'!$A$2:$B$6,2,FALSE)&amp;"|"&amp;A624&amp;"!I100"),9,FALSE)</f>
        <v>349</v>
      </c>
      <c r="J624" s="9">
        <f t="shared" si="60"/>
        <v>73.6318408</v>
      </c>
      <c r="K624" s="10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1">
        <v>90.0</v>
      </c>
      <c r="B625" s="25">
        <f>VLOOKUP(B612,INDIRECT("T|"&amp;VLOOKUP(A612,'dataset mapping'!$A$2:$B$6,2,FALSE)&amp;"|"&amp;A625&amp;"!A3"):INDIRECT("T|"&amp;VLOOKUP(A612,'dataset mapping'!$A$2:$B$6,2,FALSE)&amp;"|"&amp;A625&amp;"!I100"),2,FALSE)</f>
        <v>197</v>
      </c>
      <c r="C625" s="25">
        <f>VLOOKUP(B612,INDIRECT("T|"&amp;VLOOKUP(A612,'dataset mapping'!$A$2:$B$6,2,FALSE)&amp;"|"&amp;A625&amp;"!A3"):INDIRECT("T|"&amp;VLOOKUP(A612,'dataset mapping'!$A$2:$B$6,2,FALSE)&amp;"|"&amp;A625&amp;"!I100"),3,FALSE)</f>
        <v>202</v>
      </c>
      <c r="D625" s="25">
        <f>VLOOKUP(B612,INDIRECT("T|"&amp;VLOOKUP(A612,'dataset mapping'!$A$2:$B$6,2,FALSE)&amp;"|"&amp;A625&amp;"!A3"):INDIRECT("T|"&amp;VLOOKUP(A612,'dataset mapping'!$A$2:$B$6,2,FALSE)&amp;"|"&amp;A625&amp;"!I100"),4,FALSE)</f>
        <v>217</v>
      </c>
      <c r="E625" s="25">
        <f>VLOOKUP(B612,INDIRECT("T|"&amp;VLOOKUP(A612,'dataset mapping'!$A$2:$B$6,2,FALSE)&amp;"|"&amp;A625&amp;"!A3"):INDIRECT("T|"&amp;VLOOKUP(A612,'dataset mapping'!$A$2:$B$6,2,FALSE)&amp;"|"&amp;A625&amp;"!I100"),5,FALSE)</f>
        <v>203</v>
      </c>
      <c r="F625" s="25">
        <f>VLOOKUP(B612,INDIRECT("T|"&amp;VLOOKUP(A612,'dataset mapping'!$A$2:$B$6,2,FALSE)&amp;"|"&amp;A625&amp;"!A3"):INDIRECT("T|"&amp;VLOOKUP(A612,'dataset mapping'!$A$2:$B$6,2,FALSE)&amp;"|"&amp;A625&amp;"!I100"),6,FALSE)</f>
        <v>337</v>
      </c>
      <c r="G625" s="25">
        <f>VLOOKUP(B612,INDIRECT("T|"&amp;VLOOKUP(A612,'dataset mapping'!$A$2:$B$6,2,FALSE)&amp;"|"&amp;A625&amp;"!A3"):INDIRECT("T|"&amp;VLOOKUP(A612,'dataset mapping'!$A$2:$B$6,2,FALSE)&amp;"|"&amp;A625&amp;"!I100"),7,FALSE)</f>
        <v>348</v>
      </c>
      <c r="H625" s="25">
        <f>VLOOKUP(B612,INDIRECT("T|"&amp;VLOOKUP(A612,'dataset mapping'!$A$2:$B$6,2,FALSE)&amp;"|"&amp;A625&amp;"!A3"):INDIRECT("T|"&amp;VLOOKUP(A612,'dataset mapping'!$A$2:$B$6,2,FALSE)&amp;"|"&amp;A625&amp;"!I100"),8,FALSE)</f>
        <v>356</v>
      </c>
      <c r="I625" s="25">
        <f>VLOOKUP(B612,INDIRECT("T|"&amp;VLOOKUP(A612,'dataset mapping'!$A$2:$B$6,2,FALSE)&amp;"|"&amp;A625&amp;"!A3"):INDIRECT("T|"&amp;VLOOKUP(A612,'dataset mapping'!$A$2:$B$6,2,FALSE)&amp;"|"&amp;A625&amp;"!I100"),9,FALSE)</f>
        <v>419</v>
      </c>
      <c r="J625" s="9">
        <f t="shared" si="60"/>
        <v>106.4039409</v>
      </c>
      <c r="K625" s="10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1">
        <v>100.0</v>
      </c>
      <c r="B626" s="25">
        <f>VLOOKUP(B612,INDIRECT("T|"&amp;VLOOKUP(A612,'dataset mapping'!$A$2:$B$6,2,FALSE)&amp;"|"&amp;A626&amp;"!A3"):INDIRECT("T|"&amp;VLOOKUP(A612,'dataset mapping'!$A$2:$B$6,2,FALSE)&amp;"|"&amp;A626&amp;"!I100"),2,FALSE)</f>
        <v>216</v>
      </c>
      <c r="C626" s="25">
        <f>VLOOKUP(B612,INDIRECT("T|"&amp;VLOOKUP(A612,'dataset mapping'!$A$2:$B$6,2,FALSE)&amp;"|"&amp;A626&amp;"!A3"):INDIRECT("T|"&amp;VLOOKUP(A612,'dataset mapping'!$A$2:$B$6,2,FALSE)&amp;"|"&amp;A626&amp;"!I100"),3,FALSE)</f>
        <v>216</v>
      </c>
      <c r="D626" s="25">
        <f>VLOOKUP(B612,INDIRECT("T|"&amp;VLOOKUP(A612,'dataset mapping'!$A$2:$B$6,2,FALSE)&amp;"|"&amp;A626&amp;"!A3"):INDIRECT("T|"&amp;VLOOKUP(A612,'dataset mapping'!$A$2:$B$6,2,FALSE)&amp;"|"&amp;A626&amp;"!I100"),4,FALSE)</f>
        <v>203</v>
      </c>
      <c r="E626" s="25">
        <f>VLOOKUP(B612,INDIRECT("T|"&amp;VLOOKUP(A612,'dataset mapping'!$A$2:$B$6,2,FALSE)&amp;"|"&amp;A626&amp;"!A3"):INDIRECT("T|"&amp;VLOOKUP(A612,'dataset mapping'!$A$2:$B$6,2,FALSE)&amp;"|"&amp;A626&amp;"!I100"),5,FALSE)</f>
        <v>223</v>
      </c>
      <c r="F626" s="25">
        <f>VLOOKUP(B612,INDIRECT("T|"&amp;VLOOKUP(A612,'dataset mapping'!$A$2:$B$6,2,FALSE)&amp;"|"&amp;A626&amp;"!A3"):INDIRECT("T|"&amp;VLOOKUP(A612,'dataset mapping'!$A$2:$B$6,2,FALSE)&amp;"|"&amp;A626&amp;"!I100"),6,FALSE)</f>
        <v>352</v>
      </c>
      <c r="G626" s="25">
        <f>VLOOKUP(B612,INDIRECT("T|"&amp;VLOOKUP(A612,'dataset mapping'!$A$2:$B$6,2,FALSE)&amp;"|"&amp;A626&amp;"!A3"):INDIRECT("T|"&amp;VLOOKUP(A612,'dataset mapping'!$A$2:$B$6,2,FALSE)&amp;"|"&amp;A626&amp;"!I100"),7,FALSE)</f>
        <v>364</v>
      </c>
      <c r="H626" s="25">
        <f>VLOOKUP(B612,INDIRECT("T|"&amp;VLOOKUP(A612,'dataset mapping'!$A$2:$B$6,2,FALSE)&amp;"|"&amp;A626&amp;"!A3"):INDIRECT("T|"&amp;VLOOKUP(A612,'dataset mapping'!$A$2:$B$6,2,FALSE)&amp;"|"&amp;A626&amp;"!I100"),8,FALSE)</f>
        <v>336</v>
      </c>
      <c r="I626" s="25">
        <f>VLOOKUP(B612,INDIRECT("T|"&amp;VLOOKUP(A612,'dataset mapping'!$A$2:$B$6,2,FALSE)&amp;"|"&amp;A626&amp;"!A3"):INDIRECT("T|"&amp;VLOOKUP(A612,'dataset mapping'!$A$2:$B$6,2,FALSE)&amp;"|"&amp;A626&amp;"!I100"),9,FALSE)</f>
        <v>350</v>
      </c>
      <c r="J626" s="9">
        <f t="shared" si="60"/>
        <v>56.95067265</v>
      </c>
      <c r="K626" s="13">
        <f>AVERAGE(J614:J626)</f>
        <v>96.1441948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 t="s">
        <v>13</v>
      </c>
      <c r="B628" s="24" t="s">
        <v>22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 t="s">
        <v>2</v>
      </c>
      <c r="B629" s="5" t="s">
        <v>3</v>
      </c>
      <c r="C629" s="5" t="s">
        <v>4</v>
      </c>
      <c r="D629" s="5" t="s">
        <v>5</v>
      </c>
      <c r="E629" s="5" t="s">
        <v>6</v>
      </c>
      <c r="F629" s="5" t="s">
        <v>7</v>
      </c>
      <c r="G629" s="5" t="s">
        <v>8</v>
      </c>
      <c r="H629" s="5" t="s">
        <v>9</v>
      </c>
      <c r="I629" s="5" t="s">
        <v>10</v>
      </c>
      <c r="J629" s="6" t="s">
        <v>11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>
        <v>1.0</v>
      </c>
      <c r="B630" s="8">
        <f>VLOOKUP(B628,INDIRECT("T|"&amp;VLOOKUP(A628,'dataset mapping'!$A$2:$B$6,2,FALSE)&amp;"|"&amp;A630&amp;"!A3"):INDIRECT("T|"&amp;VLOOKUP(A628,'dataset mapping'!$A$2:$B$6,2,FALSE)&amp;"|"&amp;A630&amp;"!I100"),2,FALSE)</f>
        <v>285</v>
      </c>
      <c r="C630" s="8">
        <f>VLOOKUP(B628,INDIRECT("T|"&amp;VLOOKUP(A628,'dataset mapping'!$A$2:$B$6,2,FALSE)&amp;"|"&amp;A630&amp;"!A3"):INDIRECT("T|"&amp;VLOOKUP(A628,'dataset mapping'!$A$2:$B$6,2,FALSE)&amp;"|"&amp;A630&amp;"!I100"),3,FALSE)</f>
        <v>289</v>
      </c>
      <c r="D630" s="8">
        <f>VLOOKUP(B628,INDIRECT("T|"&amp;VLOOKUP(A628,'dataset mapping'!$A$2:$B$6,2,FALSE)&amp;"|"&amp;A630&amp;"!A3"):INDIRECT("T|"&amp;VLOOKUP(A628,'dataset mapping'!$A$2:$B$6,2,FALSE)&amp;"|"&amp;A630&amp;"!I100"),4,FALSE)</f>
        <v>272</v>
      </c>
      <c r="E630" s="8">
        <f>VLOOKUP(B628,INDIRECT("T|"&amp;VLOOKUP(A628,'dataset mapping'!$A$2:$B$6,2,FALSE)&amp;"|"&amp;A630&amp;"!A3"):INDIRECT("T|"&amp;VLOOKUP(A628,'dataset mapping'!$A$2:$B$6,2,FALSE)&amp;"|"&amp;A630&amp;"!I100"),5,FALSE)</f>
        <v>281</v>
      </c>
      <c r="F630" s="8">
        <f>VLOOKUP(B628,INDIRECT("T|"&amp;VLOOKUP(A628,'dataset mapping'!$A$2:$B$6,2,FALSE)&amp;"|"&amp;A630&amp;"!A3"):INDIRECT("T|"&amp;VLOOKUP(A628,'dataset mapping'!$A$2:$B$6,2,FALSE)&amp;"|"&amp;A630&amp;"!I100"),6,FALSE)</f>
        <v>2924</v>
      </c>
      <c r="G630" s="8">
        <f>VLOOKUP(B628,INDIRECT("T|"&amp;VLOOKUP(A628,'dataset mapping'!$A$2:$B$6,2,FALSE)&amp;"|"&amp;A630&amp;"!A3"):INDIRECT("T|"&amp;VLOOKUP(A628,'dataset mapping'!$A$2:$B$6,2,FALSE)&amp;"|"&amp;A630&amp;"!I100"),7,FALSE)</f>
        <v>2885</v>
      </c>
      <c r="H630" s="8">
        <f>VLOOKUP(B628,INDIRECT("T|"&amp;VLOOKUP(A628,'dataset mapping'!$A$2:$B$6,2,FALSE)&amp;"|"&amp;A630&amp;"!A3"):INDIRECT("T|"&amp;VLOOKUP(A628,'dataset mapping'!$A$2:$B$6,2,FALSE)&amp;"|"&amp;A630&amp;"!I100"),8,FALSE)</f>
        <v>2937</v>
      </c>
      <c r="I630" s="8">
        <f>VLOOKUP(B628,INDIRECT("T|"&amp;VLOOKUP(A628,'dataset mapping'!$A$2:$B$6,2,FALSE)&amp;"|"&amp;A630&amp;"!A3"):INDIRECT("T|"&amp;VLOOKUP(A628,'dataset mapping'!$A$2:$B$6,2,FALSE)&amp;"|"&amp;A630&amp;"!I100"),9,FALSE)</f>
        <v>2915</v>
      </c>
      <c r="J630" s="9">
        <f t="shared" ref="J630:J631" si="61">(I630/E630-1)*100</f>
        <v>937.366548</v>
      </c>
      <c r="K630" s="10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>
        <v>3.0</v>
      </c>
      <c r="B631" s="8">
        <f>VLOOKUP(B628,INDIRECT("T|"&amp;VLOOKUP(A628,'dataset mapping'!$A$2:$B$6,2,FALSE)&amp;"|"&amp;A631&amp;"!A3"):INDIRECT("T|"&amp;VLOOKUP(A628,'dataset mapping'!$A$2:$B$6,2,FALSE)&amp;"|"&amp;A631&amp;"!I100"),2,FALSE)</f>
        <v>286</v>
      </c>
      <c r="C631" s="8">
        <f>VLOOKUP(B628,INDIRECT("T|"&amp;VLOOKUP(A628,'dataset mapping'!$A$2:$B$6,2,FALSE)&amp;"|"&amp;A631&amp;"!A3"):INDIRECT("T|"&amp;VLOOKUP(A628,'dataset mapping'!$A$2:$B$6,2,FALSE)&amp;"|"&amp;A631&amp;"!I100"),3,FALSE)</f>
        <v>298</v>
      </c>
      <c r="D631" s="8">
        <f>VLOOKUP(B628,INDIRECT("T|"&amp;VLOOKUP(A628,'dataset mapping'!$A$2:$B$6,2,FALSE)&amp;"|"&amp;A631&amp;"!A3"):INDIRECT("T|"&amp;VLOOKUP(A628,'dataset mapping'!$A$2:$B$6,2,FALSE)&amp;"|"&amp;A631&amp;"!I100"),4,FALSE)</f>
        <v>307</v>
      </c>
      <c r="E631" s="8">
        <f>VLOOKUP(B628,INDIRECT("T|"&amp;VLOOKUP(A628,'dataset mapping'!$A$2:$B$6,2,FALSE)&amp;"|"&amp;A631&amp;"!A3"):INDIRECT("T|"&amp;VLOOKUP(A628,'dataset mapping'!$A$2:$B$6,2,FALSE)&amp;"|"&amp;A631&amp;"!I100"),5,FALSE)</f>
        <v>301</v>
      </c>
      <c r="F631" s="8">
        <f>VLOOKUP(B628,INDIRECT("T|"&amp;VLOOKUP(A628,'dataset mapping'!$A$2:$B$6,2,FALSE)&amp;"|"&amp;A631&amp;"!A3"):INDIRECT("T|"&amp;VLOOKUP(A628,'dataset mapping'!$A$2:$B$6,2,FALSE)&amp;"|"&amp;A631&amp;"!I100"),6,FALSE)</f>
        <v>2910</v>
      </c>
      <c r="G631" s="8">
        <f>VLOOKUP(B628,INDIRECT("T|"&amp;VLOOKUP(A628,'dataset mapping'!$A$2:$B$6,2,FALSE)&amp;"|"&amp;A631&amp;"!A3"):INDIRECT("T|"&amp;VLOOKUP(A628,'dataset mapping'!$A$2:$B$6,2,FALSE)&amp;"|"&amp;A631&amp;"!I100"),7,FALSE)</f>
        <v>2907</v>
      </c>
      <c r="H631" s="8">
        <f>VLOOKUP(B628,INDIRECT("T|"&amp;VLOOKUP(A628,'dataset mapping'!$A$2:$B$6,2,FALSE)&amp;"|"&amp;A631&amp;"!A3"):INDIRECT("T|"&amp;VLOOKUP(A628,'dataset mapping'!$A$2:$B$6,2,FALSE)&amp;"|"&amp;A631&amp;"!I100"),8,FALSE)</f>
        <v>2914</v>
      </c>
      <c r="I631" s="8">
        <f>VLOOKUP(B628,INDIRECT("T|"&amp;VLOOKUP(A628,'dataset mapping'!$A$2:$B$6,2,FALSE)&amp;"|"&amp;A631&amp;"!A3"):INDIRECT("T|"&amp;VLOOKUP(A628,'dataset mapping'!$A$2:$B$6,2,FALSE)&amp;"|"&amp;A631&amp;"!I100"),9,FALSE)</f>
        <v>2903</v>
      </c>
      <c r="J631" s="9">
        <f t="shared" si="61"/>
        <v>864.4518272</v>
      </c>
      <c r="K631" s="10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>
        <v>5.0</v>
      </c>
      <c r="B632" s="21" t="str">
        <f t="shared" ref="B632:E632" si="62">NA()</f>
        <v>#N/A</v>
      </c>
      <c r="C632" s="21" t="str">
        <f t="shared" si="62"/>
        <v>#N/A</v>
      </c>
      <c r="D632" s="21" t="str">
        <f t="shared" si="62"/>
        <v>#N/A</v>
      </c>
      <c r="E632" s="21" t="str">
        <f t="shared" si="62"/>
        <v>#N/A</v>
      </c>
      <c r="F632" s="8">
        <f>VLOOKUP(B628,INDIRECT("T|"&amp;VLOOKUP(A628,'dataset mapping'!$A$2:$B$6,2,FALSE)&amp;"|"&amp;A632&amp;"!A3"):INDIRECT("T|"&amp;VLOOKUP(A628,'dataset mapping'!$A$2:$B$6,2,FALSE)&amp;"|"&amp;A632&amp;"!I100"),6,FALSE)</f>
        <v>3062</v>
      </c>
      <c r="G632" s="8">
        <f>VLOOKUP(B628,INDIRECT("T|"&amp;VLOOKUP(A628,'dataset mapping'!$A$2:$B$6,2,FALSE)&amp;"|"&amp;A632&amp;"!A3"):INDIRECT("T|"&amp;VLOOKUP(A628,'dataset mapping'!$A$2:$B$6,2,FALSE)&amp;"|"&amp;A632&amp;"!I100"),7,FALSE)</f>
        <v>3068</v>
      </c>
      <c r="H632" s="8">
        <f>VLOOKUP(B628,INDIRECT("T|"&amp;VLOOKUP(A628,'dataset mapping'!$A$2:$B$6,2,FALSE)&amp;"|"&amp;A632&amp;"!A3"):INDIRECT("T|"&amp;VLOOKUP(A628,'dataset mapping'!$A$2:$B$6,2,FALSE)&amp;"|"&amp;A632&amp;"!I100"),8,FALSE)</f>
        <v>3057</v>
      </c>
      <c r="I632" s="8">
        <f>VLOOKUP(B628,INDIRECT("T|"&amp;VLOOKUP(A628,'dataset mapping'!$A$2:$B$6,2,FALSE)&amp;"|"&amp;A632&amp;"!A3"):INDIRECT("T|"&amp;VLOOKUP(A628,'dataset mapping'!$A$2:$B$6,2,FALSE)&amp;"|"&amp;A632&amp;"!I100"),9,FALSE)</f>
        <v>3054</v>
      </c>
      <c r="J632" s="9"/>
      <c r="K632" s="10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>
        <v>10.0</v>
      </c>
      <c r="B633" s="8">
        <f>VLOOKUP(B628,INDIRECT("T|"&amp;VLOOKUP(A628,'dataset mapping'!$A$2:$B$6,2,FALSE)&amp;"|"&amp;A633&amp;"!A3"):INDIRECT("T|"&amp;VLOOKUP(A628,'dataset mapping'!$A$2:$B$6,2,FALSE)&amp;"|"&amp;A633&amp;"!I100"),2,FALSE)</f>
        <v>492</v>
      </c>
      <c r="C633" s="8">
        <f>VLOOKUP(B628,INDIRECT("T|"&amp;VLOOKUP(A628,'dataset mapping'!$A$2:$B$6,2,FALSE)&amp;"|"&amp;A633&amp;"!A3"):INDIRECT("T|"&amp;VLOOKUP(A628,'dataset mapping'!$A$2:$B$6,2,FALSE)&amp;"|"&amp;A633&amp;"!I100"),3,FALSE)</f>
        <v>506</v>
      </c>
      <c r="D633" s="8">
        <f>VLOOKUP(B628,INDIRECT("T|"&amp;VLOOKUP(A628,'dataset mapping'!$A$2:$B$6,2,FALSE)&amp;"|"&amp;A633&amp;"!A3"):INDIRECT("T|"&amp;VLOOKUP(A628,'dataset mapping'!$A$2:$B$6,2,FALSE)&amp;"|"&amp;A633&amp;"!I100"),4,FALSE)</f>
        <v>490</v>
      </c>
      <c r="E633" s="8">
        <f>VLOOKUP(B628,INDIRECT("T|"&amp;VLOOKUP(A628,'dataset mapping'!$A$2:$B$6,2,FALSE)&amp;"|"&amp;A633&amp;"!A3"):INDIRECT("T|"&amp;VLOOKUP(A628,'dataset mapping'!$A$2:$B$6,2,FALSE)&amp;"|"&amp;A633&amp;"!I100"),5,FALSE)</f>
        <v>505</v>
      </c>
      <c r="F633" s="8">
        <f>VLOOKUP(B628,INDIRECT("T|"&amp;VLOOKUP(A628,'dataset mapping'!$A$2:$B$6,2,FALSE)&amp;"|"&amp;A633&amp;"!A3"):INDIRECT("T|"&amp;VLOOKUP(A628,'dataset mapping'!$A$2:$B$6,2,FALSE)&amp;"|"&amp;A633&amp;"!I100"),6,FALSE)</f>
        <v>3257</v>
      </c>
      <c r="G633" s="8">
        <f>VLOOKUP(B628,INDIRECT("T|"&amp;VLOOKUP(A628,'dataset mapping'!$A$2:$B$6,2,FALSE)&amp;"|"&amp;A633&amp;"!A3"):INDIRECT("T|"&amp;VLOOKUP(A628,'dataset mapping'!$A$2:$B$6,2,FALSE)&amp;"|"&amp;A633&amp;"!I100"),7,FALSE)</f>
        <v>3289</v>
      </c>
      <c r="H633" s="8">
        <f>VLOOKUP(B628,INDIRECT("T|"&amp;VLOOKUP(A628,'dataset mapping'!$A$2:$B$6,2,FALSE)&amp;"|"&amp;A633&amp;"!A3"):INDIRECT("T|"&amp;VLOOKUP(A628,'dataset mapping'!$A$2:$B$6,2,FALSE)&amp;"|"&amp;A633&amp;"!I100"),8,FALSE)</f>
        <v>3289</v>
      </c>
      <c r="I633" s="8">
        <f>VLOOKUP(B628,INDIRECT("T|"&amp;VLOOKUP(A628,'dataset mapping'!$A$2:$B$6,2,FALSE)&amp;"|"&amp;A633&amp;"!A3"):INDIRECT("T|"&amp;VLOOKUP(A628,'dataset mapping'!$A$2:$B$6,2,FALSE)&amp;"|"&amp;A633&amp;"!I100"),9,FALSE)</f>
        <v>3289</v>
      </c>
      <c r="J633" s="9">
        <f t="shared" ref="J633:J635" si="63">(I633/E633-1)*100</f>
        <v>551.2871287</v>
      </c>
      <c r="K633" s="10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1">
        <v>20.0</v>
      </c>
      <c r="B634" s="25">
        <f>VLOOKUP(B628,INDIRECT("T|"&amp;VLOOKUP(A628,'dataset mapping'!$A$2:$B$6,2,FALSE)&amp;"|"&amp;A634&amp;"!A3"):INDIRECT("T|"&amp;VLOOKUP(A628,'dataset mapping'!$A$2:$B$6,2,FALSE)&amp;"|"&amp;A634&amp;"!I100"),2,FALSE)</f>
        <v>704</v>
      </c>
      <c r="C634" s="25">
        <f>VLOOKUP(B628,INDIRECT("T|"&amp;VLOOKUP(A628,'dataset mapping'!$A$2:$B$6,2,FALSE)&amp;"|"&amp;A634&amp;"!A3"):INDIRECT("T|"&amp;VLOOKUP(A628,'dataset mapping'!$A$2:$B$6,2,FALSE)&amp;"|"&amp;A634&amp;"!I100"),3,FALSE)</f>
        <v>674</v>
      </c>
      <c r="D634" s="25">
        <f>VLOOKUP(B628,INDIRECT("T|"&amp;VLOOKUP(A628,'dataset mapping'!$A$2:$B$6,2,FALSE)&amp;"|"&amp;A634&amp;"!A3"):INDIRECT("T|"&amp;VLOOKUP(A628,'dataset mapping'!$A$2:$B$6,2,FALSE)&amp;"|"&amp;A634&amp;"!I100"),4,FALSE)</f>
        <v>684</v>
      </c>
      <c r="E634" s="25">
        <f>VLOOKUP(B628,INDIRECT("T|"&amp;VLOOKUP(A628,'dataset mapping'!$A$2:$B$6,2,FALSE)&amp;"|"&amp;A634&amp;"!A3"):INDIRECT("T|"&amp;VLOOKUP(A628,'dataset mapping'!$A$2:$B$6,2,FALSE)&amp;"|"&amp;A634&amp;"!I100"),5,FALSE)</f>
        <v>702</v>
      </c>
      <c r="F634" s="25">
        <f>VLOOKUP(B628,INDIRECT("T|"&amp;VLOOKUP(A628,'dataset mapping'!$A$2:$B$6,2,FALSE)&amp;"|"&amp;A634&amp;"!A3"):INDIRECT("T|"&amp;VLOOKUP(A628,'dataset mapping'!$A$2:$B$6,2,FALSE)&amp;"|"&amp;A634&amp;"!I100"),6,FALSE)</f>
        <v>3515</v>
      </c>
      <c r="G634" s="25">
        <f>VLOOKUP(B628,INDIRECT("T|"&amp;VLOOKUP(A628,'dataset mapping'!$A$2:$B$6,2,FALSE)&amp;"|"&amp;A634&amp;"!A3"):INDIRECT("T|"&amp;VLOOKUP(A628,'dataset mapping'!$A$2:$B$6,2,FALSE)&amp;"|"&amp;A634&amp;"!I100"),7,FALSE)</f>
        <v>3546</v>
      </c>
      <c r="H634" s="25">
        <f>VLOOKUP(B628,INDIRECT("T|"&amp;VLOOKUP(A628,'dataset mapping'!$A$2:$B$6,2,FALSE)&amp;"|"&amp;A634&amp;"!A3"):INDIRECT("T|"&amp;VLOOKUP(A628,'dataset mapping'!$A$2:$B$6,2,FALSE)&amp;"|"&amp;A634&amp;"!I100"),8,FALSE)</f>
        <v>3532</v>
      </c>
      <c r="I634" s="25">
        <f>VLOOKUP(B628,INDIRECT("T|"&amp;VLOOKUP(A628,'dataset mapping'!$A$2:$B$6,2,FALSE)&amp;"|"&amp;A634&amp;"!A3"):INDIRECT("T|"&amp;VLOOKUP(A628,'dataset mapping'!$A$2:$B$6,2,FALSE)&amp;"|"&amp;A634&amp;"!I100"),9,FALSE)</f>
        <v>3523</v>
      </c>
      <c r="J634" s="9">
        <f t="shared" si="63"/>
        <v>401.8518519</v>
      </c>
      <c r="K634" s="10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1">
        <v>30.0</v>
      </c>
      <c r="B635" s="25">
        <f>VLOOKUP(B628,INDIRECT("T|"&amp;VLOOKUP(A628,'dataset mapping'!$A$2:$B$6,2,FALSE)&amp;"|"&amp;A635&amp;"!A3"):INDIRECT("T|"&amp;VLOOKUP(A628,'dataset mapping'!$A$2:$B$6,2,FALSE)&amp;"|"&amp;A635&amp;"!I100"),2,FALSE)</f>
        <v>996</v>
      </c>
      <c r="C635" s="25">
        <f>VLOOKUP(B628,INDIRECT("T|"&amp;VLOOKUP(A628,'dataset mapping'!$A$2:$B$6,2,FALSE)&amp;"|"&amp;A635&amp;"!A3"):INDIRECT("T|"&amp;VLOOKUP(A628,'dataset mapping'!$A$2:$B$6,2,FALSE)&amp;"|"&amp;A635&amp;"!I100"),3,FALSE)</f>
        <v>948</v>
      </c>
      <c r="D635" s="25">
        <f>VLOOKUP(B628,INDIRECT("T|"&amp;VLOOKUP(A628,'dataset mapping'!$A$2:$B$6,2,FALSE)&amp;"|"&amp;A635&amp;"!A3"):INDIRECT("T|"&amp;VLOOKUP(A628,'dataset mapping'!$A$2:$B$6,2,FALSE)&amp;"|"&amp;A635&amp;"!I100"),4,FALSE)</f>
        <v>980</v>
      </c>
      <c r="E635" s="25">
        <f>VLOOKUP(B628,INDIRECT("T|"&amp;VLOOKUP(A628,'dataset mapping'!$A$2:$B$6,2,FALSE)&amp;"|"&amp;A635&amp;"!A3"):INDIRECT("T|"&amp;VLOOKUP(A628,'dataset mapping'!$A$2:$B$6,2,FALSE)&amp;"|"&amp;A635&amp;"!I100"),5,FALSE)</f>
        <v>1030</v>
      </c>
      <c r="F635" s="25">
        <f>VLOOKUP(B628,INDIRECT("T|"&amp;VLOOKUP(A628,'dataset mapping'!$A$2:$B$6,2,FALSE)&amp;"|"&amp;A635&amp;"!A3"):INDIRECT("T|"&amp;VLOOKUP(A628,'dataset mapping'!$A$2:$B$6,2,FALSE)&amp;"|"&amp;A635&amp;"!I100"),6,FALSE)</f>
        <v>3881</v>
      </c>
      <c r="G635" s="25">
        <f>VLOOKUP(B628,INDIRECT("T|"&amp;VLOOKUP(A628,'dataset mapping'!$A$2:$B$6,2,FALSE)&amp;"|"&amp;A635&amp;"!A3"):INDIRECT("T|"&amp;VLOOKUP(A628,'dataset mapping'!$A$2:$B$6,2,FALSE)&amp;"|"&amp;A635&amp;"!I100"),7,FALSE)</f>
        <v>3852</v>
      </c>
      <c r="H635" s="25">
        <f>VLOOKUP(B628,INDIRECT("T|"&amp;VLOOKUP(A628,'dataset mapping'!$A$2:$B$6,2,FALSE)&amp;"|"&amp;A635&amp;"!A3"):INDIRECT("T|"&amp;VLOOKUP(A628,'dataset mapping'!$A$2:$B$6,2,FALSE)&amp;"|"&amp;A635&amp;"!I100"),8,FALSE)</f>
        <v>3858</v>
      </c>
      <c r="I635" s="25">
        <f>VLOOKUP(B628,INDIRECT("T|"&amp;VLOOKUP(A628,'dataset mapping'!$A$2:$B$6,2,FALSE)&amp;"|"&amp;A635&amp;"!A3"):INDIRECT("T|"&amp;VLOOKUP(A628,'dataset mapping'!$A$2:$B$6,2,FALSE)&amp;"|"&amp;A635&amp;"!I100"),9,FALSE)</f>
        <v>3866</v>
      </c>
      <c r="J635" s="9">
        <f t="shared" si="63"/>
        <v>275.3398058</v>
      </c>
      <c r="K635" s="10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1">
        <v>40.0</v>
      </c>
      <c r="B636" s="15" t="str">
        <f t="shared" ref="B636:E636" si="64">NA()</f>
        <v>#N/A</v>
      </c>
      <c r="C636" s="15" t="str">
        <f t="shared" si="64"/>
        <v>#N/A</v>
      </c>
      <c r="D636" s="15" t="str">
        <f t="shared" si="64"/>
        <v>#N/A</v>
      </c>
      <c r="E636" s="15" t="str">
        <f t="shared" si="64"/>
        <v>#N/A</v>
      </c>
      <c r="F636" s="25">
        <f>VLOOKUP(B628,INDIRECT("T|"&amp;VLOOKUP(A628,'dataset mapping'!$A$2:$B$6,2,FALSE)&amp;"|"&amp;A636&amp;"!A3"):INDIRECT("T|"&amp;VLOOKUP(A628,'dataset mapping'!$A$2:$B$6,2,FALSE)&amp;"|"&amp;A636&amp;"!I100"),6,FALSE)</f>
        <v>4168</v>
      </c>
      <c r="G636" s="25">
        <f>VLOOKUP(B628,INDIRECT("T|"&amp;VLOOKUP(A628,'dataset mapping'!$A$2:$B$6,2,FALSE)&amp;"|"&amp;A636&amp;"!A3"):INDIRECT("T|"&amp;VLOOKUP(A628,'dataset mapping'!$A$2:$B$6,2,FALSE)&amp;"|"&amp;A636&amp;"!I100"),7,FALSE)</f>
        <v>4163</v>
      </c>
      <c r="H636" s="25">
        <f>VLOOKUP(B628,INDIRECT("T|"&amp;VLOOKUP(A628,'dataset mapping'!$A$2:$B$6,2,FALSE)&amp;"|"&amp;A636&amp;"!A3"):INDIRECT("T|"&amp;VLOOKUP(A628,'dataset mapping'!$A$2:$B$6,2,FALSE)&amp;"|"&amp;A636&amp;"!I100"),8,FALSE)</f>
        <v>4235</v>
      </c>
      <c r="I636" s="25">
        <f>VLOOKUP(B628,INDIRECT("T|"&amp;VLOOKUP(A628,'dataset mapping'!$A$2:$B$6,2,FALSE)&amp;"|"&amp;A636&amp;"!A3"):INDIRECT("T|"&amp;VLOOKUP(A628,'dataset mapping'!$A$2:$B$6,2,FALSE)&amp;"|"&amp;A636&amp;"!I100"),9,FALSE)</f>
        <v>4187</v>
      </c>
      <c r="J636" s="9"/>
      <c r="K636" s="10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1">
        <v>50.0</v>
      </c>
      <c r="B637" s="25">
        <f>VLOOKUP(B628,INDIRECT("T|"&amp;VLOOKUP(A628,'dataset mapping'!$A$2:$B$6,2,FALSE)&amp;"|"&amp;A637&amp;"!A3"):INDIRECT("T|"&amp;VLOOKUP(A628,'dataset mapping'!$A$2:$B$6,2,FALSE)&amp;"|"&amp;A637&amp;"!I100"),2,FALSE)</f>
        <v>1245</v>
      </c>
      <c r="C637" s="25">
        <f>VLOOKUP(B628,INDIRECT("T|"&amp;VLOOKUP(A628,'dataset mapping'!$A$2:$B$6,2,FALSE)&amp;"|"&amp;A637&amp;"!A3"):INDIRECT("T|"&amp;VLOOKUP(A628,'dataset mapping'!$A$2:$B$6,2,FALSE)&amp;"|"&amp;A637&amp;"!I100"),3,FALSE)</f>
        <v>1220</v>
      </c>
      <c r="D637" s="25">
        <f>VLOOKUP(B628,INDIRECT("T|"&amp;VLOOKUP(A628,'dataset mapping'!$A$2:$B$6,2,FALSE)&amp;"|"&amp;A637&amp;"!A3"):INDIRECT("T|"&amp;VLOOKUP(A628,'dataset mapping'!$A$2:$B$6,2,FALSE)&amp;"|"&amp;A637&amp;"!I100"),4,FALSE)</f>
        <v>1256</v>
      </c>
      <c r="E637" s="25">
        <f>VLOOKUP(B628,INDIRECT("T|"&amp;VLOOKUP(A628,'dataset mapping'!$A$2:$B$6,2,FALSE)&amp;"|"&amp;A637&amp;"!A3"):INDIRECT("T|"&amp;VLOOKUP(A628,'dataset mapping'!$A$2:$B$6,2,FALSE)&amp;"|"&amp;A637&amp;"!I100"),5,FALSE)</f>
        <v>1264</v>
      </c>
      <c r="F637" s="25">
        <f>VLOOKUP(B628,INDIRECT("T|"&amp;VLOOKUP(A628,'dataset mapping'!$A$2:$B$6,2,FALSE)&amp;"|"&amp;A637&amp;"!A3"):INDIRECT("T|"&amp;VLOOKUP(A628,'dataset mapping'!$A$2:$B$6,2,FALSE)&amp;"|"&amp;A637&amp;"!I100"),6,FALSE)</f>
        <v>4314</v>
      </c>
      <c r="G637" s="25">
        <f>VLOOKUP(B628,INDIRECT("T|"&amp;VLOOKUP(A628,'dataset mapping'!$A$2:$B$6,2,FALSE)&amp;"|"&amp;A637&amp;"!A3"):INDIRECT("T|"&amp;VLOOKUP(A628,'dataset mapping'!$A$2:$B$6,2,FALSE)&amp;"|"&amp;A637&amp;"!I100"),7,FALSE)</f>
        <v>4268</v>
      </c>
      <c r="H637" s="25">
        <f>VLOOKUP(B628,INDIRECT("T|"&amp;VLOOKUP(A628,'dataset mapping'!$A$2:$B$6,2,FALSE)&amp;"|"&amp;A637&amp;"!A3"):INDIRECT("T|"&amp;VLOOKUP(A628,'dataset mapping'!$A$2:$B$6,2,FALSE)&amp;"|"&amp;A637&amp;"!I100"),8,FALSE)</f>
        <v>4268</v>
      </c>
      <c r="I637" s="25">
        <f>VLOOKUP(B628,INDIRECT("T|"&amp;VLOOKUP(A628,'dataset mapping'!$A$2:$B$6,2,FALSE)&amp;"|"&amp;A637&amp;"!A3"):INDIRECT("T|"&amp;VLOOKUP(A628,'dataset mapping'!$A$2:$B$6,2,FALSE)&amp;"|"&amp;A637&amp;"!I100"),9,FALSE)</f>
        <v>4295</v>
      </c>
      <c r="J637" s="9">
        <f t="shared" ref="J637:J642" si="65">(I637/E637-1)*100</f>
        <v>239.7943038</v>
      </c>
      <c r="K637" s="10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1">
        <v>60.0</v>
      </c>
      <c r="B638" s="25">
        <f>VLOOKUP(B628,INDIRECT("T|"&amp;VLOOKUP(A628,'dataset mapping'!$A$2:$B$6,2,FALSE)&amp;"|"&amp;A638&amp;"!A3"):INDIRECT("T|"&amp;VLOOKUP(A628,'dataset mapping'!$A$2:$B$6,2,FALSE)&amp;"|"&amp;A638&amp;"!I100"),2,FALSE)</f>
        <v>1257</v>
      </c>
      <c r="C638" s="25">
        <f>VLOOKUP(B628,INDIRECT("T|"&amp;VLOOKUP(A628,'dataset mapping'!$A$2:$B$6,2,FALSE)&amp;"|"&amp;A638&amp;"!A3"):INDIRECT("T|"&amp;VLOOKUP(A628,'dataset mapping'!$A$2:$B$6,2,FALSE)&amp;"|"&amp;A638&amp;"!I100"),3,FALSE)</f>
        <v>1383</v>
      </c>
      <c r="D638" s="25">
        <f>VLOOKUP(B628,INDIRECT("T|"&amp;VLOOKUP(A628,'dataset mapping'!$A$2:$B$6,2,FALSE)&amp;"|"&amp;A638&amp;"!A3"):INDIRECT("T|"&amp;VLOOKUP(A628,'dataset mapping'!$A$2:$B$6,2,FALSE)&amp;"|"&amp;A638&amp;"!I100"),4,FALSE)</f>
        <v>1244</v>
      </c>
      <c r="E638" s="25">
        <f>VLOOKUP(B628,INDIRECT("T|"&amp;VLOOKUP(A628,'dataset mapping'!$A$2:$B$6,2,FALSE)&amp;"|"&amp;A638&amp;"!A3"):INDIRECT("T|"&amp;VLOOKUP(A628,'dataset mapping'!$A$2:$B$6,2,FALSE)&amp;"|"&amp;A638&amp;"!I100"),5,FALSE)</f>
        <v>1307</v>
      </c>
      <c r="F638" s="25">
        <f>VLOOKUP(B628,INDIRECT("T|"&amp;VLOOKUP(A628,'dataset mapping'!$A$2:$B$6,2,FALSE)&amp;"|"&amp;A638&amp;"!A3"):INDIRECT("T|"&amp;VLOOKUP(A628,'dataset mapping'!$A$2:$B$6,2,FALSE)&amp;"|"&amp;A638&amp;"!I100"),6,FALSE)</f>
        <v>4346</v>
      </c>
      <c r="G638" s="25">
        <f>VLOOKUP(B628,INDIRECT("T|"&amp;VLOOKUP(A628,'dataset mapping'!$A$2:$B$6,2,FALSE)&amp;"|"&amp;A638&amp;"!A3"):INDIRECT("T|"&amp;VLOOKUP(A628,'dataset mapping'!$A$2:$B$6,2,FALSE)&amp;"|"&amp;A638&amp;"!I100"),7,FALSE)</f>
        <v>4340</v>
      </c>
      <c r="H638" s="25">
        <f>VLOOKUP(B628,INDIRECT("T|"&amp;VLOOKUP(A628,'dataset mapping'!$A$2:$B$6,2,FALSE)&amp;"|"&amp;A638&amp;"!A3"):INDIRECT("T|"&amp;VLOOKUP(A628,'dataset mapping'!$A$2:$B$6,2,FALSE)&amp;"|"&amp;A638&amp;"!I100"),8,FALSE)</f>
        <v>4315</v>
      </c>
      <c r="I638" s="25">
        <f>VLOOKUP(B628,INDIRECT("T|"&amp;VLOOKUP(A628,'dataset mapping'!$A$2:$B$6,2,FALSE)&amp;"|"&amp;A638&amp;"!A3"):INDIRECT("T|"&amp;VLOOKUP(A628,'dataset mapping'!$A$2:$B$6,2,FALSE)&amp;"|"&amp;A638&amp;"!I100"),9,FALSE)</f>
        <v>4325</v>
      </c>
      <c r="J638" s="9">
        <f t="shared" si="65"/>
        <v>230.910482</v>
      </c>
      <c r="K638" s="10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1">
        <v>70.0</v>
      </c>
      <c r="B639" s="25">
        <f>VLOOKUP(B628,INDIRECT("T|"&amp;VLOOKUP(A628,'dataset mapping'!$A$2:$B$6,2,FALSE)&amp;"|"&amp;A639&amp;"!A3"):INDIRECT("T|"&amp;VLOOKUP(A628,'dataset mapping'!$A$2:$B$6,2,FALSE)&amp;"|"&amp;A639&amp;"!I100"),2,FALSE)</f>
        <v>1294</v>
      </c>
      <c r="C639" s="25">
        <f>VLOOKUP(B628,INDIRECT("T|"&amp;VLOOKUP(A628,'dataset mapping'!$A$2:$B$6,2,FALSE)&amp;"|"&amp;A639&amp;"!A3"):INDIRECT("T|"&amp;VLOOKUP(A628,'dataset mapping'!$A$2:$B$6,2,FALSE)&amp;"|"&amp;A639&amp;"!I100"),3,FALSE)</f>
        <v>1307</v>
      </c>
      <c r="D639" s="25">
        <f>VLOOKUP(B628,INDIRECT("T|"&amp;VLOOKUP(A628,'dataset mapping'!$A$2:$B$6,2,FALSE)&amp;"|"&amp;A639&amp;"!A3"):INDIRECT("T|"&amp;VLOOKUP(A628,'dataset mapping'!$A$2:$B$6,2,FALSE)&amp;"|"&amp;A639&amp;"!I100"),4,FALSE)</f>
        <v>1291</v>
      </c>
      <c r="E639" s="25">
        <f>VLOOKUP(B628,INDIRECT("T|"&amp;VLOOKUP(A628,'dataset mapping'!$A$2:$B$6,2,FALSE)&amp;"|"&amp;A639&amp;"!A3"):INDIRECT("T|"&amp;VLOOKUP(A628,'dataset mapping'!$A$2:$B$6,2,FALSE)&amp;"|"&amp;A639&amp;"!I100"),5,FALSE)</f>
        <v>1299</v>
      </c>
      <c r="F639" s="25">
        <f>VLOOKUP(B628,INDIRECT("T|"&amp;VLOOKUP(A628,'dataset mapping'!$A$2:$B$6,2,FALSE)&amp;"|"&amp;A639&amp;"!A3"):INDIRECT("T|"&amp;VLOOKUP(A628,'dataset mapping'!$A$2:$B$6,2,FALSE)&amp;"|"&amp;A639&amp;"!I100"),6,FALSE)</f>
        <v>4406</v>
      </c>
      <c r="G639" s="25">
        <f>VLOOKUP(B628,INDIRECT("T|"&amp;VLOOKUP(A628,'dataset mapping'!$A$2:$B$6,2,FALSE)&amp;"|"&amp;A639&amp;"!A3"):INDIRECT("T|"&amp;VLOOKUP(A628,'dataset mapping'!$A$2:$B$6,2,FALSE)&amp;"|"&amp;A639&amp;"!I100"),7,FALSE)</f>
        <v>4382</v>
      </c>
      <c r="H639" s="25">
        <f>VLOOKUP(B628,INDIRECT("T|"&amp;VLOOKUP(A628,'dataset mapping'!$A$2:$B$6,2,FALSE)&amp;"|"&amp;A639&amp;"!A3"):INDIRECT("T|"&amp;VLOOKUP(A628,'dataset mapping'!$A$2:$B$6,2,FALSE)&amp;"|"&amp;A639&amp;"!I100"),8,FALSE)</f>
        <v>4379</v>
      </c>
      <c r="I639" s="25">
        <f>VLOOKUP(B628,INDIRECT("T|"&amp;VLOOKUP(A628,'dataset mapping'!$A$2:$B$6,2,FALSE)&amp;"|"&amp;A639&amp;"!A3"):INDIRECT("T|"&amp;VLOOKUP(A628,'dataset mapping'!$A$2:$B$6,2,FALSE)&amp;"|"&amp;A639&amp;"!I100"),9,FALSE)</f>
        <v>4399</v>
      </c>
      <c r="J639" s="9">
        <f t="shared" si="65"/>
        <v>238.6451116</v>
      </c>
      <c r="K639" s="10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1">
        <v>80.0</v>
      </c>
      <c r="B640" s="25">
        <f>VLOOKUP(B628,INDIRECT("T|"&amp;VLOOKUP(A628,'dataset mapping'!$A$2:$B$6,2,FALSE)&amp;"|"&amp;A640&amp;"!A3"):INDIRECT("T|"&amp;VLOOKUP(A628,'dataset mapping'!$A$2:$B$6,2,FALSE)&amp;"|"&amp;A640&amp;"!I100"),2,FALSE)</f>
        <v>1404</v>
      </c>
      <c r="C640" s="25">
        <f>VLOOKUP(B628,INDIRECT("T|"&amp;VLOOKUP(A628,'dataset mapping'!$A$2:$B$6,2,FALSE)&amp;"|"&amp;A640&amp;"!A3"):INDIRECT("T|"&amp;VLOOKUP(A628,'dataset mapping'!$A$2:$B$6,2,FALSE)&amp;"|"&amp;A640&amp;"!I100"),3,FALSE)</f>
        <v>1337</v>
      </c>
      <c r="D640" s="25">
        <f>VLOOKUP(B628,INDIRECT("T|"&amp;VLOOKUP(A628,'dataset mapping'!$A$2:$B$6,2,FALSE)&amp;"|"&amp;A640&amp;"!A3"):INDIRECT("T|"&amp;VLOOKUP(A628,'dataset mapping'!$A$2:$B$6,2,FALSE)&amp;"|"&amp;A640&amp;"!I100"),4,FALSE)</f>
        <v>1368</v>
      </c>
      <c r="E640" s="25">
        <f>VLOOKUP(B628,INDIRECT("T|"&amp;VLOOKUP(A628,'dataset mapping'!$A$2:$B$6,2,FALSE)&amp;"|"&amp;A640&amp;"!A3"):INDIRECT("T|"&amp;VLOOKUP(A628,'dataset mapping'!$A$2:$B$6,2,FALSE)&amp;"|"&amp;A640&amp;"!I100"),5,FALSE)</f>
        <v>1367</v>
      </c>
      <c r="F640" s="25">
        <f>VLOOKUP(B628,INDIRECT("T|"&amp;VLOOKUP(A628,'dataset mapping'!$A$2:$B$6,2,FALSE)&amp;"|"&amp;A640&amp;"!A3"):INDIRECT("T|"&amp;VLOOKUP(A628,'dataset mapping'!$A$2:$B$6,2,FALSE)&amp;"|"&amp;A640&amp;"!I100"),6,FALSE)</f>
        <v>4406</v>
      </c>
      <c r="G640" s="25">
        <f>VLOOKUP(B628,INDIRECT("T|"&amp;VLOOKUP(A628,'dataset mapping'!$A$2:$B$6,2,FALSE)&amp;"|"&amp;A640&amp;"!A3"):INDIRECT("T|"&amp;VLOOKUP(A628,'dataset mapping'!$A$2:$B$6,2,FALSE)&amp;"|"&amp;A640&amp;"!I100"),7,FALSE)</f>
        <v>4355</v>
      </c>
      <c r="H640" s="25">
        <f>VLOOKUP(B628,INDIRECT("T|"&amp;VLOOKUP(A628,'dataset mapping'!$A$2:$B$6,2,FALSE)&amp;"|"&amp;A640&amp;"!A3"):INDIRECT("T|"&amp;VLOOKUP(A628,'dataset mapping'!$A$2:$B$6,2,FALSE)&amp;"|"&amp;A640&amp;"!I100"),8,FALSE)</f>
        <v>4412</v>
      </c>
      <c r="I640" s="25">
        <f>VLOOKUP(B628,INDIRECT("T|"&amp;VLOOKUP(A628,'dataset mapping'!$A$2:$B$6,2,FALSE)&amp;"|"&amp;A640&amp;"!A3"):INDIRECT("T|"&amp;VLOOKUP(A628,'dataset mapping'!$A$2:$B$6,2,FALSE)&amp;"|"&amp;A640&amp;"!I100"),9,FALSE)</f>
        <v>4424</v>
      </c>
      <c r="J640" s="9">
        <f t="shared" si="65"/>
        <v>223.6283833</v>
      </c>
      <c r="K640" s="10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1">
        <v>90.0</v>
      </c>
      <c r="B641" s="25">
        <f>VLOOKUP(B628,INDIRECT("T|"&amp;VLOOKUP(A628,'dataset mapping'!$A$2:$B$6,2,FALSE)&amp;"|"&amp;A641&amp;"!A3"):INDIRECT("T|"&amp;VLOOKUP(A628,'dataset mapping'!$A$2:$B$6,2,FALSE)&amp;"|"&amp;A641&amp;"!I100"),2,FALSE)</f>
        <v>1321</v>
      </c>
      <c r="C641" s="25">
        <f>VLOOKUP(B628,INDIRECT("T|"&amp;VLOOKUP(A628,'dataset mapping'!$A$2:$B$6,2,FALSE)&amp;"|"&amp;A641&amp;"!A3"):INDIRECT("T|"&amp;VLOOKUP(A628,'dataset mapping'!$A$2:$B$6,2,FALSE)&amp;"|"&amp;A641&amp;"!I100"),3,FALSE)</f>
        <v>1360</v>
      </c>
      <c r="D641" s="25">
        <f>VLOOKUP(B628,INDIRECT("T|"&amp;VLOOKUP(A628,'dataset mapping'!$A$2:$B$6,2,FALSE)&amp;"|"&amp;A641&amp;"!A3"):INDIRECT("T|"&amp;VLOOKUP(A628,'dataset mapping'!$A$2:$B$6,2,FALSE)&amp;"|"&amp;A641&amp;"!I100"),4,FALSE)</f>
        <v>1327</v>
      </c>
      <c r="E641" s="25">
        <f>VLOOKUP(B628,INDIRECT("T|"&amp;VLOOKUP(A628,'dataset mapping'!$A$2:$B$6,2,FALSE)&amp;"|"&amp;A641&amp;"!A3"):INDIRECT("T|"&amp;VLOOKUP(A628,'dataset mapping'!$A$2:$B$6,2,FALSE)&amp;"|"&amp;A641&amp;"!I100"),5,FALSE)</f>
        <v>1399</v>
      </c>
      <c r="F641" s="25">
        <f>VLOOKUP(B628,INDIRECT("T|"&amp;VLOOKUP(A628,'dataset mapping'!$A$2:$B$6,2,FALSE)&amp;"|"&amp;A641&amp;"!A3"):INDIRECT("T|"&amp;VLOOKUP(A628,'dataset mapping'!$A$2:$B$6,2,FALSE)&amp;"|"&amp;A641&amp;"!I100"),6,FALSE)</f>
        <v>4406</v>
      </c>
      <c r="G641" s="25">
        <f>VLOOKUP(B628,INDIRECT("T|"&amp;VLOOKUP(A628,'dataset mapping'!$A$2:$B$6,2,FALSE)&amp;"|"&amp;A641&amp;"!A3"):INDIRECT("T|"&amp;VLOOKUP(A628,'dataset mapping'!$A$2:$B$6,2,FALSE)&amp;"|"&amp;A641&amp;"!I100"),7,FALSE)</f>
        <v>4368</v>
      </c>
      <c r="H641" s="25">
        <f>VLOOKUP(B628,INDIRECT("T|"&amp;VLOOKUP(A628,'dataset mapping'!$A$2:$B$6,2,FALSE)&amp;"|"&amp;A641&amp;"!A3"):INDIRECT("T|"&amp;VLOOKUP(A628,'dataset mapping'!$A$2:$B$6,2,FALSE)&amp;"|"&amp;A641&amp;"!I100"),8,FALSE)</f>
        <v>4377</v>
      </c>
      <c r="I641" s="25">
        <f>VLOOKUP(B628,INDIRECT("T|"&amp;VLOOKUP(A628,'dataset mapping'!$A$2:$B$6,2,FALSE)&amp;"|"&amp;A641&amp;"!A3"):INDIRECT("T|"&amp;VLOOKUP(A628,'dataset mapping'!$A$2:$B$6,2,FALSE)&amp;"|"&amp;A641&amp;"!I100"),9,FALSE)</f>
        <v>4344</v>
      </c>
      <c r="J641" s="9">
        <f t="shared" si="65"/>
        <v>210.5075054</v>
      </c>
      <c r="K641" s="10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1">
        <v>100.0</v>
      </c>
      <c r="B642" s="25">
        <f>VLOOKUP(B628,INDIRECT("T|"&amp;VLOOKUP(A628,'dataset mapping'!$A$2:$B$6,2,FALSE)&amp;"|"&amp;A642&amp;"!A3"):INDIRECT("T|"&amp;VLOOKUP(A628,'dataset mapping'!$A$2:$B$6,2,FALSE)&amp;"|"&amp;A642&amp;"!I100"),2,FALSE)</f>
        <v>1482</v>
      </c>
      <c r="C642" s="25">
        <f>VLOOKUP(B628,INDIRECT("T|"&amp;VLOOKUP(A628,'dataset mapping'!$A$2:$B$6,2,FALSE)&amp;"|"&amp;A642&amp;"!A3"):INDIRECT("T|"&amp;VLOOKUP(A628,'dataset mapping'!$A$2:$B$6,2,FALSE)&amp;"|"&amp;A642&amp;"!I100"),3,FALSE)</f>
        <v>1430</v>
      </c>
      <c r="D642" s="25">
        <f>VLOOKUP(B628,INDIRECT("T|"&amp;VLOOKUP(A628,'dataset mapping'!$A$2:$B$6,2,FALSE)&amp;"|"&amp;A642&amp;"!A3"):INDIRECT("T|"&amp;VLOOKUP(A628,'dataset mapping'!$A$2:$B$6,2,FALSE)&amp;"|"&amp;A642&amp;"!I100"),4,FALSE)</f>
        <v>1360</v>
      </c>
      <c r="E642" s="25">
        <f>VLOOKUP(B628,INDIRECT("T|"&amp;VLOOKUP(A628,'dataset mapping'!$A$2:$B$6,2,FALSE)&amp;"|"&amp;A642&amp;"!A3"):INDIRECT("T|"&amp;VLOOKUP(A628,'dataset mapping'!$A$2:$B$6,2,FALSE)&amp;"|"&amp;A642&amp;"!I100"),5,FALSE)</f>
        <v>1450</v>
      </c>
      <c r="F642" s="25">
        <f>VLOOKUP(B628,INDIRECT("T|"&amp;VLOOKUP(A628,'dataset mapping'!$A$2:$B$6,2,FALSE)&amp;"|"&amp;A642&amp;"!A3"):INDIRECT("T|"&amp;VLOOKUP(A628,'dataset mapping'!$A$2:$B$6,2,FALSE)&amp;"|"&amp;A642&amp;"!I100"),6,FALSE)</f>
        <v>4427</v>
      </c>
      <c r="G642" s="25">
        <f>VLOOKUP(B628,INDIRECT("T|"&amp;VLOOKUP(A628,'dataset mapping'!$A$2:$B$6,2,FALSE)&amp;"|"&amp;A642&amp;"!A3"):INDIRECT("T|"&amp;VLOOKUP(A628,'dataset mapping'!$A$2:$B$6,2,FALSE)&amp;"|"&amp;A642&amp;"!I100"),7,FALSE)</f>
        <v>4548</v>
      </c>
      <c r="H642" s="25">
        <f>VLOOKUP(B628,INDIRECT("T|"&amp;VLOOKUP(A628,'dataset mapping'!$A$2:$B$6,2,FALSE)&amp;"|"&amp;A642&amp;"!A3"):INDIRECT("T|"&amp;VLOOKUP(A628,'dataset mapping'!$A$2:$B$6,2,FALSE)&amp;"|"&amp;A642&amp;"!I100"),8,FALSE)</f>
        <v>4386</v>
      </c>
      <c r="I642" s="25">
        <f>VLOOKUP(B628,INDIRECT("T|"&amp;VLOOKUP(A628,'dataset mapping'!$A$2:$B$6,2,FALSE)&amp;"|"&amp;A642&amp;"!A3"):INDIRECT("T|"&amp;VLOOKUP(A628,'dataset mapping'!$A$2:$B$6,2,FALSE)&amp;"|"&amp;A642&amp;"!I100"),9,FALSE)</f>
        <v>4426</v>
      </c>
      <c r="J642" s="9">
        <f t="shared" si="65"/>
        <v>205.2413793</v>
      </c>
      <c r="K642" s="13">
        <f>AVERAGE(J630:J642)</f>
        <v>398.0931206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 t="s">
        <v>0</v>
      </c>
      <c r="B662" s="26" t="s">
        <v>23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 t="s">
        <v>2</v>
      </c>
      <c r="B663" s="5" t="s">
        <v>3</v>
      </c>
      <c r="C663" s="5" t="s">
        <v>4</v>
      </c>
      <c r="D663" s="5" t="s">
        <v>5</v>
      </c>
      <c r="E663" s="5" t="s">
        <v>6</v>
      </c>
      <c r="F663" s="5" t="s">
        <v>7</v>
      </c>
      <c r="G663" s="5" t="s">
        <v>8</v>
      </c>
      <c r="H663" s="5" t="s">
        <v>9</v>
      </c>
      <c r="I663" s="5" t="s">
        <v>10</v>
      </c>
      <c r="J663" s="6" t="s">
        <v>11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>
        <v>1.0</v>
      </c>
      <c r="B664" s="8">
        <f>VLOOKUP(B662,INDIRECT("T|"&amp;VLOOKUP(A662,'dataset mapping'!$A$2:$B$6,2,FALSE)&amp;"|"&amp;A664&amp;"!A3"):INDIRECT("T|"&amp;VLOOKUP(A662,'dataset mapping'!$A$2:$B$6,2,FALSE)&amp;"|"&amp;A664&amp;"!I100"),2,FALSE)</f>
        <v>27</v>
      </c>
      <c r="C664" s="8">
        <f>VLOOKUP(B662,INDIRECT("T|"&amp;VLOOKUP(A662,'dataset mapping'!$A$2:$B$6,2,FALSE)&amp;"|"&amp;A664&amp;"!A3"):INDIRECT("T|"&amp;VLOOKUP(A662,'dataset mapping'!$A$2:$B$6,2,FALSE)&amp;"|"&amp;A664&amp;"!I100"),3,FALSE)</f>
        <v>36</v>
      </c>
      <c r="D664" s="8">
        <f>VLOOKUP(B662,INDIRECT("T|"&amp;VLOOKUP(A662,'dataset mapping'!$A$2:$B$6,2,FALSE)&amp;"|"&amp;A664&amp;"!A3"):INDIRECT("T|"&amp;VLOOKUP(A662,'dataset mapping'!$A$2:$B$6,2,FALSE)&amp;"|"&amp;A664&amp;"!I100"),4,FALSE)</f>
        <v>28</v>
      </c>
      <c r="E664" s="8">
        <f>VLOOKUP(B662,INDIRECT("T|"&amp;VLOOKUP(A662,'dataset mapping'!$A$2:$B$6,2,FALSE)&amp;"|"&amp;A664&amp;"!A3"):INDIRECT("T|"&amp;VLOOKUP(A662,'dataset mapping'!$A$2:$B$6,2,FALSE)&amp;"|"&amp;A664&amp;"!I100"),5,FALSE)</f>
        <v>25</v>
      </c>
      <c r="F664" s="8">
        <f>VLOOKUP(B662,INDIRECT("T|"&amp;VLOOKUP(A662,'dataset mapping'!$A$2:$B$6,2,FALSE)&amp;"|"&amp;A664&amp;"!A3"):INDIRECT("T|"&amp;VLOOKUP(A662,'dataset mapping'!$A$2:$B$6,2,FALSE)&amp;"|"&amp;A664&amp;"!I100"),6,FALSE)</f>
        <v>68</v>
      </c>
      <c r="G664" s="8">
        <f>VLOOKUP(B662,INDIRECT("T|"&amp;VLOOKUP(A662,'dataset mapping'!$A$2:$B$6,2,FALSE)&amp;"|"&amp;A664&amp;"!A3"):INDIRECT("T|"&amp;VLOOKUP(A662,'dataset mapping'!$A$2:$B$6,2,FALSE)&amp;"|"&amp;A664&amp;"!I100"),7,FALSE)</f>
        <v>18</v>
      </c>
      <c r="H664" s="8">
        <f>VLOOKUP(B662,INDIRECT("T|"&amp;VLOOKUP(A662,'dataset mapping'!$A$2:$B$6,2,FALSE)&amp;"|"&amp;A664&amp;"!A3"):INDIRECT("T|"&amp;VLOOKUP(A662,'dataset mapping'!$A$2:$B$6,2,FALSE)&amp;"|"&amp;A664&amp;"!I100"),8,FALSE)</f>
        <v>55</v>
      </c>
      <c r="I664" s="8">
        <f>VLOOKUP(B662,INDIRECT("T|"&amp;VLOOKUP(A662,'dataset mapping'!$A$2:$B$6,2,FALSE)&amp;"|"&amp;A664&amp;"!A3"):INDIRECT("T|"&amp;VLOOKUP(A662,'dataset mapping'!$A$2:$B$6,2,FALSE)&amp;"|"&amp;A664&amp;"!I100"),9,FALSE)</f>
        <v>38</v>
      </c>
      <c r="J664" s="9">
        <f t="shared" ref="J664:J676" si="66">(E664/I664-1)*100</f>
        <v>-34.21052632</v>
      </c>
      <c r="K664" s="10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>
        <v>3.0</v>
      </c>
      <c r="B665" s="8">
        <f>VLOOKUP(B662,INDIRECT("T|"&amp;VLOOKUP(A662,'dataset mapping'!$A$2:$B$6,2,FALSE)&amp;"|"&amp;A665&amp;"!A3"):INDIRECT("T|"&amp;VLOOKUP(A662,'dataset mapping'!$A$2:$B$6,2,FALSE)&amp;"|"&amp;A665&amp;"!I100"),2,FALSE)</f>
        <v>67</v>
      </c>
      <c r="C665" s="8">
        <f>VLOOKUP(B662,INDIRECT("T|"&amp;VLOOKUP(A662,'dataset mapping'!$A$2:$B$6,2,FALSE)&amp;"|"&amp;A665&amp;"!A3"):INDIRECT("T|"&amp;VLOOKUP(A662,'dataset mapping'!$A$2:$B$6,2,FALSE)&amp;"|"&amp;A665&amp;"!I100"),3,FALSE)</f>
        <v>46</v>
      </c>
      <c r="D665" s="8">
        <f>VLOOKUP(B662,INDIRECT("T|"&amp;VLOOKUP(A662,'dataset mapping'!$A$2:$B$6,2,FALSE)&amp;"|"&amp;A665&amp;"!A3"):INDIRECT("T|"&amp;VLOOKUP(A662,'dataset mapping'!$A$2:$B$6,2,FALSE)&amp;"|"&amp;A665&amp;"!I100"),4,FALSE)</f>
        <v>65</v>
      </c>
      <c r="E665" s="8">
        <f>VLOOKUP(B662,INDIRECT("T|"&amp;VLOOKUP(A662,'dataset mapping'!$A$2:$B$6,2,FALSE)&amp;"|"&amp;A665&amp;"!A3"):INDIRECT("T|"&amp;VLOOKUP(A662,'dataset mapping'!$A$2:$B$6,2,FALSE)&amp;"|"&amp;A665&amp;"!I100"),5,FALSE)</f>
        <v>51</v>
      </c>
      <c r="F665" s="8">
        <f>VLOOKUP(B662,INDIRECT("T|"&amp;VLOOKUP(A662,'dataset mapping'!$A$2:$B$6,2,FALSE)&amp;"|"&amp;A665&amp;"!A3"):INDIRECT("T|"&amp;VLOOKUP(A662,'dataset mapping'!$A$2:$B$6,2,FALSE)&amp;"|"&amp;A665&amp;"!I100"),6,FALSE)</f>
        <v>20</v>
      </c>
      <c r="G665" s="8">
        <f>VLOOKUP(B662,INDIRECT("T|"&amp;VLOOKUP(A662,'dataset mapping'!$A$2:$B$6,2,FALSE)&amp;"|"&amp;A665&amp;"!A3"):INDIRECT("T|"&amp;VLOOKUP(A662,'dataset mapping'!$A$2:$B$6,2,FALSE)&amp;"|"&amp;A665&amp;"!I100"),7,FALSE)</f>
        <v>37</v>
      </c>
      <c r="H665" s="8">
        <f>VLOOKUP(B662,INDIRECT("T|"&amp;VLOOKUP(A662,'dataset mapping'!$A$2:$B$6,2,FALSE)&amp;"|"&amp;A665&amp;"!A3"):INDIRECT("T|"&amp;VLOOKUP(A662,'dataset mapping'!$A$2:$B$6,2,FALSE)&amp;"|"&amp;A665&amp;"!I100"),8,FALSE)</f>
        <v>20</v>
      </c>
      <c r="I665" s="8">
        <f>VLOOKUP(B662,INDIRECT("T|"&amp;VLOOKUP(A662,'dataset mapping'!$A$2:$B$6,2,FALSE)&amp;"|"&amp;A665&amp;"!A3"):INDIRECT("T|"&amp;VLOOKUP(A662,'dataset mapping'!$A$2:$B$6,2,FALSE)&amp;"|"&amp;A665&amp;"!I100"),9,FALSE)</f>
        <v>26</v>
      </c>
      <c r="J665" s="9">
        <f t="shared" si="66"/>
        <v>96.15384615</v>
      </c>
      <c r="K665" s="10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>
        <v>5.0</v>
      </c>
      <c r="B666" s="8">
        <f>VLOOKUP(B662,INDIRECT("T|"&amp;VLOOKUP(A662,'dataset mapping'!$A$2:$B$6,2,FALSE)&amp;"|"&amp;A666&amp;"!A3"):INDIRECT("T|"&amp;VLOOKUP(A662,'dataset mapping'!$A$2:$B$6,2,FALSE)&amp;"|"&amp;A666&amp;"!I100"),2,FALSE)</f>
        <v>29</v>
      </c>
      <c r="C666" s="8">
        <f>VLOOKUP(B662,INDIRECT("T|"&amp;VLOOKUP(A662,'dataset mapping'!$A$2:$B$6,2,FALSE)&amp;"|"&amp;A666&amp;"!A3"):INDIRECT("T|"&amp;VLOOKUP(A662,'dataset mapping'!$A$2:$B$6,2,FALSE)&amp;"|"&amp;A666&amp;"!I100"),3,FALSE)</f>
        <v>47</v>
      </c>
      <c r="D666" s="8">
        <f>VLOOKUP(B662,INDIRECT("T|"&amp;VLOOKUP(A662,'dataset mapping'!$A$2:$B$6,2,FALSE)&amp;"|"&amp;A666&amp;"!A3"):INDIRECT("T|"&amp;VLOOKUP(A662,'dataset mapping'!$A$2:$B$6,2,FALSE)&amp;"|"&amp;A666&amp;"!I100"),4,FALSE)</f>
        <v>25</v>
      </c>
      <c r="E666" s="8">
        <f>VLOOKUP(B662,INDIRECT("T|"&amp;VLOOKUP(A662,'dataset mapping'!$A$2:$B$6,2,FALSE)&amp;"|"&amp;A666&amp;"!A3"):INDIRECT("T|"&amp;VLOOKUP(A662,'dataset mapping'!$A$2:$B$6,2,FALSE)&amp;"|"&amp;A666&amp;"!I100"),5,FALSE)</f>
        <v>28</v>
      </c>
      <c r="F666" s="8">
        <f>VLOOKUP(B662,INDIRECT("T|"&amp;VLOOKUP(A662,'dataset mapping'!$A$2:$B$6,2,FALSE)&amp;"|"&amp;A666&amp;"!A3"):INDIRECT("T|"&amp;VLOOKUP(A662,'dataset mapping'!$A$2:$B$6,2,FALSE)&amp;"|"&amp;A666&amp;"!I100"),6,FALSE)</f>
        <v>13</v>
      </c>
      <c r="G666" s="8">
        <f>VLOOKUP(B662,INDIRECT("T|"&amp;VLOOKUP(A662,'dataset mapping'!$A$2:$B$6,2,FALSE)&amp;"|"&amp;A666&amp;"!A3"):INDIRECT("T|"&amp;VLOOKUP(A662,'dataset mapping'!$A$2:$B$6,2,FALSE)&amp;"|"&amp;A666&amp;"!I100"),7,FALSE)</f>
        <v>36</v>
      </c>
      <c r="H666" s="8">
        <f>VLOOKUP(B662,INDIRECT("T|"&amp;VLOOKUP(A662,'dataset mapping'!$A$2:$B$6,2,FALSE)&amp;"|"&amp;A666&amp;"!A3"):INDIRECT("T|"&amp;VLOOKUP(A662,'dataset mapping'!$A$2:$B$6,2,FALSE)&amp;"|"&amp;A666&amp;"!I100"),8,FALSE)</f>
        <v>12</v>
      </c>
      <c r="I666" s="8">
        <f>VLOOKUP(B662,INDIRECT("T|"&amp;VLOOKUP(A662,'dataset mapping'!$A$2:$B$6,2,FALSE)&amp;"|"&amp;A666&amp;"!A3"):INDIRECT("T|"&amp;VLOOKUP(A662,'dataset mapping'!$A$2:$B$6,2,FALSE)&amp;"|"&amp;A666&amp;"!I100"),9,FALSE)</f>
        <v>22</v>
      </c>
      <c r="J666" s="9">
        <f t="shared" si="66"/>
        <v>27.27272727</v>
      </c>
      <c r="K666" s="10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>
        <v>10.0</v>
      </c>
      <c r="B667" s="8">
        <f>VLOOKUP(B662,INDIRECT("T|"&amp;VLOOKUP(A662,'dataset mapping'!$A$2:$B$6,2,FALSE)&amp;"|"&amp;A667&amp;"!A3"):INDIRECT("T|"&amp;VLOOKUP(A662,'dataset mapping'!$A$2:$B$6,2,FALSE)&amp;"|"&amp;A667&amp;"!I100"),2,FALSE)</f>
        <v>36</v>
      </c>
      <c r="C667" s="8">
        <f>VLOOKUP(B662,INDIRECT("T|"&amp;VLOOKUP(A662,'dataset mapping'!$A$2:$B$6,2,FALSE)&amp;"|"&amp;A667&amp;"!A3"):INDIRECT("T|"&amp;VLOOKUP(A662,'dataset mapping'!$A$2:$B$6,2,FALSE)&amp;"|"&amp;A667&amp;"!I100"),3,FALSE)</f>
        <v>5</v>
      </c>
      <c r="D667" s="8">
        <f>VLOOKUP(B662,INDIRECT("T|"&amp;VLOOKUP(A662,'dataset mapping'!$A$2:$B$6,2,FALSE)&amp;"|"&amp;A667&amp;"!A3"):INDIRECT("T|"&amp;VLOOKUP(A662,'dataset mapping'!$A$2:$B$6,2,FALSE)&amp;"|"&amp;A667&amp;"!I100"),4,FALSE)</f>
        <v>43</v>
      </c>
      <c r="E667" s="8">
        <f>VLOOKUP(B662,INDIRECT("T|"&amp;VLOOKUP(A662,'dataset mapping'!$A$2:$B$6,2,FALSE)&amp;"|"&amp;A667&amp;"!A3"):INDIRECT("T|"&amp;VLOOKUP(A662,'dataset mapping'!$A$2:$B$6,2,FALSE)&amp;"|"&amp;A667&amp;"!I100"),5,FALSE)</f>
        <v>17</v>
      </c>
      <c r="F667" s="8">
        <f>VLOOKUP(B662,INDIRECT("T|"&amp;VLOOKUP(A662,'dataset mapping'!$A$2:$B$6,2,FALSE)&amp;"|"&amp;A667&amp;"!A3"):INDIRECT("T|"&amp;VLOOKUP(A662,'dataset mapping'!$A$2:$B$6,2,FALSE)&amp;"|"&amp;A667&amp;"!I100"),6,FALSE)</f>
        <v>37</v>
      </c>
      <c r="G667" s="8">
        <f>VLOOKUP(B662,INDIRECT("T|"&amp;VLOOKUP(A662,'dataset mapping'!$A$2:$B$6,2,FALSE)&amp;"|"&amp;A667&amp;"!A3"):INDIRECT("T|"&amp;VLOOKUP(A662,'dataset mapping'!$A$2:$B$6,2,FALSE)&amp;"|"&amp;A667&amp;"!I100"),7,FALSE)</f>
        <v>29</v>
      </c>
      <c r="H667" s="8">
        <f>VLOOKUP(B662,INDIRECT("T|"&amp;VLOOKUP(A662,'dataset mapping'!$A$2:$B$6,2,FALSE)&amp;"|"&amp;A667&amp;"!A3"):INDIRECT("T|"&amp;VLOOKUP(A662,'dataset mapping'!$A$2:$B$6,2,FALSE)&amp;"|"&amp;A667&amp;"!I100"),8,FALSE)</f>
        <v>30</v>
      </c>
      <c r="I667" s="8">
        <f>VLOOKUP(B662,INDIRECT("T|"&amp;VLOOKUP(A662,'dataset mapping'!$A$2:$B$6,2,FALSE)&amp;"|"&amp;A667&amp;"!A3"):INDIRECT("T|"&amp;VLOOKUP(A662,'dataset mapping'!$A$2:$B$6,2,FALSE)&amp;"|"&amp;A667&amp;"!I100"),9,FALSE)</f>
        <v>30</v>
      </c>
      <c r="J667" s="9">
        <f t="shared" si="66"/>
        <v>-43.33333333</v>
      </c>
      <c r="K667" s="10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1">
        <v>20.0</v>
      </c>
      <c r="B668" s="25">
        <f>VLOOKUP(B662,INDIRECT("T|"&amp;VLOOKUP(A662,'dataset mapping'!$A$2:$B$6,2,FALSE)&amp;"|"&amp;A668&amp;"!A3"):INDIRECT("T|"&amp;VLOOKUP(A662,'dataset mapping'!$A$2:$B$6,2,FALSE)&amp;"|"&amp;A668&amp;"!I100"),2,FALSE)</f>
        <v>56</v>
      </c>
      <c r="C668" s="25">
        <f>VLOOKUP(B662,INDIRECT("T|"&amp;VLOOKUP(A662,'dataset mapping'!$A$2:$B$6,2,FALSE)&amp;"|"&amp;A668&amp;"!A3"):INDIRECT("T|"&amp;VLOOKUP(A662,'dataset mapping'!$A$2:$B$6,2,FALSE)&amp;"|"&amp;A668&amp;"!I100"),3,FALSE)</f>
        <v>42</v>
      </c>
      <c r="D668" s="25">
        <f>VLOOKUP(B662,INDIRECT("T|"&amp;VLOOKUP(A662,'dataset mapping'!$A$2:$B$6,2,FALSE)&amp;"|"&amp;A668&amp;"!A3"):INDIRECT("T|"&amp;VLOOKUP(A662,'dataset mapping'!$A$2:$B$6,2,FALSE)&amp;"|"&amp;A668&amp;"!I100"),4,FALSE)</f>
        <v>49</v>
      </c>
      <c r="E668" s="25">
        <f>VLOOKUP(B662,INDIRECT("T|"&amp;VLOOKUP(A662,'dataset mapping'!$A$2:$B$6,2,FALSE)&amp;"|"&amp;A668&amp;"!A3"):INDIRECT("T|"&amp;VLOOKUP(A662,'dataset mapping'!$A$2:$B$6,2,FALSE)&amp;"|"&amp;A668&amp;"!I100"),5,FALSE)</f>
        <v>41</v>
      </c>
      <c r="F668" s="25">
        <f>VLOOKUP(B662,INDIRECT("T|"&amp;VLOOKUP(A662,'dataset mapping'!$A$2:$B$6,2,FALSE)&amp;"|"&amp;A668&amp;"!A3"):INDIRECT("T|"&amp;VLOOKUP(A662,'dataset mapping'!$A$2:$B$6,2,FALSE)&amp;"|"&amp;A668&amp;"!I100"),6,FALSE)</f>
        <v>42</v>
      </c>
      <c r="G668" s="25">
        <f>VLOOKUP(B662,INDIRECT("T|"&amp;VLOOKUP(A662,'dataset mapping'!$A$2:$B$6,2,FALSE)&amp;"|"&amp;A668&amp;"!A3"):INDIRECT("T|"&amp;VLOOKUP(A662,'dataset mapping'!$A$2:$B$6,2,FALSE)&amp;"|"&amp;A668&amp;"!I100"),7,FALSE)</f>
        <v>33</v>
      </c>
      <c r="H668" s="25">
        <f>VLOOKUP(B662,INDIRECT("T|"&amp;VLOOKUP(A662,'dataset mapping'!$A$2:$B$6,2,FALSE)&amp;"|"&amp;A668&amp;"!A3"):INDIRECT("T|"&amp;VLOOKUP(A662,'dataset mapping'!$A$2:$B$6,2,FALSE)&amp;"|"&amp;A668&amp;"!I100"),8,FALSE)</f>
        <v>27</v>
      </c>
      <c r="I668" s="25">
        <f>VLOOKUP(B662,INDIRECT("T|"&amp;VLOOKUP(A662,'dataset mapping'!$A$2:$B$6,2,FALSE)&amp;"|"&amp;A668&amp;"!A3"):INDIRECT("T|"&amp;VLOOKUP(A662,'dataset mapping'!$A$2:$B$6,2,FALSE)&amp;"|"&amp;A668&amp;"!I100"),9,FALSE)</f>
        <v>27</v>
      </c>
      <c r="J668" s="9">
        <f t="shared" si="66"/>
        <v>51.85185185</v>
      </c>
      <c r="K668" s="10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1">
        <v>30.0</v>
      </c>
      <c r="B669" s="25">
        <f>VLOOKUP(B662,INDIRECT("T|"&amp;VLOOKUP(A662,'dataset mapping'!$A$2:$B$6,2,FALSE)&amp;"|"&amp;A669&amp;"!A3"):INDIRECT("T|"&amp;VLOOKUP(A662,'dataset mapping'!$A$2:$B$6,2,FALSE)&amp;"|"&amp;A669&amp;"!I100"),2,FALSE)</f>
        <v>60</v>
      </c>
      <c r="C669" s="25">
        <f>VLOOKUP(B662,INDIRECT("T|"&amp;VLOOKUP(A662,'dataset mapping'!$A$2:$B$6,2,FALSE)&amp;"|"&amp;A669&amp;"!A3"):INDIRECT("T|"&amp;VLOOKUP(A662,'dataset mapping'!$A$2:$B$6,2,FALSE)&amp;"|"&amp;A669&amp;"!I100"),3,FALSE)</f>
        <v>38</v>
      </c>
      <c r="D669" s="25">
        <f>VLOOKUP(B662,INDIRECT("T|"&amp;VLOOKUP(A662,'dataset mapping'!$A$2:$B$6,2,FALSE)&amp;"|"&amp;A669&amp;"!A3"):INDIRECT("T|"&amp;VLOOKUP(A662,'dataset mapping'!$A$2:$B$6,2,FALSE)&amp;"|"&amp;A669&amp;"!I100"),4,FALSE)</f>
        <v>43</v>
      </c>
      <c r="E669" s="25">
        <f>VLOOKUP(B662,INDIRECT("T|"&amp;VLOOKUP(A662,'dataset mapping'!$A$2:$B$6,2,FALSE)&amp;"|"&amp;A669&amp;"!A3"):INDIRECT("T|"&amp;VLOOKUP(A662,'dataset mapping'!$A$2:$B$6,2,FALSE)&amp;"|"&amp;A669&amp;"!I100"),5,FALSE)</f>
        <v>51</v>
      </c>
      <c r="F669" s="25">
        <f>VLOOKUP(B662,INDIRECT("T|"&amp;VLOOKUP(A662,'dataset mapping'!$A$2:$B$6,2,FALSE)&amp;"|"&amp;A669&amp;"!A3"):INDIRECT("T|"&amp;VLOOKUP(A662,'dataset mapping'!$A$2:$B$6,2,FALSE)&amp;"|"&amp;A669&amp;"!I100"),6,FALSE)</f>
        <v>28</v>
      </c>
      <c r="G669" s="25">
        <f>VLOOKUP(B662,INDIRECT("T|"&amp;VLOOKUP(A662,'dataset mapping'!$A$2:$B$6,2,FALSE)&amp;"|"&amp;A669&amp;"!A3"):INDIRECT("T|"&amp;VLOOKUP(A662,'dataset mapping'!$A$2:$B$6,2,FALSE)&amp;"|"&amp;A669&amp;"!I100"),7,FALSE)</f>
        <v>18</v>
      </c>
      <c r="H669" s="25">
        <f>VLOOKUP(B662,INDIRECT("T|"&amp;VLOOKUP(A662,'dataset mapping'!$A$2:$B$6,2,FALSE)&amp;"|"&amp;A669&amp;"!A3"):INDIRECT("T|"&amp;VLOOKUP(A662,'dataset mapping'!$A$2:$B$6,2,FALSE)&amp;"|"&amp;A669&amp;"!I100"),8,FALSE)</f>
        <v>17</v>
      </c>
      <c r="I669" s="25">
        <f>VLOOKUP(B662,INDIRECT("T|"&amp;VLOOKUP(A662,'dataset mapping'!$A$2:$B$6,2,FALSE)&amp;"|"&amp;A669&amp;"!A3"):INDIRECT("T|"&amp;VLOOKUP(A662,'dataset mapping'!$A$2:$B$6,2,FALSE)&amp;"|"&amp;A669&amp;"!I100"),9,FALSE)</f>
        <v>17</v>
      </c>
      <c r="J669" s="9">
        <f t="shared" si="66"/>
        <v>200</v>
      </c>
      <c r="K669" s="10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1">
        <v>40.0</v>
      </c>
      <c r="B670" s="25">
        <f>VLOOKUP(B662,INDIRECT("T|"&amp;VLOOKUP(A662,'dataset mapping'!$A$2:$B$6,2,FALSE)&amp;"|"&amp;A670&amp;"!A3"):INDIRECT("T|"&amp;VLOOKUP(A662,'dataset mapping'!$A$2:$B$6,2,FALSE)&amp;"|"&amp;A670&amp;"!I100"),2,FALSE)</f>
        <v>51</v>
      </c>
      <c r="C670" s="25">
        <f>VLOOKUP(B662,INDIRECT("T|"&amp;VLOOKUP(A662,'dataset mapping'!$A$2:$B$6,2,FALSE)&amp;"|"&amp;A670&amp;"!A3"):INDIRECT("T|"&amp;VLOOKUP(A662,'dataset mapping'!$A$2:$B$6,2,FALSE)&amp;"|"&amp;A670&amp;"!I100"),3,FALSE)</f>
        <v>0</v>
      </c>
      <c r="D670" s="25">
        <f>VLOOKUP(B662,INDIRECT("T|"&amp;VLOOKUP(A662,'dataset mapping'!$A$2:$B$6,2,FALSE)&amp;"|"&amp;A670&amp;"!A3"):INDIRECT("T|"&amp;VLOOKUP(A662,'dataset mapping'!$A$2:$B$6,2,FALSE)&amp;"|"&amp;A670&amp;"!I100"),4,FALSE)</f>
        <v>29</v>
      </c>
      <c r="E670" s="25">
        <f>VLOOKUP(B662,INDIRECT("T|"&amp;VLOOKUP(A662,'dataset mapping'!$A$2:$B$6,2,FALSE)&amp;"|"&amp;A670&amp;"!A3"):INDIRECT("T|"&amp;VLOOKUP(A662,'dataset mapping'!$A$2:$B$6,2,FALSE)&amp;"|"&amp;A670&amp;"!I100"),5,FALSE)</f>
        <v>26</v>
      </c>
      <c r="F670" s="25">
        <f>VLOOKUP(B662,INDIRECT("T|"&amp;VLOOKUP(A662,'dataset mapping'!$A$2:$B$6,2,FALSE)&amp;"|"&amp;A670&amp;"!A3"):INDIRECT("T|"&amp;VLOOKUP(A662,'dataset mapping'!$A$2:$B$6,2,FALSE)&amp;"|"&amp;A670&amp;"!I100"),6,FALSE)</f>
        <v>29</v>
      </c>
      <c r="G670" s="25">
        <f>VLOOKUP(B662,INDIRECT("T|"&amp;VLOOKUP(A662,'dataset mapping'!$A$2:$B$6,2,FALSE)&amp;"|"&amp;A670&amp;"!A3"):INDIRECT("T|"&amp;VLOOKUP(A662,'dataset mapping'!$A$2:$B$6,2,FALSE)&amp;"|"&amp;A670&amp;"!I100"),7,FALSE)</f>
        <v>10</v>
      </c>
      <c r="H670" s="25">
        <f>VLOOKUP(B662,INDIRECT("T|"&amp;VLOOKUP(A662,'dataset mapping'!$A$2:$B$6,2,FALSE)&amp;"|"&amp;A670&amp;"!A3"):INDIRECT("T|"&amp;VLOOKUP(A662,'dataset mapping'!$A$2:$B$6,2,FALSE)&amp;"|"&amp;A670&amp;"!I100"),8,FALSE)</f>
        <v>17</v>
      </c>
      <c r="I670" s="25">
        <f>VLOOKUP(B662,INDIRECT("T|"&amp;VLOOKUP(A662,'dataset mapping'!$A$2:$B$6,2,FALSE)&amp;"|"&amp;A670&amp;"!A3"):INDIRECT("T|"&amp;VLOOKUP(A662,'dataset mapping'!$A$2:$B$6,2,FALSE)&amp;"|"&amp;A670&amp;"!I100"),9,FALSE)</f>
        <v>19</v>
      </c>
      <c r="J670" s="9">
        <f t="shared" si="66"/>
        <v>36.84210526</v>
      </c>
      <c r="K670" s="10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1">
        <v>50.0</v>
      </c>
      <c r="B671" s="25">
        <f>VLOOKUP(B662,INDIRECT("T|"&amp;VLOOKUP(A662,'dataset mapping'!$A$2:$B$6,2,FALSE)&amp;"|"&amp;A671&amp;"!A3"):INDIRECT("T|"&amp;VLOOKUP(A662,'dataset mapping'!$A$2:$B$6,2,FALSE)&amp;"|"&amp;A671&amp;"!I100"),2,FALSE)</f>
        <v>34</v>
      </c>
      <c r="C671" s="25">
        <f>VLOOKUP(B662,INDIRECT("T|"&amp;VLOOKUP(A662,'dataset mapping'!$A$2:$B$6,2,FALSE)&amp;"|"&amp;A671&amp;"!A3"):INDIRECT("T|"&amp;VLOOKUP(A662,'dataset mapping'!$A$2:$B$6,2,FALSE)&amp;"|"&amp;A671&amp;"!I100"),3,FALSE)</f>
        <v>55</v>
      </c>
      <c r="D671" s="25">
        <f>VLOOKUP(B662,INDIRECT("T|"&amp;VLOOKUP(A662,'dataset mapping'!$A$2:$B$6,2,FALSE)&amp;"|"&amp;A671&amp;"!A3"):INDIRECT("T|"&amp;VLOOKUP(A662,'dataset mapping'!$A$2:$B$6,2,FALSE)&amp;"|"&amp;A671&amp;"!I100"),4,FALSE)</f>
        <v>26</v>
      </c>
      <c r="E671" s="25">
        <f>VLOOKUP(B662,INDIRECT("T|"&amp;VLOOKUP(A662,'dataset mapping'!$A$2:$B$6,2,FALSE)&amp;"|"&amp;A671&amp;"!A3"):INDIRECT("T|"&amp;VLOOKUP(A662,'dataset mapping'!$A$2:$B$6,2,FALSE)&amp;"|"&amp;A671&amp;"!I100"),5,FALSE)</f>
        <v>34</v>
      </c>
      <c r="F671" s="25">
        <f>VLOOKUP(B662,INDIRECT("T|"&amp;VLOOKUP(A662,'dataset mapping'!$A$2:$B$6,2,FALSE)&amp;"|"&amp;A671&amp;"!A3"):INDIRECT("T|"&amp;VLOOKUP(A662,'dataset mapping'!$A$2:$B$6,2,FALSE)&amp;"|"&amp;A671&amp;"!I100"),6,FALSE)</f>
        <v>26</v>
      </c>
      <c r="G671" s="25">
        <f>VLOOKUP(B662,INDIRECT("T|"&amp;VLOOKUP(A662,'dataset mapping'!$A$2:$B$6,2,FALSE)&amp;"|"&amp;A671&amp;"!A3"):INDIRECT("T|"&amp;VLOOKUP(A662,'dataset mapping'!$A$2:$B$6,2,FALSE)&amp;"|"&amp;A671&amp;"!I100"),7,FALSE)</f>
        <v>44</v>
      </c>
      <c r="H671" s="25">
        <f>VLOOKUP(B662,INDIRECT("T|"&amp;VLOOKUP(A662,'dataset mapping'!$A$2:$B$6,2,FALSE)&amp;"|"&amp;A671&amp;"!A3"):INDIRECT("T|"&amp;VLOOKUP(A662,'dataset mapping'!$A$2:$B$6,2,FALSE)&amp;"|"&amp;A671&amp;"!I100"),8,FALSE)</f>
        <v>34</v>
      </c>
      <c r="I671" s="25">
        <f>VLOOKUP(B662,INDIRECT("T|"&amp;VLOOKUP(A662,'dataset mapping'!$A$2:$B$6,2,FALSE)&amp;"|"&amp;A671&amp;"!A3"):INDIRECT("T|"&amp;VLOOKUP(A662,'dataset mapping'!$A$2:$B$6,2,FALSE)&amp;"|"&amp;A671&amp;"!I100"),9,FALSE)</f>
        <v>27</v>
      </c>
      <c r="J671" s="9">
        <f t="shared" si="66"/>
        <v>25.92592593</v>
      </c>
      <c r="K671" s="10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1">
        <v>60.0</v>
      </c>
      <c r="B672" s="25">
        <f>VLOOKUP(B662,INDIRECT("T|"&amp;VLOOKUP(A662,'dataset mapping'!$A$2:$B$6,2,FALSE)&amp;"|"&amp;A672&amp;"!A3"):INDIRECT("T|"&amp;VLOOKUP(A662,'dataset mapping'!$A$2:$B$6,2,FALSE)&amp;"|"&amp;A672&amp;"!I100"),2,FALSE)</f>
        <v>29</v>
      </c>
      <c r="C672" s="25">
        <f>VLOOKUP(B662,INDIRECT("T|"&amp;VLOOKUP(A662,'dataset mapping'!$A$2:$B$6,2,FALSE)&amp;"|"&amp;A672&amp;"!A3"):INDIRECT("T|"&amp;VLOOKUP(A662,'dataset mapping'!$A$2:$B$6,2,FALSE)&amp;"|"&amp;A672&amp;"!I100"),3,FALSE)</f>
        <v>24</v>
      </c>
      <c r="D672" s="25">
        <f>VLOOKUP(B662,INDIRECT("T|"&amp;VLOOKUP(A662,'dataset mapping'!$A$2:$B$6,2,FALSE)&amp;"|"&amp;A672&amp;"!A3"):INDIRECT("T|"&amp;VLOOKUP(A662,'dataset mapping'!$A$2:$B$6,2,FALSE)&amp;"|"&amp;A672&amp;"!I100"),4,FALSE)</f>
        <v>40</v>
      </c>
      <c r="E672" s="25">
        <f>VLOOKUP(B662,INDIRECT("T|"&amp;VLOOKUP(A662,'dataset mapping'!$A$2:$B$6,2,FALSE)&amp;"|"&amp;A672&amp;"!A3"):INDIRECT("T|"&amp;VLOOKUP(A662,'dataset mapping'!$A$2:$B$6,2,FALSE)&amp;"|"&amp;A672&amp;"!I100"),5,FALSE)</f>
        <v>27</v>
      </c>
      <c r="F672" s="25">
        <f>VLOOKUP(B662,INDIRECT("T|"&amp;VLOOKUP(A662,'dataset mapping'!$A$2:$B$6,2,FALSE)&amp;"|"&amp;A672&amp;"!A3"):INDIRECT("T|"&amp;VLOOKUP(A662,'dataset mapping'!$A$2:$B$6,2,FALSE)&amp;"|"&amp;A672&amp;"!I100"),6,FALSE)</f>
        <v>17</v>
      </c>
      <c r="G672" s="25">
        <f>VLOOKUP(B662,INDIRECT("T|"&amp;VLOOKUP(A662,'dataset mapping'!$A$2:$B$6,2,FALSE)&amp;"|"&amp;A672&amp;"!A3"):INDIRECT("T|"&amp;VLOOKUP(A662,'dataset mapping'!$A$2:$B$6,2,FALSE)&amp;"|"&amp;A672&amp;"!I100"),7,FALSE)</f>
        <v>32</v>
      </c>
      <c r="H672" s="25">
        <f>VLOOKUP(B662,INDIRECT("T|"&amp;VLOOKUP(A662,'dataset mapping'!$A$2:$B$6,2,FALSE)&amp;"|"&amp;A672&amp;"!A3"):INDIRECT("T|"&amp;VLOOKUP(A662,'dataset mapping'!$A$2:$B$6,2,FALSE)&amp;"|"&amp;A672&amp;"!I100"),8,FALSE)</f>
        <v>10</v>
      </c>
      <c r="I672" s="25">
        <f>VLOOKUP(B662,INDIRECT("T|"&amp;VLOOKUP(A662,'dataset mapping'!$A$2:$B$6,2,FALSE)&amp;"|"&amp;A672&amp;"!A3"):INDIRECT("T|"&amp;VLOOKUP(A662,'dataset mapping'!$A$2:$B$6,2,FALSE)&amp;"|"&amp;A672&amp;"!I100"),9,FALSE)</f>
        <v>12</v>
      </c>
      <c r="J672" s="9">
        <f t="shared" si="66"/>
        <v>125</v>
      </c>
      <c r="K672" s="10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1">
        <v>70.0</v>
      </c>
      <c r="B673" s="25">
        <f>VLOOKUP(B662,INDIRECT("T|"&amp;VLOOKUP(A662,'dataset mapping'!$A$2:$B$6,2,FALSE)&amp;"|"&amp;A673&amp;"!A3"):INDIRECT("T|"&amp;VLOOKUP(A662,'dataset mapping'!$A$2:$B$6,2,FALSE)&amp;"|"&amp;A673&amp;"!I100"),2,FALSE)</f>
        <v>43</v>
      </c>
      <c r="C673" s="25">
        <f>VLOOKUP(B662,INDIRECT("T|"&amp;VLOOKUP(A662,'dataset mapping'!$A$2:$B$6,2,FALSE)&amp;"|"&amp;A673&amp;"!A3"):INDIRECT("T|"&amp;VLOOKUP(A662,'dataset mapping'!$A$2:$B$6,2,FALSE)&amp;"|"&amp;A673&amp;"!I100"),3,FALSE)</f>
        <v>33</v>
      </c>
      <c r="D673" s="25">
        <f>VLOOKUP(B662,INDIRECT("T|"&amp;VLOOKUP(A662,'dataset mapping'!$A$2:$B$6,2,FALSE)&amp;"|"&amp;A673&amp;"!A3"):INDIRECT("T|"&amp;VLOOKUP(A662,'dataset mapping'!$A$2:$B$6,2,FALSE)&amp;"|"&amp;A673&amp;"!I100"),4,FALSE)</f>
        <v>24</v>
      </c>
      <c r="E673" s="25">
        <f>VLOOKUP(B662,INDIRECT("T|"&amp;VLOOKUP(A662,'dataset mapping'!$A$2:$B$6,2,FALSE)&amp;"|"&amp;A673&amp;"!A3"):INDIRECT("T|"&amp;VLOOKUP(A662,'dataset mapping'!$A$2:$B$6,2,FALSE)&amp;"|"&amp;A673&amp;"!I100"),5,FALSE)</f>
        <v>34</v>
      </c>
      <c r="F673" s="25">
        <f>VLOOKUP(B662,INDIRECT("T|"&amp;VLOOKUP(A662,'dataset mapping'!$A$2:$B$6,2,FALSE)&amp;"|"&amp;A673&amp;"!A3"):INDIRECT("T|"&amp;VLOOKUP(A662,'dataset mapping'!$A$2:$B$6,2,FALSE)&amp;"|"&amp;A673&amp;"!I100"),6,FALSE)</f>
        <v>23</v>
      </c>
      <c r="G673" s="25">
        <f>VLOOKUP(B662,INDIRECT("T|"&amp;VLOOKUP(A662,'dataset mapping'!$A$2:$B$6,2,FALSE)&amp;"|"&amp;A673&amp;"!A3"):INDIRECT("T|"&amp;VLOOKUP(A662,'dataset mapping'!$A$2:$B$6,2,FALSE)&amp;"|"&amp;A673&amp;"!I100"),7,FALSE)</f>
        <v>12</v>
      </c>
      <c r="H673" s="25">
        <f>VLOOKUP(B662,INDIRECT("T|"&amp;VLOOKUP(A662,'dataset mapping'!$A$2:$B$6,2,FALSE)&amp;"|"&amp;A673&amp;"!A3"):INDIRECT("T|"&amp;VLOOKUP(A662,'dataset mapping'!$A$2:$B$6,2,FALSE)&amp;"|"&amp;A673&amp;"!I100"),8,FALSE)</f>
        <v>13</v>
      </c>
      <c r="I673" s="25">
        <f>VLOOKUP(B662,INDIRECT("T|"&amp;VLOOKUP(A662,'dataset mapping'!$A$2:$B$6,2,FALSE)&amp;"|"&amp;A673&amp;"!A3"):INDIRECT("T|"&amp;VLOOKUP(A662,'dataset mapping'!$A$2:$B$6,2,FALSE)&amp;"|"&amp;A673&amp;"!I100"),9,FALSE)</f>
        <v>14</v>
      </c>
      <c r="J673" s="9">
        <f t="shared" si="66"/>
        <v>142.8571429</v>
      </c>
      <c r="K673" s="10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1">
        <v>80.0</v>
      </c>
      <c r="B674" s="25">
        <f>VLOOKUP(B662,INDIRECT("T|"&amp;VLOOKUP(A662,'dataset mapping'!$A$2:$B$6,2,FALSE)&amp;"|"&amp;A674&amp;"!A3"):INDIRECT("T|"&amp;VLOOKUP(A662,'dataset mapping'!$A$2:$B$6,2,FALSE)&amp;"|"&amp;A674&amp;"!I100"),2,FALSE)</f>
        <v>56</v>
      </c>
      <c r="C674" s="25">
        <f>VLOOKUP(B662,INDIRECT("T|"&amp;VLOOKUP(A662,'dataset mapping'!$A$2:$B$6,2,FALSE)&amp;"|"&amp;A674&amp;"!A3"):INDIRECT("T|"&amp;VLOOKUP(A662,'dataset mapping'!$A$2:$B$6,2,FALSE)&amp;"|"&amp;A674&amp;"!I100"),3,FALSE)</f>
        <v>30</v>
      </c>
      <c r="D674" s="25">
        <f>VLOOKUP(B662,INDIRECT("T|"&amp;VLOOKUP(A662,'dataset mapping'!$A$2:$B$6,2,FALSE)&amp;"|"&amp;A674&amp;"!A3"):INDIRECT("T|"&amp;VLOOKUP(A662,'dataset mapping'!$A$2:$B$6,2,FALSE)&amp;"|"&amp;A674&amp;"!I100"),4,FALSE)</f>
        <v>12</v>
      </c>
      <c r="E674" s="25">
        <f>VLOOKUP(B662,INDIRECT("T|"&amp;VLOOKUP(A662,'dataset mapping'!$A$2:$B$6,2,FALSE)&amp;"|"&amp;A674&amp;"!A3"):INDIRECT("T|"&amp;VLOOKUP(A662,'dataset mapping'!$A$2:$B$6,2,FALSE)&amp;"|"&amp;A674&amp;"!I100"),5,FALSE)</f>
        <v>29</v>
      </c>
      <c r="F674" s="25">
        <f>VLOOKUP(B662,INDIRECT("T|"&amp;VLOOKUP(A662,'dataset mapping'!$A$2:$B$6,2,FALSE)&amp;"|"&amp;A674&amp;"!A3"):INDIRECT("T|"&amp;VLOOKUP(A662,'dataset mapping'!$A$2:$B$6,2,FALSE)&amp;"|"&amp;A674&amp;"!I100"),6,FALSE)</f>
        <v>10</v>
      </c>
      <c r="G674" s="25">
        <f>VLOOKUP(B662,INDIRECT("T|"&amp;VLOOKUP(A662,'dataset mapping'!$A$2:$B$6,2,FALSE)&amp;"|"&amp;A674&amp;"!A3"):INDIRECT("T|"&amp;VLOOKUP(A662,'dataset mapping'!$A$2:$B$6,2,FALSE)&amp;"|"&amp;A674&amp;"!I100"),7,FALSE)</f>
        <v>19</v>
      </c>
      <c r="H674" s="25">
        <f>VLOOKUP(B662,INDIRECT("T|"&amp;VLOOKUP(A662,'dataset mapping'!$A$2:$B$6,2,FALSE)&amp;"|"&amp;A674&amp;"!A3"):INDIRECT("T|"&amp;VLOOKUP(A662,'dataset mapping'!$A$2:$B$6,2,FALSE)&amp;"|"&amp;A674&amp;"!I100"),8,FALSE)</f>
        <v>13</v>
      </c>
      <c r="I674" s="25">
        <f>VLOOKUP(B662,INDIRECT("T|"&amp;VLOOKUP(A662,'dataset mapping'!$A$2:$B$6,2,FALSE)&amp;"|"&amp;A674&amp;"!A3"):INDIRECT("T|"&amp;VLOOKUP(A662,'dataset mapping'!$A$2:$B$6,2,FALSE)&amp;"|"&amp;A674&amp;"!I100"),9,FALSE)</f>
        <v>12</v>
      </c>
      <c r="J674" s="9">
        <f t="shared" si="66"/>
        <v>141.6666667</v>
      </c>
      <c r="K674" s="10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1">
        <v>90.0</v>
      </c>
      <c r="B675" s="25">
        <f>VLOOKUP(B662,INDIRECT("T|"&amp;VLOOKUP(A662,'dataset mapping'!$A$2:$B$6,2,FALSE)&amp;"|"&amp;A675&amp;"!A3"):INDIRECT("T|"&amp;VLOOKUP(A662,'dataset mapping'!$A$2:$B$6,2,FALSE)&amp;"|"&amp;A675&amp;"!I100"),2,FALSE)</f>
        <v>34</v>
      </c>
      <c r="C675" s="25">
        <f>VLOOKUP(B662,INDIRECT("T|"&amp;VLOOKUP(A662,'dataset mapping'!$A$2:$B$6,2,FALSE)&amp;"|"&amp;A675&amp;"!A3"):INDIRECT("T|"&amp;VLOOKUP(A662,'dataset mapping'!$A$2:$B$6,2,FALSE)&amp;"|"&amp;A675&amp;"!I100"),3,FALSE)</f>
        <v>12</v>
      </c>
      <c r="D675" s="25">
        <f>VLOOKUP(B662,INDIRECT("T|"&amp;VLOOKUP(A662,'dataset mapping'!$A$2:$B$6,2,FALSE)&amp;"|"&amp;A675&amp;"!A3"):INDIRECT("T|"&amp;VLOOKUP(A662,'dataset mapping'!$A$2:$B$6,2,FALSE)&amp;"|"&amp;A675&amp;"!I100"),4,FALSE)</f>
        <v>13</v>
      </c>
      <c r="E675" s="25">
        <f>VLOOKUP(B662,INDIRECT("T|"&amp;VLOOKUP(A662,'dataset mapping'!$A$2:$B$6,2,FALSE)&amp;"|"&amp;A675&amp;"!A3"):INDIRECT("T|"&amp;VLOOKUP(A662,'dataset mapping'!$A$2:$B$6,2,FALSE)&amp;"|"&amp;A675&amp;"!I100"),5,FALSE)</f>
        <v>12</v>
      </c>
      <c r="F675" s="25">
        <f>VLOOKUP(B662,INDIRECT("T|"&amp;VLOOKUP(A662,'dataset mapping'!$A$2:$B$6,2,FALSE)&amp;"|"&amp;A675&amp;"!A3"):INDIRECT("T|"&amp;VLOOKUP(A662,'dataset mapping'!$A$2:$B$6,2,FALSE)&amp;"|"&amp;A675&amp;"!I100"),6,FALSE)</f>
        <v>23</v>
      </c>
      <c r="G675" s="25">
        <f>VLOOKUP(B662,INDIRECT("T|"&amp;VLOOKUP(A662,'dataset mapping'!$A$2:$B$6,2,FALSE)&amp;"|"&amp;A675&amp;"!A3"):INDIRECT("T|"&amp;VLOOKUP(A662,'dataset mapping'!$A$2:$B$6,2,FALSE)&amp;"|"&amp;A675&amp;"!I100"),7,FALSE)</f>
        <v>18</v>
      </c>
      <c r="H675" s="25">
        <f>VLOOKUP(B662,INDIRECT("T|"&amp;VLOOKUP(A662,'dataset mapping'!$A$2:$B$6,2,FALSE)&amp;"|"&amp;A675&amp;"!A3"):INDIRECT("T|"&amp;VLOOKUP(A662,'dataset mapping'!$A$2:$B$6,2,FALSE)&amp;"|"&amp;A675&amp;"!I100"),8,FALSE)</f>
        <v>18</v>
      </c>
      <c r="I675" s="25">
        <f>VLOOKUP(B662,INDIRECT("T|"&amp;VLOOKUP(A662,'dataset mapping'!$A$2:$B$6,2,FALSE)&amp;"|"&amp;A675&amp;"!A3"):INDIRECT("T|"&amp;VLOOKUP(A662,'dataset mapping'!$A$2:$B$6,2,FALSE)&amp;"|"&amp;A675&amp;"!I100"),9,FALSE)</f>
        <v>23</v>
      </c>
      <c r="J675" s="9">
        <f t="shared" si="66"/>
        <v>-47.82608696</v>
      </c>
      <c r="K675" s="10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1">
        <v>100.0</v>
      </c>
      <c r="B676" s="25">
        <f>VLOOKUP(B662,INDIRECT("T|"&amp;VLOOKUP(A662,'dataset mapping'!$A$2:$B$6,2,FALSE)&amp;"|"&amp;A676&amp;"!A3"):INDIRECT("T|"&amp;VLOOKUP(A662,'dataset mapping'!$A$2:$B$6,2,FALSE)&amp;"|"&amp;A676&amp;"!I100"),2,FALSE)</f>
        <v>19</v>
      </c>
      <c r="C676" s="25">
        <f>VLOOKUP(B662,INDIRECT("T|"&amp;VLOOKUP(A662,'dataset mapping'!$A$2:$B$6,2,FALSE)&amp;"|"&amp;A676&amp;"!A3"):INDIRECT("T|"&amp;VLOOKUP(A662,'dataset mapping'!$A$2:$B$6,2,FALSE)&amp;"|"&amp;A676&amp;"!I100"),3,FALSE)</f>
        <v>27</v>
      </c>
      <c r="D676" s="25">
        <f>VLOOKUP(B662,INDIRECT("T|"&amp;VLOOKUP(A662,'dataset mapping'!$A$2:$B$6,2,FALSE)&amp;"|"&amp;A676&amp;"!A3"):INDIRECT("T|"&amp;VLOOKUP(A662,'dataset mapping'!$A$2:$B$6,2,FALSE)&amp;"|"&amp;A676&amp;"!I100"),4,FALSE)</f>
        <v>28</v>
      </c>
      <c r="E676" s="25">
        <f>VLOOKUP(B662,INDIRECT("T|"&amp;VLOOKUP(A662,'dataset mapping'!$A$2:$B$6,2,FALSE)&amp;"|"&amp;A676&amp;"!A3"):INDIRECT("T|"&amp;VLOOKUP(A662,'dataset mapping'!$A$2:$B$6,2,FALSE)&amp;"|"&amp;A676&amp;"!I100"),5,FALSE)</f>
        <v>19</v>
      </c>
      <c r="F676" s="25">
        <f>VLOOKUP(B662,INDIRECT("T|"&amp;VLOOKUP(A662,'dataset mapping'!$A$2:$B$6,2,FALSE)&amp;"|"&amp;A676&amp;"!A3"):INDIRECT("T|"&amp;VLOOKUP(A662,'dataset mapping'!$A$2:$B$6,2,FALSE)&amp;"|"&amp;A676&amp;"!I100"),6,FALSE)</f>
        <v>30</v>
      </c>
      <c r="G676" s="25">
        <f>VLOOKUP(B662,INDIRECT("T|"&amp;VLOOKUP(A662,'dataset mapping'!$A$2:$B$6,2,FALSE)&amp;"|"&amp;A676&amp;"!A3"):INDIRECT("T|"&amp;VLOOKUP(A662,'dataset mapping'!$A$2:$B$6,2,FALSE)&amp;"|"&amp;A676&amp;"!I100"),7,FALSE)</f>
        <v>21</v>
      </c>
      <c r="H676" s="25">
        <f>VLOOKUP(B662,INDIRECT("T|"&amp;VLOOKUP(A662,'dataset mapping'!$A$2:$B$6,2,FALSE)&amp;"|"&amp;A676&amp;"!A3"):INDIRECT("T|"&amp;VLOOKUP(A662,'dataset mapping'!$A$2:$B$6,2,FALSE)&amp;"|"&amp;A676&amp;"!I100"),8,FALSE)</f>
        <v>10</v>
      </c>
      <c r="I676" s="25">
        <f>VLOOKUP(B662,INDIRECT("T|"&amp;VLOOKUP(A662,'dataset mapping'!$A$2:$B$6,2,FALSE)&amp;"|"&amp;A676&amp;"!A3"):INDIRECT("T|"&amp;VLOOKUP(A662,'dataset mapping'!$A$2:$B$6,2,FALSE)&amp;"|"&amp;A676&amp;"!I100"),9,FALSE)</f>
        <v>23</v>
      </c>
      <c r="J676" s="9">
        <f t="shared" si="66"/>
        <v>-17.39130435</v>
      </c>
      <c r="K676" s="13">
        <f>AVERAGE(J664:J676)</f>
        <v>54.21607808</v>
      </c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 t="s">
        <v>12</v>
      </c>
      <c r="B678" s="24" t="s">
        <v>23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 t="s">
        <v>2</v>
      </c>
      <c r="B679" s="5" t="s">
        <v>3</v>
      </c>
      <c r="C679" s="5" t="s">
        <v>4</v>
      </c>
      <c r="D679" s="5" t="s">
        <v>5</v>
      </c>
      <c r="E679" s="5" t="s">
        <v>6</v>
      </c>
      <c r="F679" s="5" t="s">
        <v>7</v>
      </c>
      <c r="G679" s="5" t="s">
        <v>8</v>
      </c>
      <c r="H679" s="5" t="s">
        <v>9</v>
      </c>
      <c r="I679" s="5" t="s">
        <v>10</v>
      </c>
      <c r="J679" s="6" t="s">
        <v>11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>
        <v>1.0</v>
      </c>
      <c r="B680" s="8">
        <f>VLOOKUP(B678,INDIRECT("T|"&amp;VLOOKUP(A678,'dataset mapping'!$A$2:$B$6,2,FALSE)&amp;"|"&amp;A680&amp;"!A3"):INDIRECT("T|"&amp;VLOOKUP(A678,'dataset mapping'!$A$2:$B$6,2,FALSE)&amp;"|"&amp;A680&amp;"!I100"),2,FALSE)</f>
        <v>79</v>
      </c>
      <c r="C680" s="8">
        <f>VLOOKUP(B678,INDIRECT("T|"&amp;VLOOKUP(A678,'dataset mapping'!$A$2:$B$6,2,FALSE)&amp;"|"&amp;A680&amp;"!A3"):INDIRECT("T|"&amp;VLOOKUP(A678,'dataset mapping'!$A$2:$B$6,2,FALSE)&amp;"|"&amp;A680&amp;"!I100"),3,FALSE)</f>
        <v>32</v>
      </c>
      <c r="D680" s="8">
        <f>VLOOKUP(B678,INDIRECT("T|"&amp;VLOOKUP(A678,'dataset mapping'!$A$2:$B$6,2,FALSE)&amp;"|"&amp;A680&amp;"!A3"):INDIRECT("T|"&amp;VLOOKUP(A678,'dataset mapping'!$A$2:$B$6,2,FALSE)&amp;"|"&amp;A680&amp;"!I100"),4,FALSE)</f>
        <v>61</v>
      </c>
      <c r="E680" s="8">
        <f>VLOOKUP(B678,INDIRECT("T|"&amp;VLOOKUP(A678,'dataset mapping'!$A$2:$B$6,2,FALSE)&amp;"|"&amp;A680&amp;"!A3"):INDIRECT("T|"&amp;VLOOKUP(A678,'dataset mapping'!$A$2:$B$6,2,FALSE)&amp;"|"&amp;A680&amp;"!I100"),5,FALSE)</f>
        <v>62</v>
      </c>
      <c r="F680" s="8">
        <f>VLOOKUP(B678,INDIRECT("T|"&amp;VLOOKUP(A678,'dataset mapping'!$A$2:$B$6,2,FALSE)&amp;"|"&amp;A680&amp;"!A3"):INDIRECT("T|"&amp;VLOOKUP(A678,'dataset mapping'!$A$2:$B$6,2,FALSE)&amp;"|"&amp;A680&amp;"!I100"),6,FALSE)</f>
        <v>58</v>
      </c>
      <c r="G680" s="8">
        <f>VLOOKUP(B678,INDIRECT("T|"&amp;VLOOKUP(A678,'dataset mapping'!$A$2:$B$6,2,FALSE)&amp;"|"&amp;A680&amp;"!A3"):INDIRECT("T|"&amp;VLOOKUP(A678,'dataset mapping'!$A$2:$B$6,2,FALSE)&amp;"|"&amp;A680&amp;"!I100"),7,FALSE)</f>
        <v>14</v>
      </c>
      <c r="H680" s="8">
        <f>VLOOKUP(B678,INDIRECT("T|"&amp;VLOOKUP(A678,'dataset mapping'!$A$2:$B$6,2,FALSE)&amp;"|"&amp;A680&amp;"!A3"):INDIRECT("T|"&amp;VLOOKUP(A678,'dataset mapping'!$A$2:$B$6,2,FALSE)&amp;"|"&amp;A680&amp;"!I100"),8,FALSE)</f>
        <v>27</v>
      </c>
      <c r="I680" s="8">
        <f>VLOOKUP(B678,INDIRECT("T|"&amp;VLOOKUP(A678,'dataset mapping'!$A$2:$B$6,2,FALSE)&amp;"|"&amp;A680&amp;"!A3"):INDIRECT("T|"&amp;VLOOKUP(A678,'dataset mapping'!$A$2:$B$6,2,FALSE)&amp;"|"&amp;A680&amp;"!I100"),9,FALSE)</f>
        <v>28</v>
      </c>
      <c r="J680" s="9">
        <f t="shared" ref="J680:J692" si="67">(E680/I680-1)*100</f>
        <v>121.4285714</v>
      </c>
      <c r="K680" s="10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>
        <v>3.0</v>
      </c>
      <c r="B681" s="8">
        <f>VLOOKUP(B678,INDIRECT("T|"&amp;VLOOKUP(A678,'dataset mapping'!$A$2:$B$6,2,FALSE)&amp;"|"&amp;A681&amp;"!A3"):INDIRECT("T|"&amp;VLOOKUP(A678,'dataset mapping'!$A$2:$B$6,2,FALSE)&amp;"|"&amp;A681&amp;"!I100"),2,FALSE)</f>
        <v>87</v>
      </c>
      <c r="C681" s="8">
        <f>VLOOKUP(B678,INDIRECT("T|"&amp;VLOOKUP(A678,'dataset mapping'!$A$2:$B$6,2,FALSE)&amp;"|"&amp;A681&amp;"!A3"):INDIRECT("T|"&amp;VLOOKUP(A678,'dataset mapping'!$A$2:$B$6,2,FALSE)&amp;"|"&amp;A681&amp;"!I100"),3,FALSE)</f>
        <v>60</v>
      </c>
      <c r="D681" s="8">
        <f>VLOOKUP(B678,INDIRECT("T|"&amp;VLOOKUP(A678,'dataset mapping'!$A$2:$B$6,2,FALSE)&amp;"|"&amp;A681&amp;"!A3"):INDIRECT("T|"&amp;VLOOKUP(A678,'dataset mapping'!$A$2:$B$6,2,FALSE)&amp;"|"&amp;A681&amp;"!I100"),4,FALSE)</f>
        <v>79</v>
      </c>
      <c r="E681" s="8">
        <f>VLOOKUP(B678,INDIRECT("T|"&amp;VLOOKUP(A678,'dataset mapping'!$A$2:$B$6,2,FALSE)&amp;"|"&amp;A681&amp;"!A3"):INDIRECT("T|"&amp;VLOOKUP(A678,'dataset mapping'!$A$2:$B$6,2,FALSE)&amp;"|"&amp;A681&amp;"!I100"),5,FALSE)</f>
        <v>75</v>
      </c>
      <c r="F681" s="8">
        <f>VLOOKUP(B678,INDIRECT("T|"&amp;VLOOKUP(A678,'dataset mapping'!$A$2:$B$6,2,FALSE)&amp;"|"&amp;A681&amp;"!A3"):INDIRECT("T|"&amp;VLOOKUP(A678,'dataset mapping'!$A$2:$B$6,2,FALSE)&amp;"|"&amp;A681&amp;"!I100"),6,FALSE)</f>
        <v>23</v>
      </c>
      <c r="G681" s="8">
        <f>VLOOKUP(B678,INDIRECT("T|"&amp;VLOOKUP(A678,'dataset mapping'!$A$2:$B$6,2,FALSE)&amp;"|"&amp;A681&amp;"!A3"):INDIRECT("T|"&amp;VLOOKUP(A678,'dataset mapping'!$A$2:$B$6,2,FALSE)&amp;"|"&amp;A681&amp;"!I100"),7,FALSE)</f>
        <v>21</v>
      </c>
      <c r="H681" s="8">
        <f>VLOOKUP(B678,INDIRECT("T|"&amp;VLOOKUP(A678,'dataset mapping'!$A$2:$B$6,2,FALSE)&amp;"|"&amp;A681&amp;"!A3"):INDIRECT("T|"&amp;VLOOKUP(A678,'dataset mapping'!$A$2:$B$6,2,FALSE)&amp;"|"&amp;A681&amp;"!I100"),8,FALSE)</f>
        <v>33</v>
      </c>
      <c r="I681" s="8">
        <f>VLOOKUP(B678,INDIRECT("T|"&amp;VLOOKUP(A678,'dataset mapping'!$A$2:$B$6,2,FALSE)&amp;"|"&amp;A681&amp;"!A3"):INDIRECT("T|"&amp;VLOOKUP(A678,'dataset mapping'!$A$2:$B$6,2,FALSE)&amp;"|"&amp;A681&amp;"!I100"),9,FALSE)</f>
        <v>22</v>
      </c>
      <c r="J681" s="9">
        <f t="shared" si="67"/>
        <v>240.9090909</v>
      </c>
      <c r="K681" s="10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>
        <v>5.0</v>
      </c>
      <c r="B682" s="8">
        <f>VLOOKUP(B678,INDIRECT("T|"&amp;VLOOKUP(A678,'dataset mapping'!$A$2:$B$6,2,FALSE)&amp;"|"&amp;A682&amp;"!A3"):INDIRECT("T|"&amp;VLOOKUP(A678,'dataset mapping'!$A$2:$B$6,2,FALSE)&amp;"|"&amp;A682&amp;"!I100"),2,FALSE)</f>
        <v>55</v>
      </c>
      <c r="C682" s="8">
        <f>VLOOKUP(B678,INDIRECT("T|"&amp;VLOOKUP(A678,'dataset mapping'!$A$2:$B$6,2,FALSE)&amp;"|"&amp;A682&amp;"!A3"):INDIRECT("T|"&amp;VLOOKUP(A678,'dataset mapping'!$A$2:$B$6,2,FALSE)&amp;"|"&amp;A682&amp;"!I100"),3,FALSE)</f>
        <v>75</v>
      </c>
      <c r="D682" s="8">
        <f>VLOOKUP(B678,INDIRECT("T|"&amp;VLOOKUP(A678,'dataset mapping'!$A$2:$B$6,2,FALSE)&amp;"|"&amp;A682&amp;"!A3"):INDIRECT("T|"&amp;VLOOKUP(A678,'dataset mapping'!$A$2:$B$6,2,FALSE)&amp;"|"&amp;A682&amp;"!I100"),4,FALSE)</f>
        <v>57</v>
      </c>
      <c r="E682" s="8">
        <f>VLOOKUP(B678,INDIRECT("T|"&amp;VLOOKUP(A678,'dataset mapping'!$A$2:$B$6,2,FALSE)&amp;"|"&amp;A682&amp;"!A3"):INDIRECT("T|"&amp;VLOOKUP(A678,'dataset mapping'!$A$2:$B$6,2,FALSE)&amp;"|"&amp;A682&amp;"!I100"),5,FALSE)</f>
        <v>59</v>
      </c>
      <c r="F682" s="8">
        <f>VLOOKUP(B678,INDIRECT("T|"&amp;VLOOKUP(A678,'dataset mapping'!$A$2:$B$6,2,FALSE)&amp;"|"&amp;A682&amp;"!A3"):INDIRECT("T|"&amp;VLOOKUP(A678,'dataset mapping'!$A$2:$B$6,2,FALSE)&amp;"|"&amp;A682&amp;"!I100"),6,FALSE)</f>
        <v>23</v>
      </c>
      <c r="G682" s="8">
        <f>VLOOKUP(B678,INDIRECT("T|"&amp;VLOOKUP(A678,'dataset mapping'!$A$2:$B$6,2,FALSE)&amp;"|"&amp;A682&amp;"!A3"):INDIRECT("T|"&amp;VLOOKUP(A678,'dataset mapping'!$A$2:$B$6,2,FALSE)&amp;"|"&amp;A682&amp;"!I100"),7,FALSE)</f>
        <v>19</v>
      </c>
      <c r="H682" s="8">
        <f>VLOOKUP(B678,INDIRECT("T|"&amp;VLOOKUP(A678,'dataset mapping'!$A$2:$B$6,2,FALSE)&amp;"|"&amp;A682&amp;"!A3"):INDIRECT("T|"&amp;VLOOKUP(A678,'dataset mapping'!$A$2:$B$6,2,FALSE)&amp;"|"&amp;A682&amp;"!I100"),8,FALSE)</f>
        <v>43</v>
      </c>
      <c r="I682" s="8">
        <f>VLOOKUP(B678,INDIRECT("T|"&amp;VLOOKUP(A678,'dataset mapping'!$A$2:$B$6,2,FALSE)&amp;"|"&amp;A682&amp;"!A3"):INDIRECT("T|"&amp;VLOOKUP(A678,'dataset mapping'!$A$2:$B$6,2,FALSE)&amp;"|"&amp;A682&amp;"!I100"),9,FALSE)</f>
        <v>31</v>
      </c>
      <c r="J682" s="9">
        <f t="shared" si="67"/>
        <v>90.32258065</v>
      </c>
      <c r="K682" s="10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>
        <v>10.0</v>
      </c>
      <c r="B683" s="8">
        <f>VLOOKUP(B678,INDIRECT("T|"&amp;VLOOKUP(A678,'dataset mapping'!$A$2:$B$6,2,FALSE)&amp;"|"&amp;A683&amp;"!A3"):INDIRECT("T|"&amp;VLOOKUP(A678,'dataset mapping'!$A$2:$B$6,2,FALSE)&amp;"|"&amp;A683&amp;"!I100"),2,FALSE)</f>
        <v>49</v>
      </c>
      <c r="C683" s="8">
        <f>VLOOKUP(B678,INDIRECT("T|"&amp;VLOOKUP(A678,'dataset mapping'!$A$2:$B$6,2,FALSE)&amp;"|"&amp;A683&amp;"!A3"):INDIRECT("T|"&amp;VLOOKUP(A678,'dataset mapping'!$A$2:$B$6,2,FALSE)&amp;"|"&amp;A683&amp;"!I100"),3,FALSE)</f>
        <v>40</v>
      </c>
      <c r="D683" s="8">
        <f>VLOOKUP(B678,INDIRECT("T|"&amp;VLOOKUP(A678,'dataset mapping'!$A$2:$B$6,2,FALSE)&amp;"|"&amp;A683&amp;"!A3"):INDIRECT("T|"&amp;VLOOKUP(A678,'dataset mapping'!$A$2:$B$6,2,FALSE)&amp;"|"&amp;A683&amp;"!I100"),4,FALSE)</f>
        <v>24</v>
      </c>
      <c r="E683" s="8">
        <f>VLOOKUP(B678,INDIRECT("T|"&amp;VLOOKUP(A678,'dataset mapping'!$A$2:$B$6,2,FALSE)&amp;"|"&amp;A683&amp;"!A3"):INDIRECT("T|"&amp;VLOOKUP(A678,'dataset mapping'!$A$2:$B$6,2,FALSE)&amp;"|"&amp;A683&amp;"!I100"),5,FALSE)</f>
        <v>41</v>
      </c>
      <c r="F683" s="8">
        <f>VLOOKUP(B678,INDIRECT("T|"&amp;VLOOKUP(A678,'dataset mapping'!$A$2:$B$6,2,FALSE)&amp;"|"&amp;A683&amp;"!A3"):INDIRECT("T|"&amp;VLOOKUP(A678,'dataset mapping'!$A$2:$B$6,2,FALSE)&amp;"|"&amp;A683&amp;"!I100"),6,FALSE)</f>
        <v>20</v>
      </c>
      <c r="G683" s="8">
        <f>VLOOKUP(B678,INDIRECT("T|"&amp;VLOOKUP(A678,'dataset mapping'!$A$2:$B$6,2,FALSE)&amp;"|"&amp;A683&amp;"!A3"):INDIRECT("T|"&amp;VLOOKUP(A678,'dataset mapping'!$A$2:$B$6,2,FALSE)&amp;"|"&amp;A683&amp;"!I100"),7,FALSE)</f>
        <v>27</v>
      </c>
      <c r="H683" s="8">
        <f>VLOOKUP(B678,INDIRECT("T|"&amp;VLOOKUP(A678,'dataset mapping'!$A$2:$B$6,2,FALSE)&amp;"|"&amp;A683&amp;"!A3"):INDIRECT("T|"&amp;VLOOKUP(A678,'dataset mapping'!$A$2:$B$6,2,FALSE)&amp;"|"&amp;A683&amp;"!I100"),8,FALSE)</f>
        <v>21</v>
      </c>
      <c r="I683" s="8">
        <f>VLOOKUP(B678,INDIRECT("T|"&amp;VLOOKUP(A678,'dataset mapping'!$A$2:$B$6,2,FALSE)&amp;"|"&amp;A683&amp;"!A3"):INDIRECT("T|"&amp;VLOOKUP(A678,'dataset mapping'!$A$2:$B$6,2,FALSE)&amp;"|"&amp;A683&amp;"!I100"),9,FALSE)</f>
        <v>21</v>
      </c>
      <c r="J683" s="9">
        <f t="shared" si="67"/>
        <v>95.23809524</v>
      </c>
      <c r="K683" s="10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1">
        <v>20.0</v>
      </c>
      <c r="B684" s="25">
        <f>VLOOKUP(B678,INDIRECT("T|"&amp;VLOOKUP(A678,'dataset mapping'!$A$2:$B$6,2,FALSE)&amp;"|"&amp;A684&amp;"!A3"):INDIRECT("T|"&amp;VLOOKUP(A678,'dataset mapping'!$A$2:$B$6,2,FALSE)&amp;"|"&amp;A684&amp;"!I100"),2,FALSE)</f>
        <v>60</v>
      </c>
      <c r="C684" s="25">
        <f>VLOOKUP(B678,INDIRECT("T|"&amp;VLOOKUP(A678,'dataset mapping'!$A$2:$B$6,2,FALSE)&amp;"|"&amp;A684&amp;"!A3"):INDIRECT("T|"&amp;VLOOKUP(A678,'dataset mapping'!$A$2:$B$6,2,FALSE)&amp;"|"&amp;A684&amp;"!I100"),3,FALSE)</f>
        <v>58</v>
      </c>
      <c r="D684" s="25">
        <f>VLOOKUP(B678,INDIRECT("T|"&amp;VLOOKUP(A678,'dataset mapping'!$A$2:$B$6,2,FALSE)&amp;"|"&amp;A684&amp;"!A3"):INDIRECT("T|"&amp;VLOOKUP(A678,'dataset mapping'!$A$2:$B$6,2,FALSE)&amp;"|"&amp;A684&amp;"!I100"),4,FALSE)</f>
        <v>41</v>
      </c>
      <c r="E684" s="25">
        <f>VLOOKUP(B678,INDIRECT("T|"&amp;VLOOKUP(A678,'dataset mapping'!$A$2:$B$6,2,FALSE)&amp;"|"&amp;A684&amp;"!A3"):INDIRECT("T|"&amp;VLOOKUP(A678,'dataset mapping'!$A$2:$B$6,2,FALSE)&amp;"|"&amp;A684&amp;"!I100"),5,FALSE)</f>
        <v>67</v>
      </c>
      <c r="F684" s="25">
        <f>VLOOKUP(B678,INDIRECT("T|"&amp;VLOOKUP(A678,'dataset mapping'!$A$2:$B$6,2,FALSE)&amp;"|"&amp;A684&amp;"!A3"):INDIRECT("T|"&amp;VLOOKUP(A678,'dataset mapping'!$A$2:$B$6,2,FALSE)&amp;"|"&amp;A684&amp;"!I100"),6,FALSE)</f>
        <v>22</v>
      </c>
      <c r="G684" s="25">
        <f>VLOOKUP(B678,INDIRECT("T|"&amp;VLOOKUP(A678,'dataset mapping'!$A$2:$B$6,2,FALSE)&amp;"|"&amp;A684&amp;"!A3"):INDIRECT("T|"&amp;VLOOKUP(A678,'dataset mapping'!$A$2:$B$6,2,FALSE)&amp;"|"&amp;A684&amp;"!I100"),7,FALSE)</f>
        <v>24</v>
      </c>
      <c r="H684" s="25">
        <f>VLOOKUP(B678,INDIRECT("T|"&amp;VLOOKUP(A678,'dataset mapping'!$A$2:$B$6,2,FALSE)&amp;"|"&amp;A684&amp;"!A3"):INDIRECT("T|"&amp;VLOOKUP(A678,'dataset mapping'!$A$2:$B$6,2,FALSE)&amp;"|"&amp;A684&amp;"!I100"),8,FALSE)</f>
        <v>19</v>
      </c>
      <c r="I684" s="25">
        <f>VLOOKUP(B678,INDIRECT("T|"&amp;VLOOKUP(A678,'dataset mapping'!$A$2:$B$6,2,FALSE)&amp;"|"&amp;A684&amp;"!A3"):INDIRECT("T|"&amp;VLOOKUP(A678,'dataset mapping'!$A$2:$B$6,2,FALSE)&amp;"|"&amp;A684&amp;"!I100"),9,FALSE)</f>
        <v>22</v>
      </c>
      <c r="J684" s="9">
        <f t="shared" si="67"/>
        <v>204.5454545</v>
      </c>
      <c r="K684" s="10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1">
        <v>30.0</v>
      </c>
      <c r="B685" s="25">
        <f>VLOOKUP(B678,INDIRECT("T|"&amp;VLOOKUP(A678,'dataset mapping'!$A$2:$B$6,2,FALSE)&amp;"|"&amp;A685&amp;"!A3"):INDIRECT("T|"&amp;VLOOKUP(A678,'dataset mapping'!$A$2:$B$6,2,FALSE)&amp;"|"&amp;A685&amp;"!I100"),2,FALSE)</f>
        <v>57</v>
      </c>
      <c r="C685" s="25">
        <f>VLOOKUP(B678,INDIRECT("T|"&amp;VLOOKUP(A678,'dataset mapping'!$A$2:$B$6,2,FALSE)&amp;"|"&amp;A685&amp;"!A3"):INDIRECT("T|"&amp;VLOOKUP(A678,'dataset mapping'!$A$2:$B$6,2,FALSE)&amp;"|"&amp;A685&amp;"!I100"),3,FALSE)</f>
        <v>50</v>
      </c>
      <c r="D685" s="25">
        <f>VLOOKUP(B678,INDIRECT("T|"&amp;VLOOKUP(A678,'dataset mapping'!$A$2:$B$6,2,FALSE)&amp;"|"&amp;A685&amp;"!A3"):INDIRECT("T|"&amp;VLOOKUP(A678,'dataset mapping'!$A$2:$B$6,2,FALSE)&amp;"|"&amp;A685&amp;"!I100"),4,FALSE)</f>
        <v>54</v>
      </c>
      <c r="E685" s="25">
        <f>VLOOKUP(B678,INDIRECT("T|"&amp;VLOOKUP(A678,'dataset mapping'!$A$2:$B$6,2,FALSE)&amp;"|"&amp;A685&amp;"!A3"):INDIRECT("T|"&amp;VLOOKUP(A678,'dataset mapping'!$A$2:$B$6,2,FALSE)&amp;"|"&amp;A685&amp;"!I100"),5,FALSE)</f>
        <v>55</v>
      </c>
      <c r="F685" s="25">
        <f>VLOOKUP(B678,INDIRECT("T|"&amp;VLOOKUP(A678,'dataset mapping'!$A$2:$B$6,2,FALSE)&amp;"|"&amp;A685&amp;"!A3"):INDIRECT("T|"&amp;VLOOKUP(A678,'dataset mapping'!$A$2:$B$6,2,FALSE)&amp;"|"&amp;A685&amp;"!I100"),6,FALSE)</f>
        <v>26</v>
      </c>
      <c r="G685" s="25">
        <f>VLOOKUP(B678,INDIRECT("T|"&amp;VLOOKUP(A678,'dataset mapping'!$A$2:$B$6,2,FALSE)&amp;"|"&amp;A685&amp;"!A3"):INDIRECT("T|"&amp;VLOOKUP(A678,'dataset mapping'!$A$2:$B$6,2,FALSE)&amp;"|"&amp;A685&amp;"!I100"),7,FALSE)</f>
        <v>17</v>
      </c>
      <c r="H685" s="25">
        <f>VLOOKUP(B678,INDIRECT("T|"&amp;VLOOKUP(A678,'dataset mapping'!$A$2:$B$6,2,FALSE)&amp;"|"&amp;A685&amp;"!A3"):INDIRECT("T|"&amp;VLOOKUP(A678,'dataset mapping'!$A$2:$B$6,2,FALSE)&amp;"|"&amp;A685&amp;"!I100"),8,FALSE)</f>
        <v>29</v>
      </c>
      <c r="I685" s="25">
        <f>VLOOKUP(B678,INDIRECT("T|"&amp;VLOOKUP(A678,'dataset mapping'!$A$2:$B$6,2,FALSE)&amp;"|"&amp;A685&amp;"!A3"):INDIRECT("T|"&amp;VLOOKUP(A678,'dataset mapping'!$A$2:$B$6,2,FALSE)&amp;"|"&amp;A685&amp;"!I100"),9,FALSE)</f>
        <v>16</v>
      </c>
      <c r="J685" s="9">
        <f t="shared" si="67"/>
        <v>243.75</v>
      </c>
      <c r="K685" s="10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1">
        <v>40.0</v>
      </c>
      <c r="B686" s="25">
        <f>VLOOKUP(B678,INDIRECT("T|"&amp;VLOOKUP(A678,'dataset mapping'!$A$2:$B$6,2,FALSE)&amp;"|"&amp;A686&amp;"!A3"):INDIRECT("T|"&amp;VLOOKUP(A678,'dataset mapping'!$A$2:$B$6,2,FALSE)&amp;"|"&amp;A686&amp;"!I100"),2,FALSE)</f>
        <v>40</v>
      </c>
      <c r="C686" s="25">
        <f>VLOOKUP(B678,INDIRECT("T|"&amp;VLOOKUP(A678,'dataset mapping'!$A$2:$B$6,2,FALSE)&amp;"|"&amp;A686&amp;"!A3"):INDIRECT("T|"&amp;VLOOKUP(A678,'dataset mapping'!$A$2:$B$6,2,FALSE)&amp;"|"&amp;A686&amp;"!I100"),3,FALSE)</f>
        <v>63</v>
      </c>
      <c r="D686" s="25">
        <f>VLOOKUP(B678,INDIRECT("T|"&amp;VLOOKUP(A678,'dataset mapping'!$A$2:$B$6,2,FALSE)&amp;"|"&amp;A686&amp;"!A3"):INDIRECT("T|"&amp;VLOOKUP(A678,'dataset mapping'!$A$2:$B$6,2,FALSE)&amp;"|"&amp;A686&amp;"!I100"),4,FALSE)</f>
        <v>49</v>
      </c>
      <c r="E686" s="25">
        <f>VLOOKUP(B678,INDIRECT("T|"&amp;VLOOKUP(A678,'dataset mapping'!$A$2:$B$6,2,FALSE)&amp;"|"&amp;A686&amp;"!A3"):INDIRECT("T|"&amp;VLOOKUP(A678,'dataset mapping'!$A$2:$B$6,2,FALSE)&amp;"|"&amp;A686&amp;"!I100"),5,FALSE)</f>
        <v>61</v>
      </c>
      <c r="F686" s="25">
        <f>VLOOKUP(B678,INDIRECT("T|"&amp;VLOOKUP(A678,'dataset mapping'!$A$2:$B$6,2,FALSE)&amp;"|"&amp;A686&amp;"!A3"):INDIRECT("T|"&amp;VLOOKUP(A678,'dataset mapping'!$A$2:$B$6,2,FALSE)&amp;"|"&amp;A686&amp;"!I100"),6,FALSE)</f>
        <v>48</v>
      </c>
      <c r="G686" s="25">
        <f>VLOOKUP(B678,INDIRECT("T|"&amp;VLOOKUP(A678,'dataset mapping'!$A$2:$B$6,2,FALSE)&amp;"|"&amp;A686&amp;"!A3"):INDIRECT("T|"&amp;VLOOKUP(A678,'dataset mapping'!$A$2:$B$6,2,FALSE)&amp;"|"&amp;A686&amp;"!I100"),7,FALSE)</f>
        <v>68</v>
      </c>
      <c r="H686" s="25">
        <f>VLOOKUP(B678,INDIRECT("T|"&amp;VLOOKUP(A678,'dataset mapping'!$A$2:$B$6,2,FALSE)&amp;"|"&amp;A686&amp;"!A3"):INDIRECT("T|"&amp;VLOOKUP(A678,'dataset mapping'!$A$2:$B$6,2,FALSE)&amp;"|"&amp;A686&amp;"!I100"),8,FALSE)</f>
        <v>28</v>
      </c>
      <c r="I686" s="25">
        <f>VLOOKUP(B678,INDIRECT("T|"&amp;VLOOKUP(A678,'dataset mapping'!$A$2:$B$6,2,FALSE)&amp;"|"&amp;A686&amp;"!A3"):INDIRECT("T|"&amp;VLOOKUP(A678,'dataset mapping'!$A$2:$B$6,2,FALSE)&amp;"|"&amp;A686&amp;"!I100"),9,FALSE)</f>
        <v>48</v>
      </c>
      <c r="J686" s="9">
        <f t="shared" si="67"/>
        <v>27.08333333</v>
      </c>
      <c r="K686" s="1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1">
        <v>50.0</v>
      </c>
      <c r="B687" s="25">
        <f>VLOOKUP(B678,INDIRECT("T|"&amp;VLOOKUP(A678,'dataset mapping'!$A$2:$B$6,2,FALSE)&amp;"|"&amp;A687&amp;"!A3"):INDIRECT("T|"&amp;VLOOKUP(A678,'dataset mapping'!$A$2:$B$6,2,FALSE)&amp;"|"&amp;A687&amp;"!I100"),2,FALSE)</f>
        <v>95</v>
      </c>
      <c r="C687" s="25">
        <f>VLOOKUP(B678,INDIRECT("T|"&amp;VLOOKUP(A678,'dataset mapping'!$A$2:$B$6,2,FALSE)&amp;"|"&amp;A687&amp;"!A3"):INDIRECT("T|"&amp;VLOOKUP(A678,'dataset mapping'!$A$2:$B$6,2,FALSE)&amp;"|"&amp;A687&amp;"!I100"),3,FALSE)</f>
        <v>58</v>
      </c>
      <c r="D687" s="25">
        <f>VLOOKUP(B678,INDIRECT("T|"&amp;VLOOKUP(A678,'dataset mapping'!$A$2:$B$6,2,FALSE)&amp;"|"&amp;A687&amp;"!A3"):INDIRECT("T|"&amp;VLOOKUP(A678,'dataset mapping'!$A$2:$B$6,2,FALSE)&amp;"|"&amp;A687&amp;"!I100"),4,FALSE)</f>
        <v>56</v>
      </c>
      <c r="E687" s="25">
        <f>VLOOKUP(B678,INDIRECT("T|"&amp;VLOOKUP(A678,'dataset mapping'!$A$2:$B$6,2,FALSE)&amp;"|"&amp;A687&amp;"!A3"):INDIRECT("T|"&amp;VLOOKUP(A678,'dataset mapping'!$A$2:$B$6,2,FALSE)&amp;"|"&amp;A687&amp;"!I100"),5,FALSE)</f>
        <v>62</v>
      </c>
      <c r="F687" s="25">
        <f>VLOOKUP(B678,INDIRECT("T|"&amp;VLOOKUP(A678,'dataset mapping'!$A$2:$B$6,2,FALSE)&amp;"|"&amp;A687&amp;"!A3"):INDIRECT("T|"&amp;VLOOKUP(A678,'dataset mapping'!$A$2:$B$6,2,FALSE)&amp;"|"&amp;A687&amp;"!I100"),6,FALSE)</f>
        <v>20</v>
      </c>
      <c r="G687" s="25">
        <f>VLOOKUP(B678,INDIRECT("T|"&amp;VLOOKUP(A678,'dataset mapping'!$A$2:$B$6,2,FALSE)&amp;"|"&amp;A687&amp;"!A3"):INDIRECT("T|"&amp;VLOOKUP(A678,'dataset mapping'!$A$2:$B$6,2,FALSE)&amp;"|"&amp;A687&amp;"!I100"),7,FALSE)</f>
        <v>17</v>
      </c>
      <c r="H687" s="25">
        <f>VLOOKUP(B678,INDIRECT("T|"&amp;VLOOKUP(A678,'dataset mapping'!$A$2:$B$6,2,FALSE)&amp;"|"&amp;A687&amp;"!A3"):INDIRECT("T|"&amp;VLOOKUP(A678,'dataset mapping'!$A$2:$B$6,2,FALSE)&amp;"|"&amp;A687&amp;"!I100"),8,FALSE)</f>
        <v>8</v>
      </c>
      <c r="I687" s="25">
        <f>VLOOKUP(B678,INDIRECT("T|"&amp;VLOOKUP(A678,'dataset mapping'!$A$2:$B$6,2,FALSE)&amp;"|"&amp;A687&amp;"!A3"):INDIRECT("T|"&amp;VLOOKUP(A678,'dataset mapping'!$A$2:$B$6,2,FALSE)&amp;"|"&amp;A687&amp;"!I100"),9,FALSE)</f>
        <v>17</v>
      </c>
      <c r="J687" s="9">
        <f t="shared" si="67"/>
        <v>264.7058824</v>
      </c>
      <c r="K687" s="1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1">
        <v>60.0</v>
      </c>
      <c r="B688" s="25">
        <f>VLOOKUP(B678,INDIRECT("T|"&amp;VLOOKUP(A678,'dataset mapping'!$A$2:$B$6,2,FALSE)&amp;"|"&amp;A688&amp;"!A3"):INDIRECT("T|"&amp;VLOOKUP(A678,'dataset mapping'!$A$2:$B$6,2,FALSE)&amp;"|"&amp;A688&amp;"!I100"),2,FALSE)</f>
        <v>47</v>
      </c>
      <c r="C688" s="25">
        <f>VLOOKUP(B678,INDIRECT("T|"&amp;VLOOKUP(A678,'dataset mapping'!$A$2:$B$6,2,FALSE)&amp;"|"&amp;A688&amp;"!A3"):INDIRECT("T|"&amp;VLOOKUP(A678,'dataset mapping'!$A$2:$B$6,2,FALSE)&amp;"|"&amp;A688&amp;"!I100"),3,FALSE)</f>
        <v>62</v>
      </c>
      <c r="D688" s="25">
        <f>VLOOKUP(B678,INDIRECT("T|"&amp;VLOOKUP(A678,'dataset mapping'!$A$2:$B$6,2,FALSE)&amp;"|"&amp;A688&amp;"!A3"):INDIRECT("T|"&amp;VLOOKUP(A678,'dataset mapping'!$A$2:$B$6,2,FALSE)&amp;"|"&amp;A688&amp;"!I100"),4,FALSE)</f>
        <v>19</v>
      </c>
      <c r="E688" s="25">
        <f>VLOOKUP(B678,INDIRECT("T|"&amp;VLOOKUP(A678,'dataset mapping'!$A$2:$B$6,2,FALSE)&amp;"|"&amp;A688&amp;"!A3"):INDIRECT("T|"&amp;VLOOKUP(A678,'dataset mapping'!$A$2:$B$6,2,FALSE)&amp;"|"&amp;A688&amp;"!I100"),5,FALSE)</f>
        <v>37</v>
      </c>
      <c r="F688" s="25">
        <f>VLOOKUP(B678,INDIRECT("T|"&amp;VLOOKUP(A678,'dataset mapping'!$A$2:$B$6,2,FALSE)&amp;"|"&amp;A688&amp;"!A3"):INDIRECT("T|"&amp;VLOOKUP(A678,'dataset mapping'!$A$2:$B$6,2,FALSE)&amp;"|"&amp;A688&amp;"!I100"),6,FALSE)</f>
        <v>23</v>
      </c>
      <c r="G688" s="25">
        <f>VLOOKUP(B678,INDIRECT("T|"&amp;VLOOKUP(A678,'dataset mapping'!$A$2:$B$6,2,FALSE)&amp;"|"&amp;A688&amp;"!A3"):INDIRECT("T|"&amp;VLOOKUP(A678,'dataset mapping'!$A$2:$B$6,2,FALSE)&amp;"|"&amp;A688&amp;"!I100"),7,FALSE)</f>
        <v>38</v>
      </c>
      <c r="H688" s="25">
        <f>VLOOKUP(B678,INDIRECT("T|"&amp;VLOOKUP(A678,'dataset mapping'!$A$2:$B$6,2,FALSE)&amp;"|"&amp;A688&amp;"!A3"):INDIRECT("T|"&amp;VLOOKUP(A678,'dataset mapping'!$A$2:$B$6,2,FALSE)&amp;"|"&amp;A688&amp;"!I100"),8,FALSE)</f>
        <v>21</v>
      </c>
      <c r="I688" s="25">
        <f>VLOOKUP(B678,INDIRECT("T|"&amp;VLOOKUP(A678,'dataset mapping'!$A$2:$B$6,2,FALSE)&amp;"|"&amp;A688&amp;"!A3"):INDIRECT("T|"&amp;VLOOKUP(A678,'dataset mapping'!$A$2:$B$6,2,FALSE)&amp;"|"&amp;A688&amp;"!I100"),9,FALSE)</f>
        <v>33</v>
      </c>
      <c r="J688" s="9">
        <f t="shared" si="67"/>
        <v>12.12121212</v>
      </c>
      <c r="K688" s="1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1">
        <v>70.0</v>
      </c>
      <c r="B689" s="25">
        <f>VLOOKUP(B678,INDIRECT("T|"&amp;VLOOKUP(A678,'dataset mapping'!$A$2:$B$6,2,FALSE)&amp;"|"&amp;A689&amp;"!A3"):INDIRECT("T|"&amp;VLOOKUP(A678,'dataset mapping'!$A$2:$B$6,2,FALSE)&amp;"|"&amp;A689&amp;"!I100"),2,FALSE)</f>
        <v>26</v>
      </c>
      <c r="C689" s="25">
        <f>VLOOKUP(B678,INDIRECT("T|"&amp;VLOOKUP(A678,'dataset mapping'!$A$2:$B$6,2,FALSE)&amp;"|"&amp;A689&amp;"!A3"):INDIRECT("T|"&amp;VLOOKUP(A678,'dataset mapping'!$A$2:$B$6,2,FALSE)&amp;"|"&amp;A689&amp;"!I100"),3,FALSE)</f>
        <v>50</v>
      </c>
      <c r="D689" s="25">
        <f>VLOOKUP(B678,INDIRECT("T|"&amp;VLOOKUP(A678,'dataset mapping'!$A$2:$B$6,2,FALSE)&amp;"|"&amp;A689&amp;"!A3"):INDIRECT("T|"&amp;VLOOKUP(A678,'dataset mapping'!$A$2:$B$6,2,FALSE)&amp;"|"&amp;A689&amp;"!I100"),4,FALSE)</f>
        <v>56</v>
      </c>
      <c r="E689" s="25">
        <f>VLOOKUP(B678,INDIRECT("T|"&amp;VLOOKUP(A678,'dataset mapping'!$A$2:$B$6,2,FALSE)&amp;"|"&amp;A689&amp;"!A3"):INDIRECT("T|"&amp;VLOOKUP(A678,'dataset mapping'!$A$2:$B$6,2,FALSE)&amp;"|"&amp;A689&amp;"!I100"),5,FALSE)</f>
        <v>42</v>
      </c>
      <c r="F689" s="25">
        <f>VLOOKUP(B678,INDIRECT("T|"&amp;VLOOKUP(A678,'dataset mapping'!$A$2:$B$6,2,FALSE)&amp;"|"&amp;A689&amp;"!A3"):INDIRECT("T|"&amp;VLOOKUP(A678,'dataset mapping'!$A$2:$B$6,2,FALSE)&amp;"|"&amp;A689&amp;"!I100"),6,FALSE)</f>
        <v>15</v>
      </c>
      <c r="G689" s="25">
        <f>VLOOKUP(B678,INDIRECT("T|"&amp;VLOOKUP(A678,'dataset mapping'!$A$2:$B$6,2,FALSE)&amp;"|"&amp;A689&amp;"!A3"):INDIRECT("T|"&amp;VLOOKUP(A678,'dataset mapping'!$A$2:$B$6,2,FALSE)&amp;"|"&amp;A689&amp;"!I100"),7,FALSE)</f>
        <v>23</v>
      </c>
      <c r="H689" s="25">
        <f>VLOOKUP(B678,INDIRECT("T|"&amp;VLOOKUP(A678,'dataset mapping'!$A$2:$B$6,2,FALSE)&amp;"|"&amp;A689&amp;"!A3"):INDIRECT("T|"&amp;VLOOKUP(A678,'dataset mapping'!$A$2:$B$6,2,FALSE)&amp;"|"&amp;A689&amp;"!I100"),8,FALSE)</f>
        <v>28</v>
      </c>
      <c r="I689" s="25">
        <f>VLOOKUP(B678,INDIRECT("T|"&amp;VLOOKUP(A678,'dataset mapping'!$A$2:$B$6,2,FALSE)&amp;"|"&amp;A689&amp;"!A3"):INDIRECT("T|"&amp;VLOOKUP(A678,'dataset mapping'!$A$2:$B$6,2,FALSE)&amp;"|"&amp;A689&amp;"!I100"),9,FALSE)</f>
        <v>6</v>
      </c>
      <c r="J689" s="9">
        <f t="shared" si="67"/>
        <v>600</v>
      </c>
      <c r="K689" s="1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1">
        <v>80.0</v>
      </c>
      <c r="B690" s="25">
        <f>VLOOKUP(B678,INDIRECT("T|"&amp;VLOOKUP(A678,'dataset mapping'!$A$2:$B$6,2,FALSE)&amp;"|"&amp;A690&amp;"!A3"):INDIRECT("T|"&amp;VLOOKUP(A678,'dataset mapping'!$A$2:$B$6,2,FALSE)&amp;"|"&amp;A690&amp;"!I100"),2,FALSE)</f>
        <v>89</v>
      </c>
      <c r="C690" s="25">
        <f>VLOOKUP(B678,INDIRECT("T|"&amp;VLOOKUP(A678,'dataset mapping'!$A$2:$B$6,2,FALSE)&amp;"|"&amp;A690&amp;"!A3"):INDIRECT("T|"&amp;VLOOKUP(A678,'dataset mapping'!$A$2:$B$6,2,FALSE)&amp;"|"&amp;A690&amp;"!I100"),3,FALSE)</f>
        <v>51</v>
      </c>
      <c r="D690" s="25">
        <f>VLOOKUP(B678,INDIRECT("T|"&amp;VLOOKUP(A678,'dataset mapping'!$A$2:$B$6,2,FALSE)&amp;"|"&amp;A690&amp;"!A3"):INDIRECT("T|"&amp;VLOOKUP(A678,'dataset mapping'!$A$2:$B$6,2,FALSE)&amp;"|"&amp;A690&amp;"!I100"),4,FALSE)</f>
        <v>68</v>
      </c>
      <c r="E690" s="25">
        <f>VLOOKUP(B678,INDIRECT("T|"&amp;VLOOKUP(A678,'dataset mapping'!$A$2:$B$6,2,FALSE)&amp;"|"&amp;A690&amp;"!A3"):INDIRECT("T|"&amp;VLOOKUP(A678,'dataset mapping'!$A$2:$B$6,2,FALSE)&amp;"|"&amp;A690&amp;"!I100"),5,FALSE)</f>
        <v>65</v>
      </c>
      <c r="F690" s="25">
        <f>VLOOKUP(B678,INDIRECT("T|"&amp;VLOOKUP(A678,'dataset mapping'!$A$2:$B$6,2,FALSE)&amp;"|"&amp;A690&amp;"!A3"):INDIRECT("T|"&amp;VLOOKUP(A678,'dataset mapping'!$A$2:$B$6,2,FALSE)&amp;"|"&amp;A690&amp;"!I100"),6,FALSE)</f>
        <v>38</v>
      </c>
      <c r="G690" s="25">
        <f>VLOOKUP(B678,INDIRECT("T|"&amp;VLOOKUP(A678,'dataset mapping'!$A$2:$B$6,2,FALSE)&amp;"|"&amp;A690&amp;"!A3"):INDIRECT("T|"&amp;VLOOKUP(A678,'dataset mapping'!$A$2:$B$6,2,FALSE)&amp;"|"&amp;A690&amp;"!I100"),7,FALSE)</f>
        <v>23</v>
      </c>
      <c r="H690" s="25">
        <f>VLOOKUP(B678,INDIRECT("T|"&amp;VLOOKUP(A678,'dataset mapping'!$A$2:$B$6,2,FALSE)&amp;"|"&amp;A690&amp;"!A3"):INDIRECT("T|"&amp;VLOOKUP(A678,'dataset mapping'!$A$2:$B$6,2,FALSE)&amp;"|"&amp;A690&amp;"!I100"),8,FALSE)</f>
        <v>88</v>
      </c>
      <c r="I690" s="25">
        <f>VLOOKUP(B678,INDIRECT("T|"&amp;VLOOKUP(A678,'dataset mapping'!$A$2:$B$6,2,FALSE)&amp;"|"&amp;A690&amp;"!A3"):INDIRECT("T|"&amp;VLOOKUP(A678,'dataset mapping'!$A$2:$B$6,2,FALSE)&amp;"|"&amp;A690&amp;"!I100"),9,FALSE)</f>
        <v>38</v>
      </c>
      <c r="J690" s="9">
        <f t="shared" si="67"/>
        <v>71.05263158</v>
      </c>
      <c r="K690" s="10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1">
        <v>90.0</v>
      </c>
      <c r="B691" s="25">
        <f>VLOOKUP(B678,INDIRECT("T|"&amp;VLOOKUP(A678,'dataset mapping'!$A$2:$B$6,2,FALSE)&amp;"|"&amp;A691&amp;"!A3"):INDIRECT("T|"&amp;VLOOKUP(A678,'dataset mapping'!$A$2:$B$6,2,FALSE)&amp;"|"&amp;A691&amp;"!I100"),2,FALSE)</f>
        <v>46</v>
      </c>
      <c r="C691" s="25">
        <f>VLOOKUP(B678,INDIRECT("T|"&amp;VLOOKUP(A678,'dataset mapping'!$A$2:$B$6,2,FALSE)&amp;"|"&amp;A691&amp;"!A3"):INDIRECT("T|"&amp;VLOOKUP(A678,'dataset mapping'!$A$2:$B$6,2,FALSE)&amp;"|"&amp;A691&amp;"!I100"),3,FALSE)</f>
        <v>17</v>
      </c>
      <c r="D691" s="25">
        <f>VLOOKUP(B678,INDIRECT("T|"&amp;VLOOKUP(A678,'dataset mapping'!$A$2:$B$6,2,FALSE)&amp;"|"&amp;A691&amp;"!A3"):INDIRECT("T|"&amp;VLOOKUP(A678,'dataset mapping'!$A$2:$B$6,2,FALSE)&amp;"|"&amp;A691&amp;"!I100"),4,FALSE)</f>
        <v>58</v>
      </c>
      <c r="E691" s="25">
        <f>VLOOKUP(B678,INDIRECT("T|"&amp;VLOOKUP(A678,'dataset mapping'!$A$2:$B$6,2,FALSE)&amp;"|"&amp;A691&amp;"!A3"):INDIRECT("T|"&amp;VLOOKUP(A678,'dataset mapping'!$A$2:$B$6,2,FALSE)&amp;"|"&amp;A691&amp;"!I100"),5,FALSE)</f>
        <v>19</v>
      </c>
      <c r="F691" s="25">
        <f>VLOOKUP(B678,INDIRECT("T|"&amp;VLOOKUP(A678,'dataset mapping'!$A$2:$B$6,2,FALSE)&amp;"|"&amp;A691&amp;"!A3"):INDIRECT("T|"&amp;VLOOKUP(A678,'dataset mapping'!$A$2:$B$6,2,FALSE)&amp;"|"&amp;A691&amp;"!I100"),6,FALSE)</f>
        <v>20</v>
      </c>
      <c r="G691" s="25">
        <f>VLOOKUP(B678,INDIRECT("T|"&amp;VLOOKUP(A678,'dataset mapping'!$A$2:$B$6,2,FALSE)&amp;"|"&amp;A691&amp;"!A3"):INDIRECT("T|"&amp;VLOOKUP(A678,'dataset mapping'!$A$2:$B$6,2,FALSE)&amp;"|"&amp;A691&amp;"!I100"),7,FALSE)</f>
        <v>22</v>
      </c>
      <c r="H691" s="25">
        <f>VLOOKUP(B678,INDIRECT("T|"&amp;VLOOKUP(A678,'dataset mapping'!$A$2:$B$6,2,FALSE)&amp;"|"&amp;A691&amp;"!A3"):INDIRECT("T|"&amp;VLOOKUP(A678,'dataset mapping'!$A$2:$B$6,2,FALSE)&amp;"|"&amp;A691&amp;"!I100"),8,FALSE)</f>
        <v>70</v>
      </c>
      <c r="I691" s="25">
        <f>VLOOKUP(B678,INDIRECT("T|"&amp;VLOOKUP(A678,'dataset mapping'!$A$2:$B$6,2,FALSE)&amp;"|"&amp;A691&amp;"!A3"):INDIRECT("T|"&amp;VLOOKUP(A678,'dataset mapping'!$A$2:$B$6,2,FALSE)&amp;"|"&amp;A691&amp;"!I100"),9,FALSE)</f>
        <v>23</v>
      </c>
      <c r="J691" s="9">
        <f t="shared" si="67"/>
        <v>-17.39130435</v>
      </c>
      <c r="K691" s="10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1">
        <v>100.0</v>
      </c>
      <c r="B692" s="25">
        <f>VLOOKUP(B678,INDIRECT("T|"&amp;VLOOKUP(A678,'dataset mapping'!$A$2:$B$6,2,FALSE)&amp;"|"&amp;A692&amp;"!A3"):INDIRECT("T|"&amp;VLOOKUP(A678,'dataset mapping'!$A$2:$B$6,2,FALSE)&amp;"|"&amp;A692&amp;"!I100"),2,FALSE)</f>
        <v>48</v>
      </c>
      <c r="C692" s="25">
        <f>VLOOKUP(B678,INDIRECT("T|"&amp;VLOOKUP(A678,'dataset mapping'!$A$2:$B$6,2,FALSE)&amp;"|"&amp;A692&amp;"!A3"):INDIRECT("T|"&amp;VLOOKUP(A678,'dataset mapping'!$A$2:$B$6,2,FALSE)&amp;"|"&amp;A692&amp;"!I100"),3,FALSE)</f>
        <v>73</v>
      </c>
      <c r="D692" s="25">
        <f>VLOOKUP(B678,INDIRECT("T|"&amp;VLOOKUP(A678,'dataset mapping'!$A$2:$B$6,2,FALSE)&amp;"|"&amp;A692&amp;"!A3"):INDIRECT("T|"&amp;VLOOKUP(A678,'dataset mapping'!$A$2:$B$6,2,FALSE)&amp;"|"&amp;A692&amp;"!I100"),4,FALSE)</f>
        <v>46</v>
      </c>
      <c r="E692" s="25">
        <f>VLOOKUP(B678,INDIRECT("T|"&amp;VLOOKUP(A678,'dataset mapping'!$A$2:$B$6,2,FALSE)&amp;"|"&amp;A692&amp;"!A3"):INDIRECT("T|"&amp;VLOOKUP(A678,'dataset mapping'!$A$2:$B$6,2,FALSE)&amp;"|"&amp;A692&amp;"!I100"),5,FALSE)</f>
        <v>65</v>
      </c>
      <c r="F692" s="25">
        <f>VLOOKUP(B678,INDIRECT("T|"&amp;VLOOKUP(A678,'dataset mapping'!$A$2:$B$6,2,FALSE)&amp;"|"&amp;A692&amp;"!A3"):INDIRECT("T|"&amp;VLOOKUP(A678,'dataset mapping'!$A$2:$B$6,2,FALSE)&amp;"|"&amp;A692&amp;"!I100"),6,FALSE)</f>
        <v>45</v>
      </c>
      <c r="G692" s="25">
        <f>VLOOKUP(B678,INDIRECT("T|"&amp;VLOOKUP(A678,'dataset mapping'!$A$2:$B$6,2,FALSE)&amp;"|"&amp;A692&amp;"!A3"):INDIRECT("T|"&amp;VLOOKUP(A678,'dataset mapping'!$A$2:$B$6,2,FALSE)&amp;"|"&amp;A692&amp;"!I100"),7,FALSE)</f>
        <v>40</v>
      </c>
      <c r="H692" s="25">
        <f>VLOOKUP(B678,INDIRECT("T|"&amp;VLOOKUP(A678,'dataset mapping'!$A$2:$B$6,2,FALSE)&amp;"|"&amp;A692&amp;"!A3"):INDIRECT("T|"&amp;VLOOKUP(A678,'dataset mapping'!$A$2:$B$6,2,FALSE)&amp;"|"&amp;A692&amp;"!I100"),8,FALSE)</f>
        <v>8</v>
      </c>
      <c r="I692" s="25">
        <f>VLOOKUP(B678,INDIRECT("T|"&amp;VLOOKUP(A678,'dataset mapping'!$A$2:$B$6,2,FALSE)&amp;"|"&amp;A692&amp;"!A3"):INDIRECT("T|"&amp;VLOOKUP(A678,'dataset mapping'!$A$2:$B$6,2,FALSE)&amp;"|"&amp;A692&amp;"!I100"),9,FALSE)</f>
        <v>19</v>
      </c>
      <c r="J692" s="9">
        <f t="shared" si="67"/>
        <v>242.1052632</v>
      </c>
      <c r="K692" s="13">
        <f>AVERAGE(J680:J692)</f>
        <v>168.9131393</v>
      </c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 t="s">
        <v>13</v>
      </c>
      <c r="B694" s="24" t="s">
        <v>23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 t="s">
        <v>2</v>
      </c>
      <c r="B695" s="5" t="s">
        <v>3</v>
      </c>
      <c r="C695" s="5" t="s">
        <v>4</v>
      </c>
      <c r="D695" s="5" t="s">
        <v>5</v>
      </c>
      <c r="E695" s="5" t="s">
        <v>6</v>
      </c>
      <c r="F695" s="5" t="s">
        <v>7</v>
      </c>
      <c r="G695" s="5" t="s">
        <v>8</v>
      </c>
      <c r="H695" s="5" t="s">
        <v>9</v>
      </c>
      <c r="I695" s="5" t="s">
        <v>10</v>
      </c>
      <c r="J695" s="6" t="s">
        <v>11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>
        <v>1.0</v>
      </c>
      <c r="B696" s="8">
        <f>VLOOKUP(B694,INDIRECT("T|"&amp;VLOOKUP(A694,'dataset mapping'!$A$2:$B$6,2,FALSE)&amp;"|"&amp;A696&amp;"!A3"):INDIRECT("T|"&amp;VLOOKUP(A694,'dataset mapping'!$A$2:$B$6,2,FALSE)&amp;"|"&amp;A696&amp;"!I100"),2,FALSE)</f>
        <v>50</v>
      </c>
      <c r="C696" s="8">
        <f>VLOOKUP(B694,INDIRECT("T|"&amp;VLOOKUP(A694,'dataset mapping'!$A$2:$B$6,2,FALSE)&amp;"|"&amp;A696&amp;"!A3"):INDIRECT("T|"&amp;VLOOKUP(A694,'dataset mapping'!$A$2:$B$6,2,FALSE)&amp;"|"&amp;A696&amp;"!I100"),3,FALSE)</f>
        <v>50</v>
      </c>
      <c r="D696" s="8">
        <f>VLOOKUP(B694,INDIRECT("T|"&amp;VLOOKUP(A694,'dataset mapping'!$A$2:$B$6,2,FALSE)&amp;"|"&amp;A696&amp;"!A3"):INDIRECT("T|"&amp;VLOOKUP(A694,'dataset mapping'!$A$2:$B$6,2,FALSE)&amp;"|"&amp;A696&amp;"!I100"),4,FALSE)</f>
        <v>40</v>
      </c>
      <c r="E696" s="8">
        <f>VLOOKUP(B694,INDIRECT("T|"&amp;VLOOKUP(A694,'dataset mapping'!$A$2:$B$6,2,FALSE)&amp;"|"&amp;A696&amp;"!A3"):INDIRECT("T|"&amp;VLOOKUP(A694,'dataset mapping'!$A$2:$B$6,2,FALSE)&amp;"|"&amp;A696&amp;"!I100"),5,FALSE)</f>
        <v>53</v>
      </c>
      <c r="F696" s="8">
        <f>VLOOKUP(B694,INDIRECT("T|"&amp;VLOOKUP(A694,'dataset mapping'!$A$2:$B$6,2,FALSE)&amp;"|"&amp;A696&amp;"!A3"):INDIRECT("T|"&amp;VLOOKUP(A694,'dataset mapping'!$A$2:$B$6,2,FALSE)&amp;"|"&amp;A696&amp;"!I100"),6,FALSE)</f>
        <v>95</v>
      </c>
      <c r="G696" s="8">
        <f>VLOOKUP(B694,INDIRECT("T|"&amp;VLOOKUP(A694,'dataset mapping'!$A$2:$B$6,2,FALSE)&amp;"|"&amp;A696&amp;"!A3"):INDIRECT("T|"&amp;VLOOKUP(A694,'dataset mapping'!$A$2:$B$6,2,FALSE)&amp;"|"&amp;A696&amp;"!I100"),7,FALSE)</f>
        <v>17</v>
      </c>
      <c r="H696" s="8">
        <f>VLOOKUP(B694,INDIRECT("T|"&amp;VLOOKUP(A694,'dataset mapping'!$A$2:$B$6,2,FALSE)&amp;"|"&amp;A696&amp;"!A3"):INDIRECT("T|"&amp;VLOOKUP(A694,'dataset mapping'!$A$2:$B$6,2,FALSE)&amp;"|"&amp;A696&amp;"!I100"),8,FALSE)</f>
        <v>32</v>
      </c>
      <c r="I696" s="8">
        <f>VLOOKUP(B694,INDIRECT("T|"&amp;VLOOKUP(A694,'dataset mapping'!$A$2:$B$6,2,FALSE)&amp;"|"&amp;A696&amp;"!A3"):INDIRECT("T|"&amp;VLOOKUP(A694,'dataset mapping'!$A$2:$B$6,2,FALSE)&amp;"|"&amp;A696&amp;"!I100"),9,FALSE)</f>
        <v>34</v>
      </c>
      <c r="J696" s="9">
        <f t="shared" ref="J696:J697" si="68">(E696/I696-1)*100</f>
        <v>55.88235294</v>
      </c>
      <c r="K696" s="10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>
        <v>3.0</v>
      </c>
      <c r="B697" s="8">
        <f>VLOOKUP(B694,INDIRECT("T|"&amp;VLOOKUP(A694,'dataset mapping'!$A$2:$B$6,2,FALSE)&amp;"|"&amp;A697&amp;"!A3"):INDIRECT("T|"&amp;VLOOKUP(A694,'dataset mapping'!$A$2:$B$6,2,FALSE)&amp;"|"&amp;A697&amp;"!I100"),2,FALSE)</f>
        <v>39</v>
      </c>
      <c r="C697" s="8">
        <f>VLOOKUP(B694,INDIRECT("T|"&amp;VLOOKUP(A694,'dataset mapping'!$A$2:$B$6,2,FALSE)&amp;"|"&amp;A697&amp;"!A3"):INDIRECT("T|"&amp;VLOOKUP(A694,'dataset mapping'!$A$2:$B$6,2,FALSE)&amp;"|"&amp;A697&amp;"!I100"),3,FALSE)</f>
        <v>42</v>
      </c>
      <c r="D697" s="8">
        <f>VLOOKUP(B694,INDIRECT("T|"&amp;VLOOKUP(A694,'dataset mapping'!$A$2:$B$6,2,FALSE)&amp;"|"&amp;A697&amp;"!A3"):INDIRECT("T|"&amp;VLOOKUP(A694,'dataset mapping'!$A$2:$B$6,2,FALSE)&amp;"|"&amp;A697&amp;"!I100"),4,FALSE)</f>
        <v>36</v>
      </c>
      <c r="E697" s="8">
        <f>VLOOKUP(B694,INDIRECT("T|"&amp;VLOOKUP(A694,'dataset mapping'!$A$2:$B$6,2,FALSE)&amp;"|"&amp;A697&amp;"!A3"):INDIRECT("T|"&amp;VLOOKUP(A694,'dataset mapping'!$A$2:$B$6,2,FALSE)&amp;"|"&amp;A697&amp;"!I100"),5,FALSE)</f>
        <v>45</v>
      </c>
      <c r="F697" s="8">
        <f>VLOOKUP(B694,INDIRECT("T|"&amp;VLOOKUP(A694,'dataset mapping'!$A$2:$B$6,2,FALSE)&amp;"|"&amp;A697&amp;"!A3"):INDIRECT("T|"&amp;VLOOKUP(A694,'dataset mapping'!$A$2:$B$6,2,FALSE)&amp;"|"&amp;A697&amp;"!I100"),6,FALSE)</f>
        <v>7</v>
      </c>
      <c r="G697" s="8">
        <f>VLOOKUP(B694,INDIRECT("T|"&amp;VLOOKUP(A694,'dataset mapping'!$A$2:$B$6,2,FALSE)&amp;"|"&amp;A697&amp;"!A3"):INDIRECT("T|"&amp;VLOOKUP(A694,'dataset mapping'!$A$2:$B$6,2,FALSE)&amp;"|"&amp;A697&amp;"!I100"),7,FALSE)</f>
        <v>6</v>
      </c>
      <c r="H697" s="8">
        <f>VLOOKUP(B694,INDIRECT("T|"&amp;VLOOKUP(A694,'dataset mapping'!$A$2:$B$6,2,FALSE)&amp;"|"&amp;A697&amp;"!A3"):INDIRECT("T|"&amp;VLOOKUP(A694,'dataset mapping'!$A$2:$B$6,2,FALSE)&amp;"|"&amp;A697&amp;"!I100"),8,FALSE)</f>
        <v>3</v>
      </c>
      <c r="I697" s="8">
        <f>VLOOKUP(B694,INDIRECT("T|"&amp;VLOOKUP(A694,'dataset mapping'!$A$2:$B$6,2,FALSE)&amp;"|"&amp;A697&amp;"!A3"):INDIRECT("T|"&amp;VLOOKUP(A694,'dataset mapping'!$A$2:$B$6,2,FALSE)&amp;"|"&amp;A697&amp;"!I100"),9,FALSE)</f>
        <v>6</v>
      </c>
      <c r="J697" s="9">
        <f t="shared" si="68"/>
        <v>650</v>
      </c>
      <c r="K697" s="10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>
        <v>5.0</v>
      </c>
      <c r="B698" s="21" t="str">
        <f t="shared" ref="B698:E698" si="69">NA()</f>
        <v>#N/A</v>
      </c>
      <c r="C698" s="21" t="str">
        <f t="shared" si="69"/>
        <v>#N/A</v>
      </c>
      <c r="D698" s="21" t="str">
        <f t="shared" si="69"/>
        <v>#N/A</v>
      </c>
      <c r="E698" s="21" t="str">
        <f t="shared" si="69"/>
        <v>#N/A</v>
      </c>
      <c r="F698" s="8">
        <f>VLOOKUP(B694,INDIRECT("T|"&amp;VLOOKUP(A694,'dataset mapping'!$A$2:$B$6,2,FALSE)&amp;"|"&amp;A698&amp;"!A3"):INDIRECT("T|"&amp;VLOOKUP(A694,'dataset mapping'!$A$2:$B$6,2,FALSE)&amp;"|"&amp;A698&amp;"!I100"),6,FALSE)</f>
        <v>19</v>
      </c>
      <c r="G698" s="8">
        <f>VLOOKUP(B694,INDIRECT("T|"&amp;VLOOKUP(A694,'dataset mapping'!$A$2:$B$6,2,FALSE)&amp;"|"&amp;A698&amp;"!A3"):INDIRECT("T|"&amp;VLOOKUP(A694,'dataset mapping'!$A$2:$B$6,2,FALSE)&amp;"|"&amp;A698&amp;"!I100"),7,FALSE)</f>
        <v>1</v>
      </c>
      <c r="H698" s="8">
        <f>VLOOKUP(B694,INDIRECT("T|"&amp;VLOOKUP(A694,'dataset mapping'!$A$2:$B$6,2,FALSE)&amp;"|"&amp;A698&amp;"!A3"):INDIRECT("T|"&amp;VLOOKUP(A694,'dataset mapping'!$A$2:$B$6,2,FALSE)&amp;"|"&amp;A698&amp;"!I100"),8,FALSE)</f>
        <v>9</v>
      </c>
      <c r="I698" s="8">
        <f>VLOOKUP(B694,INDIRECT("T|"&amp;VLOOKUP(A694,'dataset mapping'!$A$2:$B$6,2,FALSE)&amp;"|"&amp;A698&amp;"!A3"):INDIRECT("T|"&amp;VLOOKUP(A694,'dataset mapping'!$A$2:$B$6,2,FALSE)&amp;"|"&amp;A698&amp;"!I100"),9,FALSE)</f>
        <v>2</v>
      </c>
      <c r="J698" s="9"/>
      <c r="K698" s="10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>
        <v>10.0</v>
      </c>
      <c r="B699" s="8">
        <f>VLOOKUP(B694,INDIRECT("T|"&amp;VLOOKUP(A694,'dataset mapping'!$A$2:$B$6,2,FALSE)&amp;"|"&amp;A699&amp;"!A3"):INDIRECT("T|"&amp;VLOOKUP(A694,'dataset mapping'!$A$2:$B$6,2,FALSE)&amp;"|"&amp;A699&amp;"!I100"),2,FALSE)</f>
        <v>167</v>
      </c>
      <c r="C699" s="8">
        <f>VLOOKUP(B694,INDIRECT("T|"&amp;VLOOKUP(A694,'dataset mapping'!$A$2:$B$6,2,FALSE)&amp;"|"&amp;A699&amp;"!A3"):INDIRECT("T|"&amp;VLOOKUP(A694,'dataset mapping'!$A$2:$B$6,2,FALSE)&amp;"|"&amp;A699&amp;"!I100"),3,FALSE)</f>
        <v>96</v>
      </c>
      <c r="D699" s="8">
        <f>VLOOKUP(B694,INDIRECT("T|"&amp;VLOOKUP(A694,'dataset mapping'!$A$2:$B$6,2,FALSE)&amp;"|"&amp;A699&amp;"!A3"):INDIRECT("T|"&amp;VLOOKUP(A694,'dataset mapping'!$A$2:$B$6,2,FALSE)&amp;"|"&amp;A699&amp;"!I100"),4,FALSE)</f>
        <v>59</v>
      </c>
      <c r="E699" s="8">
        <f>VLOOKUP(B694,INDIRECT("T|"&amp;VLOOKUP(A694,'dataset mapping'!$A$2:$B$6,2,FALSE)&amp;"|"&amp;A699&amp;"!A3"):INDIRECT("T|"&amp;VLOOKUP(A694,'dataset mapping'!$A$2:$B$6,2,FALSE)&amp;"|"&amp;A699&amp;"!I100"),5,FALSE)</f>
        <v>79</v>
      </c>
      <c r="F699" s="8">
        <f>VLOOKUP(B694,INDIRECT("T|"&amp;VLOOKUP(A694,'dataset mapping'!$A$2:$B$6,2,FALSE)&amp;"|"&amp;A699&amp;"!A3"):INDIRECT("T|"&amp;VLOOKUP(A694,'dataset mapping'!$A$2:$B$6,2,FALSE)&amp;"|"&amp;A699&amp;"!I100"),6,FALSE)</f>
        <v>2</v>
      </c>
      <c r="G699" s="8">
        <f>VLOOKUP(B694,INDIRECT("T|"&amp;VLOOKUP(A694,'dataset mapping'!$A$2:$B$6,2,FALSE)&amp;"|"&amp;A699&amp;"!A3"):INDIRECT("T|"&amp;VLOOKUP(A694,'dataset mapping'!$A$2:$B$6,2,FALSE)&amp;"|"&amp;A699&amp;"!I100"),7,FALSE)</f>
        <v>15</v>
      </c>
      <c r="H699" s="8">
        <f>VLOOKUP(B694,INDIRECT("T|"&amp;VLOOKUP(A694,'dataset mapping'!$A$2:$B$6,2,FALSE)&amp;"|"&amp;A699&amp;"!A3"):INDIRECT("T|"&amp;VLOOKUP(A694,'dataset mapping'!$A$2:$B$6,2,FALSE)&amp;"|"&amp;A699&amp;"!I100"),8,FALSE)</f>
        <v>3</v>
      </c>
      <c r="I699" s="8">
        <f>VLOOKUP(B694,INDIRECT("T|"&amp;VLOOKUP(A694,'dataset mapping'!$A$2:$B$6,2,FALSE)&amp;"|"&amp;A699&amp;"!A3"):INDIRECT("T|"&amp;VLOOKUP(A694,'dataset mapping'!$A$2:$B$6,2,FALSE)&amp;"|"&amp;A699&amp;"!I100"),9,FALSE)</f>
        <v>3</v>
      </c>
      <c r="J699" s="9">
        <f t="shared" ref="J699:J701" si="70">(E699/I699-1)*100</f>
        <v>2533.333333</v>
      </c>
      <c r="K699" s="1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1">
        <v>20.0</v>
      </c>
      <c r="B700" s="25">
        <f>VLOOKUP(B694,INDIRECT("T|"&amp;VLOOKUP(A694,'dataset mapping'!$A$2:$B$6,2,FALSE)&amp;"|"&amp;A700&amp;"!A3"):INDIRECT("T|"&amp;VLOOKUP(A694,'dataset mapping'!$A$2:$B$6,2,FALSE)&amp;"|"&amp;A700&amp;"!I100"),2,FALSE)</f>
        <v>137</v>
      </c>
      <c r="C700" s="25">
        <f>VLOOKUP(B694,INDIRECT("T|"&amp;VLOOKUP(A694,'dataset mapping'!$A$2:$B$6,2,FALSE)&amp;"|"&amp;A700&amp;"!A3"):INDIRECT("T|"&amp;VLOOKUP(A694,'dataset mapping'!$A$2:$B$6,2,FALSE)&amp;"|"&amp;A700&amp;"!I100"),3,FALSE)</f>
        <v>88</v>
      </c>
      <c r="D700" s="25">
        <f>VLOOKUP(B694,INDIRECT("T|"&amp;VLOOKUP(A694,'dataset mapping'!$A$2:$B$6,2,FALSE)&amp;"|"&amp;A700&amp;"!A3"):INDIRECT("T|"&amp;VLOOKUP(A694,'dataset mapping'!$A$2:$B$6,2,FALSE)&amp;"|"&amp;A700&amp;"!I100"),4,FALSE)</f>
        <v>270</v>
      </c>
      <c r="E700" s="25">
        <f>VLOOKUP(B694,INDIRECT("T|"&amp;VLOOKUP(A694,'dataset mapping'!$A$2:$B$6,2,FALSE)&amp;"|"&amp;A700&amp;"!A3"):INDIRECT("T|"&amp;VLOOKUP(A694,'dataset mapping'!$A$2:$B$6,2,FALSE)&amp;"|"&amp;A700&amp;"!I100"),5,FALSE)</f>
        <v>135</v>
      </c>
      <c r="F700" s="25">
        <f>VLOOKUP(B694,INDIRECT("T|"&amp;VLOOKUP(A694,'dataset mapping'!$A$2:$B$6,2,FALSE)&amp;"|"&amp;A700&amp;"!A3"):INDIRECT("T|"&amp;VLOOKUP(A694,'dataset mapping'!$A$2:$B$6,2,FALSE)&amp;"|"&amp;A700&amp;"!I100"),6,FALSE)</f>
        <v>10</v>
      </c>
      <c r="G700" s="25">
        <f>VLOOKUP(B694,INDIRECT("T|"&amp;VLOOKUP(A694,'dataset mapping'!$A$2:$B$6,2,FALSE)&amp;"|"&amp;A700&amp;"!A3"):INDIRECT("T|"&amp;VLOOKUP(A694,'dataset mapping'!$A$2:$B$6,2,FALSE)&amp;"|"&amp;A700&amp;"!I100"),7,FALSE)</f>
        <v>9</v>
      </c>
      <c r="H700" s="25">
        <f>VLOOKUP(B694,INDIRECT("T|"&amp;VLOOKUP(A694,'dataset mapping'!$A$2:$B$6,2,FALSE)&amp;"|"&amp;A700&amp;"!A3"):INDIRECT("T|"&amp;VLOOKUP(A694,'dataset mapping'!$A$2:$B$6,2,FALSE)&amp;"|"&amp;A700&amp;"!I100"),8,FALSE)</f>
        <v>16</v>
      </c>
      <c r="I700" s="25">
        <f>VLOOKUP(B694,INDIRECT("T|"&amp;VLOOKUP(A694,'dataset mapping'!$A$2:$B$6,2,FALSE)&amp;"|"&amp;A700&amp;"!A3"):INDIRECT("T|"&amp;VLOOKUP(A694,'dataset mapping'!$A$2:$B$6,2,FALSE)&amp;"|"&amp;A700&amp;"!I100"),9,FALSE)</f>
        <v>7</v>
      </c>
      <c r="J700" s="9">
        <f t="shared" si="70"/>
        <v>1828.571429</v>
      </c>
      <c r="K700" s="1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1">
        <v>30.0</v>
      </c>
      <c r="B701" s="25">
        <f>VLOOKUP(B694,INDIRECT("T|"&amp;VLOOKUP(A694,'dataset mapping'!$A$2:$B$6,2,FALSE)&amp;"|"&amp;A701&amp;"!A3"):INDIRECT("T|"&amp;VLOOKUP(A694,'dataset mapping'!$A$2:$B$6,2,FALSE)&amp;"|"&amp;A701&amp;"!I100"),2,FALSE)</f>
        <v>327</v>
      </c>
      <c r="C701" s="25">
        <f>VLOOKUP(B694,INDIRECT("T|"&amp;VLOOKUP(A694,'dataset mapping'!$A$2:$B$6,2,FALSE)&amp;"|"&amp;A701&amp;"!A3"):INDIRECT("T|"&amp;VLOOKUP(A694,'dataset mapping'!$A$2:$B$6,2,FALSE)&amp;"|"&amp;A701&amp;"!I100"),3,FALSE)</f>
        <v>248</v>
      </c>
      <c r="D701" s="25">
        <f>VLOOKUP(B694,INDIRECT("T|"&amp;VLOOKUP(A694,'dataset mapping'!$A$2:$B$6,2,FALSE)&amp;"|"&amp;A701&amp;"!A3"):INDIRECT("T|"&amp;VLOOKUP(A694,'dataset mapping'!$A$2:$B$6,2,FALSE)&amp;"|"&amp;A701&amp;"!I100"),4,FALSE)</f>
        <v>119</v>
      </c>
      <c r="E701" s="25">
        <f>VLOOKUP(B694,INDIRECT("T|"&amp;VLOOKUP(A694,'dataset mapping'!$A$2:$B$6,2,FALSE)&amp;"|"&amp;A701&amp;"!A3"):INDIRECT("T|"&amp;VLOOKUP(A694,'dataset mapping'!$A$2:$B$6,2,FALSE)&amp;"|"&amp;A701&amp;"!I100"),5,FALSE)</f>
        <v>207</v>
      </c>
      <c r="F701" s="25">
        <f>VLOOKUP(B694,INDIRECT("T|"&amp;VLOOKUP(A694,'dataset mapping'!$A$2:$B$6,2,FALSE)&amp;"|"&amp;A701&amp;"!A3"):INDIRECT("T|"&amp;VLOOKUP(A694,'dataset mapping'!$A$2:$B$6,2,FALSE)&amp;"|"&amp;A701&amp;"!I100"),6,FALSE)</f>
        <v>17</v>
      </c>
      <c r="G701" s="25">
        <f>VLOOKUP(B694,INDIRECT("T|"&amp;VLOOKUP(A694,'dataset mapping'!$A$2:$B$6,2,FALSE)&amp;"|"&amp;A701&amp;"!A3"):INDIRECT("T|"&amp;VLOOKUP(A694,'dataset mapping'!$A$2:$B$6,2,FALSE)&amp;"|"&amp;A701&amp;"!I100"),7,FALSE)</f>
        <v>8</v>
      </c>
      <c r="H701" s="25">
        <f>VLOOKUP(B694,INDIRECT("T|"&amp;VLOOKUP(A694,'dataset mapping'!$A$2:$B$6,2,FALSE)&amp;"|"&amp;A701&amp;"!A3"):INDIRECT("T|"&amp;VLOOKUP(A694,'dataset mapping'!$A$2:$B$6,2,FALSE)&amp;"|"&amp;A701&amp;"!I100"),8,FALSE)</f>
        <v>16</v>
      </c>
      <c r="I701" s="25">
        <f>VLOOKUP(B694,INDIRECT("T|"&amp;VLOOKUP(A694,'dataset mapping'!$A$2:$B$6,2,FALSE)&amp;"|"&amp;A701&amp;"!A3"):INDIRECT("T|"&amp;VLOOKUP(A694,'dataset mapping'!$A$2:$B$6,2,FALSE)&amp;"|"&amp;A701&amp;"!I100"),9,FALSE)</f>
        <v>13</v>
      </c>
      <c r="J701" s="9">
        <f t="shared" si="70"/>
        <v>1492.307692</v>
      </c>
      <c r="K701" s="1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1">
        <v>40.0</v>
      </c>
      <c r="B702" s="15" t="str">
        <f t="shared" ref="B702:E702" si="71">NA()</f>
        <v>#N/A</v>
      </c>
      <c r="C702" s="15" t="str">
        <f t="shared" si="71"/>
        <v>#N/A</v>
      </c>
      <c r="D702" s="15" t="str">
        <f t="shared" si="71"/>
        <v>#N/A</v>
      </c>
      <c r="E702" s="15" t="str">
        <f t="shared" si="71"/>
        <v>#N/A</v>
      </c>
      <c r="F702" s="25">
        <f>VLOOKUP(B694,INDIRECT("T|"&amp;VLOOKUP(A694,'dataset mapping'!$A$2:$B$6,2,FALSE)&amp;"|"&amp;A702&amp;"!A3"):INDIRECT("T|"&amp;VLOOKUP(A694,'dataset mapping'!$A$2:$B$6,2,FALSE)&amp;"|"&amp;A702&amp;"!I100"),6,FALSE)</f>
        <v>31</v>
      </c>
      <c r="G702" s="25">
        <f>VLOOKUP(B694,INDIRECT("T|"&amp;VLOOKUP(A694,'dataset mapping'!$A$2:$B$6,2,FALSE)&amp;"|"&amp;A702&amp;"!A3"):INDIRECT("T|"&amp;VLOOKUP(A694,'dataset mapping'!$A$2:$B$6,2,FALSE)&amp;"|"&amp;A702&amp;"!I100"),7,FALSE)</f>
        <v>44</v>
      </c>
      <c r="H702" s="25">
        <f>VLOOKUP(B694,INDIRECT("T|"&amp;VLOOKUP(A694,'dataset mapping'!$A$2:$B$6,2,FALSE)&amp;"|"&amp;A702&amp;"!A3"):INDIRECT("T|"&amp;VLOOKUP(A694,'dataset mapping'!$A$2:$B$6,2,FALSE)&amp;"|"&amp;A702&amp;"!I100"),8,FALSE)</f>
        <v>23</v>
      </c>
      <c r="I702" s="25">
        <f>VLOOKUP(B694,INDIRECT("T|"&amp;VLOOKUP(A694,'dataset mapping'!$A$2:$B$6,2,FALSE)&amp;"|"&amp;A702&amp;"!A3"):INDIRECT("T|"&amp;VLOOKUP(A694,'dataset mapping'!$A$2:$B$6,2,FALSE)&amp;"|"&amp;A702&amp;"!I100"),9,FALSE)</f>
        <v>26</v>
      </c>
      <c r="J702" s="9"/>
      <c r="K702" s="10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1">
        <v>50.0</v>
      </c>
      <c r="B703" s="25">
        <f>VLOOKUP(B694,INDIRECT("T|"&amp;VLOOKUP(A694,'dataset mapping'!$A$2:$B$6,2,FALSE)&amp;"|"&amp;A703&amp;"!A3"):INDIRECT("T|"&amp;VLOOKUP(A694,'dataset mapping'!$A$2:$B$6,2,FALSE)&amp;"|"&amp;A703&amp;"!I100"),2,FALSE)</f>
        <v>330</v>
      </c>
      <c r="C703" s="25">
        <f>VLOOKUP(B694,INDIRECT("T|"&amp;VLOOKUP(A694,'dataset mapping'!$A$2:$B$6,2,FALSE)&amp;"|"&amp;A703&amp;"!A3"):INDIRECT("T|"&amp;VLOOKUP(A694,'dataset mapping'!$A$2:$B$6,2,FALSE)&amp;"|"&amp;A703&amp;"!I100"),3,FALSE)</f>
        <v>459</v>
      </c>
      <c r="D703" s="25">
        <f>VLOOKUP(B694,INDIRECT("T|"&amp;VLOOKUP(A694,'dataset mapping'!$A$2:$B$6,2,FALSE)&amp;"|"&amp;A703&amp;"!A3"):INDIRECT("T|"&amp;VLOOKUP(A694,'dataset mapping'!$A$2:$B$6,2,FALSE)&amp;"|"&amp;A703&amp;"!I100"),4,FALSE)</f>
        <v>449</v>
      </c>
      <c r="E703" s="25">
        <f>VLOOKUP(B694,INDIRECT("T|"&amp;VLOOKUP(A694,'dataset mapping'!$A$2:$B$6,2,FALSE)&amp;"|"&amp;A703&amp;"!A3"):INDIRECT("T|"&amp;VLOOKUP(A694,'dataset mapping'!$A$2:$B$6,2,FALSE)&amp;"|"&amp;A703&amp;"!I100"),5,FALSE)</f>
        <v>461</v>
      </c>
      <c r="F703" s="25">
        <f>VLOOKUP(B694,INDIRECT("T|"&amp;VLOOKUP(A694,'dataset mapping'!$A$2:$B$6,2,FALSE)&amp;"|"&amp;A703&amp;"!A3"):INDIRECT("T|"&amp;VLOOKUP(A694,'dataset mapping'!$A$2:$B$6,2,FALSE)&amp;"|"&amp;A703&amp;"!I100"),6,FALSE)</f>
        <v>139</v>
      </c>
      <c r="G703" s="25">
        <f>VLOOKUP(B694,INDIRECT("T|"&amp;VLOOKUP(A694,'dataset mapping'!$A$2:$B$6,2,FALSE)&amp;"|"&amp;A703&amp;"!A3"):INDIRECT("T|"&amp;VLOOKUP(A694,'dataset mapping'!$A$2:$B$6,2,FALSE)&amp;"|"&amp;A703&amp;"!I100"),7,FALSE)</f>
        <v>28</v>
      </c>
      <c r="H703" s="25">
        <f>VLOOKUP(B694,INDIRECT("T|"&amp;VLOOKUP(A694,'dataset mapping'!$A$2:$B$6,2,FALSE)&amp;"|"&amp;A703&amp;"!A3"):INDIRECT("T|"&amp;VLOOKUP(A694,'dataset mapping'!$A$2:$B$6,2,FALSE)&amp;"|"&amp;A703&amp;"!I100"),8,FALSE)</f>
        <v>42</v>
      </c>
      <c r="I703" s="25">
        <f>VLOOKUP(B694,INDIRECT("T|"&amp;VLOOKUP(A694,'dataset mapping'!$A$2:$B$6,2,FALSE)&amp;"|"&amp;A703&amp;"!A3"):INDIRECT("T|"&amp;VLOOKUP(A694,'dataset mapping'!$A$2:$B$6,2,FALSE)&amp;"|"&amp;A703&amp;"!I100"),9,FALSE)</f>
        <v>43</v>
      </c>
      <c r="J703" s="9">
        <f t="shared" ref="J703:J708" si="72">(E703/I703-1)*100</f>
        <v>972.0930233</v>
      </c>
      <c r="K703" s="10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1">
        <v>60.0</v>
      </c>
      <c r="B704" s="25">
        <f>VLOOKUP(B694,INDIRECT("T|"&amp;VLOOKUP(A694,'dataset mapping'!$A$2:$B$6,2,FALSE)&amp;"|"&amp;A704&amp;"!A3"):INDIRECT("T|"&amp;VLOOKUP(A694,'dataset mapping'!$A$2:$B$6,2,FALSE)&amp;"|"&amp;A704&amp;"!I100"),2,FALSE)</f>
        <v>329</v>
      </c>
      <c r="C704" s="25">
        <f>VLOOKUP(B694,INDIRECT("T|"&amp;VLOOKUP(A694,'dataset mapping'!$A$2:$B$6,2,FALSE)&amp;"|"&amp;A704&amp;"!A3"):INDIRECT("T|"&amp;VLOOKUP(A694,'dataset mapping'!$A$2:$B$6,2,FALSE)&amp;"|"&amp;A704&amp;"!I100"),3,FALSE)</f>
        <v>340</v>
      </c>
      <c r="D704" s="25">
        <f>VLOOKUP(B694,INDIRECT("T|"&amp;VLOOKUP(A694,'dataset mapping'!$A$2:$B$6,2,FALSE)&amp;"|"&amp;A704&amp;"!A3"):INDIRECT("T|"&amp;VLOOKUP(A694,'dataset mapping'!$A$2:$B$6,2,FALSE)&amp;"|"&amp;A704&amp;"!I100"),4,FALSE)</f>
        <v>283</v>
      </c>
      <c r="E704" s="25">
        <f>VLOOKUP(B694,INDIRECT("T|"&amp;VLOOKUP(A694,'dataset mapping'!$A$2:$B$6,2,FALSE)&amp;"|"&amp;A704&amp;"!A3"):INDIRECT("T|"&amp;VLOOKUP(A694,'dataset mapping'!$A$2:$B$6,2,FALSE)&amp;"|"&amp;A704&amp;"!I100"),5,FALSE)</f>
        <v>294</v>
      </c>
      <c r="F704" s="25">
        <f>VLOOKUP(B694,INDIRECT("T|"&amp;VLOOKUP(A694,'dataset mapping'!$A$2:$B$6,2,FALSE)&amp;"|"&amp;A704&amp;"!A3"):INDIRECT("T|"&amp;VLOOKUP(A694,'dataset mapping'!$A$2:$B$6,2,FALSE)&amp;"|"&amp;A704&amp;"!I100"),6,FALSE)</f>
        <v>74</v>
      </c>
      <c r="G704" s="25">
        <f>VLOOKUP(B694,INDIRECT("T|"&amp;VLOOKUP(A694,'dataset mapping'!$A$2:$B$6,2,FALSE)&amp;"|"&amp;A704&amp;"!A3"):INDIRECT("T|"&amp;VLOOKUP(A694,'dataset mapping'!$A$2:$B$6,2,FALSE)&amp;"|"&amp;A704&amp;"!I100"),7,FALSE)</f>
        <v>104</v>
      </c>
      <c r="H704" s="25">
        <f>VLOOKUP(B694,INDIRECT("T|"&amp;VLOOKUP(A694,'dataset mapping'!$A$2:$B$6,2,FALSE)&amp;"|"&amp;A704&amp;"!A3"):INDIRECT("T|"&amp;VLOOKUP(A694,'dataset mapping'!$A$2:$B$6,2,FALSE)&amp;"|"&amp;A704&amp;"!I100"),8,FALSE)</f>
        <v>49</v>
      </c>
      <c r="I704" s="25">
        <f>VLOOKUP(B694,INDIRECT("T|"&amp;VLOOKUP(A694,'dataset mapping'!$A$2:$B$6,2,FALSE)&amp;"|"&amp;A704&amp;"!A3"):INDIRECT("T|"&amp;VLOOKUP(A694,'dataset mapping'!$A$2:$B$6,2,FALSE)&amp;"|"&amp;A704&amp;"!I100"),9,FALSE)</f>
        <v>74</v>
      </c>
      <c r="J704" s="9">
        <f t="shared" si="72"/>
        <v>297.2972973</v>
      </c>
      <c r="K704" s="1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1">
        <v>70.0</v>
      </c>
      <c r="B705" s="25">
        <f>VLOOKUP(B694,INDIRECT("T|"&amp;VLOOKUP(A694,'dataset mapping'!$A$2:$B$6,2,FALSE)&amp;"|"&amp;A705&amp;"!A3"):INDIRECT("T|"&amp;VLOOKUP(A694,'dataset mapping'!$A$2:$B$6,2,FALSE)&amp;"|"&amp;A705&amp;"!I100"),2,FALSE)</f>
        <v>398</v>
      </c>
      <c r="C705" s="25">
        <f>VLOOKUP(B694,INDIRECT("T|"&amp;VLOOKUP(A694,'dataset mapping'!$A$2:$B$6,2,FALSE)&amp;"|"&amp;A705&amp;"!A3"):INDIRECT("T|"&amp;VLOOKUP(A694,'dataset mapping'!$A$2:$B$6,2,FALSE)&amp;"|"&amp;A705&amp;"!I100"),3,FALSE)</f>
        <v>449</v>
      </c>
      <c r="D705" s="25">
        <f>VLOOKUP(B694,INDIRECT("T|"&amp;VLOOKUP(A694,'dataset mapping'!$A$2:$B$6,2,FALSE)&amp;"|"&amp;A705&amp;"!A3"):INDIRECT("T|"&amp;VLOOKUP(A694,'dataset mapping'!$A$2:$B$6,2,FALSE)&amp;"|"&amp;A705&amp;"!I100"),4,FALSE)</f>
        <v>218</v>
      </c>
      <c r="E705" s="25">
        <f>VLOOKUP(B694,INDIRECT("T|"&amp;VLOOKUP(A694,'dataset mapping'!$A$2:$B$6,2,FALSE)&amp;"|"&amp;A705&amp;"!A3"):INDIRECT("T|"&amp;VLOOKUP(A694,'dataset mapping'!$A$2:$B$6,2,FALSE)&amp;"|"&amp;A705&amp;"!I100"),5,FALSE)</f>
        <v>386</v>
      </c>
      <c r="F705" s="25">
        <f>VLOOKUP(B694,INDIRECT("T|"&amp;VLOOKUP(A694,'dataset mapping'!$A$2:$B$6,2,FALSE)&amp;"|"&amp;A705&amp;"!A3"):INDIRECT("T|"&amp;VLOOKUP(A694,'dataset mapping'!$A$2:$B$6,2,FALSE)&amp;"|"&amp;A705&amp;"!I100"),6,FALSE)</f>
        <v>94</v>
      </c>
      <c r="G705" s="25">
        <f>VLOOKUP(B694,INDIRECT("T|"&amp;VLOOKUP(A694,'dataset mapping'!$A$2:$B$6,2,FALSE)&amp;"|"&amp;A705&amp;"!A3"):INDIRECT("T|"&amp;VLOOKUP(A694,'dataset mapping'!$A$2:$B$6,2,FALSE)&amp;"|"&amp;A705&amp;"!I100"),7,FALSE)</f>
        <v>36</v>
      </c>
      <c r="H705" s="25">
        <f>VLOOKUP(B694,INDIRECT("T|"&amp;VLOOKUP(A694,'dataset mapping'!$A$2:$B$6,2,FALSE)&amp;"|"&amp;A705&amp;"!A3"):INDIRECT("T|"&amp;VLOOKUP(A694,'dataset mapping'!$A$2:$B$6,2,FALSE)&amp;"|"&amp;A705&amp;"!I100"),8,FALSE)</f>
        <v>80</v>
      </c>
      <c r="I705" s="25">
        <f>VLOOKUP(B694,INDIRECT("T|"&amp;VLOOKUP(A694,'dataset mapping'!$A$2:$B$6,2,FALSE)&amp;"|"&amp;A705&amp;"!A3"):INDIRECT("T|"&amp;VLOOKUP(A694,'dataset mapping'!$A$2:$B$6,2,FALSE)&amp;"|"&amp;A705&amp;"!I100"),9,FALSE)</f>
        <v>80</v>
      </c>
      <c r="J705" s="9">
        <f t="shared" si="72"/>
        <v>382.5</v>
      </c>
      <c r="K705" s="1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1">
        <v>80.0</v>
      </c>
      <c r="B706" s="25">
        <f>VLOOKUP(B694,INDIRECT("T|"&amp;VLOOKUP(A694,'dataset mapping'!$A$2:$B$6,2,FALSE)&amp;"|"&amp;A706&amp;"!A3"):INDIRECT("T|"&amp;VLOOKUP(A694,'dataset mapping'!$A$2:$B$6,2,FALSE)&amp;"|"&amp;A706&amp;"!I100"),2,FALSE)</f>
        <v>184</v>
      </c>
      <c r="C706" s="25">
        <f>VLOOKUP(B694,INDIRECT("T|"&amp;VLOOKUP(A694,'dataset mapping'!$A$2:$B$6,2,FALSE)&amp;"|"&amp;A706&amp;"!A3"):INDIRECT("T|"&amp;VLOOKUP(A694,'dataset mapping'!$A$2:$B$6,2,FALSE)&amp;"|"&amp;A706&amp;"!I100"),3,FALSE)</f>
        <v>775</v>
      </c>
      <c r="D706" s="25">
        <f>VLOOKUP(B694,INDIRECT("T|"&amp;VLOOKUP(A694,'dataset mapping'!$A$2:$B$6,2,FALSE)&amp;"|"&amp;A706&amp;"!A3"):INDIRECT("T|"&amp;VLOOKUP(A694,'dataset mapping'!$A$2:$B$6,2,FALSE)&amp;"|"&amp;A706&amp;"!I100"),4,FALSE)</f>
        <v>173</v>
      </c>
      <c r="E706" s="25">
        <f>VLOOKUP(B694,INDIRECT("T|"&amp;VLOOKUP(A694,'dataset mapping'!$A$2:$B$6,2,FALSE)&amp;"|"&amp;A706&amp;"!A3"):INDIRECT("T|"&amp;VLOOKUP(A694,'dataset mapping'!$A$2:$B$6,2,FALSE)&amp;"|"&amp;A706&amp;"!I100"),5,FALSE)</f>
        <v>195</v>
      </c>
      <c r="F706" s="25">
        <f>VLOOKUP(B694,INDIRECT("T|"&amp;VLOOKUP(A694,'dataset mapping'!$A$2:$B$6,2,FALSE)&amp;"|"&amp;A706&amp;"!A3"):INDIRECT("T|"&amp;VLOOKUP(A694,'dataset mapping'!$A$2:$B$6,2,FALSE)&amp;"|"&amp;A706&amp;"!I100"),6,FALSE)</f>
        <v>112</v>
      </c>
      <c r="G706" s="25">
        <f>VLOOKUP(B694,INDIRECT("T|"&amp;VLOOKUP(A694,'dataset mapping'!$A$2:$B$6,2,FALSE)&amp;"|"&amp;A706&amp;"!A3"):INDIRECT("T|"&amp;VLOOKUP(A694,'dataset mapping'!$A$2:$B$6,2,FALSE)&amp;"|"&amp;A706&amp;"!I100"),7,FALSE)</f>
        <v>36</v>
      </c>
      <c r="H706" s="25">
        <f>VLOOKUP(B694,INDIRECT("T|"&amp;VLOOKUP(A694,'dataset mapping'!$A$2:$B$6,2,FALSE)&amp;"|"&amp;A706&amp;"!A3"):INDIRECT("T|"&amp;VLOOKUP(A694,'dataset mapping'!$A$2:$B$6,2,FALSE)&amp;"|"&amp;A706&amp;"!I100"),8,FALSE)</f>
        <v>30</v>
      </c>
      <c r="I706" s="25">
        <f>VLOOKUP(B694,INDIRECT("T|"&amp;VLOOKUP(A694,'dataset mapping'!$A$2:$B$6,2,FALSE)&amp;"|"&amp;A706&amp;"!A3"):INDIRECT("T|"&amp;VLOOKUP(A694,'dataset mapping'!$A$2:$B$6,2,FALSE)&amp;"|"&amp;A706&amp;"!I100"),9,FALSE)</f>
        <v>43</v>
      </c>
      <c r="J706" s="9">
        <f t="shared" si="72"/>
        <v>353.4883721</v>
      </c>
      <c r="K706" s="1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1">
        <v>90.0</v>
      </c>
      <c r="B707" s="25">
        <f>VLOOKUP(B694,INDIRECT("T|"&amp;VLOOKUP(A694,'dataset mapping'!$A$2:$B$6,2,FALSE)&amp;"|"&amp;A707&amp;"!A3"):INDIRECT("T|"&amp;VLOOKUP(A694,'dataset mapping'!$A$2:$B$6,2,FALSE)&amp;"|"&amp;A707&amp;"!I100"),2,FALSE)</f>
        <v>160</v>
      </c>
      <c r="C707" s="25">
        <f>VLOOKUP(B694,INDIRECT("T|"&amp;VLOOKUP(A694,'dataset mapping'!$A$2:$B$6,2,FALSE)&amp;"|"&amp;A707&amp;"!A3"):INDIRECT("T|"&amp;VLOOKUP(A694,'dataset mapping'!$A$2:$B$6,2,FALSE)&amp;"|"&amp;A707&amp;"!I100"),3,FALSE)</f>
        <v>245</v>
      </c>
      <c r="D707" s="25">
        <f>VLOOKUP(B694,INDIRECT("T|"&amp;VLOOKUP(A694,'dataset mapping'!$A$2:$B$6,2,FALSE)&amp;"|"&amp;A707&amp;"!A3"):INDIRECT("T|"&amp;VLOOKUP(A694,'dataset mapping'!$A$2:$B$6,2,FALSE)&amp;"|"&amp;A707&amp;"!I100"),4,FALSE)</f>
        <v>287</v>
      </c>
      <c r="E707" s="25">
        <f>VLOOKUP(B694,INDIRECT("T|"&amp;VLOOKUP(A694,'dataset mapping'!$A$2:$B$6,2,FALSE)&amp;"|"&amp;A707&amp;"!A3"):INDIRECT("T|"&amp;VLOOKUP(A694,'dataset mapping'!$A$2:$B$6,2,FALSE)&amp;"|"&amp;A707&amp;"!I100"),5,FALSE)</f>
        <v>235</v>
      </c>
      <c r="F707" s="25">
        <f>VLOOKUP(B694,INDIRECT("T|"&amp;VLOOKUP(A694,'dataset mapping'!$A$2:$B$6,2,FALSE)&amp;"|"&amp;A707&amp;"!A3"):INDIRECT("T|"&amp;VLOOKUP(A694,'dataset mapping'!$A$2:$B$6,2,FALSE)&amp;"|"&amp;A707&amp;"!I100"),6,FALSE)</f>
        <v>83</v>
      </c>
      <c r="G707" s="25">
        <f>VLOOKUP(B694,INDIRECT("T|"&amp;VLOOKUP(A694,'dataset mapping'!$A$2:$B$6,2,FALSE)&amp;"|"&amp;A707&amp;"!A3"):INDIRECT("T|"&amp;VLOOKUP(A694,'dataset mapping'!$A$2:$B$6,2,FALSE)&amp;"|"&amp;A707&amp;"!I100"),7,FALSE)</f>
        <v>79</v>
      </c>
      <c r="H707" s="25">
        <f>VLOOKUP(B694,INDIRECT("T|"&amp;VLOOKUP(A694,'dataset mapping'!$A$2:$B$6,2,FALSE)&amp;"|"&amp;A707&amp;"!A3"):INDIRECT("T|"&amp;VLOOKUP(A694,'dataset mapping'!$A$2:$B$6,2,FALSE)&amp;"|"&amp;A707&amp;"!I100"),8,FALSE)</f>
        <v>51</v>
      </c>
      <c r="I707" s="25">
        <f>VLOOKUP(B694,INDIRECT("T|"&amp;VLOOKUP(A694,'dataset mapping'!$A$2:$B$6,2,FALSE)&amp;"|"&amp;A707&amp;"!A3"):INDIRECT("T|"&amp;VLOOKUP(A694,'dataset mapping'!$A$2:$B$6,2,FALSE)&amp;"|"&amp;A707&amp;"!I100"),9,FALSE)</f>
        <v>75</v>
      </c>
      <c r="J707" s="9">
        <f t="shared" si="72"/>
        <v>213.3333333</v>
      </c>
      <c r="K707" s="1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1">
        <v>100.0</v>
      </c>
      <c r="B708" s="25">
        <f>VLOOKUP(B694,INDIRECT("T|"&amp;VLOOKUP(A694,'dataset mapping'!$A$2:$B$6,2,FALSE)&amp;"|"&amp;A708&amp;"!A3"):INDIRECT("T|"&amp;VLOOKUP(A694,'dataset mapping'!$A$2:$B$6,2,FALSE)&amp;"|"&amp;A708&amp;"!I100"),2,FALSE)</f>
        <v>381</v>
      </c>
      <c r="C708" s="25">
        <f>VLOOKUP(B694,INDIRECT("T|"&amp;VLOOKUP(A694,'dataset mapping'!$A$2:$B$6,2,FALSE)&amp;"|"&amp;A708&amp;"!A3"):INDIRECT("T|"&amp;VLOOKUP(A694,'dataset mapping'!$A$2:$B$6,2,FALSE)&amp;"|"&amp;A708&amp;"!I100"),3,FALSE)</f>
        <v>335</v>
      </c>
      <c r="D708" s="25">
        <f>VLOOKUP(B694,INDIRECT("T|"&amp;VLOOKUP(A694,'dataset mapping'!$A$2:$B$6,2,FALSE)&amp;"|"&amp;A708&amp;"!A3"):INDIRECT("T|"&amp;VLOOKUP(A694,'dataset mapping'!$A$2:$B$6,2,FALSE)&amp;"|"&amp;A708&amp;"!I100"),4,FALSE)</f>
        <v>798</v>
      </c>
      <c r="E708" s="25">
        <f>VLOOKUP(B694,INDIRECT("T|"&amp;VLOOKUP(A694,'dataset mapping'!$A$2:$B$6,2,FALSE)&amp;"|"&amp;A708&amp;"!A3"):INDIRECT("T|"&amp;VLOOKUP(A694,'dataset mapping'!$A$2:$B$6,2,FALSE)&amp;"|"&amp;A708&amp;"!I100"),5,FALSE)</f>
        <v>505</v>
      </c>
      <c r="F708" s="25">
        <f>VLOOKUP(B694,INDIRECT("T|"&amp;VLOOKUP(A694,'dataset mapping'!$A$2:$B$6,2,FALSE)&amp;"|"&amp;A708&amp;"!A3"):INDIRECT("T|"&amp;VLOOKUP(A694,'dataset mapping'!$A$2:$B$6,2,FALSE)&amp;"|"&amp;A708&amp;"!I100"),6,FALSE)</f>
        <v>126</v>
      </c>
      <c r="G708" s="25">
        <f>VLOOKUP(B694,INDIRECT("T|"&amp;VLOOKUP(A694,'dataset mapping'!$A$2:$B$6,2,FALSE)&amp;"|"&amp;A708&amp;"!A3"):INDIRECT("T|"&amp;VLOOKUP(A694,'dataset mapping'!$A$2:$B$6,2,FALSE)&amp;"|"&amp;A708&amp;"!I100"),7,FALSE)</f>
        <v>120</v>
      </c>
      <c r="H708" s="25">
        <f>VLOOKUP(B694,INDIRECT("T|"&amp;VLOOKUP(A694,'dataset mapping'!$A$2:$B$6,2,FALSE)&amp;"|"&amp;A708&amp;"!A3"):INDIRECT("T|"&amp;VLOOKUP(A694,'dataset mapping'!$A$2:$B$6,2,FALSE)&amp;"|"&amp;A708&amp;"!I100"),8,FALSE)</f>
        <v>79</v>
      </c>
      <c r="I708" s="25">
        <f>VLOOKUP(B694,INDIRECT("T|"&amp;VLOOKUP(A694,'dataset mapping'!$A$2:$B$6,2,FALSE)&amp;"|"&amp;A708&amp;"!A3"):INDIRECT("T|"&amp;VLOOKUP(A694,'dataset mapping'!$A$2:$B$6,2,FALSE)&amp;"|"&amp;A708&amp;"!I100"),9,FALSE)</f>
        <v>109</v>
      </c>
      <c r="J708" s="9">
        <f t="shared" si="72"/>
        <v>363.3027523</v>
      </c>
      <c r="K708" s="13">
        <f>AVERAGE(J696:J708)</f>
        <v>831.1008714</v>
      </c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7"/>
      <c r="B728" s="28" t="s">
        <v>24</v>
      </c>
      <c r="C728" s="28" t="s">
        <v>25</v>
      </c>
      <c r="D728" s="29"/>
      <c r="E728" s="29"/>
      <c r="F728" s="29"/>
      <c r="G728" s="29"/>
      <c r="H728" s="29"/>
      <c r="I728" s="2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0" t="s">
        <v>26</v>
      </c>
      <c r="B729" s="31">
        <v>12.0</v>
      </c>
      <c r="C729" s="32">
        <v>0.0</v>
      </c>
      <c r="D729" s="29"/>
      <c r="E729" s="29"/>
      <c r="F729" s="29"/>
      <c r="G729" s="29"/>
      <c r="H729" s="29"/>
      <c r="I729" s="2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1"/>
      <c r="B730" s="29"/>
      <c r="C730" s="29"/>
      <c r="D730" s="29"/>
      <c r="E730" s="29"/>
      <c r="F730" s="29"/>
      <c r="G730" s="29"/>
      <c r="H730" s="29"/>
      <c r="I730" s="2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1"/>
      <c r="B731" s="29"/>
      <c r="C731" s="29"/>
      <c r="D731" s="29"/>
      <c r="E731" s="29"/>
      <c r="F731" s="29"/>
      <c r="G731" s="29"/>
      <c r="H731" s="29"/>
      <c r="I731" s="29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1"/>
      <c r="B732" s="29"/>
      <c r="C732" s="29"/>
      <c r="D732" s="29"/>
      <c r="E732" s="29"/>
      <c r="F732" s="29"/>
      <c r="G732" s="29"/>
      <c r="H732" s="29"/>
      <c r="I732" s="29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1"/>
      <c r="B733" s="29"/>
      <c r="C733" s="29"/>
      <c r="D733" s="29"/>
      <c r="E733" s="29"/>
      <c r="F733" s="29"/>
      <c r="G733" s="29"/>
      <c r="H733" s="29"/>
      <c r="I733" s="29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1"/>
      <c r="B734" s="29"/>
      <c r="C734" s="29"/>
      <c r="D734" s="29"/>
      <c r="E734" s="29"/>
      <c r="F734" s="29"/>
      <c r="G734" s="29"/>
      <c r="H734" s="29"/>
      <c r="I734" s="29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1"/>
      <c r="B735" s="29"/>
      <c r="C735" s="29"/>
      <c r="D735" s="29"/>
      <c r="E735" s="29"/>
      <c r="F735" s="29"/>
      <c r="G735" s="29"/>
      <c r="H735" s="29"/>
      <c r="I735" s="29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1"/>
      <c r="B736" s="29"/>
      <c r="C736" s="29"/>
      <c r="D736" s="29"/>
      <c r="E736" s="29"/>
      <c r="F736" s="29"/>
      <c r="G736" s="29"/>
      <c r="H736" s="29"/>
      <c r="I736" s="29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1"/>
      <c r="B737" s="29"/>
      <c r="C737" s="29"/>
      <c r="D737" s="29"/>
      <c r="E737" s="29"/>
      <c r="F737" s="29"/>
      <c r="G737" s="29"/>
      <c r="H737" s="29"/>
      <c r="I737" s="29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1"/>
      <c r="B738" s="29"/>
      <c r="C738" s="29"/>
      <c r="D738" s="29"/>
      <c r="E738" s="29"/>
      <c r="F738" s="29"/>
      <c r="G738" s="29"/>
      <c r="H738" s="29"/>
      <c r="I738" s="29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1"/>
      <c r="B739" s="29"/>
      <c r="C739" s="29"/>
      <c r="D739" s="29"/>
      <c r="E739" s="29"/>
      <c r="F739" s="29"/>
      <c r="G739" s="29"/>
      <c r="H739" s="29"/>
      <c r="I739" s="29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1"/>
      <c r="B740" s="29"/>
      <c r="C740" s="29"/>
      <c r="D740" s="29"/>
      <c r="E740" s="29"/>
      <c r="F740" s="29"/>
      <c r="G740" s="29"/>
      <c r="H740" s="29"/>
      <c r="I740" s="2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1"/>
      <c r="B741" s="29"/>
      <c r="C741" s="29"/>
      <c r="D741" s="29"/>
      <c r="E741" s="29"/>
      <c r="F741" s="29"/>
      <c r="G741" s="29"/>
      <c r="H741" s="29"/>
      <c r="I741" s="2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1"/>
      <c r="B742" s="29"/>
      <c r="C742" s="29"/>
      <c r="D742" s="29"/>
      <c r="E742" s="29"/>
      <c r="F742" s="29"/>
      <c r="G742" s="29"/>
      <c r="H742" s="29"/>
      <c r="I742" s="2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1"/>
      <c r="B743" s="29"/>
      <c r="C743" s="29"/>
      <c r="D743" s="29"/>
      <c r="E743" s="29"/>
      <c r="F743" s="29"/>
      <c r="G743" s="29"/>
      <c r="H743" s="29"/>
      <c r="I743" s="2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1"/>
      <c r="B744" s="29"/>
      <c r="C744" s="29"/>
      <c r="D744" s="29"/>
      <c r="E744" s="29"/>
      <c r="F744" s="29"/>
      <c r="G744" s="29"/>
      <c r="H744" s="29"/>
      <c r="I744" s="2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1"/>
      <c r="B745" s="29"/>
      <c r="C745" s="29"/>
      <c r="D745" s="29"/>
      <c r="E745" s="29"/>
      <c r="F745" s="29"/>
      <c r="G745" s="29"/>
      <c r="H745" s="29"/>
      <c r="I745" s="2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1"/>
      <c r="B746" s="29"/>
      <c r="C746" s="29"/>
      <c r="D746" s="29"/>
      <c r="E746" s="29"/>
      <c r="F746" s="29"/>
      <c r="G746" s="29"/>
      <c r="H746" s="29"/>
      <c r="I746" s="2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1"/>
      <c r="B747" s="29"/>
      <c r="C747" s="29"/>
      <c r="D747" s="29"/>
      <c r="E747" s="29"/>
      <c r="F747" s="29"/>
      <c r="G747" s="29"/>
      <c r="H747" s="29"/>
      <c r="I747" s="2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1"/>
      <c r="B748" s="29"/>
      <c r="C748" s="29"/>
      <c r="D748" s="29"/>
      <c r="E748" s="29"/>
      <c r="F748" s="29"/>
      <c r="G748" s="29"/>
      <c r="H748" s="29"/>
      <c r="I748" s="2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1"/>
      <c r="B749" s="29"/>
      <c r="C749" s="29"/>
      <c r="D749" s="29"/>
      <c r="E749" s="29"/>
      <c r="F749" s="29"/>
      <c r="G749" s="29"/>
      <c r="H749" s="29"/>
      <c r="I749" s="2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1"/>
      <c r="B750" s="29"/>
      <c r="C750" s="29"/>
      <c r="D750" s="29"/>
      <c r="E750" s="29"/>
      <c r="F750" s="29"/>
      <c r="G750" s="29"/>
      <c r="H750" s="29"/>
      <c r="I750" s="2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1"/>
      <c r="B751" s="29"/>
      <c r="C751" s="29"/>
      <c r="D751" s="29"/>
      <c r="E751" s="29"/>
      <c r="F751" s="29"/>
      <c r="G751" s="29"/>
      <c r="H751" s="29"/>
      <c r="I751" s="2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1"/>
      <c r="B752" s="29"/>
      <c r="C752" s="29"/>
      <c r="D752" s="29"/>
      <c r="E752" s="29"/>
      <c r="F752" s="29"/>
      <c r="G752" s="29"/>
      <c r="H752" s="29"/>
      <c r="I752" s="2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1"/>
      <c r="B753" s="29"/>
      <c r="C753" s="29"/>
      <c r="D753" s="29"/>
      <c r="E753" s="29"/>
      <c r="F753" s="29"/>
      <c r="G753" s="29"/>
      <c r="H753" s="29"/>
      <c r="I753" s="2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1"/>
      <c r="B754" s="29"/>
      <c r="C754" s="29"/>
      <c r="D754" s="29"/>
      <c r="E754" s="29"/>
      <c r="F754" s="29"/>
      <c r="G754" s="29"/>
      <c r="H754" s="29"/>
      <c r="I754" s="2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1"/>
      <c r="B755" s="29"/>
      <c r="C755" s="29"/>
      <c r="D755" s="29"/>
      <c r="E755" s="29"/>
      <c r="F755" s="29"/>
      <c r="G755" s="29"/>
      <c r="H755" s="29"/>
      <c r="I755" s="2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1"/>
      <c r="B756" s="29"/>
      <c r="C756" s="29"/>
      <c r="D756" s="29"/>
      <c r="E756" s="29"/>
      <c r="F756" s="29"/>
      <c r="G756" s="29"/>
      <c r="H756" s="29"/>
      <c r="I756" s="29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1"/>
      <c r="B757" s="29"/>
      <c r="C757" s="29"/>
      <c r="D757" s="29"/>
      <c r="E757" s="29"/>
      <c r="F757" s="29"/>
      <c r="G757" s="29"/>
      <c r="H757" s="29"/>
      <c r="I757" s="29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1"/>
      <c r="B758" s="29"/>
      <c r="C758" s="29"/>
      <c r="D758" s="29"/>
      <c r="E758" s="29"/>
      <c r="F758" s="29"/>
      <c r="G758" s="29"/>
      <c r="H758" s="29"/>
      <c r="I758" s="29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1"/>
      <c r="B759" s="29"/>
      <c r="C759" s="29"/>
      <c r="D759" s="29"/>
      <c r="E759" s="29"/>
      <c r="F759" s="29"/>
      <c r="G759" s="29"/>
      <c r="H759" s="29"/>
      <c r="I759" s="29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1"/>
      <c r="B760" s="29"/>
      <c r="C760" s="29"/>
      <c r="D760" s="29"/>
      <c r="E760" s="29"/>
      <c r="F760" s="29"/>
      <c r="G760" s="29"/>
      <c r="H760" s="29"/>
      <c r="I760" s="29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1"/>
      <c r="B761" s="29"/>
      <c r="C761" s="29"/>
      <c r="D761" s="29"/>
      <c r="E761" s="29"/>
      <c r="F761" s="29"/>
      <c r="G761" s="29"/>
      <c r="H761" s="29"/>
      <c r="I761" s="29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1"/>
      <c r="B762" s="29"/>
      <c r="C762" s="29"/>
      <c r="D762" s="29"/>
      <c r="E762" s="29"/>
      <c r="F762" s="29"/>
      <c r="G762" s="29"/>
      <c r="H762" s="29"/>
      <c r="I762" s="29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1"/>
      <c r="B763" s="29"/>
      <c r="C763" s="29"/>
      <c r="D763" s="29"/>
      <c r="E763" s="29"/>
      <c r="F763" s="29"/>
      <c r="G763" s="29"/>
      <c r="H763" s="29"/>
      <c r="I763" s="29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1"/>
      <c r="B764" s="29"/>
      <c r="C764" s="29"/>
      <c r="D764" s="29"/>
      <c r="E764" s="29"/>
      <c r="F764" s="29"/>
      <c r="G764" s="29"/>
      <c r="H764" s="29"/>
      <c r="I764" s="29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1"/>
      <c r="B765" s="29"/>
      <c r="C765" s="29"/>
      <c r="D765" s="29"/>
      <c r="E765" s="29"/>
      <c r="F765" s="29"/>
      <c r="G765" s="29"/>
      <c r="H765" s="29"/>
      <c r="I765" s="29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1"/>
      <c r="B766" s="29"/>
      <c r="C766" s="29"/>
      <c r="D766" s="29"/>
      <c r="E766" s="29"/>
      <c r="F766" s="29"/>
      <c r="G766" s="29"/>
      <c r="H766" s="29"/>
      <c r="I766" s="29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1"/>
      <c r="B767" s="29"/>
      <c r="C767" s="29"/>
      <c r="D767" s="29"/>
      <c r="E767" s="29"/>
      <c r="F767" s="29"/>
      <c r="G767" s="29"/>
      <c r="H767" s="29"/>
      <c r="I767" s="29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1"/>
      <c r="B768" s="29"/>
      <c r="C768" s="29"/>
      <c r="D768" s="29"/>
      <c r="E768" s="29"/>
      <c r="F768" s="29"/>
      <c r="G768" s="29"/>
      <c r="H768" s="29"/>
      <c r="I768" s="29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1"/>
      <c r="B769" s="29"/>
      <c r="C769" s="29"/>
      <c r="D769" s="29"/>
      <c r="E769" s="29"/>
      <c r="F769" s="29"/>
      <c r="G769" s="29"/>
      <c r="H769" s="29"/>
      <c r="I769" s="29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1"/>
      <c r="B770" s="29"/>
      <c r="C770" s="29"/>
      <c r="D770" s="29"/>
      <c r="E770" s="29"/>
      <c r="F770" s="29"/>
      <c r="G770" s="29"/>
      <c r="H770" s="29"/>
      <c r="I770" s="29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1"/>
      <c r="B771" s="29"/>
      <c r="C771" s="29"/>
      <c r="D771" s="29"/>
      <c r="E771" s="29"/>
      <c r="F771" s="29"/>
      <c r="G771" s="29"/>
      <c r="H771" s="29"/>
      <c r="I771" s="29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1"/>
      <c r="B772" s="29"/>
      <c r="C772" s="29"/>
      <c r="D772" s="29"/>
      <c r="E772" s="29"/>
      <c r="F772" s="29"/>
      <c r="G772" s="29"/>
      <c r="H772" s="29"/>
      <c r="I772" s="29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1"/>
      <c r="B773" s="29"/>
      <c r="C773" s="29"/>
      <c r="D773" s="29"/>
      <c r="E773" s="29"/>
      <c r="F773" s="29"/>
      <c r="G773" s="29"/>
      <c r="H773" s="29"/>
      <c r="I773" s="29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1"/>
      <c r="B774" s="29"/>
      <c r="C774" s="29"/>
      <c r="D774" s="29"/>
      <c r="E774" s="29"/>
      <c r="F774" s="29"/>
      <c r="G774" s="29"/>
      <c r="H774" s="29"/>
      <c r="I774" s="29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1"/>
      <c r="B775" s="29"/>
      <c r="C775" s="29"/>
      <c r="D775" s="29"/>
      <c r="E775" s="29"/>
      <c r="F775" s="29"/>
      <c r="G775" s="29"/>
      <c r="H775" s="29"/>
      <c r="I775" s="29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1"/>
      <c r="B776" s="29"/>
      <c r="C776" s="29"/>
      <c r="D776" s="29"/>
      <c r="E776" s="29"/>
      <c r="F776" s="29"/>
      <c r="G776" s="29"/>
      <c r="H776" s="29"/>
      <c r="I776" s="29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1"/>
      <c r="B777" s="29"/>
      <c r="C777" s="29"/>
      <c r="D777" s="29"/>
      <c r="E777" s="29"/>
      <c r="F777" s="29"/>
      <c r="G777" s="29"/>
      <c r="H777" s="29"/>
      <c r="I777" s="29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1"/>
      <c r="B778" s="29"/>
      <c r="C778" s="29"/>
      <c r="D778" s="29"/>
      <c r="E778" s="29"/>
      <c r="F778" s="29"/>
      <c r="G778" s="29"/>
      <c r="H778" s="29"/>
      <c r="I778" s="29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1"/>
      <c r="B779" s="29"/>
      <c r="C779" s="29"/>
      <c r="D779" s="29"/>
      <c r="E779" s="29"/>
      <c r="F779" s="29"/>
      <c r="G779" s="29"/>
      <c r="H779" s="29"/>
      <c r="I779" s="29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1"/>
      <c r="B780" s="29"/>
      <c r="C780" s="29"/>
      <c r="D780" s="29"/>
      <c r="E780" s="29"/>
      <c r="F780" s="29"/>
      <c r="G780" s="29"/>
      <c r="H780" s="29"/>
      <c r="I780" s="29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1"/>
      <c r="B781" s="29"/>
      <c r="C781" s="29"/>
      <c r="D781" s="29"/>
      <c r="E781" s="29"/>
      <c r="F781" s="29"/>
      <c r="G781" s="29"/>
      <c r="H781" s="29"/>
      <c r="I781" s="29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1"/>
      <c r="B782" s="29"/>
      <c r="C782" s="29"/>
      <c r="D782" s="29"/>
      <c r="E782" s="29"/>
      <c r="F782" s="29"/>
      <c r="G782" s="29"/>
      <c r="H782" s="29"/>
      <c r="I782" s="29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1"/>
      <c r="B783" s="29"/>
      <c r="C783" s="29"/>
      <c r="D783" s="29"/>
      <c r="E783" s="29"/>
      <c r="F783" s="29"/>
      <c r="G783" s="29"/>
      <c r="H783" s="29"/>
      <c r="I783" s="29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1"/>
      <c r="B784" s="29"/>
      <c r="C784" s="29"/>
      <c r="D784" s="29"/>
      <c r="E784" s="29"/>
      <c r="F784" s="29"/>
      <c r="G784" s="29"/>
      <c r="H784" s="29"/>
      <c r="I784" s="2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1"/>
      <c r="B785" s="29"/>
      <c r="C785" s="29"/>
      <c r="D785" s="29"/>
      <c r="E785" s="29"/>
      <c r="F785" s="29"/>
      <c r="G785" s="29"/>
      <c r="H785" s="29"/>
      <c r="I785" s="2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1"/>
      <c r="B786" s="29"/>
      <c r="C786" s="29"/>
      <c r="D786" s="29"/>
      <c r="E786" s="29"/>
      <c r="F786" s="29"/>
      <c r="G786" s="29"/>
      <c r="H786" s="29"/>
      <c r="I786" s="2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1"/>
      <c r="B787" s="29"/>
      <c r="C787" s="29"/>
      <c r="D787" s="29"/>
      <c r="E787" s="29"/>
      <c r="F787" s="29"/>
      <c r="G787" s="29"/>
      <c r="H787" s="29"/>
      <c r="I787" s="2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1"/>
      <c r="B788" s="29"/>
      <c r="C788" s="29"/>
      <c r="D788" s="29"/>
      <c r="E788" s="29"/>
      <c r="F788" s="29"/>
      <c r="G788" s="29"/>
      <c r="H788" s="29"/>
      <c r="I788" s="2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1"/>
      <c r="B789" s="29"/>
      <c r="C789" s="29"/>
      <c r="D789" s="29"/>
      <c r="E789" s="29"/>
      <c r="F789" s="29"/>
      <c r="G789" s="29"/>
      <c r="H789" s="29"/>
      <c r="I789" s="2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1"/>
      <c r="B790" s="29"/>
      <c r="C790" s="29"/>
      <c r="D790" s="29"/>
      <c r="E790" s="29"/>
      <c r="F790" s="29"/>
      <c r="G790" s="29"/>
      <c r="H790" s="29"/>
      <c r="I790" s="2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1"/>
      <c r="B791" s="29"/>
      <c r="C791" s="29"/>
      <c r="D791" s="29"/>
      <c r="E791" s="29"/>
      <c r="F791" s="29"/>
      <c r="G791" s="29"/>
      <c r="H791" s="29"/>
      <c r="I791" s="2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1"/>
      <c r="B792" s="29"/>
      <c r="C792" s="29"/>
      <c r="D792" s="29"/>
      <c r="E792" s="29"/>
      <c r="F792" s="29"/>
      <c r="G792" s="29"/>
      <c r="H792" s="29"/>
      <c r="I792" s="2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1"/>
      <c r="B793" s="29"/>
      <c r="C793" s="29"/>
      <c r="D793" s="29"/>
      <c r="E793" s="29"/>
      <c r="F793" s="29"/>
      <c r="G793" s="29"/>
      <c r="H793" s="29"/>
      <c r="I793" s="2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1"/>
      <c r="B794" s="29"/>
      <c r="C794" s="29"/>
      <c r="D794" s="29"/>
      <c r="E794" s="29"/>
      <c r="F794" s="29"/>
      <c r="G794" s="29"/>
      <c r="H794" s="29"/>
      <c r="I794" s="2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1"/>
      <c r="B795" s="29"/>
      <c r="C795" s="29"/>
      <c r="D795" s="29"/>
      <c r="E795" s="29"/>
      <c r="F795" s="29"/>
      <c r="G795" s="29"/>
      <c r="H795" s="29"/>
      <c r="I795" s="2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1"/>
      <c r="B796" s="29"/>
      <c r="C796" s="29"/>
      <c r="D796" s="29"/>
      <c r="E796" s="29"/>
      <c r="F796" s="29"/>
      <c r="G796" s="29"/>
      <c r="H796" s="29"/>
      <c r="I796" s="2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1"/>
      <c r="B797" s="29"/>
      <c r="C797" s="29"/>
      <c r="D797" s="29"/>
      <c r="E797" s="29"/>
      <c r="F797" s="29"/>
      <c r="G797" s="29"/>
      <c r="H797" s="29"/>
      <c r="I797" s="2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1"/>
      <c r="B798" s="29"/>
      <c r="C798" s="29"/>
      <c r="D798" s="29"/>
      <c r="E798" s="29"/>
      <c r="F798" s="29"/>
      <c r="G798" s="29"/>
      <c r="H798" s="29"/>
      <c r="I798" s="2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1"/>
      <c r="B799" s="29"/>
      <c r="C799" s="29"/>
      <c r="D799" s="29"/>
      <c r="E799" s="29"/>
      <c r="F799" s="29"/>
      <c r="G799" s="29"/>
      <c r="H799" s="29"/>
      <c r="I799" s="29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1"/>
      <c r="B800" s="29"/>
      <c r="C800" s="29"/>
      <c r="D800" s="29"/>
      <c r="E800" s="29"/>
      <c r="F800" s="29"/>
      <c r="G800" s="29"/>
      <c r="H800" s="29"/>
      <c r="I800" s="29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1"/>
      <c r="B801" s="29"/>
      <c r="C801" s="29"/>
      <c r="D801" s="29"/>
      <c r="E801" s="29"/>
      <c r="F801" s="29"/>
      <c r="G801" s="29"/>
      <c r="H801" s="29"/>
      <c r="I801" s="29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1"/>
      <c r="B802" s="29"/>
      <c r="C802" s="29"/>
      <c r="D802" s="29"/>
      <c r="E802" s="29"/>
      <c r="F802" s="29"/>
      <c r="G802" s="29"/>
      <c r="H802" s="29"/>
      <c r="I802" s="29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1"/>
      <c r="B803" s="29"/>
      <c r="C803" s="29"/>
      <c r="D803" s="29"/>
      <c r="E803" s="29"/>
      <c r="F803" s="29"/>
      <c r="G803" s="29"/>
      <c r="H803" s="29"/>
      <c r="I803" s="29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1"/>
      <c r="B804" s="29"/>
      <c r="C804" s="29"/>
      <c r="D804" s="29"/>
      <c r="E804" s="29"/>
      <c r="F804" s="29"/>
      <c r="G804" s="29"/>
      <c r="H804" s="29"/>
      <c r="I804" s="29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1"/>
      <c r="B805" s="29"/>
      <c r="C805" s="29"/>
      <c r="D805" s="29"/>
      <c r="E805" s="29"/>
      <c r="F805" s="29"/>
      <c r="G805" s="29"/>
      <c r="H805" s="29"/>
      <c r="I805" s="29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1"/>
      <c r="B806" s="29"/>
      <c r="C806" s="29"/>
      <c r="D806" s="29"/>
      <c r="E806" s="29"/>
      <c r="F806" s="29"/>
      <c r="G806" s="29"/>
      <c r="H806" s="29"/>
      <c r="I806" s="29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1"/>
      <c r="B807" s="29"/>
      <c r="C807" s="29"/>
      <c r="D807" s="29"/>
      <c r="E807" s="29"/>
      <c r="F807" s="29"/>
      <c r="G807" s="29"/>
      <c r="H807" s="29"/>
      <c r="I807" s="29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1"/>
      <c r="B808" s="29"/>
      <c r="C808" s="29"/>
      <c r="D808" s="29"/>
      <c r="E808" s="29"/>
      <c r="F808" s="29"/>
      <c r="G808" s="29"/>
      <c r="H808" s="29"/>
      <c r="I808" s="29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1"/>
      <c r="B809" s="29"/>
      <c r="C809" s="29"/>
      <c r="D809" s="29"/>
      <c r="E809" s="29"/>
      <c r="F809" s="29"/>
      <c r="G809" s="29"/>
      <c r="H809" s="29"/>
      <c r="I809" s="29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1"/>
      <c r="B810" s="29"/>
      <c r="C810" s="29"/>
      <c r="D810" s="29"/>
      <c r="E810" s="29"/>
      <c r="F810" s="29"/>
      <c r="G810" s="29"/>
      <c r="H810" s="29"/>
      <c r="I810" s="29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1"/>
      <c r="B811" s="29"/>
      <c r="C811" s="29"/>
      <c r="D811" s="29"/>
      <c r="E811" s="29"/>
      <c r="F811" s="29"/>
      <c r="G811" s="29"/>
      <c r="H811" s="29"/>
      <c r="I811" s="29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1"/>
      <c r="B812" s="29"/>
      <c r="C812" s="29"/>
      <c r="D812" s="29"/>
      <c r="E812" s="29"/>
      <c r="F812" s="29"/>
      <c r="G812" s="29"/>
      <c r="H812" s="29"/>
      <c r="I812" s="29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1"/>
      <c r="B813" s="29"/>
      <c r="C813" s="29"/>
      <c r="D813" s="29"/>
      <c r="E813" s="29"/>
      <c r="F813" s="29"/>
      <c r="G813" s="29"/>
      <c r="H813" s="29"/>
      <c r="I813" s="29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1"/>
      <c r="B814" s="29"/>
      <c r="C814" s="29"/>
      <c r="D814" s="29"/>
      <c r="E814" s="29"/>
      <c r="F814" s="29"/>
      <c r="G814" s="29"/>
      <c r="H814" s="29"/>
      <c r="I814" s="29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1"/>
      <c r="B815" s="29"/>
      <c r="C815" s="29"/>
      <c r="D815" s="29"/>
      <c r="E815" s="29"/>
      <c r="F815" s="29"/>
      <c r="G815" s="29"/>
      <c r="H815" s="29"/>
      <c r="I815" s="29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1"/>
      <c r="B816" s="29"/>
      <c r="C816" s="29"/>
      <c r="D816" s="29"/>
      <c r="E816" s="29"/>
      <c r="F816" s="29"/>
      <c r="G816" s="29"/>
      <c r="H816" s="29"/>
      <c r="I816" s="29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1"/>
      <c r="B817" s="29"/>
      <c r="C817" s="29"/>
      <c r="D817" s="29"/>
      <c r="E817" s="29"/>
      <c r="F817" s="29"/>
      <c r="G817" s="29"/>
      <c r="H817" s="29"/>
      <c r="I817" s="29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1"/>
      <c r="B818" s="29"/>
      <c r="C818" s="29"/>
      <c r="D818" s="29"/>
      <c r="E818" s="29"/>
      <c r="F818" s="29"/>
      <c r="G818" s="29"/>
      <c r="H818" s="29"/>
      <c r="I818" s="29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1"/>
      <c r="B819" s="29"/>
      <c r="C819" s="29"/>
      <c r="D819" s="29"/>
      <c r="E819" s="29"/>
      <c r="F819" s="29"/>
      <c r="G819" s="29"/>
      <c r="H819" s="29"/>
      <c r="I819" s="29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1"/>
      <c r="B820" s="29"/>
      <c r="C820" s="29"/>
      <c r="D820" s="29"/>
      <c r="E820" s="29"/>
      <c r="F820" s="29"/>
      <c r="G820" s="29"/>
      <c r="H820" s="29"/>
      <c r="I820" s="29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1"/>
      <c r="B821" s="29"/>
      <c r="C821" s="29"/>
      <c r="D821" s="29"/>
      <c r="E821" s="29"/>
      <c r="F821" s="29"/>
      <c r="G821" s="29"/>
      <c r="H821" s="29"/>
      <c r="I821" s="29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1"/>
      <c r="B822" s="29"/>
      <c r="C822" s="29"/>
      <c r="D822" s="29"/>
      <c r="E822" s="29"/>
      <c r="F822" s="29"/>
      <c r="G822" s="29"/>
      <c r="H822" s="29"/>
      <c r="I822" s="29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1"/>
      <c r="B823" s="29"/>
      <c r="C823" s="29"/>
      <c r="D823" s="29"/>
      <c r="E823" s="29"/>
      <c r="F823" s="29"/>
      <c r="G823" s="29"/>
      <c r="H823" s="29"/>
      <c r="I823" s="29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1"/>
      <c r="B824" s="29"/>
      <c r="C824" s="29"/>
      <c r="D824" s="29"/>
      <c r="E824" s="29"/>
      <c r="F824" s="29"/>
      <c r="G824" s="29"/>
      <c r="H824" s="29"/>
      <c r="I824" s="29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1"/>
      <c r="B825" s="29"/>
      <c r="C825" s="29"/>
      <c r="D825" s="29"/>
      <c r="E825" s="29"/>
      <c r="F825" s="29"/>
      <c r="G825" s="29"/>
      <c r="H825" s="29"/>
      <c r="I825" s="29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1"/>
      <c r="B826" s="29"/>
      <c r="C826" s="29"/>
      <c r="D826" s="29"/>
      <c r="E826" s="29"/>
      <c r="F826" s="29"/>
      <c r="G826" s="29"/>
      <c r="H826" s="29"/>
      <c r="I826" s="29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1"/>
      <c r="B827" s="29"/>
      <c r="C827" s="29"/>
      <c r="D827" s="29"/>
      <c r="E827" s="29"/>
      <c r="F827" s="29"/>
      <c r="G827" s="29"/>
      <c r="H827" s="29"/>
      <c r="I827" s="29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1"/>
      <c r="B828" s="29"/>
      <c r="C828" s="29"/>
      <c r="D828" s="29"/>
      <c r="E828" s="29"/>
      <c r="F828" s="29"/>
      <c r="G828" s="29"/>
      <c r="H828" s="29"/>
      <c r="I828" s="29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1"/>
      <c r="B829" s="29"/>
      <c r="C829" s="29"/>
      <c r="D829" s="29"/>
      <c r="E829" s="29"/>
      <c r="F829" s="29"/>
      <c r="G829" s="29"/>
      <c r="H829" s="29"/>
      <c r="I829" s="29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1"/>
      <c r="B830" s="29"/>
      <c r="C830" s="29"/>
      <c r="D830" s="29"/>
      <c r="E830" s="29"/>
      <c r="F830" s="29"/>
      <c r="G830" s="29"/>
      <c r="H830" s="29"/>
      <c r="I830" s="2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1"/>
      <c r="B831" s="29"/>
      <c r="C831" s="29"/>
      <c r="D831" s="29"/>
      <c r="E831" s="29"/>
      <c r="F831" s="29"/>
      <c r="G831" s="29"/>
      <c r="H831" s="29"/>
      <c r="I831" s="2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1"/>
      <c r="B832" s="29"/>
      <c r="C832" s="29"/>
      <c r="D832" s="29"/>
      <c r="E832" s="29"/>
      <c r="F832" s="29"/>
      <c r="G832" s="29"/>
      <c r="H832" s="29"/>
      <c r="I832" s="29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1"/>
      <c r="B833" s="29"/>
      <c r="C833" s="29"/>
      <c r="D833" s="29"/>
      <c r="E833" s="29"/>
      <c r="F833" s="29"/>
      <c r="G833" s="29"/>
      <c r="H833" s="29"/>
      <c r="I833" s="29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1"/>
      <c r="B834" s="29"/>
      <c r="C834" s="29"/>
      <c r="D834" s="29"/>
      <c r="E834" s="29"/>
      <c r="F834" s="29"/>
      <c r="G834" s="29"/>
      <c r="H834" s="29"/>
      <c r="I834" s="29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1"/>
      <c r="B835" s="29"/>
      <c r="C835" s="29"/>
      <c r="D835" s="29"/>
      <c r="E835" s="29"/>
      <c r="F835" s="29"/>
      <c r="G835" s="29"/>
      <c r="H835" s="29"/>
      <c r="I835" s="29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1"/>
      <c r="B836" s="29"/>
      <c r="C836" s="29"/>
      <c r="D836" s="29"/>
      <c r="E836" s="29"/>
      <c r="F836" s="29"/>
      <c r="G836" s="29"/>
      <c r="H836" s="29"/>
      <c r="I836" s="29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1"/>
      <c r="B837" s="29"/>
      <c r="C837" s="29"/>
      <c r="D837" s="29"/>
      <c r="E837" s="29"/>
      <c r="F837" s="29"/>
      <c r="G837" s="29"/>
      <c r="H837" s="29"/>
      <c r="I837" s="29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1"/>
      <c r="B838" s="29"/>
      <c r="C838" s="29"/>
      <c r="D838" s="29"/>
      <c r="E838" s="29"/>
      <c r="F838" s="29"/>
      <c r="G838" s="29"/>
      <c r="H838" s="29"/>
      <c r="I838" s="29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1"/>
      <c r="B839" s="29"/>
      <c r="C839" s="29"/>
      <c r="D839" s="29"/>
      <c r="E839" s="29"/>
      <c r="F839" s="29"/>
      <c r="G839" s="29"/>
      <c r="H839" s="29"/>
      <c r="I839" s="29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1"/>
      <c r="B840" s="29"/>
      <c r="C840" s="29"/>
      <c r="D840" s="29"/>
      <c r="E840" s="29"/>
      <c r="F840" s="29"/>
      <c r="G840" s="29"/>
      <c r="H840" s="29"/>
      <c r="I840" s="29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1"/>
      <c r="B841" s="29"/>
      <c r="C841" s="29"/>
      <c r="D841" s="29"/>
      <c r="E841" s="29"/>
      <c r="F841" s="29"/>
      <c r="G841" s="29"/>
      <c r="H841" s="29"/>
      <c r="I841" s="29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1"/>
      <c r="B842" s="29"/>
      <c r="C842" s="29"/>
      <c r="D842" s="29"/>
      <c r="E842" s="29"/>
      <c r="F842" s="29"/>
      <c r="G842" s="29"/>
      <c r="H842" s="29"/>
      <c r="I842" s="29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1"/>
      <c r="B843" s="29"/>
      <c r="C843" s="29"/>
      <c r="D843" s="29"/>
      <c r="E843" s="29"/>
      <c r="F843" s="29"/>
      <c r="G843" s="29"/>
      <c r="H843" s="29"/>
      <c r="I843" s="29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1"/>
      <c r="B844" s="29"/>
      <c r="C844" s="29"/>
      <c r="D844" s="29"/>
      <c r="E844" s="29"/>
      <c r="F844" s="29"/>
      <c r="G844" s="29"/>
      <c r="H844" s="29"/>
      <c r="I844" s="29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1"/>
      <c r="B845" s="29"/>
      <c r="C845" s="29"/>
      <c r="D845" s="29"/>
      <c r="E845" s="29"/>
      <c r="F845" s="29"/>
      <c r="G845" s="29"/>
      <c r="H845" s="29"/>
      <c r="I845" s="29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1"/>
      <c r="B846" s="29"/>
      <c r="C846" s="29"/>
      <c r="D846" s="29"/>
      <c r="E846" s="29"/>
      <c r="F846" s="29"/>
      <c r="G846" s="29"/>
      <c r="H846" s="29"/>
      <c r="I846" s="29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1"/>
      <c r="B847" s="29"/>
      <c r="C847" s="29"/>
      <c r="D847" s="29"/>
      <c r="E847" s="29"/>
      <c r="F847" s="29"/>
      <c r="G847" s="29"/>
      <c r="H847" s="29"/>
      <c r="I847" s="29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1"/>
      <c r="B848" s="29"/>
      <c r="C848" s="29"/>
      <c r="D848" s="29"/>
      <c r="E848" s="29"/>
      <c r="F848" s="29"/>
      <c r="G848" s="29"/>
      <c r="H848" s="29"/>
      <c r="I848" s="29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1"/>
      <c r="B849" s="29"/>
      <c r="C849" s="29"/>
      <c r="D849" s="29"/>
      <c r="E849" s="29"/>
      <c r="F849" s="29"/>
      <c r="G849" s="29"/>
      <c r="H849" s="29"/>
      <c r="I849" s="29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1"/>
      <c r="B850" s="29"/>
      <c r="C850" s="29"/>
      <c r="D850" s="29"/>
      <c r="E850" s="29"/>
      <c r="F850" s="29"/>
      <c r="G850" s="29"/>
      <c r="H850" s="29"/>
      <c r="I850" s="29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1"/>
      <c r="B851" s="29"/>
      <c r="C851" s="29"/>
      <c r="D851" s="29"/>
      <c r="E851" s="29"/>
      <c r="F851" s="29"/>
      <c r="G851" s="29"/>
      <c r="H851" s="29"/>
      <c r="I851" s="29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1"/>
      <c r="B852" s="29"/>
      <c r="C852" s="29"/>
      <c r="D852" s="29"/>
      <c r="E852" s="29"/>
      <c r="F852" s="29"/>
      <c r="G852" s="29"/>
      <c r="H852" s="29"/>
      <c r="I852" s="29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1"/>
      <c r="B853" s="29"/>
      <c r="C853" s="29"/>
      <c r="D853" s="29"/>
      <c r="E853" s="29"/>
      <c r="F853" s="29"/>
      <c r="G853" s="29"/>
      <c r="H853" s="29"/>
      <c r="I853" s="29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1"/>
      <c r="B854" s="29"/>
      <c r="C854" s="29"/>
      <c r="D854" s="29"/>
      <c r="E854" s="29"/>
      <c r="F854" s="29"/>
      <c r="G854" s="29"/>
      <c r="H854" s="29"/>
      <c r="I854" s="29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1"/>
      <c r="B855" s="29"/>
      <c r="C855" s="29"/>
      <c r="D855" s="29"/>
      <c r="E855" s="29"/>
      <c r="F855" s="29"/>
      <c r="G855" s="29"/>
      <c r="H855" s="29"/>
      <c r="I855" s="29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1"/>
      <c r="B856" s="29"/>
      <c r="C856" s="29"/>
      <c r="D856" s="29"/>
      <c r="E856" s="29"/>
      <c r="F856" s="29"/>
      <c r="G856" s="29"/>
      <c r="H856" s="29"/>
      <c r="I856" s="2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1"/>
      <c r="B857" s="29"/>
      <c r="C857" s="29"/>
      <c r="D857" s="29"/>
      <c r="E857" s="29"/>
      <c r="F857" s="29"/>
      <c r="G857" s="29"/>
      <c r="H857" s="29"/>
      <c r="I857" s="2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1"/>
      <c r="B858" s="29"/>
      <c r="C858" s="29"/>
      <c r="D858" s="29"/>
      <c r="E858" s="29"/>
      <c r="F858" s="29"/>
      <c r="G858" s="29"/>
      <c r="H858" s="29"/>
      <c r="I858" s="2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1"/>
      <c r="B859" s="29"/>
      <c r="C859" s="29"/>
      <c r="D859" s="29"/>
      <c r="E859" s="29"/>
      <c r="F859" s="29"/>
      <c r="G859" s="29"/>
      <c r="H859" s="29"/>
      <c r="I859" s="2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1"/>
      <c r="B860" s="29"/>
      <c r="C860" s="29"/>
      <c r="D860" s="29"/>
      <c r="E860" s="29"/>
      <c r="F860" s="29"/>
      <c r="G860" s="29"/>
      <c r="H860" s="29"/>
      <c r="I860" s="2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1"/>
      <c r="B861" s="29"/>
      <c r="C861" s="29"/>
      <c r="D861" s="29"/>
      <c r="E861" s="29"/>
      <c r="F861" s="29"/>
      <c r="G861" s="29"/>
      <c r="H861" s="29"/>
      <c r="I861" s="2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1"/>
      <c r="B862" s="29"/>
      <c r="C862" s="29"/>
      <c r="D862" s="29"/>
      <c r="E862" s="29"/>
      <c r="F862" s="29"/>
      <c r="G862" s="29"/>
      <c r="H862" s="29"/>
      <c r="I862" s="2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1"/>
      <c r="B863" s="29"/>
      <c r="C863" s="29"/>
      <c r="D863" s="29"/>
      <c r="E863" s="29"/>
      <c r="F863" s="29"/>
      <c r="G863" s="29"/>
      <c r="H863" s="29"/>
      <c r="I863" s="2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1"/>
      <c r="B864" s="29"/>
      <c r="C864" s="29"/>
      <c r="D864" s="29"/>
      <c r="E864" s="29"/>
      <c r="F864" s="29"/>
      <c r="G864" s="29"/>
      <c r="H864" s="29"/>
      <c r="I864" s="2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1"/>
      <c r="B865" s="29"/>
      <c r="C865" s="29"/>
      <c r="D865" s="29"/>
      <c r="E865" s="29"/>
      <c r="F865" s="29"/>
      <c r="G865" s="29"/>
      <c r="H865" s="29"/>
      <c r="I865" s="2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1"/>
      <c r="B866" s="29"/>
      <c r="C866" s="29"/>
      <c r="D866" s="29"/>
      <c r="E866" s="29"/>
      <c r="F866" s="29"/>
      <c r="G866" s="29"/>
      <c r="H866" s="29"/>
      <c r="I866" s="2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1"/>
      <c r="B867" s="29"/>
      <c r="C867" s="29"/>
      <c r="D867" s="29"/>
      <c r="E867" s="29"/>
      <c r="F867" s="29"/>
      <c r="G867" s="29"/>
      <c r="H867" s="29"/>
      <c r="I867" s="2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1"/>
      <c r="B868" s="29"/>
      <c r="C868" s="29"/>
      <c r="D868" s="29"/>
      <c r="E868" s="29"/>
      <c r="F868" s="29"/>
      <c r="G868" s="29"/>
      <c r="H868" s="29"/>
      <c r="I868" s="2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1"/>
      <c r="B869" s="29"/>
      <c r="C869" s="29"/>
      <c r="D869" s="29"/>
      <c r="E869" s="29"/>
      <c r="F869" s="29"/>
      <c r="G869" s="29"/>
      <c r="H869" s="29"/>
      <c r="I869" s="2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1"/>
      <c r="B870" s="29"/>
      <c r="C870" s="29"/>
      <c r="D870" s="29"/>
      <c r="E870" s="29"/>
      <c r="F870" s="29"/>
      <c r="G870" s="29"/>
      <c r="H870" s="29"/>
      <c r="I870" s="2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1"/>
      <c r="B871" s="29"/>
      <c r="C871" s="29"/>
      <c r="D871" s="29"/>
      <c r="E871" s="29"/>
      <c r="F871" s="29"/>
      <c r="G871" s="29"/>
      <c r="H871" s="29"/>
      <c r="I871" s="2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1"/>
      <c r="B872" s="29"/>
      <c r="C872" s="29"/>
      <c r="D872" s="29"/>
      <c r="E872" s="29"/>
      <c r="F872" s="29"/>
      <c r="G872" s="29"/>
      <c r="H872" s="29"/>
      <c r="I872" s="2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1"/>
      <c r="B873" s="29"/>
      <c r="C873" s="29"/>
      <c r="D873" s="29"/>
      <c r="E873" s="29"/>
      <c r="F873" s="29"/>
      <c r="G873" s="29"/>
      <c r="H873" s="29"/>
      <c r="I873" s="2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1"/>
      <c r="B874" s="29"/>
      <c r="C874" s="29"/>
      <c r="D874" s="29"/>
      <c r="E874" s="29"/>
      <c r="F874" s="29"/>
      <c r="G874" s="29"/>
      <c r="H874" s="29"/>
      <c r="I874" s="2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1"/>
      <c r="B875" s="29"/>
      <c r="C875" s="29"/>
      <c r="D875" s="29"/>
      <c r="E875" s="29"/>
      <c r="F875" s="29"/>
      <c r="G875" s="29"/>
      <c r="H875" s="29"/>
      <c r="I875" s="2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1"/>
      <c r="B876" s="29"/>
      <c r="C876" s="29"/>
      <c r="D876" s="29"/>
      <c r="E876" s="29"/>
      <c r="F876" s="29"/>
      <c r="G876" s="29"/>
      <c r="H876" s="29"/>
      <c r="I876" s="2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1"/>
      <c r="B877" s="29"/>
      <c r="C877" s="29"/>
      <c r="D877" s="29"/>
      <c r="E877" s="29"/>
      <c r="F877" s="29"/>
      <c r="G877" s="29"/>
      <c r="H877" s="29"/>
      <c r="I877" s="29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1"/>
      <c r="B878" s="29"/>
      <c r="C878" s="29"/>
      <c r="D878" s="29"/>
      <c r="E878" s="29"/>
      <c r="F878" s="29"/>
      <c r="G878" s="29"/>
      <c r="H878" s="29"/>
      <c r="I878" s="29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1"/>
      <c r="B879" s="29"/>
      <c r="C879" s="29"/>
      <c r="D879" s="29"/>
      <c r="E879" s="29"/>
      <c r="F879" s="29"/>
      <c r="G879" s="29"/>
      <c r="H879" s="29"/>
      <c r="I879" s="29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1"/>
      <c r="B880" s="29"/>
      <c r="C880" s="29"/>
      <c r="D880" s="29"/>
      <c r="E880" s="29"/>
      <c r="F880" s="29"/>
      <c r="G880" s="29"/>
      <c r="H880" s="29"/>
      <c r="I880" s="29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1"/>
      <c r="B881" s="29"/>
      <c r="C881" s="29"/>
      <c r="D881" s="29"/>
      <c r="E881" s="29"/>
      <c r="F881" s="29"/>
      <c r="G881" s="29"/>
      <c r="H881" s="29"/>
      <c r="I881" s="29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1"/>
      <c r="B882" s="29"/>
      <c r="C882" s="29"/>
      <c r="D882" s="29"/>
      <c r="E882" s="29"/>
      <c r="F882" s="29"/>
      <c r="G882" s="29"/>
      <c r="H882" s="29"/>
      <c r="I882" s="29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1"/>
      <c r="B883" s="29"/>
      <c r="C883" s="29"/>
      <c r="D883" s="29"/>
      <c r="E883" s="29"/>
      <c r="F883" s="29"/>
      <c r="G883" s="29"/>
      <c r="H883" s="29"/>
      <c r="I883" s="29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1"/>
      <c r="B884" s="29"/>
      <c r="C884" s="29"/>
      <c r="D884" s="29"/>
      <c r="E884" s="29"/>
      <c r="F884" s="29"/>
      <c r="G884" s="29"/>
      <c r="H884" s="29"/>
      <c r="I884" s="29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1"/>
      <c r="B885" s="29"/>
      <c r="C885" s="29"/>
      <c r="D885" s="29"/>
      <c r="E885" s="29"/>
      <c r="F885" s="29"/>
      <c r="G885" s="29"/>
      <c r="H885" s="29"/>
      <c r="I885" s="29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1"/>
      <c r="B886" s="29"/>
      <c r="C886" s="29"/>
      <c r="D886" s="29"/>
      <c r="E886" s="29"/>
      <c r="F886" s="29"/>
      <c r="G886" s="29"/>
      <c r="H886" s="29"/>
      <c r="I886" s="29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1"/>
      <c r="B887" s="29"/>
      <c r="C887" s="29"/>
      <c r="D887" s="29"/>
      <c r="E887" s="29"/>
      <c r="F887" s="29"/>
      <c r="G887" s="29"/>
      <c r="H887" s="29"/>
      <c r="I887" s="29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1"/>
      <c r="B888" s="29"/>
      <c r="C888" s="29"/>
      <c r="D888" s="29"/>
      <c r="E888" s="29"/>
      <c r="F888" s="29"/>
      <c r="G888" s="29"/>
      <c r="H888" s="29"/>
      <c r="I888" s="29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1"/>
      <c r="B889" s="29"/>
      <c r="C889" s="29"/>
      <c r="D889" s="29"/>
      <c r="E889" s="29"/>
      <c r="F889" s="29"/>
      <c r="G889" s="29"/>
      <c r="H889" s="29"/>
      <c r="I889" s="29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1"/>
      <c r="B890" s="29"/>
      <c r="C890" s="29"/>
      <c r="D890" s="29"/>
      <c r="E890" s="29"/>
      <c r="F890" s="29"/>
      <c r="G890" s="29"/>
      <c r="H890" s="29"/>
      <c r="I890" s="29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1"/>
      <c r="B891" s="29"/>
      <c r="C891" s="29"/>
      <c r="D891" s="29"/>
      <c r="E891" s="29"/>
      <c r="F891" s="29"/>
      <c r="G891" s="29"/>
      <c r="H891" s="29"/>
      <c r="I891" s="29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1"/>
      <c r="B892" s="29"/>
      <c r="C892" s="29"/>
      <c r="D892" s="29"/>
      <c r="E892" s="29"/>
      <c r="F892" s="29"/>
      <c r="G892" s="29"/>
      <c r="H892" s="29"/>
      <c r="I892" s="29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1"/>
      <c r="B893" s="29"/>
      <c r="C893" s="29"/>
      <c r="D893" s="29"/>
      <c r="E893" s="29"/>
      <c r="F893" s="29"/>
      <c r="G893" s="29"/>
      <c r="H893" s="29"/>
      <c r="I893" s="29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1"/>
      <c r="B894" s="29"/>
      <c r="C894" s="29"/>
      <c r="D894" s="29"/>
      <c r="E894" s="29"/>
      <c r="F894" s="29"/>
      <c r="G894" s="29"/>
      <c r="H894" s="29"/>
      <c r="I894" s="29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1"/>
      <c r="B895" s="29"/>
      <c r="C895" s="29"/>
      <c r="D895" s="29"/>
      <c r="E895" s="29"/>
      <c r="F895" s="29"/>
      <c r="G895" s="29"/>
      <c r="H895" s="29"/>
      <c r="I895" s="29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1"/>
      <c r="B896" s="29"/>
      <c r="C896" s="29"/>
      <c r="D896" s="29"/>
      <c r="E896" s="29"/>
      <c r="F896" s="29"/>
      <c r="G896" s="29"/>
      <c r="H896" s="29"/>
      <c r="I896" s="29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1"/>
      <c r="B897" s="29"/>
      <c r="C897" s="29"/>
      <c r="D897" s="29"/>
      <c r="E897" s="29"/>
      <c r="F897" s="29"/>
      <c r="G897" s="29"/>
      <c r="H897" s="29"/>
      <c r="I897" s="29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1"/>
      <c r="B898" s="29"/>
      <c r="C898" s="29"/>
      <c r="D898" s="29"/>
      <c r="E898" s="29"/>
      <c r="F898" s="29"/>
      <c r="G898" s="29"/>
      <c r="H898" s="29"/>
      <c r="I898" s="29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1"/>
      <c r="B899" s="29"/>
      <c r="C899" s="29"/>
      <c r="D899" s="29"/>
      <c r="E899" s="29"/>
      <c r="F899" s="29"/>
      <c r="G899" s="29"/>
      <c r="H899" s="29"/>
      <c r="I899" s="29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1"/>
      <c r="B900" s="29"/>
      <c r="C900" s="29"/>
      <c r="D900" s="29"/>
      <c r="E900" s="29"/>
      <c r="F900" s="29"/>
      <c r="G900" s="29"/>
      <c r="H900" s="29"/>
      <c r="I900" s="29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1"/>
      <c r="B901" s="29"/>
      <c r="C901" s="29"/>
      <c r="D901" s="29"/>
      <c r="E901" s="29"/>
      <c r="F901" s="29"/>
      <c r="G901" s="29"/>
      <c r="H901" s="29"/>
      <c r="I901" s="29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1"/>
      <c r="B902" s="29"/>
      <c r="C902" s="29"/>
      <c r="D902" s="29"/>
      <c r="E902" s="29"/>
      <c r="F902" s="29"/>
      <c r="G902" s="29"/>
      <c r="H902" s="29"/>
      <c r="I902" s="29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1"/>
      <c r="B903" s="29"/>
      <c r="C903" s="29"/>
      <c r="D903" s="29"/>
      <c r="E903" s="29"/>
      <c r="F903" s="29"/>
      <c r="G903" s="29"/>
      <c r="H903" s="29"/>
      <c r="I903" s="29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1"/>
      <c r="B904" s="29"/>
      <c r="C904" s="29"/>
      <c r="D904" s="29"/>
      <c r="E904" s="29"/>
      <c r="F904" s="29"/>
      <c r="G904" s="29"/>
      <c r="H904" s="29"/>
      <c r="I904" s="29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1"/>
      <c r="B905" s="29"/>
      <c r="C905" s="29"/>
      <c r="D905" s="29"/>
      <c r="E905" s="29"/>
      <c r="F905" s="29"/>
      <c r="G905" s="29"/>
      <c r="H905" s="29"/>
      <c r="I905" s="29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1"/>
      <c r="B906" s="29"/>
      <c r="C906" s="29"/>
      <c r="D906" s="29"/>
      <c r="E906" s="29"/>
      <c r="F906" s="29"/>
      <c r="G906" s="29"/>
      <c r="H906" s="29"/>
      <c r="I906" s="29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1"/>
      <c r="B907" s="29"/>
      <c r="C907" s="29"/>
      <c r="D907" s="29"/>
      <c r="E907" s="29"/>
      <c r="F907" s="29"/>
      <c r="G907" s="29"/>
      <c r="H907" s="29"/>
      <c r="I907" s="29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1"/>
      <c r="B908" s="29"/>
      <c r="C908" s="29"/>
      <c r="D908" s="29"/>
      <c r="E908" s="29"/>
      <c r="F908" s="29"/>
      <c r="G908" s="29"/>
      <c r="H908" s="29"/>
      <c r="I908" s="29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1"/>
      <c r="B909" s="29"/>
      <c r="C909" s="29"/>
      <c r="D909" s="29"/>
      <c r="E909" s="29"/>
      <c r="F909" s="29"/>
      <c r="G909" s="29"/>
      <c r="H909" s="29"/>
      <c r="I909" s="29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1"/>
      <c r="B910" s="29"/>
      <c r="C910" s="29"/>
      <c r="D910" s="29"/>
      <c r="E910" s="29"/>
      <c r="F910" s="29"/>
      <c r="G910" s="29"/>
      <c r="H910" s="29"/>
      <c r="I910" s="29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1"/>
      <c r="B911" s="29"/>
      <c r="C911" s="29"/>
      <c r="D911" s="29"/>
      <c r="E911" s="29"/>
      <c r="F911" s="29"/>
      <c r="G911" s="29"/>
      <c r="H911" s="29"/>
      <c r="I911" s="29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1"/>
      <c r="B912" s="29"/>
      <c r="C912" s="29"/>
      <c r="D912" s="29"/>
      <c r="E912" s="29"/>
      <c r="F912" s="29"/>
      <c r="G912" s="29"/>
      <c r="H912" s="29"/>
      <c r="I912" s="29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1"/>
      <c r="B913" s="29"/>
      <c r="C913" s="29"/>
      <c r="D913" s="29"/>
      <c r="E913" s="29"/>
      <c r="F913" s="29"/>
      <c r="G913" s="29"/>
      <c r="H913" s="29"/>
      <c r="I913" s="29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1"/>
      <c r="B914" s="29"/>
      <c r="C914" s="29"/>
      <c r="D914" s="29"/>
      <c r="E914" s="29"/>
      <c r="F914" s="29"/>
      <c r="G914" s="29"/>
      <c r="H914" s="29"/>
      <c r="I914" s="29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1"/>
      <c r="B915" s="29"/>
      <c r="C915" s="29"/>
      <c r="D915" s="29"/>
      <c r="E915" s="29"/>
      <c r="F915" s="29"/>
      <c r="G915" s="29"/>
      <c r="H915" s="29"/>
      <c r="I915" s="29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1"/>
      <c r="B916" s="29"/>
      <c r="C916" s="29"/>
      <c r="D916" s="29"/>
      <c r="E916" s="29"/>
      <c r="F916" s="29"/>
      <c r="G916" s="29"/>
      <c r="H916" s="29"/>
      <c r="I916" s="29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1"/>
      <c r="B917" s="29"/>
      <c r="C917" s="29"/>
      <c r="D917" s="29"/>
      <c r="E917" s="29"/>
      <c r="F917" s="29"/>
      <c r="G917" s="29"/>
      <c r="H917" s="29"/>
      <c r="I917" s="29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1"/>
      <c r="B918" s="29"/>
      <c r="C918" s="29"/>
      <c r="D918" s="29"/>
      <c r="E918" s="29"/>
      <c r="F918" s="29"/>
      <c r="G918" s="29"/>
      <c r="H918" s="29"/>
      <c r="I918" s="29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1"/>
      <c r="B919" s="29"/>
      <c r="C919" s="29"/>
      <c r="D919" s="29"/>
      <c r="E919" s="29"/>
      <c r="F919" s="29"/>
      <c r="G919" s="29"/>
      <c r="H919" s="29"/>
      <c r="I919" s="29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1"/>
      <c r="B920" s="29"/>
      <c r="C920" s="29"/>
      <c r="D920" s="29"/>
      <c r="E920" s="29"/>
      <c r="F920" s="29"/>
      <c r="G920" s="29"/>
      <c r="H920" s="29"/>
      <c r="I920" s="29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1"/>
      <c r="B921" s="29"/>
      <c r="C921" s="29"/>
      <c r="D921" s="29"/>
      <c r="E921" s="29"/>
      <c r="F921" s="29"/>
      <c r="G921" s="29"/>
      <c r="H921" s="29"/>
      <c r="I921" s="29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1"/>
      <c r="B922" s="29"/>
      <c r="C922" s="29"/>
      <c r="D922" s="29"/>
      <c r="E922" s="29"/>
      <c r="F922" s="29"/>
      <c r="G922" s="29"/>
      <c r="H922" s="29"/>
      <c r="I922" s="29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1"/>
      <c r="B923" s="29"/>
      <c r="C923" s="29"/>
      <c r="D923" s="29"/>
      <c r="E923" s="29"/>
      <c r="F923" s="29"/>
      <c r="G923" s="29"/>
      <c r="H923" s="29"/>
      <c r="I923" s="29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1"/>
      <c r="B924" s="29"/>
      <c r="C924" s="29"/>
      <c r="D924" s="29"/>
      <c r="E924" s="29"/>
      <c r="F924" s="29"/>
      <c r="G924" s="29"/>
      <c r="H924" s="29"/>
      <c r="I924" s="29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1"/>
      <c r="B925" s="29"/>
      <c r="C925" s="29"/>
      <c r="D925" s="29"/>
      <c r="E925" s="29"/>
      <c r="F925" s="29"/>
      <c r="G925" s="29"/>
      <c r="H925" s="29"/>
      <c r="I925" s="29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1"/>
      <c r="B926" s="29"/>
      <c r="C926" s="29"/>
      <c r="D926" s="29"/>
      <c r="E926" s="29"/>
      <c r="F926" s="29"/>
      <c r="G926" s="29"/>
      <c r="H926" s="29"/>
      <c r="I926" s="29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1"/>
      <c r="B927" s="29"/>
      <c r="C927" s="29"/>
      <c r="D927" s="29"/>
      <c r="E927" s="29"/>
      <c r="F927" s="29"/>
      <c r="G927" s="29"/>
      <c r="H927" s="29"/>
      <c r="I927" s="29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1"/>
      <c r="B928" s="29"/>
      <c r="C928" s="29"/>
      <c r="D928" s="29"/>
      <c r="E928" s="29"/>
      <c r="F928" s="29"/>
      <c r="G928" s="29"/>
      <c r="H928" s="29"/>
      <c r="I928" s="29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1"/>
      <c r="B929" s="29"/>
      <c r="C929" s="29"/>
      <c r="D929" s="29"/>
      <c r="E929" s="29"/>
      <c r="F929" s="29"/>
      <c r="G929" s="29"/>
      <c r="H929" s="29"/>
      <c r="I929" s="29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1"/>
      <c r="B930" s="29"/>
      <c r="C930" s="29"/>
      <c r="D930" s="29"/>
      <c r="E930" s="29"/>
      <c r="F930" s="29"/>
      <c r="G930" s="29"/>
      <c r="H930" s="29"/>
      <c r="I930" s="29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1"/>
      <c r="B931" s="29"/>
      <c r="C931" s="29"/>
      <c r="D931" s="29"/>
      <c r="E931" s="29"/>
      <c r="F931" s="29"/>
      <c r="G931" s="29"/>
      <c r="H931" s="29"/>
      <c r="I931" s="29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1"/>
      <c r="B932" s="29"/>
      <c r="C932" s="29"/>
      <c r="D932" s="29"/>
      <c r="E932" s="29"/>
      <c r="F932" s="29"/>
      <c r="G932" s="29"/>
      <c r="H932" s="29"/>
      <c r="I932" s="29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1"/>
      <c r="B933" s="29"/>
      <c r="C933" s="29"/>
      <c r="D933" s="29"/>
      <c r="E933" s="29"/>
      <c r="F933" s="29"/>
      <c r="G933" s="29"/>
      <c r="H933" s="29"/>
      <c r="I933" s="29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1"/>
      <c r="B934" s="29"/>
      <c r="C934" s="29"/>
      <c r="D934" s="29"/>
      <c r="E934" s="29"/>
      <c r="F934" s="29"/>
      <c r="G934" s="29"/>
      <c r="H934" s="29"/>
      <c r="I934" s="29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1"/>
      <c r="B935" s="29"/>
      <c r="C935" s="29"/>
      <c r="D935" s="29"/>
      <c r="E935" s="29"/>
      <c r="F935" s="29"/>
      <c r="G935" s="29"/>
      <c r="H935" s="29"/>
      <c r="I935" s="29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1"/>
      <c r="B936" s="29"/>
      <c r="C936" s="29"/>
      <c r="D936" s="29"/>
      <c r="E936" s="29"/>
      <c r="F936" s="29"/>
      <c r="G936" s="29"/>
      <c r="H936" s="29"/>
      <c r="I936" s="29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1"/>
      <c r="B937" s="29"/>
      <c r="C937" s="29"/>
      <c r="D937" s="29"/>
      <c r="E937" s="29"/>
      <c r="F937" s="29"/>
      <c r="G937" s="29"/>
      <c r="H937" s="29"/>
      <c r="I937" s="29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1"/>
      <c r="B938" s="29"/>
      <c r="C938" s="29"/>
      <c r="D938" s="29"/>
      <c r="E938" s="29"/>
      <c r="F938" s="29"/>
      <c r="G938" s="29"/>
      <c r="H938" s="29"/>
      <c r="I938" s="29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1"/>
      <c r="B939" s="29"/>
      <c r="C939" s="29"/>
      <c r="D939" s="29"/>
      <c r="E939" s="29"/>
      <c r="F939" s="29"/>
      <c r="G939" s="29"/>
      <c r="H939" s="29"/>
      <c r="I939" s="29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1"/>
      <c r="B940" s="29"/>
      <c r="C940" s="29"/>
      <c r="D940" s="29"/>
      <c r="E940" s="29"/>
      <c r="F940" s="29"/>
      <c r="G940" s="29"/>
      <c r="H940" s="29"/>
      <c r="I940" s="29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1"/>
      <c r="B941" s="29"/>
      <c r="C941" s="29"/>
      <c r="D941" s="29"/>
      <c r="E941" s="29"/>
      <c r="F941" s="29"/>
      <c r="G941" s="29"/>
      <c r="H941" s="29"/>
      <c r="I941" s="29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1"/>
      <c r="B942" s="29"/>
      <c r="C942" s="29"/>
      <c r="D942" s="29"/>
      <c r="E942" s="29"/>
      <c r="F942" s="29"/>
      <c r="G942" s="29"/>
      <c r="H942" s="29"/>
      <c r="I942" s="29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1"/>
      <c r="B943" s="29"/>
      <c r="C943" s="29"/>
      <c r="D943" s="29"/>
      <c r="E943" s="29"/>
      <c r="F943" s="29"/>
      <c r="G943" s="29"/>
      <c r="H943" s="29"/>
      <c r="I943" s="29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1"/>
      <c r="B944" s="29"/>
      <c r="C944" s="29"/>
      <c r="D944" s="29"/>
      <c r="E944" s="29"/>
      <c r="F944" s="29"/>
      <c r="G944" s="29"/>
      <c r="H944" s="29"/>
      <c r="I944" s="29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1"/>
      <c r="B945" s="29"/>
      <c r="C945" s="29"/>
      <c r="D945" s="29"/>
      <c r="E945" s="29"/>
      <c r="F945" s="29"/>
      <c r="G945" s="29"/>
      <c r="H945" s="29"/>
      <c r="I945" s="29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1"/>
      <c r="B946" s="29"/>
      <c r="C946" s="29"/>
      <c r="D946" s="29"/>
      <c r="E946" s="29"/>
      <c r="F946" s="29"/>
      <c r="G946" s="29"/>
      <c r="H946" s="29"/>
      <c r="I946" s="29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1"/>
      <c r="B947" s="29"/>
      <c r="C947" s="29"/>
      <c r="D947" s="29"/>
      <c r="E947" s="29"/>
      <c r="F947" s="29"/>
      <c r="G947" s="29"/>
      <c r="H947" s="29"/>
      <c r="I947" s="29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1"/>
      <c r="B948" s="29"/>
      <c r="C948" s="29"/>
      <c r="D948" s="29"/>
      <c r="E948" s="29"/>
      <c r="F948" s="29"/>
      <c r="G948" s="29"/>
      <c r="H948" s="29"/>
      <c r="I948" s="2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1"/>
      <c r="B949" s="29"/>
      <c r="C949" s="29"/>
      <c r="D949" s="29"/>
      <c r="E949" s="29"/>
      <c r="F949" s="29"/>
      <c r="G949" s="29"/>
      <c r="H949" s="29"/>
      <c r="I949" s="2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1"/>
      <c r="B950" s="29"/>
      <c r="C950" s="29"/>
      <c r="D950" s="29"/>
      <c r="E950" s="29"/>
      <c r="F950" s="29"/>
      <c r="G950" s="29"/>
      <c r="H950" s="29"/>
      <c r="I950" s="2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1"/>
      <c r="B951" s="29"/>
      <c r="C951" s="29"/>
      <c r="D951" s="29"/>
      <c r="E951" s="29"/>
      <c r="F951" s="29"/>
      <c r="G951" s="29"/>
      <c r="H951" s="29"/>
      <c r="I951" s="2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1"/>
      <c r="B952" s="29"/>
      <c r="C952" s="29"/>
      <c r="D952" s="29"/>
      <c r="E952" s="29"/>
      <c r="F952" s="29"/>
      <c r="G952" s="29"/>
      <c r="H952" s="29"/>
      <c r="I952" s="2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1"/>
      <c r="B953" s="29"/>
      <c r="C953" s="29"/>
      <c r="D953" s="29"/>
      <c r="E953" s="29"/>
      <c r="F953" s="29"/>
      <c r="G953" s="29"/>
      <c r="H953" s="29"/>
      <c r="I953" s="2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1"/>
      <c r="B954" s="29"/>
      <c r="C954" s="29"/>
      <c r="D954" s="29"/>
      <c r="E954" s="29"/>
      <c r="F954" s="29"/>
      <c r="G954" s="29"/>
      <c r="H954" s="29"/>
      <c r="I954" s="2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1"/>
      <c r="B955" s="29"/>
      <c r="C955" s="29"/>
      <c r="D955" s="29"/>
      <c r="E955" s="29"/>
      <c r="F955" s="29"/>
      <c r="G955" s="29"/>
      <c r="H955" s="29"/>
      <c r="I955" s="2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1"/>
      <c r="B956" s="29"/>
      <c r="C956" s="29"/>
      <c r="D956" s="29"/>
      <c r="E956" s="29"/>
      <c r="F956" s="29"/>
      <c r="G956" s="29"/>
      <c r="H956" s="29"/>
      <c r="I956" s="2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1"/>
      <c r="B957" s="29"/>
      <c r="C957" s="29"/>
      <c r="D957" s="29"/>
      <c r="E957" s="29"/>
      <c r="F957" s="29"/>
      <c r="G957" s="29"/>
      <c r="H957" s="29"/>
      <c r="I957" s="2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1"/>
      <c r="B958" s="29"/>
      <c r="C958" s="29"/>
      <c r="D958" s="29"/>
      <c r="E958" s="29"/>
      <c r="F958" s="29"/>
      <c r="G958" s="29"/>
      <c r="H958" s="29"/>
      <c r="I958" s="2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1"/>
      <c r="B959" s="29"/>
      <c r="C959" s="29"/>
      <c r="D959" s="29"/>
      <c r="E959" s="29"/>
      <c r="F959" s="29"/>
      <c r="G959" s="29"/>
      <c r="H959" s="29"/>
      <c r="I959" s="29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1"/>
      <c r="B960" s="29"/>
      <c r="C960" s="29"/>
      <c r="D960" s="29"/>
      <c r="E960" s="29"/>
      <c r="F960" s="29"/>
      <c r="G960" s="29"/>
      <c r="H960" s="29"/>
      <c r="I960" s="2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1"/>
      <c r="B961" s="29"/>
      <c r="C961" s="29"/>
      <c r="D961" s="29"/>
      <c r="E961" s="29"/>
      <c r="F961" s="29"/>
      <c r="G961" s="29"/>
      <c r="H961" s="29"/>
      <c r="I961" s="2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1"/>
      <c r="B962" s="29"/>
      <c r="C962" s="29"/>
      <c r="D962" s="29"/>
      <c r="E962" s="29"/>
      <c r="F962" s="29"/>
      <c r="G962" s="29"/>
      <c r="H962" s="29"/>
      <c r="I962" s="2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1"/>
      <c r="B963" s="29"/>
      <c r="C963" s="29"/>
      <c r="D963" s="29"/>
      <c r="E963" s="29"/>
      <c r="F963" s="29"/>
      <c r="G963" s="29"/>
      <c r="H963" s="29"/>
      <c r="I963" s="29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1"/>
      <c r="B964" s="29"/>
      <c r="C964" s="29"/>
      <c r="D964" s="29"/>
      <c r="E964" s="29"/>
      <c r="F964" s="29"/>
      <c r="G964" s="29"/>
      <c r="H964" s="29"/>
      <c r="I964" s="29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1"/>
      <c r="B965" s="29"/>
      <c r="C965" s="29"/>
      <c r="D965" s="29"/>
      <c r="E965" s="29"/>
      <c r="F965" s="29"/>
      <c r="G965" s="29"/>
      <c r="H965" s="29"/>
      <c r="I965" s="29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1"/>
      <c r="B966" s="29"/>
      <c r="C966" s="29"/>
      <c r="D966" s="29"/>
      <c r="E966" s="29"/>
      <c r="F966" s="29"/>
      <c r="G966" s="29"/>
      <c r="H966" s="29"/>
      <c r="I966" s="29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1"/>
      <c r="B967" s="29"/>
      <c r="C967" s="29"/>
      <c r="D967" s="29"/>
      <c r="E967" s="29"/>
      <c r="F967" s="29"/>
      <c r="G967" s="29"/>
      <c r="H967" s="29"/>
      <c r="I967" s="29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1"/>
      <c r="B968" s="29"/>
      <c r="C968" s="29"/>
      <c r="D968" s="29"/>
      <c r="E968" s="29"/>
      <c r="F968" s="29"/>
      <c r="G968" s="29"/>
      <c r="H968" s="29"/>
      <c r="I968" s="29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1"/>
      <c r="B969" s="29"/>
      <c r="C969" s="29"/>
      <c r="D969" s="29"/>
      <c r="E969" s="29"/>
      <c r="F969" s="29"/>
      <c r="G969" s="29"/>
      <c r="H969" s="29"/>
      <c r="I969" s="29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1"/>
      <c r="B970" s="29"/>
      <c r="C970" s="29"/>
      <c r="D970" s="29"/>
      <c r="E970" s="29"/>
      <c r="F970" s="29"/>
      <c r="G970" s="29"/>
      <c r="H970" s="29"/>
      <c r="I970" s="29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1"/>
      <c r="B971" s="29"/>
      <c r="C971" s="29"/>
      <c r="D971" s="29"/>
      <c r="E971" s="29"/>
      <c r="F971" s="29"/>
      <c r="G971" s="29"/>
      <c r="H971" s="29"/>
      <c r="I971" s="29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1"/>
      <c r="B972" s="29"/>
      <c r="C972" s="29"/>
      <c r="D972" s="29"/>
      <c r="E972" s="29"/>
      <c r="F972" s="29"/>
      <c r="G972" s="29"/>
      <c r="H972" s="29"/>
      <c r="I972" s="29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1"/>
      <c r="B973" s="29"/>
      <c r="C973" s="29"/>
      <c r="D973" s="29"/>
      <c r="E973" s="29"/>
      <c r="F973" s="29"/>
      <c r="G973" s="29"/>
      <c r="H973" s="29"/>
      <c r="I973" s="29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1"/>
      <c r="B974" s="29"/>
      <c r="C974" s="29"/>
      <c r="D974" s="29"/>
      <c r="E974" s="29"/>
      <c r="F974" s="29"/>
      <c r="G974" s="29"/>
      <c r="H974" s="29"/>
      <c r="I974" s="29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1"/>
      <c r="B975" s="29"/>
      <c r="C975" s="29"/>
      <c r="D975" s="29"/>
      <c r="E975" s="29"/>
      <c r="F975" s="29"/>
      <c r="G975" s="29"/>
      <c r="H975" s="29"/>
      <c r="I975" s="29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1"/>
      <c r="B976" s="29"/>
      <c r="C976" s="29"/>
      <c r="D976" s="29"/>
      <c r="E976" s="29"/>
      <c r="F976" s="29"/>
      <c r="G976" s="29"/>
      <c r="H976" s="29"/>
      <c r="I976" s="29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1"/>
      <c r="B977" s="29"/>
      <c r="C977" s="29"/>
      <c r="D977" s="29"/>
      <c r="E977" s="29"/>
      <c r="F977" s="29"/>
      <c r="G977" s="29"/>
      <c r="H977" s="29"/>
      <c r="I977" s="29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1"/>
      <c r="B978" s="29"/>
      <c r="C978" s="29"/>
      <c r="D978" s="29"/>
      <c r="E978" s="29"/>
      <c r="F978" s="29"/>
      <c r="G978" s="29"/>
      <c r="H978" s="29"/>
      <c r="I978" s="29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1"/>
      <c r="B979" s="29"/>
      <c r="C979" s="29"/>
      <c r="D979" s="29"/>
      <c r="E979" s="29"/>
      <c r="F979" s="29"/>
      <c r="G979" s="29"/>
      <c r="H979" s="29"/>
      <c r="I979" s="29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1"/>
      <c r="B980" s="29"/>
      <c r="C980" s="29"/>
      <c r="D980" s="29"/>
      <c r="E980" s="29"/>
      <c r="F980" s="29"/>
      <c r="G980" s="29"/>
      <c r="H980" s="29"/>
      <c r="I980" s="29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1"/>
      <c r="B981" s="29"/>
      <c r="C981" s="29"/>
      <c r="D981" s="29"/>
      <c r="E981" s="29"/>
      <c r="F981" s="29"/>
      <c r="G981" s="29"/>
      <c r="H981" s="29"/>
      <c r="I981" s="29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1"/>
      <c r="B982" s="29"/>
      <c r="C982" s="29"/>
      <c r="D982" s="29"/>
      <c r="E982" s="29"/>
      <c r="F982" s="29"/>
      <c r="G982" s="29"/>
      <c r="H982" s="29"/>
      <c r="I982" s="29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1"/>
      <c r="B983" s="29"/>
      <c r="C983" s="29"/>
      <c r="D983" s="29"/>
      <c r="E983" s="29"/>
      <c r="F983" s="29"/>
      <c r="G983" s="29"/>
      <c r="H983" s="29"/>
      <c r="I983" s="29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1"/>
      <c r="B984" s="29"/>
      <c r="C984" s="29"/>
      <c r="D984" s="29"/>
      <c r="E984" s="29"/>
      <c r="F984" s="29"/>
      <c r="G984" s="29"/>
      <c r="H984" s="29"/>
      <c r="I984" s="29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1"/>
      <c r="B985" s="29"/>
      <c r="C985" s="29"/>
      <c r="D985" s="29"/>
      <c r="E985" s="29"/>
      <c r="F985" s="29"/>
      <c r="G985" s="29"/>
      <c r="H985" s="29"/>
      <c r="I985" s="29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1"/>
      <c r="B986" s="29"/>
      <c r="C986" s="29"/>
      <c r="D986" s="29"/>
      <c r="E986" s="29"/>
      <c r="F986" s="29"/>
      <c r="G986" s="29"/>
      <c r="H986" s="29"/>
      <c r="I986" s="29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1"/>
      <c r="B987" s="29"/>
      <c r="C987" s="29"/>
      <c r="D987" s="29"/>
      <c r="E987" s="29"/>
      <c r="F987" s="29"/>
      <c r="G987" s="29"/>
      <c r="H987" s="29"/>
      <c r="I987" s="29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1"/>
      <c r="B988" s="29"/>
      <c r="C988" s="29"/>
      <c r="D988" s="29"/>
      <c r="E988" s="29"/>
      <c r="F988" s="29"/>
      <c r="G988" s="29"/>
      <c r="H988" s="29"/>
      <c r="I988" s="29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1"/>
      <c r="B989" s="29"/>
      <c r="C989" s="29"/>
      <c r="D989" s="29"/>
      <c r="E989" s="29"/>
      <c r="F989" s="29"/>
      <c r="G989" s="29"/>
      <c r="H989" s="29"/>
      <c r="I989" s="29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1"/>
      <c r="B990" s="29"/>
      <c r="C990" s="29"/>
      <c r="D990" s="29"/>
      <c r="E990" s="29"/>
      <c r="F990" s="29"/>
      <c r="G990" s="29"/>
      <c r="H990" s="29"/>
      <c r="I990" s="29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1"/>
      <c r="B991" s="29"/>
      <c r="C991" s="29"/>
      <c r="D991" s="29"/>
      <c r="E991" s="29"/>
      <c r="F991" s="29"/>
      <c r="G991" s="29"/>
      <c r="H991" s="29"/>
      <c r="I991" s="29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1"/>
      <c r="B992" s="29"/>
      <c r="C992" s="29"/>
      <c r="D992" s="29"/>
      <c r="E992" s="29"/>
      <c r="F992" s="29"/>
      <c r="G992" s="29"/>
      <c r="H992" s="29"/>
      <c r="I992" s="29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1"/>
      <c r="B993" s="29"/>
      <c r="C993" s="29"/>
      <c r="D993" s="29"/>
      <c r="E993" s="29"/>
      <c r="F993" s="29"/>
      <c r="G993" s="29"/>
      <c r="H993" s="29"/>
      <c r="I993" s="29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1"/>
      <c r="B994" s="29"/>
      <c r="C994" s="29"/>
      <c r="D994" s="29"/>
      <c r="E994" s="29"/>
      <c r="F994" s="29"/>
      <c r="G994" s="29"/>
      <c r="H994" s="29"/>
      <c r="I994" s="29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1"/>
      <c r="B995" s="29"/>
      <c r="C995" s="29"/>
      <c r="D995" s="29"/>
      <c r="E995" s="29"/>
      <c r="F995" s="29"/>
      <c r="G995" s="29"/>
      <c r="H995" s="29"/>
      <c r="I995" s="29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1"/>
      <c r="B996" s="29"/>
      <c r="C996" s="29"/>
      <c r="D996" s="29"/>
      <c r="E996" s="29"/>
      <c r="F996" s="29"/>
      <c r="G996" s="29"/>
      <c r="H996" s="29"/>
      <c r="I996" s="29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1"/>
      <c r="B997" s="29"/>
      <c r="C997" s="29"/>
      <c r="D997" s="29"/>
      <c r="E997" s="29"/>
      <c r="F997" s="29"/>
      <c r="G997" s="29"/>
      <c r="H997" s="29"/>
      <c r="I997" s="29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1"/>
      <c r="B998" s="29"/>
      <c r="C998" s="29"/>
      <c r="D998" s="29"/>
      <c r="E998" s="29"/>
      <c r="F998" s="29"/>
      <c r="G998" s="29"/>
      <c r="H998" s="29"/>
      <c r="I998" s="29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1"/>
      <c r="B999" s="29"/>
      <c r="C999" s="29"/>
      <c r="D999" s="29"/>
      <c r="E999" s="29"/>
      <c r="F999" s="29"/>
      <c r="G999" s="29"/>
      <c r="H999" s="29"/>
      <c r="I999" s="29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1"/>
      <c r="B1000" s="29"/>
      <c r="C1000" s="29"/>
      <c r="D1000" s="29"/>
      <c r="E1000" s="29"/>
      <c r="F1000" s="29"/>
      <c r="G1000" s="29"/>
      <c r="H1000" s="29"/>
      <c r="I1000" s="29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1"/>
      <c r="B1001" s="29"/>
      <c r="C1001" s="29"/>
      <c r="D1001" s="29"/>
      <c r="E1001" s="29"/>
      <c r="F1001" s="29"/>
      <c r="G1001" s="29"/>
      <c r="H1001" s="29"/>
      <c r="I1001" s="29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1"/>
      <c r="B1002" s="29"/>
      <c r="C1002" s="29"/>
      <c r="D1002" s="29"/>
      <c r="E1002" s="29"/>
      <c r="F1002" s="29"/>
      <c r="G1002" s="29"/>
      <c r="H1002" s="29"/>
      <c r="I1002" s="29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1"/>
      <c r="B1003" s="29"/>
      <c r="C1003" s="29"/>
      <c r="D1003" s="29"/>
      <c r="E1003" s="29"/>
      <c r="F1003" s="29"/>
      <c r="G1003" s="29"/>
      <c r="H1003" s="29"/>
      <c r="I1003" s="29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1"/>
      <c r="B1004" s="29"/>
      <c r="C1004" s="29"/>
      <c r="D1004" s="29"/>
      <c r="E1004" s="29"/>
      <c r="F1004" s="29"/>
      <c r="G1004" s="29"/>
      <c r="H1004" s="29"/>
      <c r="I1004" s="29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1"/>
      <c r="B1005" s="29"/>
      <c r="C1005" s="29"/>
      <c r="D1005" s="29"/>
      <c r="E1005" s="29"/>
      <c r="F1005" s="29"/>
      <c r="G1005" s="29"/>
      <c r="H1005" s="29"/>
      <c r="I1005" s="29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1"/>
      <c r="B1006" s="29"/>
      <c r="C1006" s="29"/>
      <c r="D1006" s="29"/>
      <c r="E1006" s="29"/>
      <c r="F1006" s="29"/>
      <c r="G1006" s="29"/>
      <c r="H1006" s="29"/>
      <c r="I1006" s="29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1"/>
      <c r="B1007" s="29"/>
      <c r="C1007" s="29"/>
      <c r="D1007" s="29"/>
      <c r="E1007" s="29"/>
      <c r="F1007" s="29"/>
      <c r="G1007" s="29"/>
      <c r="H1007" s="29"/>
      <c r="I1007" s="29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1"/>
      <c r="B1008" s="29"/>
      <c r="C1008" s="29"/>
      <c r="D1008" s="29"/>
      <c r="E1008" s="29"/>
      <c r="F1008" s="29"/>
      <c r="G1008" s="29"/>
      <c r="H1008" s="29"/>
      <c r="I1008" s="29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1"/>
      <c r="B1009" s="29"/>
      <c r="C1009" s="29"/>
      <c r="D1009" s="29"/>
      <c r="E1009" s="29"/>
      <c r="F1009" s="29"/>
      <c r="G1009" s="29"/>
      <c r="H1009" s="29"/>
      <c r="I1009" s="29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11"/>
      <c r="B1010" s="29"/>
      <c r="C1010" s="29"/>
      <c r="D1010" s="29"/>
      <c r="E1010" s="29"/>
      <c r="F1010" s="29"/>
      <c r="G1010" s="29"/>
      <c r="H1010" s="29"/>
      <c r="I1010" s="29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11"/>
      <c r="B1011" s="29"/>
      <c r="C1011" s="29"/>
      <c r="D1011" s="29"/>
      <c r="E1011" s="29"/>
      <c r="F1011" s="29"/>
      <c r="G1011" s="29"/>
      <c r="H1011" s="29"/>
      <c r="I1011" s="29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1"/>
      <c r="B1012" s="29"/>
      <c r="C1012" s="29"/>
      <c r="D1012" s="29"/>
      <c r="E1012" s="29"/>
      <c r="F1012" s="29"/>
      <c r="G1012" s="29"/>
      <c r="H1012" s="29"/>
      <c r="I1012" s="29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11"/>
      <c r="B1013" s="29"/>
      <c r="C1013" s="29"/>
      <c r="D1013" s="29"/>
      <c r="E1013" s="29"/>
      <c r="F1013" s="29"/>
      <c r="G1013" s="29"/>
      <c r="H1013" s="29"/>
      <c r="I1013" s="29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11"/>
      <c r="B1014" s="29"/>
      <c r="C1014" s="29"/>
      <c r="D1014" s="29"/>
      <c r="E1014" s="29"/>
      <c r="F1014" s="29"/>
      <c r="G1014" s="29"/>
      <c r="H1014" s="29"/>
      <c r="I1014" s="29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11"/>
      <c r="B1015" s="29"/>
      <c r="C1015" s="29"/>
      <c r="D1015" s="29"/>
      <c r="E1015" s="29"/>
      <c r="F1015" s="29"/>
      <c r="G1015" s="29"/>
      <c r="H1015" s="29"/>
      <c r="I1015" s="29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11"/>
      <c r="B1016" s="29"/>
      <c r="C1016" s="29"/>
      <c r="D1016" s="29"/>
      <c r="E1016" s="29"/>
      <c r="F1016" s="29"/>
      <c r="G1016" s="29"/>
      <c r="H1016" s="29"/>
      <c r="I1016" s="29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11"/>
      <c r="B1017" s="29"/>
      <c r="C1017" s="29"/>
      <c r="D1017" s="29"/>
      <c r="E1017" s="29"/>
      <c r="F1017" s="29"/>
      <c r="G1017" s="29"/>
      <c r="H1017" s="29"/>
      <c r="I1017" s="29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11"/>
      <c r="B1018" s="29"/>
      <c r="C1018" s="29"/>
      <c r="D1018" s="29"/>
      <c r="E1018" s="29"/>
      <c r="F1018" s="29"/>
      <c r="G1018" s="29"/>
      <c r="H1018" s="29"/>
      <c r="I1018" s="29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11"/>
      <c r="B1019" s="29"/>
      <c r="C1019" s="29"/>
      <c r="D1019" s="29"/>
      <c r="E1019" s="29"/>
      <c r="F1019" s="29"/>
      <c r="G1019" s="29"/>
      <c r="H1019" s="29"/>
      <c r="I1019" s="29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11"/>
      <c r="B1020" s="29"/>
      <c r="C1020" s="29"/>
      <c r="D1020" s="29"/>
      <c r="E1020" s="29"/>
      <c r="F1020" s="29"/>
      <c r="G1020" s="29"/>
      <c r="H1020" s="29"/>
      <c r="I1020" s="29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11"/>
      <c r="B1021" s="29"/>
      <c r="C1021" s="29"/>
      <c r="D1021" s="29"/>
      <c r="E1021" s="29"/>
      <c r="F1021" s="29"/>
      <c r="G1021" s="29"/>
      <c r="H1021" s="29"/>
      <c r="I1021" s="29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11"/>
      <c r="B1022" s="29"/>
      <c r="C1022" s="29"/>
      <c r="D1022" s="29"/>
      <c r="E1022" s="29"/>
      <c r="F1022" s="29"/>
      <c r="G1022" s="29"/>
      <c r="H1022" s="29"/>
      <c r="I1022" s="29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11"/>
      <c r="B1023" s="29"/>
      <c r="C1023" s="29"/>
      <c r="D1023" s="29"/>
      <c r="E1023" s="29"/>
      <c r="F1023" s="29"/>
      <c r="G1023" s="29"/>
      <c r="H1023" s="29"/>
      <c r="I1023" s="29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11"/>
      <c r="B1024" s="29"/>
      <c r="C1024" s="29"/>
      <c r="D1024" s="29"/>
      <c r="E1024" s="29"/>
      <c r="F1024" s="29"/>
      <c r="G1024" s="29"/>
      <c r="H1024" s="29"/>
      <c r="I1024" s="29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11"/>
      <c r="B1025" s="29"/>
      <c r="C1025" s="29"/>
      <c r="D1025" s="29"/>
      <c r="E1025" s="29"/>
      <c r="F1025" s="29"/>
      <c r="G1025" s="29"/>
      <c r="H1025" s="29"/>
      <c r="I1025" s="29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11"/>
      <c r="B1026" s="29"/>
      <c r="C1026" s="29"/>
      <c r="D1026" s="29"/>
      <c r="E1026" s="29"/>
      <c r="F1026" s="29"/>
      <c r="G1026" s="29"/>
      <c r="H1026" s="29"/>
      <c r="I1026" s="29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11"/>
      <c r="B1027" s="29"/>
      <c r="C1027" s="29"/>
      <c r="D1027" s="29"/>
      <c r="E1027" s="29"/>
      <c r="F1027" s="29"/>
      <c r="G1027" s="29"/>
      <c r="H1027" s="29"/>
      <c r="I1027" s="29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11"/>
      <c r="B1028" s="29"/>
      <c r="C1028" s="29"/>
      <c r="D1028" s="29"/>
      <c r="E1028" s="29"/>
      <c r="F1028" s="29"/>
      <c r="G1028" s="29"/>
      <c r="H1028" s="29"/>
      <c r="I1028" s="29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</sheetData>
  <mergeCells count="33">
    <mergeCell ref="B1:I1"/>
    <mergeCell ref="B17:I17"/>
    <mergeCell ref="B33:I33"/>
    <mergeCell ref="B67:I67"/>
    <mergeCell ref="B83:I83"/>
    <mergeCell ref="B99:I99"/>
    <mergeCell ref="B134:I134"/>
    <mergeCell ref="B150:I150"/>
    <mergeCell ref="B166:I166"/>
    <mergeCell ref="B200:I200"/>
    <mergeCell ref="B216:I216"/>
    <mergeCell ref="B232:I232"/>
    <mergeCell ref="B266:I266"/>
    <mergeCell ref="B282:I282"/>
    <mergeCell ref="B298:I298"/>
    <mergeCell ref="B332:I332"/>
    <mergeCell ref="B348:I348"/>
    <mergeCell ref="B364:I364"/>
    <mergeCell ref="B398:I398"/>
    <mergeCell ref="B414:I414"/>
    <mergeCell ref="B430:I430"/>
    <mergeCell ref="B612:I612"/>
    <mergeCell ref="B628:I628"/>
    <mergeCell ref="B662:I662"/>
    <mergeCell ref="B678:I678"/>
    <mergeCell ref="B694:I694"/>
    <mergeCell ref="B464:I464"/>
    <mergeCell ref="B480:I480"/>
    <mergeCell ref="B496:I496"/>
    <mergeCell ref="B530:I530"/>
    <mergeCell ref="B546:I546"/>
    <mergeCell ref="B562:I562"/>
    <mergeCell ref="B596:I59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921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922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923</v>
      </c>
      <c r="C5" s="39" t="s">
        <v>924</v>
      </c>
      <c r="D5" s="39" t="s">
        <v>925</v>
      </c>
      <c r="E5" s="39" t="str">
        <f t="shared" si="1"/>
        <v>-</v>
      </c>
      <c r="F5" s="39" t="s">
        <v>926</v>
      </c>
      <c r="G5" s="39" t="s">
        <v>927</v>
      </c>
      <c r="H5" s="39" t="s">
        <v>928</v>
      </c>
      <c r="I5" s="39" t="str">
        <f t="shared" si="2"/>
        <v>-</v>
      </c>
    </row>
    <row r="6">
      <c r="A6" s="35" t="s">
        <v>51</v>
      </c>
      <c r="B6" s="39" t="s">
        <v>929</v>
      </c>
      <c r="C6" s="39" t="s">
        <v>930</v>
      </c>
      <c r="D6" s="39" t="s">
        <v>931</v>
      </c>
      <c r="E6" s="39" t="str">
        <f t="shared" si="1"/>
        <v>-</v>
      </c>
      <c r="F6" s="39" t="s">
        <v>932</v>
      </c>
      <c r="G6" s="39" t="s">
        <v>933</v>
      </c>
      <c r="H6" s="39" t="s">
        <v>934</v>
      </c>
      <c r="I6" s="39" t="str">
        <f t="shared" si="2"/>
        <v>-</v>
      </c>
    </row>
    <row r="7">
      <c r="A7" s="35" t="s">
        <v>58</v>
      </c>
      <c r="B7" s="39" t="s">
        <v>935</v>
      </c>
      <c r="C7" s="39" t="s">
        <v>936</v>
      </c>
      <c r="D7" s="39" t="s">
        <v>937</v>
      </c>
      <c r="E7" s="39" t="str">
        <f t="shared" si="1"/>
        <v>22814696110</v>
      </c>
      <c r="F7" s="39" t="s">
        <v>938</v>
      </c>
      <c r="G7" s="39" t="s">
        <v>939</v>
      </c>
      <c r="H7" s="39" t="s">
        <v>940</v>
      </c>
      <c r="I7" s="39" t="str">
        <f t="shared" si="2"/>
        <v>48762686445</v>
      </c>
    </row>
    <row r="8">
      <c r="A8" s="35" t="s">
        <v>65</v>
      </c>
      <c r="B8" s="39" t="s">
        <v>941</v>
      </c>
      <c r="C8" s="39" t="s">
        <v>942</v>
      </c>
      <c r="D8" s="39" t="s">
        <v>943</v>
      </c>
      <c r="E8" s="39" t="str">
        <f t="shared" si="1"/>
        <v>17509471232</v>
      </c>
      <c r="F8" s="39" t="s">
        <v>944</v>
      </c>
      <c r="G8" s="39" t="s">
        <v>945</v>
      </c>
      <c r="H8" s="39" t="s">
        <v>946</v>
      </c>
      <c r="I8" s="39" t="str">
        <f t="shared" si="2"/>
        <v>17276519710</v>
      </c>
    </row>
    <row r="9">
      <c r="A9" s="35" t="s">
        <v>72</v>
      </c>
      <c r="B9" s="39" t="s">
        <v>947</v>
      </c>
      <c r="C9" s="39" t="s">
        <v>947</v>
      </c>
      <c r="D9" s="39" t="s">
        <v>948</v>
      </c>
      <c r="E9" s="39" t="str">
        <f t="shared" si="1"/>
        <v>27336704</v>
      </c>
      <c r="F9" s="39" t="s">
        <v>949</v>
      </c>
      <c r="G9" s="39" t="s">
        <v>947</v>
      </c>
      <c r="H9" s="39" t="s">
        <v>950</v>
      </c>
      <c r="I9" s="39" t="str">
        <f t="shared" si="2"/>
        <v>27336704</v>
      </c>
    </row>
    <row r="10">
      <c r="A10" s="35" t="s">
        <v>76</v>
      </c>
      <c r="B10" s="39" t="s">
        <v>155</v>
      </c>
      <c r="C10" s="39" t="s">
        <v>223</v>
      </c>
      <c r="D10" s="39" t="s">
        <v>78</v>
      </c>
      <c r="E10" s="39" t="str">
        <f t="shared" si="1"/>
        <v>30</v>
      </c>
      <c r="F10" s="39" t="s">
        <v>157</v>
      </c>
      <c r="G10" s="39" t="s">
        <v>82</v>
      </c>
      <c r="H10" s="39" t="s">
        <v>42</v>
      </c>
      <c r="I10" s="39" t="str">
        <f t="shared" si="2"/>
        <v>1</v>
      </c>
    </row>
    <row r="11">
      <c r="A11" s="35" t="s">
        <v>81</v>
      </c>
      <c r="B11" s="39" t="s">
        <v>159</v>
      </c>
      <c r="C11" s="39" t="s">
        <v>520</v>
      </c>
      <c r="D11" s="39" t="s">
        <v>520</v>
      </c>
      <c r="E11" s="39" t="str">
        <f t="shared" si="1"/>
        <v>11</v>
      </c>
      <c r="F11" s="39" t="s">
        <v>951</v>
      </c>
      <c r="G11" s="39" t="s">
        <v>520</v>
      </c>
      <c r="H11" s="39" t="s">
        <v>856</v>
      </c>
      <c r="I11" s="39" t="str">
        <f t="shared" si="2"/>
        <v>23</v>
      </c>
    </row>
    <row r="12">
      <c r="A12" s="35" t="s">
        <v>87</v>
      </c>
      <c r="B12" s="39" t="s">
        <v>952</v>
      </c>
      <c r="C12" s="39" t="s">
        <v>374</v>
      </c>
      <c r="D12" s="39" t="s">
        <v>953</v>
      </c>
      <c r="E12" s="39" t="str">
        <f t="shared" si="1"/>
        <v>184</v>
      </c>
      <c r="F12" s="39" t="s">
        <v>954</v>
      </c>
      <c r="G12" s="39" t="s">
        <v>813</v>
      </c>
      <c r="H12" s="39" t="s">
        <v>954</v>
      </c>
      <c r="I12" s="39" t="str">
        <f t="shared" si="2"/>
        <v>391</v>
      </c>
    </row>
    <row r="13">
      <c r="A13" s="35" t="s">
        <v>94</v>
      </c>
      <c r="B13" s="39" t="s">
        <v>955</v>
      </c>
      <c r="C13" s="39" t="s">
        <v>956</v>
      </c>
      <c r="D13" s="39" t="s">
        <v>957</v>
      </c>
      <c r="E13" s="39" t="str">
        <f t="shared" si="1"/>
        <v>58</v>
      </c>
      <c r="F13" s="39" t="s">
        <v>958</v>
      </c>
      <c r="G13" s="39" t="s">
        <v>959</v>
      </c>
      <c r="H13" s="39" t="s">
        <v>960</v>
      </c>
      <c r="I13" s="39" t="str">
        <f t="shared" si="2"/>
        <v>134</v>
      </c>
    </row>
    <row r="14">
      <c r="A14" s="35" t="s">
        <v>101</v>
      </c>
      <c r="B14" s="39" t="s">
        <v>42</v>
      </c>
      <c r="C14" s="39" t="s">
        <v>42</v>
      </c>
      <c r="D14" s="39" t="s">
        <v>172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961</v>
      </c>
      <c r="C15" s="39" t="s">
        <v>962</v>
      </c>
      <c r="D15" s="39" t="s">
        <v>963</v>
      </c>
      <c r="E15" s="39" t="str">
        <f t="shared" si="1"/>
        <v>325136384</v>
      </c>
      <c r="F15" s="39" t="s">
        <v>964</v>
      </c>
      <c r="G15" s="39" t="s">
        <v>965</v>
      </c>
      <c r="H15" s="39" t="s">
        <v>966</v>
      </c>
      <c r="I15" s="39" t="str">
        <f t="shared" si="2"/>
        <v>152838144</v>
      </c>
    </row>
    <row r="16">
      <c r="A16" s="35" t="s">
        <v>110</v>
      </c>
      <c r="B16" s="39" t="s">
        <v>967</v>
      </c>
      <c r="C16" s="39" t="s">
        <v>968</v>
      </c>
      <c r="D16" s="39" t="s">
        <v>969</v>
      </c>
      <c r="E16" s="39" t="str">
        <f t="shared" si="1"/>
        <v>18634350592</v>
      </c>
      <c r="F16" s="39" t="s">
        <v>970</v>
      </c>
      <c r="G16" s="39" t="s">
        <v>971</v>
      </c>
      <c r="H16" s="39" t="s">
        <v>972</v>
      </c>
      <c r="I16" s="39" t="str">
        <f t="shared" si="2"/>
        <v>21371932672</v>
      </c>
    </row>
    <row r="17">
      <c r="A17" s="35" t="s">
        <v>117</v>
      </c>
      <c r="B17" s="39" t="s">
        <v>947</v>
      </c>
      <c r="C17" s="39" t="s">
        <v>947</v>
      </c>
      <c r="D17" s="39" t="s">
        <v>948</v>
      </c>
      <c r="E17" s="39" t="str">
        <f t="shared" si="1"/>
        <v>27336704</v>
      </c>
      <c r="F17" s="39" t="s">
        <v>973</v>
      </c>
      <c r="G17" s="39" t="s">
        <v>947</v>
      </c>
      <c r="H17" s="39" t="s">
        <v>947</v>
      </c>
      <c r="I17" s="39" t="str">
        <f t="shared" si="2"/>
        <v>27336704</v>
      </c>
    </row>
    <row r="18">
      <c r="A18" s="35" t="s">
        <v>118</v>
      </c>
      <c r="B18" s="39" t="s">
        <v>974</v>
      </c>
      <c r="C18" s="39" t="s">
        <v>975</v>
      </c>
      <c r="D18" s="39" t="s">
        <v>976</v>
      </c>
      <c r="E18" s="39" t="str">
        <f t="shared" si="1"/>
        <v>16983482368</v>
      </c>
      <c r="F18" s="39" t="s">
        <v>977</v>
      </c>
      <c r="G18" s="39" t="s">
        <v>978</v>
      </c>
      <c r="H18" s="39" t="s">
        <v>979</v>
      </c>
      <c r="I18" s="39" t="str">
        <f t="shared" si="2"/>
        <v>15789469696</v>
      </c>
    </row>
    <row r="19">
      <c r="A19" s="35" t="s">
        <v>125</v>
      </c>
      <c r="B19" s="39" t="s">
        <v>947</v>
      </c>
      <c r="C19" s="39" t="s">
        <v>947</v>
      </c>
      <c r="D19" s="39" t="s">
        <v>948</v>
      </c>
      <c r="E19" s="39" t="str">
        <f t="shared" si="1"/>
        <v>27336704</v>
      </c>
      <c r="F19" s="39" t="s">
        <v>980</v>
      </c>
      <c r="G19" s="39" t="s">
        <v>947</v>
      </c>
      <c r="H19" s="39" t="s">
        <v>948</v>
      </c>
      <c r="I19" s="39" t="str">
        <f t="shared" si="2"/>
        <v>27090944</v>
      </c>
    </row>
    <row r="20">
      <c r="A20" s="35" t="s">
        <v>126</v>
      </c>
      <c r="B20" s="39" t="s">
        <v>981</v>
      </c>
      <c r="C20" s="39" t="s">
        <v>982</v>
      </c>
      <c r="D20" s="39" t="s">
        <v>983</v>
      </c>
      <c r="E20" s="39" t="str">
        <f t="shared" si="1"/>
        <v>90048461</v>
      </c>
      <c r="F20" s="39" t="s">
        <v>984</v>
      </c>
      <c r="G20" s="39" t="s">
        <v>985</v>
      </c>
      <c r="H20" s="39" t="s">
        <v>986</v>
      </c>
      <c r="I20" s="39" t="str">
        <f t="shared" si="2"/>
        <v>224241776</v>
      </c>
    </row>
    <row r="21" ht="15.75" customHeight="1">
      <c r="A21" s="35" t="s">
        <v>133</v>
      </c>
      <c r="B21" s="39" t="s">
        <v>987</v>
      </c>
      <c r="C21" s="39" t="s">
        <v>988</v>
      </c>
      <c r="D21" s="39" t="s">
        <v>989</v>
      </c>
      <c r="E21" s="39" t="str">
        <f t="shared" si="1"/>
        <v>87628997</v>
      </c>
      <c r="F21" s="39" t="s">
        <v>990</v>
      </c>
      <c r="G21" s="39" t="s">
        <v>991</v>
      </c>
      <c r="H21" s="39" t="s">
        <v>992</v>
      </c>
      <c r="I21" s="39" t="str">
        <f t="shared" si="2"/>
        <v>241755622</v>
      </c>
    </row>
    <row r="22" ht="15.75" customHeight="1">
      <c r="A22" s="35" t="s">
        <v>140</v>
      </c>
      <c r="B22" s="39" t="s">
        <v>993</v>
      </c>
      <c r="C22" s="39" t="s">
        <v>994</v>
      </c>
      <c r="D22" s="39" t="s">
        <v>995</v>
      </c>
      <c r="E22" s="39" t="str">
        <f t="shared" si="1"/>
        <v>17345335978</v>
      </c>
      <c r="F22" s="39" t="s">
        <v>996</v>
      </c>
      <c r="G22" s="39" t="s">
        <v>997</v>
      </c>
      <c r="H22" s="39" t="s">
        <v>998</v>
      </c>
      <c r="I22" s="39" t="str">
        <f t="shared" si="2"/>
        <v>15611117158</v>
      </c>
    </row>
    <row r="23" ht="15.75" customHeight="1">
      <c r="A23" s="35" t="s">
        <v>147</v>
      </c>
      <c r="B23" s="39" t="s">
        <v>999</v>
      </c>
      <c r="C23" s="39" t="s">
        <v>1000</v>
      </c>
      <c r="D23" s="39" t="s">
        <v>1000</v>
      </c>
      <c r="E23" s="39" t="str">
        <f t="shared" si="1"/>
        <v>23257088</v>
      </c>
      <c r="F23" s="39" t="s">
        <v>999</v>
      </c>
      <c r="G23" s="39" t="s">
        <v>999</v>
      </c>
      <c r="H23" s="39" t="s">
        <v>1000</v>
      </c>
      <c r="I23" s="39" t="str">
        <f t="shared" si="2"/>
        <v>23248896</v>
      </c>
    </row>
    <row r="24" ht="15.75" customHeight="1">
      <c r="A24" s="35" t="s">
        <v>154</v>
      </c>
      <c r="B24" s="39" t="s">
        <v>856</v>
      </c>
      <c r="C24" s="39" t="s">
        <v>42</v>
      </c>
      <c r="D24" s="39" t="s">
        <v>82</v>
      </c>
      <c r="E24" s="39" t="str">
        <f t="shared" si="1"/>
        <v>10</v>
      </c>
      <c r="F24" s="39" t="s">
        <v>159</v>
      </c>
      <c r="G24" s="39" t="s">
        <v>225</v>
      </c>
      <c r="H24" s="39" t="s">
        <v>290</v>
      </c>
      <c r="I24" s="39" t="str">
        <f t="shared" si="2"/>
        <v>8</v>
      </c>
    </row>
    <row r="25" ht="15.75" customHeight="1">
      <c r="A25" s="35" t="s">
        <v>158</v>
      </c>
      <c r="B25" s="39" t="s">
        <v>82</v>
      </c>
      <c r="C25" s="39" t="s">
        <v>667</v>
      </c>
      <c r="D25" s="39" t="s">
        <v>423</v>
      </c>
      <c r="E25" s="39" t="str">
        <f t="shared" si="1"/>
        <v>6</v>
      </c>
      <c r="F25" s="39" t="s">
        <v>86</v>
      </c>
      <c r="G25" s="39" t="s">
        <v>156</v>
      </c>
      <c r="H25" s="39" t="s">
        <v>84</v>
      </c>
      <c r="I25" s="39" t="str">
        <f t="shared" si="2"/>
        <v>18</v>
      </c>
    </row>
    <row r="26" ht="15.75" customHeight="1">
      <c r="A26" s="35" t="s">
        <v>160</v>
      </c>
      <c r="B26" s="39" t="s">
        <v>90</v>
      </c>
      <c r="C26" s="39" t="s">
        <v>374</v>
      </c>
      <c r="D26" s="39" t="s">
        <v>953</v>
      </c>
      <c r="E26" s="39" t="str">
        <f t="shared" si="1"/>
        <v>183</v>
      </c>
      <c r="F26" s="39" t="s">
        <v>1001</v>
      </c>
      <c r="G26" s="39" t="s">
        <v>577</v>
      </c>
      <c r="H26" s="39" t="s">
        <v>578</v>
      </c>
      <c r="I26" s="39" t="str">
        <f t="shared" si="2"/>
        <v>389</v>
      </c>
    </row>
    <row r="27" ht="15.75" customHeight="1">
      <c r="A27" s="35" t="s">
        <v>162</v>
      </c>
      <c r="B27" s="39" t="s">
        <v>96</v>
      </c>
      <c r="C27" s="39" t="s">
        <v>377</v>
      </c>
      <c r="D27" s="39" t="s">
        <v>97</v>
      </c>
      <c r="E27" s="39" t="str">
        <f t="shared" si="1"/>
        <v>45</v>
      </c>
      <c r="F27" s="39" t="s">
        <v>580</v>
      </c>
      <c r="G27" s="39" t="s">
        <v>166</v>
      </c>
      <c r="H27" s="39" t="s">
        <v>163</v>
      </c>
      <c r="I27" s="39" t="str">
        <f t="shared" si="2"/>
        <v>119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1002</v>
      </c>
      <c r="C29" s="39" t="s">
        <v>623</v>
      </c>
      <c r="D29" s="39" t="s">
        <v>1003</v>
      </c>
      <c r="E29" s="39" t="str">
        <f t="shared" si="1"/>
        <v>82595840</v>
      </c>
      <c r="F29" s="39" t="s">
        <v>1004</v>
      </c>
      <c r="G29" s="39" t="s">
        <v>1005</v>
      </c>
      <c r="H29" s="39" t="s">
        <v>1006</v>
      </c>
      <c r="I29" s="39" t="str">
        <f t="shared" si="2"/>
        <v>153014272</v>
      </c>
    </row>
    <row r="30" ht="15.75" customHeight="1">
      <c r="A30" s="35" t="s">
        <v>177</v>
      </c>
      <c r="B30" s="39" t="s">
        <v>1007</v>
      </c>
      <c r="C30" s="39" t="s">
        <v>1008</v>
      </c>
      <c r="D30" s="39" t="s">
        <v>1009</v>
      </c>
      <c r="E30" s="39" t="str">
        <f t="shared" si="1"/>
        <v>17923502080</v>
      </c>
      <c r="F30" s="39" t="s">
        <v>1010</v>
      </c>
      <c r="G30" s="39" t="s">
        <v>1011</v>
      </c>
      <c r="H30" s="39" t="s">
        <v>1012</v>
      </c>
      <c r="I30" s="39" t="str">
        <f t="shared" si="2"/>
        <v>19488473088</v>
      </c>
    </row>
    <row r="31" ht="15.75" customHeight="1">
      <c r="A31" s="35" t="s">
        <v>184</v>
      </c>
      <c r="B31" s="39" t="s">
        <v>999</v>
      </c>
      <c r="C31" s="39" t="s">
        <v>1000</v>
      </c>
      <c r="D31" s="39" t="s">
        <v>1000</v>
      </c>
      <c r="E31" s="39" t="str">
        <f t="shared" si="1"/>
        <v>23257088</v>
      </c>
      <c r="F31" s="39" t="s">
        <v>999</v>
      </c>
      <c r="G31" s="39" t="s">
        <v>999</v>
      </c>
      <c r="H31" s="39" t="s">
        <v>1000</v>
      </c>
      <c r="I31" s="39" t="str">
        <f t="shared" si="2"/>
        <v>23248896</v>
      </c>
    </row>
    <row r="32" ht="15.75" customHeight="1">
      <c r="A32" s="35" t="s">
        <v>186</v>
      </c>
      <c r="B32" s="39" t="s">
        <v>1013</v>
      </c>
      <c r="C32" s="39" t="s">
        <v>1014</v>
      </c>
      <c r="D32" s="39" t="s">
        <v>1015</v>
      </c>
      <c r="E32" s="39" t="str">
        <f t="shared" si="1"/>
        <v>16704208896</v>
      </c>
      <c r="F32" s="39" t="s">
        <v>1016</v>
      </c>
      <c r="G32" s="39" t="s">
        <v>1017</v>
      </c>
      <c r="H32" s="39" t="s">
        <v>1018</v>
      </c>
      <c r="I32" s="39" t="str">
        <f t="shared" si="2"/>
        <v>14851448832</v>
      </c>
    </row>
    <row r="33" ht="15.75" customHeight="1">
      <c r="A33" s="35" t="s">
        <v>193</v>
      </c>
      <c r="B33" s="39" t="s">
        <v>999</v>
      </c>
      <c r="C33" s="39" t="s">
        <v>1000</v>
      </c>
      <c r="D33" s="39" t="s">
        <v>1000</v>
      </c>
      <c r="E33" s="39" t="str">
        <f t="shared" si="1"/>
        <v>23257088</v>
      </c>
      <c r="F33" s="39" t="s">
        <v>999</v>
      </c>
      <c r="G33" s="39" t="s">
        <v>999</v>
      </c>
      <c r="H33" s="39" t="s">
        <v>1000</v>
      </c>
      <c r="I33" s="39" t="str">
        <f t="shared" si="2"/>
        <v>23248896</v>
      </c>
    </row>
    <row r="34" ht="15.75" customHeight="1">
      <c r="A34" s="35" t="s">
        <v>196</v>
      </c>
      <c r="B34" s="39" t="s">
        <v>1019</v>
      </c>
      <c r="C34" s="39" t="s">
        <v>1020</v>
      </c>
      <c r="D34" s="39" t="s">
        <v>1021</v>
      </c>
      <c r="E34" s="39" t="str">
        <f t="shared" si="1"/>
        <v>89554942</v>
      </c>
      <c r="F34" s="39" t="s">
        <v>1022</v>
      </c>
      <c r="G34" s="39" t="s">
        <v>1023</v>
      </c>
      <c r="H34" s="39" t="s">
        <v>1024</v>
      </c>
      <c r="I34" s="39" t="str">
        <f t="shared" si="2"/>
        <v>248984910</v>
      </c>
    </row>
    <row r="35" ht="15.75" customHeight="1">
      <c r="A35" s="35" t="s">
        <v>203</v>
      </c>
      <c r="B35" s="39" t="s">
        <v>1025</v>
      </c>
      <c r="C35" s="39" t="s">
        <v>1026</v>
      </c>
      <c r="D35" s="39" t="s">
        <v>1027</v>
      </c>
      <c r="E35" s="39" t="str">
        <f t="shared" si="1"/>
        <v>71826683</v>
      </c>
      <c r="F35" s="39" t="s">
        <v>1028</v>
      </c>
      <c r="G35" s="39" t="s">
        <v>1029</v>
      </c>
      <c r="H35" s="39" t="s">
        <v>1030</v>
      </c>
      <c r="I35" s="39" t="str">
        <f t="shared" si="2"/>
        <v>224748299</v>
      </c>
    </row>
    <row r="36" ht="15.75" customHeight="1">
      <c r="A36" s="35" t="s">
        <v>210</v>
      </c>
      <c r="B36" s="39" t="s">
        <v>1031</v>
      </c>
      <c r="C36" s="39" t="s">
        <v>1032</v>
      </c>
      <c r="D36" s="39" t="s">
        <v>1033</v>
      </c>
      <c r="E36" s="39" t="str">
        <f t="shared" si="1"/>
        <v>17399504240</v>
      </c>
      <c r="F36" s="39" t="s">
        <v>1034</v>
      </c>
      <c r="G36" s="39" t="s">
        <v>1035</v>
      </c>
      <c r="H36" s="39" t="s">
        <v>1036</v>
      </c>
      <c r="I36" s="39" t="str">
        <f t="shared" si="2"/>
        <v>17080559370</v>
      </c>
    </row>
    <row r="37" ht="15.75" customHeight="1">
      <c r="A37" s="35" t="s">
        <v>217</v>
      </c>
      <c r="B37" s="39" t="s">
        <v>853</v>
      </c>
      <c r="C37" s="39" t="s">
        <v>1037</v>
      </c>
      <c r="D37" s="39" t="s">
        <v>1037</v>
      </c>
      <c r="E37" s="39" t="str">
        <f t="shared" si="1"/>
        <v>24981504</v>
      </c>
      <c r="F37" s="39" t="s">
        <v>853</v>
      </c>
      <c r="G37" s="39" t="s">
        <v>1038</v>
      </c>
      <c r="H37" s="39" t="s">
        <v>1037</v>
      </c>
      <c r="I37" s="39" t="str">
        <f t="shared" si="2"/>
        <v>25050282</v>
      </c>
    </row>
    <row r="38" ht="15.75" customHeight="1">
      <c r="A38" s="35" t="s">
        <v>220</v>
      </c>
      <c r="B38" s="39" t="s">
        <v>476</v>
      </c>
      <c r="C38" s="39" t="s">
        <v>236</v>
      </c>
      <c r="D38" s="39" t="s">
        <v>157</v>
      </c>
      <c r="E38" s="39" t="str">
        <f t="shared" si="1"/>
        <v>27</v>
      </c>
      <c r="F38" s="39" t="s">
        <v>225</v>
      </c>
      <c r="G38" s="39" t="s">
        <v>157</v>
      </c>
      <c r="H38" s="39" t="s">
        <v>221</v>
      </c>
      <c r="I38" s="39" t="str">
        <f t="shared" si="2"/>
        <v>13</v>
      </c>
    </row>
    <row r="39" ht="15.75" customHeight="1">
      <c r="A39" s="35" t="s">
        <v>227</v>
      </c>
      <c r="B39" s="39" t="s">
        <v>424</v>
      </c>
      <c r="C39" s="39" t="s">
        <v>82</v>
      </c>
      <c r="D39" s="39" t="s">
        <v>424</v>
      </c>
      <c r="E39" s="39" t="str">
        <f t="shared" si="1"/>
        <v>7</v>
      </c>
      <c r="F39" s="39" t="s">
        <v>520</v>
      </c>
      <c r="G39" s="39" t="s">
        <v>1039</v>
      </c>
      <c r="H39" s="39" t="s">
        <v>86</v>
      </c>
      <c r="I39" s="39" t="str">
        <f t="shared" si="2"/>
        <v>19</v>
      </c>
    </row>
    <row r="40" ht="15.75" customHeight="1">
      <c r="A40" s="35" t="s">
        <v>229</v>
      </c>
      <c r="B40" s="39" t="s">
        <v>90</v>
      </c>
      <c r="C40" s="39" t="s">
        <v>374</v>
      </c>
      <c r="D40" s="39" t="s">
        <v>953</v>
      </c>
      <c r="E40" s="39" t="str">
        <f t="shared" si="1"/>
        <v>183</v>
      </c>
      <c r="F40" s="39" t="s">
        <v>1040</v>
      </c>
      <c r="G40" s="39" t="s">
        <v>1041</v>
      </c>
      <c r="H40" s="39" t="s">
        <v>578</v>
      </c>
      <c r="I40" s="39" t="str">
        <f t="shared" si="2"/>
        <v>390</v>
      </c>
    </row>
    <row r="41" ht="15.75" customHeight="1">
      <c r="A41" s="35" t="s">
        <v>234</v>
      </c>
      <c r="B41" s="39" t="s">
        <v>767</v>
      </c>
      <c r="C41" s="39" t="s">
        <v>579</v>
      </c>
      <c r="D41" s="39" t="s">
        <v>95</v>
      </c>
      <c r="E41" s="39" t="str">
        <f t="shared" si="1"/>
        <v>51</v>
      </c>
      <c r="F41" s="39" t="s">
        <v>427</v>
      </c>
      <c r="G41" s="39" t="s">
        <v>958</v>
      </c>
      <c r="H41" s="39" t="s">
        <v>98</v>
      </c>
      <c r="I41" s="39" t="str">
        <f t="shared" si="2"/>
        <v>124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1042</v>
      </c>
      <c r="C43" s="39" t="s">
        <v>1043</v>
      </c>
      <c r="D43" s="39" t="s">
        <v>1044</v>
      </c>
      <c r="E43" s="39" t="str">
        <f t="shared" si="1"/>
        <v>295108608</v>
      </c>
      <c r="F43" s="39" t="s">
        <v>1045</v>
      </c>
      <c r="G43" s="39" t="s">
        <v>176</v>
      </c>
      <c r="H43" s="39" t="s">
        <v>1046</v>
      </c>
      <c r="I43" s="39" t="str">
        <f t="shared" si="2"/>
        <v>152928256</v>
      </c>
    </row>
    <row r="44" ht="15.75" customHeight="1">
      <c r="A44" s="35" t="s">
        <v>246</v>
      </c>
      <c r="B44" s="39" t="s">
        <v>1047</v>
      </c>
      <c r="C44" s="39" t="s">
        <v>1048</v>
      </c>
      <c r="D44" s="39" t="s">
        <v>1049</v>
      </c>
      <c r="E44" s="39" t="str">
        <f t="shared" si="1"/>
        <v>18593792000</v>
      </c>
      <c r="F44" s="39" t="s">
        <v>1050</v>
      </c>
      <c r="G44" s="39" t="s">
        <v>1051</v>
      </c>
      <c r="H44" s="39" t="s">
        <v>1052</v>
      </c>
      <c r="I44" s="39" t="str">
        <f t="shared" si="2"/>
        <v>19953750016</v>
      </c>
    </row>
    <row r="45" ht="15.75" customHeight="1">
      <c r="A45" s="35" t="s">
        <v>253</v>
      </c>
      <c r="B45" s="39" t="s">
        <v>853</v>
      </c>
      <c r="C45" s="39" t="s">
        <v>1037</v>
      </c>
      <c r="D45" s="39" t="s">
        <v>1037</v>
      </c>
      <c r="E45" s="39" t="str">
        <f t="shared" si="1"/>
        <v>24981504</v>
      </c>
      <c r="F45" s="39" t="s">
        <v>853</v>
      </c>
      <c r="G45" s="39" t="s">
        <v>871</v>
      </c>
      <c r="H45" s="39" t="s">
        <v>1037</v>
      </c>
      <c r="I45" s="39" t="str">
        <f t="shared" si="2"/>
        <v>25063424</v>
      </c>
    </row>
    <row r="46" ht="15.75" customHeight="1">
      <c r="A46" s="35" t="s">
        <v>254</v>
      </c>
      <c r="B46" s="39" t="s">
        <v>1053</v>
      </c>
      <c r="C46" s="39" t="s">
        <v>1054</v>
      </c>
      <c r="D46" s="39" t="s">
        <v>1055</v>
      </c>
      <c r="E46" s="39" t="str">
        <f t="shared" si="1"/>
        <v>16446066688</v>
      </c>
      <c r="F46" s="39" t="s">
        <v>1056</v>
      </c>
      <c r="G46" s="39" t="s">
        <v>1057</v>
      </c>
      <c r="H46" s="39" t="s">
        <v>1058</v>
      </c>
      <c r="I46" s="39" t="str">
        <f t="shared" si="2"/>
        <v>15360712704</v>
      </c>
    </row>
    <row r="47" ht="15.75" customHeight="1">
      <c r="A47" s="35" t="s">
        <v>261</v>
      </c>
      <c r="B47" s="39" t="s">
        <v>853</v>
      </c>
      <c r="C47" s="39" t="s">
        <v>1037</v>
      </c>
      <c r="D47" s="39" t="s">
        <v>1037</v>
      </c>
      <c r="E47" s="39" t="str">
        <f t="shared" si="1"/>
        <v>24981504</v>
      </c>
      <c r="F47" s="39" t="s">
        <v>853</v>
      </c>
      <c r="G47" s="39" t="s">
        <v>1037</v>
      </c>
      <c r="H47" s="39" t="s">
        <v>1037</v>
      </c>
      <c r="I47" s="39" t="str">
        <f t="shared" si="2"/>
        <v>24981504</v>
      </c>
    </row>
    <row r="48" ht="15.75" customHeight="1">
      <c r="A48" s="35" t="s">
        <v>262</v>
      </c>
      <c r="B48" s="39" t="s">
        <v>1059</v>
      </c>
      <c r="C48" s="39" t="s">
        <v>1060</v>
      </c>
      <c r="D48" s="39" t="s">
        <v>1061</v>
      </c>
      <c r="E48" s="39" t="str">
        <f t="shared" si="1"/>
        <v>81902081</v>
      </c>
      <c r="F48" s="39" t="s">
        <v>1062</v>
      </c>
      <c r="G48" s="39" t="s">
        <v>1063</v>
      </c>
      <c r="H48" s="39" t="s">
        <v>1064</v>
      </c>
      <c r="I48" s="39" t="str">
        <f t="shared" si="2"/>
        <v>245824832</v>
      </c>
    </row>
    <row r="49" ht="15.75" customHeight="1">
      <c r="A49" s="35" t="s">
        <v>269</v>
      </c>
      <c r="B49" s="39" t="s">
        <v>1065</v>
      </c>
      <c r="C49" s="39" t="s">
        <v>1066</v>
      </c>
      <c r="D49" s="39" t="s">
        <v>1067</v>
      </c>
      <c r="E49" s="39" t="str">
        <f t="shared" si="1"/>
        <v>82386024</v>
      </c>
      <c r="F49" s="39" t="s">
        <v>1068</v>
      </c>
      <c r="G49" s="39" t="s">
        <v>1069</v>
      </c>
      <c r="H49" s="39" t="s">
        <v>1070</v>
      </c>
      <c r="I49" s="39" t="str">
        <f t="shared" si="2"/>
        <v>128651659</v>
      </c>
    </row>
    <row r="50" ht="15.75" customHeight="1">
      <c r="A50" s="35" t="s">
        <v>276</v>
      </c>
      <c r="B50" s="39" t="s">
        <v>1071</v>
      </c>
      <c r="C50" s="39" t="s">
        <v>1072</v>
      </c>
      <c r="D50" s="39" t="s">
        <v>1073</v>
      </c>
      <c r="E50" s="39" t="str">
        <f t="shared" si="1"/>
        <v>5651336021</v>
      </c>
      <c r="F50" s="39" t="s">
        <v>1074</v>
      </c>
      <c r="G50" s="39" t="s">
        <v>1075</v>
      </c>
      <c r="H50" s="39" t="s">
        <v>1076</v>
      </c>
      <c r="I50" s="39" t="str">
        <f t="shared" si="2"/>
        <v>6497213480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155</v>
      </c>
      <c r="I53" s="39" t="str">
        <f t="shared" si="2"/>
        <v>4</v>
      </c>
    </row>
    <row r="54" ht="15.75" customHeight="1">
      <c r="A54" s="35" t="s">
        <v>286</v>
      </c>
      <c r="B54" s="39" t="s">
        <v>374</v>
      </c>
      <c r="C54" s="39" t="s">
        <v>374</v>
      </c>
      <c r="D54" s="39" t="s">
        <v>1077</v>
      </c>
      <c r="E54" s="39" t="str">
        <f t="shared" si="1"/>
        <v>183</v>
      </c>
      <c r="F54" s="39" t="s">
        <v>622</v>
      </c>
      <c r="G54" s="39" t="s">
        <v>577</v>
      </c>
      <c r="H54" s="39" t="s">
        <v>1001</v>
      </c>
      <c r="I54" s="39" t="str">
        <f t="shared" si="2"/>
        <v>389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290</v>
      </c>
      <c r="E55" s="39" t="str">
        <f t="shared" si="1"/>
        <v>2</v>
      </c>
      <c r="F55" s="39" t="s">
        <v>80</v>
      </c>
      <c r="G55" s="39" t="s">
        <v>80</v>
      </c>
      <c r="H55" s="39" t="s">
        <v>80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1078</v>
      </c>
      <c r="C58" s="39" t="s">
        <v>1079</v>
      </c>
      <c r="D58" s="39" t="s">
        <v>1080</v>
      </c>
      <c r="E58" s="39" t="str">
        <f t="shared" si="1"/>
        <v>5653520384</v>
      </c>
      <c r="F58" s="39" t="s">
        <v>1081</v>
      </c>
      <c r="G58" s="39" t="s">
        <v>1082</v>
      </c>
      <c r="H58" s="39" t="s">
        <v>1083</v>
      </c>
      <c r="I58" s="39" t="str">
        <f t="shared" si="2"/>
        <v>6508105728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1084</v>
      </c>
      <c r="C60" s="39" t="s">
        <v>1085</v>
      </c>
      <c r="D60" s="39" t="s">
        <v>1086</v>
      </c>
      <c r="E60" s="39" t="str">
        <f t="shared" si="1"/>
        <v>5647532032</v>
      </c>
      <c r="F60" s="39" t="s">
        <v>1087</v>
      </c>
      <c r="G60" s="39" t="s">
        <v>1088</v>
      </c>
      <c r="H60" s="39" t="s">
        <v>1089</v>
      </c>
      <c r="I60" s="39" t="str">
        <f t="shared" si="2"/>
        <v>6470025216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1090</v>
      </c>
      <c r="C62" s="39" t="s">
        <v>1091</v>
      </c>
      <c r="D62" s="39" t="s">
        <v>1092</v>
      </c>
      <c r="E62" s="39" t="str">
        <f t="shared" si="1"/>
        <v>1472962</v>
      </c>
      <c r="F62" s="39" t="s">
        <v>1093</v>
      </c>
      <c r="G62" s="39" t="s">
        <v>1094</v>
      </c>
      <c r="H62" s="39" t="s">
        <v>1095</v>
      </c>
      <c r="I62" s="39" t="str">
        <f t="shared" si="2"/>
        <v>3662367</v>
      </c>
    </row>
    <row r="63" ht="15.75" customHeight="1">
      <c r="A63" s="35" t="s">
        <v>316</v>
      </c>
      <c r="B63" s="39" t="s">
        <v>1096</v>
      </c>
      <c r="C63" s="39" t="s">
        <v>1097</v>
      </c>
      <c r="D63" s="39" t="s">
        <v>1098</v>
      </c>
      <c r="E63" s="39" t="str">
        <f t="shared" si="1"/>
        <v>379492</v>
      </c>
      <c r="F63" s="39" t="s">
        <v>1099</v>
      </c>
      <c r="G63" s="39" t="s">
        <v>1100</v>
      </c>
      <c r="H63" s="39" t="s">
        <v>1101</v>
      </c>
      <c r="I63" s="39" t="str">
        <f t="shared" si="2"/>
        <v>154394608</v>
      </c>
    </row>
    <row r="64" ht="15.75" customHeight="1">
      <c r="A64" s="40" t="s">
        <v>14</v>
      </c>
      <c r="B64" s="41">
        <f t="shared" ref="B64:I64" si="3">AVERAGE(VALUE(B8),VALUE(B22),VALUE(B36))*2^(-30)</f>
        <v>16.22908092</v>
      </c>
      <c r="C64" s="41">
        <f t="shared" si="3"/>
        <v>16.10010227</v>
      </c>
      <c r="D64" s="41">
        <f t="shared" si="3"/>
        <v>16.06333984</v>
      </c>
      <c r="E64" s="41">
        <f t="shared" si="3"/>
        <v>16.22187329</v>
      </c>
      <c r="F64" s="41">
        <f t="shared" si="3"/>
        <v>15.76877123</v>
      </c>
      <c r="G64" s="41">
        <f t="shared" si="3"/>
        <v>15.6316803</v>
      </c>
      <c r="H64" s="41">
        <f t="shared" si="3"/>
        <v>15.27396146</v>
      </c>
      <c r="I64" s="41">
        <f t="shared" si="3"/>
        <v>15.51216972</v>
      </c>
    </row>
    <row r="65" ht="15.75" customHeight="1">
      <c r="A65" s="40" t="s">
        <v>323</v>
      </c>
      <c r="B65" s="41">
        <f t="shared" ref="B65:I65" si="4">AVERAGE(VALUE(B8),VALUE(B22),VALUE(B36),VALUE(B50))*2^(-30)</f>
        <v>13.48271399</v>
      </c>
      <c r="C65" s="41">
        <f t="shared" si="4"/>
        <v>13.3908809</v>
      </c>
      <c r="D65" s="41">
        <f t="shared" si="4"/>
        <v>13.37908836</v>
      </c>
      <c r="E65" s="41">
        <f t="shared" si="4"/>
        <v>13.48220917</v>
      </c>
      <c r="F65" s="41">
        <f t="shared" si="4"/>
        <v>13.33932882</v>
      </c>
      <c r="G65" s="41">
        <f t="shared" si="4"/>
        <v>13.22842721</v>
      </c>
      <c r="H65" s="41">
        <f t="shared" si="4"/>
        <v>12.99315655</v>
      </c>
      <c r="I65" s="41">
        <f t="shared" si="4"/>
        <v>13.14687769</v>
      </c>
    </row>
    <row r="66" ht="15.75" customHeight="1">
      <c r="A66" s="40" t="s">
        <v>324</v>
      </c>
      <c r="B66" s="41">
        <f t="shared" ref="B66:I66" si="5">MIN(VALUE(B18),VALUE(B32),VALUE(B46))*2^(-30)</f>
        <v>14.52760315</v>
      </c>
      <c r="C66" s="41">
        <f t="shared" si="5"/>
        <v>14.91954422</v>
      </c>
      <c r="D66" s="41">
        <f t="shared" si="5"/>
        <v>15.08421326</v>
      </c>
      <c r="E66" s="41">
        <f t="shared" si="5"/>
        <v>15.31659317</v>
      </c>
      <c r="F66" s="41">
        <f t="shared" si="5"/>
        <v>13.53159332</v>
      </c>
      <c r="G66" s="41">
        <f t="shared" si="5"/>
        <v>13.83148956</v>
      </c>
      <c r="H66" s="41">
        <f t="shared" si="5"/>
        <v>14.18640137</v>
      </c>
      <c r="I66" s="41">
        <f t="shared" si="5"/>
        <v>13.83148956</v>
      </c>
    </row>
    <row r="67" ht="15.75" customHeight="1">
      <c r="A67" s="40" t="s">
        <v>325</v>
      </c>
      <c r="B67" s="41">
        <f t="shared" ref="B67:I67" si="6">MIN(VALUE(B16),VALUE(B30),VALUE(B44))*2^(-30)</f>
        <v>16.45460892</v>
      </c>
      <c r="C67" s="41">
        <f t="shared" si="6"/>
        <v>16.6925621</v>
      </c>
      <c r="D67" s="41">
        <f t="shared" si="6"/>
        <v>16.978302</v>
      </c>
      <c r="E67" s="41">
        <f t="shared" si="6"/>
        <v>16.6925621</v>
      </c>
      <c r="F67" s="41">
        <f t="shared" si="6"/>
        <v>17.11719513</v>
      </c>
      <c r="G67" s="41">
        <f t="shared" si="6"/>
        <v>16.25574875</v>
      </c>
      <c r="H67" s="41">
        <f t="shared" si="6"/>
        <v>15.58839035</v>
      </c>
      <c r="I67" s="41">
        <f t="shared" si="6"/>
        <v>18.15005493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0.125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659.1992188</v>
      </c>
      <c r="C69" s="41">
        <f t="shared" si="8"/>
        <v>656.0585938</v>
      </c>
      <c r="D69" s="41">
        <f t="shared" si="8"/>
        <v>465.9414063</v>
      </c>
      <c r="E69" s="41">
        <f t="shared" si="8"/>
        <v>670.28125</v>
      </c>
      <c r="F69" s="41">
        <f t="shared" si="8"/>
        <v>437.34375</v>
      </c>
      <c r="G69" s="41">
        <f t="shared" si="8"/>
        <v>437.3515625</v>
      </c>
      <c r="H69" s="41">
        <f t="shared" si="8"/>
        <v>292.2890625</v>
      </c>
      <c r="I69" s="41">
        <f t="shared" si="8"/>
        <v>437.5273438</v>
      </c>
    </row>
    <row r="70" ht="15.75" customHeight="1">
      <c r="A70" s="40" t="s">
        <v>17</v>
      </c>
      <c r="B70" s="41">
        <f t="shared" ref="B70:I70" si="9">AVERAGE(VALUE(B9),VALUE(B23),VALUE(B37))*2^(-20)</f>
        <v>24.04817708</v>
      </c>
      <c r="C70" s="41">
        <f t="shared" si="9"/>
        <v>24.02473958</v>
      </c>
      <c r="D70" s="41">
        <f t="shared" si="9"/>
        <v>23.86588542</v>
      </c>
      <c r="E70" s="41">
        <f t="shared" si="9"/>
        <v>24.02473958</v>
      </c>
      <c r="F70" s="41">
        <f t="shared" si="9"/>
        <v>24.0764583</v>
      </c>
      <c r="G70" s="41">
        <f t="shared" si="9"/>
        <v>24.04399935</v>
      </c>
      <c r="H70" s="41">
        <f t="shared" si="9"/>
        <v>24.00989564</v>
      </c>
      <c r="I70" s="41">
        <f t="shared" si="9"/>
        <v>24.04399935</v>
      </c>
    </row>
    <row r="71" ht="15.75" customHeight="1">
      <c r="A71" s="40" t="s">
        <v>326</v>
      </c>
      <c r="B71" s="42">
        <f t="shared" ref="B71:I71" si="10">MIN(VALUE(B19),VALUE(B33),VALUE(B47))*2^(-20)</f>
        <v>22.171875</v>
      </c>
      <c r="C71" s="42">
        <f t="shared" si="10"/>
        <v>22.1796875</v>
      </c>
      <c r="D71" s="42">
        <f t="shared" si="10"/>
        <v>22.1796875</v>
      </c>
      <c r="E71" s="42">
        <f t="shared" si="10"/>
        <v>22.1796875</v>
      </c>
      <c r="F71" s="42">
        <f t="shared" si="10"/>
        <v>22.171875</v>
      </c>
      <c r="G71" s="42">
        <f t="shared" si="10"/>
        <v>22.171875</v>
      </c>
      <c r="H71" s="42">
        <f t="shared" si="10"/>
        <v>22.1796875</v>
      </c>
      <c r="I71" s="42">
        <f t="shared" si="10"/>
        <v>22.171875</v>
      </c>
    </row>
    <row r="72" ht="15.75" customHeight="1">
      <c r="A72" s="40" t="s">
        <v>327</v>
      </c>
      <c r="B72" s="42">
        <f t="shared" ref="B72:I72" si="11">MAX(VALUE(B17),VALUE(B31),VALUE(B45))*2^(-20)</f>
        <v>26.0703125</v>
      </c>
      <c r="C72" s="42">
        <f t="shared" si="11"/>
        <v>26.0703125</v>
      </c>
      <c r="D72" s="42">
        <f t="shared" si="11"/>
        <v>25.59375</v>
      </c>
      <c r="E72" s="42">
        <f t="shared" si="11"/>
        <v>26.0703125</v>
      </c>
      <c r="F72" s="42">
        <f t="shared" si="11"/>
        <v>26.18359375</v>
      </c>
      <c r="G72" s="42">
        <f t="shared" si="11"/>
        <v>26.0703125</v>
      </c>
      <c r="H72" s="42">
        <f t="shared" si="11"/>
        <v>26.0703125</v>
      </c>
      <c r="I72" s="42">
        <f t="shared" si="11"/>
        <v>26.0703125</v>
      </c>
    </row>
    <row r="73" ht="15.75" customHeight="1">
      <c r="A73" s="40" t="s">
        <v>1</v>
      </c>
      <c r="B73" s="41">
        <f t="shared" ref="B73:I73" si="12">VALUE(B7)*10^(-9)</f>
        <v>22.36298523</v>
      </c>
      <c r="C73" s="41">
        <f t="shared" si="12"/>
        <v>22.81469611</v>
      </c>
      <c r="D73" s="41">
        <f t="shared" si="12"/>
        <v>24.51734445</v>
      </c>
      <c r="E73" s="41">
        <f t="shared" si="12"/>
        <v>22.81469611</v>
      </c>
      <c r="F73" s="41">
        <f t="shared" si="12"/>
        <v>49.60778502</v>
      </c>
      <c r="G73" s="41">
        <f t="shared" si="12"/>
        <v>46.94501437</v>
      </c>
      <c r="H73" s="41">
        <f t="shared" si="12"/>
        <v>48.76268645</v>
      </c>
      <c r="I73" s="41">
        <f t="shared" si="12"/>
        <v>48.76268645</v>
      </c>
    </row>
    <row r="74" ht="15.75" customHeight="1">
      <c r="A74" s="40" t="s">
        <v>18</v>
      </c>
      <c r="B74" s="41">
        <f t="shared" ref="B74:I74" si="13">SUM(VALUE(B20),VALUE(B34),VALUE(B48))*2^(-20)</f>
        <v>246.3635778</v>
      </c>
      <c r="C74" s="41">
        <f t="shared" si="13"/>
        <v>237.7326632</v>
      </c>
      <c r="D74" s="41">
        <f t="shared" si="13"/>
        <v>274.1511202</v>
      </c>
      <c r="E74" s="41">
        <f t="shared" si="13"/>
        <v>249.3910637</v>
      </c>
      <c r="F74" s="41">
        <f t="shared" si="13"/>
        <v>724.6300602</v>
      </c>
      <c r="G74" s="41">
        <f t="shared" si="13"/>
        <v>715.8919678</v>
      </c>
      <c r="H74" s="41">
        <f t="shared" si="13"/>
        <v>715.9615583</v>
      </c>
      <c r="I74" s="41">
        <f t="shared" si="13"/>
        <v>685.7409649</v>
      </c>
    </row>
    <row r="75" ht="15.75" customHeight="1">
      <c r="A75" s="40" t="s">
        <v>19</v>
      </c>
      <c r="B75" s="41">
        <f t="shared" ref="B75:I75" si="14">SUM(VALUE(B21),VALUE(B35),VALUE(B49))*2^(-20)</f>
        <v>263.2198877</v>
      </c>
      <c r="C75" s="41">
        <f t="shared" si="14"/>
        <v>224.4161997</v>
      </c>
      <c r="D75" s="41">
        <f t="shared" si="14"/>
        <v>271.0043373</v>
      </c>
      <c r="E75" s="41">
        <f t="shared" si="14"/>
        <v>230.6382217</v>
      </c>
      <c r="F75" s="41">
        <f t="shared" si="14"/>
        <v>572.895647</v>
      </c>
      <c r="G75" s="41">
        <f t="shared" si="14"/>
        <v>569.6093006</v>
      </c>
      <c r="H75" s="41">
        <f t="shared" si="14"/>
        <v>569.5917606</v>
      </c>
      <c r="I75" s="41">
        <f t="shared" si="14"/>
        <v>567.5845909</v>
      </c>
    </row>
    <row r="76" ht="15.75" customHeight="1">
      <c r="A76" s="40" t="s">
        <v>20</v>
      </c>
      <c r="B76" s="43">
        <f t="shared" ref="B76:I76" si="15">SUM(VALUE(B12),VALUE(B26),VALUE(B40))</f>
        <v>534</v>
      </c>
      <c r="C76" s="43">
        <f t="shared" si="15"/>
        <v>549</v>
      </c>
      <c r="D76" s="43">
        <f t="shared" si="15"/>
        <v>597</v>
      </c>
      <c r="E76" s="43">
        <f t="shared" si="15"/>
        <v>550</v>
      </c>
      <c r="F76" s="43">
        <f t="shared" si="15"/>
        <v>1177</v>
      </c>
      <c r="G76" s="43">
        <f t="shared" si="15"/>
        <v>1132</v>
      </c>
      <c r="H76" s="43">
        <f t="shared" si="15"/>
        <v>1171</v>
      </c>
      <c r="I76" s="43">
        <f t="shared" si="15"/>
        <v>1170</v>
      </c>
    </row>
    <row r="77" ht="15.75" customHeight="1">
      <c r="A77" s="40" t="s">
        <v>21</v>
      </c>
      <c r="B77" s="43">
        <f t="shared" ref="B77:I77" si="16">SUM(VALUE(B11),VALUE(B25),VALUE(B39))</f>
        <v>25</v>
      </c>
      <c r="C77" s="43">
        <f t="shared" si="16"/>
        <v>26</v>
      </c>
      <c r="D77" s="43">
        <f t="shared" si="16"/>
        <v>24</v>
      </c>
      <c r="E77" s="43">
        <f t="shared" si="16"/>
        <v>24</v>
      </c>
      <c r="F77" s="43">
        <f t="shared" si="16"/>
        <v>56</v>
      </c>
      <c r="G77" s="43">
        <f t="shared" si="16"/>
        <v>51</v>
      </c>
      <c r="H77" s="43">
        <f t="shared" si="16"/>
        <v>51</v>
      </c>
      <c r="I77" s="43">
        <f t="shared" si="16"/>
        <v>60</v>
      </c>
    </row>
    <row r="78" ht="15.75" customHeight="1">
      <c r="A78" s="40" t="s">
        <v>22</v>
      </c>
      <c r="B78" s="43">
        <f t="shared" ref="B78:I78" si="17">SUM(VALUE(B13),VALUE(B27),VALUE(B41))</f>
        <v>161</v>
      </c>
      <c r="C78" s="43">
        <f t="shared" si="17"/>
        <v>150</v>
      </c>
      <c r="D78" s="43">
        <f t="shared" si="17"/>
        <v>156</v>
      </c>
      <c r="E78" s="43">
        <f t="shared" si="17"/>
        <v>154</v>
      </c>
      <c r="F78" s="43">
        <f t="shared" si="17"/>
        <v>299</v>
      </c>
      <c r="G78" s="43">
        <f t="shared" si="17"/>
        <v>305</v>
      </c>
      <c r="H78" s="43">
        <f t="shared" si="17"/>
        <v>296</v>
      </c>
      <c r="I78" s="43">
        <f t="shared" si="17"/>
        <v>377</v>
      </c>
    </row>
    <row r="79" ht="15.75" customHeight="1">
      <c r="A79" s="40" t="s">
        <v>23</v>
      </c>
      <c r="B79" s="43">
        <f t="shared" ref="B79:I79" si="18">SUM(VALUE(B10),VALUE(B24),VALUE(B38))</f>
        <v>60</v>
      </c>
      <c r="C79" s="43">
        <f t="shared" si="18"/>
        <v>58</v>
      </c>
      <c r="D79" s="43">
        <f t="shared" si="18"/>
        <v>41</v>
      </c>
      <c r="E79" s="43">
        <f t="shared" si="18"/>
        <v>67</v>
      </c>
      <c r="F79" s="43">
        <f t="shared" si="18"/>
        <v>22</v>
      </c>
      <c r="G79" s="43">
        <f t="shared" si="18"/>
        <v>24</v>
      </c>
      <c r="H79" s="43">
        <f t="shared" si="18"/>
        <v>19</v>
      </c>
      <c r="I79" s="43">
        <f t="shared" si="18"/>
        <v>22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1102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1103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1104</v>
      </c>
      <c r="C5" s="39" t="s">
        <v>1105</v>
      </c>
      <c r="D5" s="39" t="s">
        <v>1106</v>
      </c>
      <c r="E5" s="39" t="str">
        <f t="shared" si="1"/>
        <v>-</v>
      </c>
      <c r="F5" s="39" t="s">
        <v>1107</v>
      </c>
      <c r="G5" s="39" t="s">
        <v>1108</v>
      </c>
      <c r="H5" s="39" t="s">
        <v>1109</v>
      </c>
      <c r="I5" s="39" t="str">
        <f t="shared" si="2"/>
        <v>-</v>
      </c>
    </row>
    <row r="6">
      <c r="A6" s="35" t="s">
        <v>51</v>
      </c>
      <c r="B6" s="39" t="s">
        <v>1110</v>
      </c>
      <c r="C6" s="39" t="s">
        <v>1111</v>
      </c>
      <c r="D6" s="39" t="s">
        <v>1112</v>
      </c>
      <c r="E6" s="39" t="str">
        <f t="shared" si="1"/>
        <v>-</v>
      </c>
      <c r="F6" s="39" t="s">
        <v>1113</v>
      </c>
      <c r="G6" s="39" t="s">
        <v>1114</v>
      </c>
      <c r="H6" s="39" t="s">
        <v>1115</v>
      </c>
      <c r="I6" s="39" t="str">
        <f t="shared" si="2"/>
        <v>-</v>
      </c>
    </row>
    <row r="7">
      <c r="A7" s="35" t="s">
        <v>58</v>
      </c>
      <c r="B7" s="39" t="s">
        <v>1116</v>
      </c>
      <c r="C7" s="39" t="s">
        <v>1117</v>
      </c>
      <c r="D7" s="39" t="s">
        <v>1118</v>
      </c>
      <c r="E7" s="39" t="str">
        <f t="shared" si="1"/>
        <v>22730974612</v>
      </c>
      <c r="F7" s="39" t="s">
        <v>1119</v>
      </c>
      <c r="G7" s="39" t="s">
        <v>1120</v>
      </c>
      <c r="H7" s="39" t="s">
        <v>1121</v>
      </c>
      <c r="I7" s="39" t="str">
        <f t="shared" si="2"/>
        <v>50789993299</v>
      </c>
    </row>
    <row r="8">
      <c r="A8" s="35" t="s">
        <v>65</v>
      </c>
      <c r="B8" s="39" t="s">
        <v>1122</v>
      </c>
      <c r="C8" s="39" t="s">
        <v>1123</v>
      </c>
      <c r="D8" s="39" t="s">
        <v>1124</v>
      </c>
      <c r="E8" s="39" t="str">
        <f t="shared" si="1"/>
        <v>16742890154</v>
      </c>
      <c r="F8" s="39" t="s">
        <v>1125</v>
      </c>
      <c r="G8" s="39" t="s">
        <v>1126</v>
      </c>
      <c r="H8" s="39" t="s">
        <v>1127</v>
      </c>
      <c r="I8" s="39" t="str">
        <f t="shared" si="2"/>
        <v>16903896615</v>
      </c>
    </row>
    <row r="9">
      <c r="A9" s="35" t="s">
        <v>72</v>
      </c>
      <c r="B9" s="39" t="s">
        <v>1128</v>
      </c>
      <c r="C9" s="39" t="s">
        <v>1129</v>
      </c>
      <c r="D9" s="39" t="s">
        <v>1130</v>
      </c>
      <c r="E9" s="39" t="str">
        <f t="shared" si="1"/>
        <v>26603520</v>
      </c>
      <c r="F9" s="39" t="s">
        <v>1131</v>
      </c>
      <c r="G9" s="39" t="s">
        <v>1132</v>
      </c>
      <c r="H9" s="39" t="s">
        <v>1133</v>
      </c>
      <c r="I9" s="39" t="str">
        <f t="shared" si="2"/>
        <v>26826588</v>
      </c>
    </row>
    <row r="10">
      <c r="A10" s="35" t="s">
        <v>76</v>
      </c>
      <c r="B10" s="39" t="s">
        <v>576</v>
      </c>
      <c r="C10" s="39" t="s">
        <v>156</v>
      </c>
      <c r="D10" s="39" t="s">
        <v>951</v>
      </c>
      <c r="E10" s="39" t="str">
        <f t="shared" si="1"/>
        <v>26</v>
      </c>
      <c r="F10" s="39" t="s">
        <v>80</v>
      </c>
      <c r="G10" s="39" t="s">
        <v>290</v>
      </c>
      <c r="H10" s="39" t="s">
        <v>157</v>
      </c>
      <c r="I10" s="39" t="str">
        <f t="shared" si="2"/>
        <v>2</v>
      </c>
    </row>
    <row r="11">
      <c r="A11" s="35" t="s">
        <v>81</v>
      </c>
      <c r="B11" s="39" t="s">
        <v>520</v>
      </c>
      <c r="C11" s="39" t="s">
        <v>82</v>
      </c>
      <c r="D11" s="39" t="s">
        <v>520</v>
      </c>
      <c r="E11" s="39" t="str">
        <f t="shared" si="1"/>
        <v>11</v>
      </c>
      <c r="F11" s="39" t="s">
        <v>422</v>
      </c>
      <c r="G11" s="39" t="s">
        <v>371</v>
      </c>
      <c r="H11" s="39" t="s">
        <v>422</v>
      </c>
      <c r="I11" s="39" t="str">
        <f t="shared" si="2"/>
        <v>20</v>
      </c>
    </row>
    <row r="12">
      <c r="A12" s="35" t="s">
        <v>87</v>
      </c>
      <c r="B12" s="39" t="s">
        <v>374</v>
      </c>
      <c r="C12" s="39" t="s">
        <v>374</v>
      </c>
      <c r="D12" s="39" t="s">
        <v>90</v>
      </c>
      <c r="E12" s="39" t="str">
        <f t="shared" si="1"/>
        <v>183</v>
      </c>
      <c r="F12" s="39" t="s">
        <v>231</v>
      </c>
      <c r="G12" s="39" t="s">
        <v>578</v>
      </c>
      <c r="H12" s="39" t="s">
        <v>231</v>
      </c>
      <c r="I12" s="39" t="str">
        <f t="shared" si="2"/>
        <v>406</v>
      </c>
    </row>
    <row r="13">
      <c r="A13" s="35" t="s">
        <v>94</v>
      </c>
      <c r="B13" s="39" t="s">
        <v>1134</v>
      </c>
      <c r="C13" s="39" t="s">
        <v>1135</v>
      </c>
      <c r="D13" s="39" t="s">
        <v>957</v>
      </c>
      <c r="E13" s="39" t="str">
        <f t="shared" si="1"/>
        <v>65</v>
      </c>
      <c r="F13" s="39" t="s">
        <v>769</v>
      </c>
      <c r="G13" s="39" t="s">
        <v>1136</v>
      </c>
      <c r="H13" s="39" t="s">
        <v>1137</v>
      </c>
      <c r="I13" s="39" t="str">
        <f t="shared" si="2"/>
        <v>138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479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1138</v>
      </c>
      <c r="C15" s="39" t="s">
        <v>1139</v>
      </c>
      <c r="D15" s="39" t="s">
        <v>1140</v>
      </c>
      <c r="E15" s="39" t="str">
        <f t="shared" si="1"/>
        <v>298049536</v>
      </c>
      <c r="F15" s="39" t="s">
        <v>1141</v>
      </c>
      <c r="G15" s="39" t="s">
        <v>1005</v>
      </c>
      <c r="H15" s="39" t="s">
        <v>1142</v>
      </c>
      <c r="I15" s="39" t="str">
        <f t="shared" si="2"/>
        <v>153014272</v>
      </c>
    </row>
    <row r="16">
      <c r="A16" s="35" t="s">
        <v>110</v>
      </c>
      <c r="B16" s="39" t="s">
        <v>1143</v>
      </c>
      <c r="C16" s="39" t="s">
        <v>1144</v>
      </c>
      <c r="D16" s="39" t="s">
        <v>1145</v>
      </c>
      <c r="E16" s="39" t="str">
        <f t="shared" si="1"/>
        <v>18827333632</v>
      </c>
      <c r="F16" s="39" t="s">
        <v>1146</v>
      </c>
      <c r="G16" s="39" t="s">
        <v>1147</v>
      </c>
      <c r="H16" s="39" t="s">
        <v>1148</v>
      </c>
      <c r="I16" s="39" t="str">
        <f t="shared" si="2"/>
        <v>20704944128</v>
      </c>
    </row>
    <row r="17">
      <c r="A17" s="35" t="s">
        <v>117</v>
      </c>
      <c r="B17" s="39" t="s">
        <v>1128</v>
      </c>
      <c r="C17" s="39" t="s">
        <v>1129</v>
      </c>
      <c r="D17" s="39" t="s">
        <v>1130</v>
      </c>
      <c r="E17" s="39" t="str">
        <f t="shared" si="1"/>
        <v>26603520</v>
      </c>
      <c r="F17" s="39" t="s">
        <v>1128</v>
      </c>
      <c r="G17" s="39" t="s">
        <v>1149</v>
      </c>
      <c r="H17" s="39" t="s">
        <v>1150</v>
      </c>
      <c r="I17" s="39" t="str">
        <f t="shared" si="2"/>
        <v>26853376</v>
      </c>
    </row>
    <row r="18">
      <c r="A18" s="35" t="s">
        <v>118</v>
      </c>
      <c r="B18" s="39" t="s">
        <v>1151</v>
      </c>
      <c r="C18" s="39" t="s">
        <v>1152</v>
      </c>
      <c r="D18" s="39" t="s">
        <v>1153</v>
      </c>
      <c r="E18" s="39" t="str">
        <f t="shared" si="1"/>
        <v>16105750528</v>
      </c>
      <c r="F18" s="39" t="s">
        <v>1154</v>
      </c>
      <c r="G18" s="39" t="s">
        <v>1155</v>
      </c>
      <c r="H18" s="39" t="s">
        <v>1156</v>
      </c>
      <c r="I18" s="39" t="str">
        <f t="shared" si="2"/>
        <v>15419928576</v>
      </c>
    </row>
    <row r="19">
      <c r="A19" s="35" t="s">
        <v>125</v>
      </c>
      <c r="B19" s="39" t="s">
        <v>1128</v>
      </c>
      <c r="C19" s="39" t="s">
        <v>1129</v>
      </c>
      <c r="D19" s="39" t="s">
        <v>1130</v>
      </c>
      <c r="E19" s="39" t="str">
        <f t="shared" si="1"/>
        <v>26603520</v>
      </c>
      <c r="F19" s="39" t="s">
        <v>948</v>
      </c>
      <c r="G19" s="39" t="s">
        <v>1129</v>
      </c>
      <c r="H19" s="39" t="s">
        <v>1130</v>
      </c>
      <c r="I19" s="39" t="str">
        <f t="shared" si="2"/>
        <v>26603520</v>
      </c>
    </row>
    <row r="20">
      <c r="A20" s="35" t="s">
        <v>126</v>
      </c>
      <c r="B20" s="39" t="s">
        <v>1157</v>
      </c>
      <c r="C20" s="39" t="s">
        <v>1158</v>
      </c>
      <c r="D20" s="39" t="s">
        <v>1159</v>
      </c>
      <c r="E20" s="39" t="str">
        <f t="shared" si="1"/>
        <v>126761062</v>
      </c>
      <c r="F20" s="39" t="s">
        <v>1160</v>
      </c>
      <c r="G20" s="39" t="s">
        <v>1161</v>
      </c>
      <c r="H20" s="39" t="s">
        <v>1162</v>
      </c>
      <c r="I20" s="39" t="str">
        <f t="shared" si="2"/>
        <v>258777394</v>
      </c>
    </row>
    <row r="21" ht="15.75" customHeight="1">
      <c r="A21" s="35" t="s">
        <v>133</v>
      </c>
      <c r="B21" s="39" t="s">
        <v>1163</v>
      </c>
      <c r="C21" s="39" t="s">
        <v>1164</v>
      </c>
      <c r="D21" s="39" t="s">
        <v>1165</v>
      </c>
      <c r="E21" s="39" t="str">
        <f t="shared" si="1"/>
        <v>159749937</v>
      </c>
      <c r="F21" s="39" t="s">
        <v>1166</v>
      </c>
      <c r="G21" s="39" t="s">
        <v>1167</v>
      </c>
      <c r="H21" s="39" t="s">
        <v>1168</v>
      </c>
      <c r="I21" s="39" t="str">
        <f t="shared" si="2"/>
        <v>304592928</v>
      </c>
    </row>
    <row r="22" ht="15.75" customHeight="1">
      <c r="A22" s="35" t="s">
        <v>140</v>
      </c>
      <c r="B22" s="39" t="s">
        <v>1169</v>
      </c>
      <c r="C22" s="39" t="s">
        <v>1170</v>
      </c>
      <c r="D22" s="39" t="s">
        <v>1171</v>
      </c>
      <c r="E22" s="39" t="str">
        <f t="shared" si="1"/>
        <v>16857924608</v>
      </c>
      <c r="F22" s="39" t="s">
        <v>1172</v>
      </c>
      <c r="G22" s="39" t="s">
        <v>1173</v>
      </c>
      <c r="H22" s="39" t="s">
        <v>1174</v>
      </c>
      <c r="I22" s="39" t="str">
        <f t="shared" si="2"/>
        <v>16253895966</v>
      </c>
    </row>
    <row r="23" ht="15.75" customHeight="1">
      <c r="A23" s="35" t="s">
        <v>147</v>
      </c>
      <c r="B23" s="39" t="s">
        <v>1175</v>
      </c>
      <c r="C23" s="39" t="s">
        <v>1176</v>
      </c>
      <c r="D23" s="39" t="s">
        <v>1177</v>
      </c>
      <c r="E23" s="39" t="str">
        <f t="shared" si="1"/>
        <v>22786048</v>
      </c>
      <c r="F23" s="39" t="s">
        <v>1178</v>
      </c>
      <c r="G23" s="39" t="s">
        <v>1179</v>
      </c>
      <c r="H23" s="39" t="s">
        <v>1177</v>
      </c>
      <c r="I23" s="39" t="str">
        <f t="shared" si="2"/>
        <v>22793338</v>
      </c>
    </row>
    <row r="24" ht="15.75" customHeight="1">
      <c r="A24" s="35" t="s">
        <v>154</v>
      </c>
      <c r="B24" s="39" t="s">
        <v>83</v>
      </c>
      <c r="C24" s="39" t="s">
        <v>157</v>
      </c>
      <c r="D24" s="39" t="s">
        <v>224</v>
      </c>
      <c r="E24" s="39" t="str">
        <f t="shared" si="1"/>
        <v>4</v>
      </c>
      <c r="F24" s="39" t="s">
        <v>155</v>
      </c>
      <c r="G24" s="39" t="s">
        <v>157</v>
      </c>
      <c r="H24" s="39" t="s">
        <v>221</v>
      </c>
      <c r="I24" s="39" t="str">
        <f t="shared" si="2"/>
        <v>3</v>
      </c>
    </row>
    <row r="25" ht="15.75" customHeight="1">
      <c r="A25" s="35" t="s">
        <v>158</v>
      </c>
      <c r="B25" s="39" t="s">
        <v>424</v>
      </c>
      <c r="C25" s="39" t="s">
        <v>667</v>
      </c>
      <c r="D25" s="39" t="s">
        <v>520</v>
      </c>
      <c r="E25" s="39" t="str">
        <f t="shared" si="1"/>
        <v>7</v>
      </c>
      <c r="F25" s="39" t="s">
        <v>856</v>
      </c>
      <c r="G25" s="39" t="s">
        <v>85</v>
      </c>
      <c r="H25" s="39" t="s">
        <v>226</v>
      </c>
      <c r="I25" s="39" t="str">
        <f t="shared" si="2"/>
        <v>21</v>
      </c>
    </row>
    <row r="26" ht="15.75" customHeight="1">
      <c r="A26" s="35" t="s">
        <v>160</v>
      </c>
      <c r="B26" s="39" t="s">
        <v>374</v>
      </c>
      <c r="C26" s="39" t="s">
        <v>374</v>
      </c>
      <c r="D26" s="39" t="s">
        <v>90</v>
      </c>
      <c r="E26" s="39" t="str">
        <f t="shared" si="1"/>
        <v>183</v>
      </c>
      <c r="F26" s="39" t="s">
        <v>231</v>
      </c>
      <c r="G26" s="39" t="s">
        <v>765</v>
      </c>
      <c r="H26" s="39" t="s">
        <v>288</v>
      </c>
      <c r="I26" s="39" t="str">
        <f t="shared" si="2"/>
        <v>405</v>
      </c>
    </row>
    <row r="27" ht="15.75" customHeight="1">
      <c r="A27" s="35" t="s">
        <v>162</v>
      </c>
      <c r="B27" s="39" t="s">
        <v>767</v>
      </c>
      <c r="C27" s="39" t="s">
        <v>959</v>
      </c>
      <c r="D27" s="39" t="s">
        <v>95</v>
      </c>
      <c r="E27" s="39" t="str">
        <f t="shared" si="1"/>
        <v>51</v>
      </c>
      <c r="F27" s="39" t="s">
        <v>1180</v>
      </c>
      <c r="G27" s="39" t="s">
        <v>1181</v>
      </c>
      <c r="H27" s="39" t="s">
        <v>164</v>
      </c>
      <c r="I27" s="39" t="str">
        <f t="shared" si="2"/>
        <v>135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1182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623</v>
      </c>
      <c r="C29" s="39" t="s">
        <v>1006</v>
      </c>
      <c r="D29" s="39" t="s">
        <v>1183</v>
      </c>
      <c r="E29" s="39" t="str">
        <f t="shared" si="1"/>
        <v>319488</v>
      </c>
      <c r="F29" s="39" t="s">
        <v>485</v>
      </c>
      <c r="G29" s="39" t="s">
        <v>107</v>
      </c>
      <c r="H29" s="39" t="s">
        <v>1184</v>
      </c>
      <c r="I29" s="39" t="str">
        <f t="shared" si="2"/>
        <v>152985600</v>
      </c>
    </row>
    <row r="30" ht="15.75" customHeight="1">
      <c r="A30" s="35" t="s">
        <v>177</v>
      </c>
      <c r="B30" s="39" t="s">
        <v>1185</v>
      </c>
      <c r="C30" s="39" t="s">
        <v>1186</v>
      </c>
      <c r="D30" s="39" t="s">
        <v>1187</v>
      </c>
      <c r="E30" s="39" t="str">
        <f t="shared" si="1"/>
        <v>17951395840</v>
      </c>
      <c r="F30" s="39" t="s">
        <v>1188</v>
      </c>
      <c r="G30" s="39" t="s">
        <v>1189</v>
      </c>
      <c r="H30" s="39" t="s">
        <v>1190</v>
      </c>
      <c r="I30" s="39" t="str">
        <f t="shared" si="2"/>
        <v>20637802496</v>
      </c>
    </row>
    <row r="31" ht="15.75" customHeight="1">
      <c r="A31" s="35" t="s">
        <v>184</v>
      </c>
      <c r="B31" s="39" t="s">
        <v>1175</v>
      </c>
      <c r="C31" s="39" t="s">
        <v>1176</v>
      </c>
      <c r="D31" s="39" t="s">
        <v>1177</v>
      </c>
      <c r="E31" s="39" t="str">
        <f t="shared" si="1"/>
        <v>22786048</v>
      </c>
      <c r="F31" s="39" t="s">
        <v>1191</v>
      </c>
      <c r="G31" s="39" t="s">
        <v>1192</v>
      </c>
      <c r="H31" s="39" t="s">
        <v>1177</v>
      </c>
      <c r="I31" s="39" t="str">
        <f t="shared" si="2"/>
        <v>22921216</v>
      </c>
    </row>
    <row r="32" ht="15.75" customHeight="1">
      <c r="A32" s="35" t="s">
        <v>186</v>
      </c>
      <c r="B32" s="39" t="s">
        <v>1193</v>
      </c>
      <c r="C32" s="39" t="s">
        <v>1194</v>
      </c>
      <c r="D32" s="39" t="s">
        <v>1195</v>
      </c>
      <c r="E32" s="39" t="str">
        <f t="shared" si="1"/>
        <v>16270721024</v>
      </c>
      <c r="F32" s="39" t="s">
        <v>1196</v>
      </c>
      <c r="G32" s="39" t="s">
        <v>1197</v>
      </c>
      <c r="H32" s="39" t="s">
        <v>1198</v>
      </c>
      <c r="I32" s="39" t="str">
        <f t="shared" si="2"/>
        <v>15038148608</v>
      </c>
    </row>
    <row r="33" ht="15.75" customHeight="1">
      <c r="A33" s="35" t="s">
        <v>193</v>
      </c>
      <c r="B33" s="39" t="s">
        <v>1175</v>
      </c>
      <c r="C33" s="39" t="s">
        <v>1176</v>
      </c>
      <c r="D33" s="39" t="s">
        <v>1177</v>
      </c>
      <c r="E33" s="39" t="str">
        <f t="shared" si="1"/>
        <v>22786048</v>
      </c>
      <c r="F33" s="39" t="s">
        <v>1175</v>
      </c>
      <c r="G33" s="39" t="s">
        <v>1199</v>
      </c>
      <c r="H33" s="39" t="s">
        <v>1177</v>
      </c>
      <c r="I33" s="39" t="str">
        <f t="shared" si="2"/>
        <v>22786048</v>
      </c>
    </row>
    <row r="34" ht="15.75" customHeight="1">
      <c r="A34" s="35" t="s">
        <v>196</v>
      </c>
      <c r="B34" s="39" t="s">
        <v>1200</v>
      </c>
      <c r="C34" s="39" t="s">
        <v>1201</v>
      </c>
      <c r="D34" s="39" t="s">
        <v>1202</v>
      </c>
      <c r="E34" s="39" t="str">
        <f t="shared" si="1"/>
        <v>171801567</v>
      </c>
      <c r="F34" s="39" t="s">
        <v>1203</v>
      </c>
      <c r="G34" s="39" t="s">
        <v>1204</v>
      </c>
      <c r="H34" s="39" t="s">
        <v>1205</v>
      </c>
      <c r="I34" s="39" t="str">
        <f t="shared" si="2"/>
        <v>261981799</v>
      </c>
    </row>
    <row r="35" ht="15.75" customHeight="1">
      <c r="A35" s="35" t="s">
        <v>203</v>
      </c>
      <c r="B35" s="39" t="s">
        <v>1206</v>
      </c>
      <c r="C35" s="39" t="s">
        <v>1207</v>
      </c>
      <c r="D35" s="39" t="s">
        <v>1208</v>
      </c>
      <c r="E35" s="39" t="str">
        <f t="shared" si="1"/>
        <v>120653138</v>
      </c>
      <c r="F35" s="39" t="s">
        <v>1209</v>
      </c>
      <c r="G35" s="39" t="s">
        <v>1210</v>
      </c>
      <c r="H35" s="39" t="s">
        <v>1211</v>
      </c>
      <c r="I35" s="39" t="str">
        <f t="shared" si="2"/>
        <v>154859503</v>
      </c>
    </row>
    <row r="36" ht="15.75" customHeight="1">
      <c r="A36" s="35" t="s">
        <v>210</v>
      </c>
      <c r="B36" s="39" t="s">
        <v>1212</v>
      </c>
      <c r="C36" s="39" t="s">
        <v>1213</v>
      </c>
      <c r="D36" s="39" t="s">
        <v>1214</v>
      </c>
      <c r="E36" s="39" t="str">
        <f t="shared" si="1"/>
        <v>18170077362</v>
      </c>
      <c r="F36" s="39" t="s">
        <v>1215</v>
      </c>
      <c r="G36" s="39" t="s">
        <v>1216</v>
      </c>
      <c r="H36" s="39" t="s">
        <v>1217</v>
      </c>
      <c r="I36" s="39" t="str">
        <f t="shared" si="2"/>
        <v>17093429084</v>
      </c>
    </row>
    <row r="37" ht="15.75" customHeight="1">
      <c r="A37" s="35" t="s">
        <v>217</v>
      </c>
      <c r="B37" s="39" t="s">
        <v>1218</v>
      </c>
      <c r="C37" s="39" t="s">
        <v>1219</v>
      </c>
      <c r="D37" s="39" t="s">
        <v>1220</v>
      </c>
      <c r="E37" s="39" t="str">
        <f t="shared" si="1"/>
        <v>25026560</v>
      </c>
      <c r="F37" s="39" t="s">
        <v>1037</v>
      </c>
      <c r="G37" s="39" t="s">
        <v>1221</v>
      </c>
      <c r="H37" s="39" t="s">
        <v>1222</v>
      </c>
      <c r="I37" s="39" t="str">
        <f t="shared" si="2"/>
        <v>24993464</v>
      </c>
    </row>
    <row r="38" ht="15.75" customHeight="1">
      <c r="A38" s="35" t="s">
        <v>220</v>
      </c>
      <c r="B38" s="39" t="s">
        <v>224</v>
      </c>
      <c r="C38" s="39" t="s">
        <v>223</v>
      </c>
      <c r="D38" s="39" t="s">
        <v>155</v>
      </c>
      <c r="E38" s="39" t="str">
        <f t="shared" si="1"/>
        <v>25</v>
      </c>
      <c r="F38" s="39" t="s">
        <v>84</v>
      </c>
      <c r="G38" s="39" t="s">
        <v>80</v>
      </c>
      <c r="H38" s="39" t="s">
        <v>520</v>
      </c>
      <c r="I38" s="39" t="str">
        <f t="shared" si="2"/>
        <v>11</v>
      </c>
    </row>
    <row r="39" ht="15.75" customHeight="1">
      <c r="A39" s="35" t="s">
        <v>227</v>
      </c>
      <c r="B39" s="39" t="s">
        <v>84</v>
      </c>
      <c r="C39" s="39" t="s">
        <v>82</v>
      </c>
      <c r="D39" s="39" t="s">
        <v>423</v>
      </c>
      <c r="E39" s="39" t="str">
        <f t="shared" si="1"/>
        <v>9</v>
      </c>
      <c r="F39" s="39" t="s">
        <v>80</v>
      </c>
      <c r="G39" s="39" t="s">
        <v>520</v>
      </c>
      <c r="H39" s="39" t="s">
        <v>1039</v>
      </c>
      <c r="I39" s="39" t="str">
        <f t="shared" si="2"/>
        <v>14</v>
      </c>
    </row>
    <row r="40" ht="15.75" customHeight="1">
      <c r="A40" s="35" t="s">
        <v>229</v>
      </c>
      <c r="B40" s="39" t="s">
        <v>1223</v>
      </c>
      <c r="C40" s="39" t="s">
        <v>374</v>
      </c>
      <c r="D40" s="39" t="s">
        <v>90</v>
      </c>
      <c r="E40" s="39" t="str">
        <f t="shared" si="1"/>
        <v>175</v>
      </c>
      <c r="F40" s="39" t="s">
        <v>231</v>
      </c>
      <c r="G40" s="39" t="s">
        <v>622</v>
      </c>
      <c r="H40" s="39" t="s">
        <v>1224</v>
      </c>
      <c r="I40" s="39" t="str">
        <f t="shared" si="2"/>
        <v>406</v>
      </c>
    </row>
    <row r="41" ht="15.75" customHeight="1">
      <c r="A41" s="35" t="s">
        <v>234</v>
      </c>
      <c r="B41" s="39" t="s">
        <v>1225</v>
      </c>
      <c r="C41" s="39" t="s">
        <v>1226</v>
      </c>
      <c r="D41" s="39" t="s">
        <v>96</v>
      </c>
      <c r="E41" s="39" t="str">
        <f t="shared" si="1"/>
        <v>52</v>
      </c>
      <c r="F41" s="39" t="s">
        <v>766</v>
      </c>
      <c r="G41" s="39" t="s">
        <v>236</v>
      </c>
      <c r="H41" s="39" t="s">
        <v>1227</v>
      </c>
      <c r="I41" s="39" t="str">
        <f t="shared" si="2"/>
        <v>48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1228</v>
      </c>
      <c r="C43" s="39" t="s">
        <v>1229</v>
      </c>
      <c r="D43" s="39" t="s">
        <v>1230</v>
      </c>
      <c r="E43" s="39" t="str">
        <f t="shared" si="1"/>
        <v>342376448</v>
      </c>
      <c r="F43" s="39" t="s">
        <v>1231</v>
      </c>
      <c r="G43" s="39" t="s">
        <v>1232</v>
      </c>
      <c r="H43" s="39" t="s">
        <v>1233</v>
      </c>
      <c r="I43" s="39" t="str">
        <f t="shared" si="2"/>
        <v>153051136</v>
      </c>
    </row>
    <row r="44" ht="15.75" customHeight="1">
      <c r="A44" s="35" t="s">
        <v>246</v>
      </c>
      <c r="B44" s="39" t="s">
        <v>1234</v>
      </c>
      <c r="C44" s="39" t="s">
        <v>1235</v>
      </c>
      <c r="D44" s="39" t="s">
        <v>1236</v>
      </c>
      <c r="E44" s="39" t="str">
        <f t="shared" si="1"/>
        <v>19392114688</v>
      </c>
      <c r="F44" s="39" t="s">
        <v>1237</v>
      </c>
      <c r="G44" s="39" t="s">
        <v>1238</v>
      </c>
      <c r="H44" s="39" t="s">
        <v>1239</v>
      </c>
      <c r="I44" s="39" t="str">
        <f t="shared" si="2"/>
        <v>17802940416</v>
      </c>
    </row>
    <row r="45" ht="15.75" customHeight="1">
      <c r="A45" s="35" t="s">
        <v>253</v>
      </c>
      <c r="B45" s="39" t="s">
        <v>1218</v>
      </c>
      <c r="C45" s="39" t="s">
        <v>852</v>
      </c>
      <c r="D45" s="39" t="s">
        <v>1220</v>
      </c>
      <c r="E45" s="39" t="str">
        <f t="shared" si="1"/>
        <v>25026560</v>
      </c>
      <c r="F45" s="39" t="s">
        <v>1037</v>
      </c>
      <c r="G45" s="39" t="s">
        <v>1240</v>
      </c>
      <c r="H45" s="39" t="s">
        <v>1241</v>
      </c>
      <c r="I45" s="39" t="str">
        <f t="shared" si="2"/>
        <v>24993792</v>
      </c>
    </row>
    <row r="46" ht="15.75" customHeight="1">
      <c r="A46" s="35" t="s">
        <v>254</v>
      </c>
      <c r="B46" s="39" t="s">
        <v>1242</v>
      </c>
      <c r="C46" s="39" t="s">
        <v>1243</v>
      </c>
      <c r="D46" s="39" t="s">
        <v>1244</v>
      </c>
      <c r="E46" s="39" t="str">
        <f t="shared" si="1"/>
        <v>17348960256</v>
      </c>
      <c r="F46" s="39" t="s">
        <v>1245</v>
      </c>
      <c r="G46" s="39" t="s">
        <v>1246</v>
      </c>
      <c r="H46" s="39" t="s">
        <v>1247</v>
      </c>
      <c r="I46" s="39" t="str">
        <f t="shared" si="2"/>
        <v>16405471232</v>
      </c>
    </row>
    <row r="47" ht="15.75" customHeight="1">
      <c r="A47" s="35" t="s">
        <v>261</v>
      </c>
      <c r="B47" s="39" t="s">
        <v>1218</v>
      </c>
      <c r="C47" s="39" t="s">
        <v>683</v>
      </c>
      <c r="D47" s="39" t="s">
        <v>1220</v>
      </c>
      <c r="E47" s="39" t="str">
        <f t="shared" si="1"/>
        <v>25026560</v>
      </c>
      <c r="F47" s="39" t="s">
        <v>1037</v>
      </c>
      <c r="G47" s="39" t="s">
        <v>1218</v>
      </c>
      <c r="H47" s="39" t="s">
        <v>1220</v>
      </c>
      <c r="I47" s="39" t="str">
        <f t="shared" si="2"/>
        <v>24981504</v>
      </c>
    </row>
    <row r="48" ht="15.75" customHeight="1">
      <c r="A48" s="35" t="s">
        <v>262</v>
      </c>
      <c r="B48" s="39" t="s">
        <v>1248</v>
      </c>
      <c r="C48" s="39" t="s">
        <v>1249</v>
      </c>
      <c r="D48" s="39" t="s">
        <v>1250</v>
      </c>
      <c r="E48" s="39" t="str">
        <f t="shared" si="1"/>
        <v>89731476</v>
      </c>
      <c r="F48" s="39" t="s">
        <v>1251</v>
      </c>
      <c r="G48" s="39" t="s">
        <v>1252</v>
      </c>
      <c r="H48" s="39" t="s">
        <v>1253</v>
      </c>
      <c r="I48" s="39" t="str">
        <f t="shared" si="2"/>
        <v>348851441</v>
      </c>
    </row>
    <row r="49" ht="15.75" customHeight="1">
      <c r="A49" s="35" t="s">
        <v>269</v>
      </c>
      <c r="B49" s="39" t="s">
        <v>1254</v>
      </c>
      <c r="C49" s="39" t="s">
        <v>1255</v>
      </c>
      <c r="D49" s="39" t="s">
        <v>1256</v>
      </c>
      <c r="E49" s="39" t="str">
        <f t="shared" si="1"/>
        <v>147251477</v>
      </c>
      <c r="F49" s="39" t="s">
        <v>1257</v>
      </c>
      <c r="G49" s="39" t="s">
        <v>1258</v>
      </c>
      <c r="H49" s="39" t="s">
        <v>1259</v>
      </c>
      <c r="I49" s="39" t="str">
        <f t="shared" si="2"/>
        <v>235257525</v>
      </c>
    </row>
    <row r="50" ht="15.75" customHeight="1">
      <c r="A50" s="35" t="s">
        <v>276</v>
      </c>
      <c r="B50" s="39" t="s">
        <v>1260</v>
      </c>
      <c r="C50" s="39" t="s">
        <v>1261</v>
      </c>
      <c r="D50" s="39" t="s">
        <v>1262</v>
      </c>
      <c r="E50" s="39" t="str">
        <f t="shared" si="1"/>
        <v>5681665958</v>
      </c>
      <c r="F50" s="39" t="s">
        <v>1263</v>
      </c>
      <c r="G50" s="39" t="s">
        <v>1264</v>
      </c>
      <c r="H50" s="39" t="s">
        <v>1265</v>
      </c>
      <c r="I50" s="39" t="str">
        <f t="shared" si="2"/>
        <v>6539524177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157</v>
      </c>
      <c r="H52" s="39" t="s">
        <v>42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667</v>
      </c>
      <c r="G53" s="39" t="s">
        <v>155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374</v>
      </c>
      <c r="C54" s="39" t="s">
        <v>374</v>
      </c>
      <c r="D54" s="39" t="s">
        <v>90</v>
      </c>
      <c r="E54" s="39" t="str">
        <f t="shared" si="1"/>
        <v>183</v>
      </c>
      <c r="F54" s="39" t="s">
        <v>288</v>
      </c>
      <c r="G54" s="39" t="s">
        <v>1040</v>
      </c>
      <c r="H54" s="39" t="s">
        <v>1224</v>
      </c>
      <c r="I54" s="39" t="str">
        <f t="shared" si="2"/>
        <v>405</v>
      </c>
    </row>
    <row r="55" ht="15.75" customHeight="1">
      <c r="A55" s="35" t="s">
        <v>289</v>
      </c>
      <c r="B55" s="39" t="s">
        <v>155</v>
      </c>
      <c r="C55" s="39" t="s">
        <v>290</v>
      </c>
      <c r="D55" s="39" t="s">
        <v>290</v>
      </c>
      <c r="E55" s="39" t="str">
        <f t="shared" si="1"/>
        <v>2</v>
      </c>
      <c r="F55" s="39" t="s">
        <v>156</v>
      </c>
      <c r="G55" s="39" t="s">
        <v>225</v>
      </c>
      <c r="H55" s="39" t="s">
        <v>79</v>
      </c>
      <c r="I55" s="39" t="str">
        <f t="shared" si="2"/>
        <v>15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1266</v>
      </c>
      <c r="C58" s="39" t="s">
        <v>1267</v>
      </c>
      <c r="D58" s="39" t="s">
        <v>1268</v>
      </c>
      <c r="E58" s="39" t="str">
        <f t="shared" si="1"/>
        <v>5690290176</v>
      </c>
      <c r="F58" s="39" t="s">
        <v>1269</v>
      </c>
      <c r="G58" s="39" t="s">
        <v>1270</v>
      </c>
      <c r="H58" s="39" t="s">
        <v>1271</v>
      </c>
      <c r="I58" s="39" t="str">
        <f t="shared" si="2"/>
        <v>6545006592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1272</v>
      </c>
      <c r="C60" s="39" t="s">
        <v>1273</v>
      </c>
      <c r="D60" s="39" t="s">
        <v>1274</v>
      </c>
      <c r="E60" s="39" t="str">
        <f t="shared" si="1"/>
        <v>5679837184</v>
      </c>
      <c r="F60" s="39" t="s">
        <v>1275</v>
      </c>
      <c r="G60" s="39" t="s">
        <v>1276</v>
      </c>
      <c r="H60" s="39" t="s">
        <v>1277</v>
      </c>
      <c r="I60" s="39" t="str">
        <f t="shared" si="2"/>
        <v>6522314752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1278</v>
      </c>
      <c r="C62" s="39" t="s">
        <v>1279</v>
      </c>
      <c r="D62" s="39" t="s">
        <v>1280</v>
      </c>
      <c r="E62" s="39" t="str">
        <f t="shared" si="1"/>
        <v>1445874</v>
      </c>
      <c r="F62" s="39" t="s">
        <v>1281</v>
      </c>
      <c r="G62" s="39" t="s">
        <v>1282</v>
      </c>
      <c r="H62" s="39" t="s">
        <v>1283</v>
      </c>
      <c r="I62" s="39" t="str">
        <f t="shared" si="2"/>
        <v>4908664</v>
      </c>
    </row>
    <row r="63" ht="15.75" customHeight="1">
      <c r="A63" s="35" t="s">
        <v>316</v>
      </c>
      <c r="B63" s="39" t="s">
        <v>1284</v>
      </c>
      <c r="C63" s="39" t="s">
        <v>1285</v>
      </c>
      <c r="D63" s="39" t="s">
        <v>1286</v>
      </c>
      <c r="E63" s="39" t="str">
        <f t="shared" si="1"/>
        <v>1965616</v>
      </c>
      <c r="F63" s="39" t="s">
        <v>1287</v>
      </c>
      <c r="G63" s="39" t="s">
        <v>1288</v>
      </c>
      <c r="H63" s="39" t="s">
        <v>1289</v>
      </c>
      <c r="I63" s="39" t="str">
        <f t="shared" si="2"/>
        <v>154371078</v>
      </c>
    </row>
    <row r="64" ht="15.75" customHeight="1">
      <c r="A64" s="40" t="s">
        <v>14</v>
      </c>
      <c r="B64" s="41">
        <f t="shared" ref="B64:I64" si="3">AVERAGE(VALUE(B8),VALUE(B22),VALUE(B36))*2^(-30)</f>
        <v>16.4594736</v>
      </c>
      <c r="C64" s="41">
        <f t="shared" si="3"/>
        <v>16.16743824</v>
      </c>
      <c r="D64" s="41">
        <f t="shared" si="3"/>
        <v>15.9330844</v>
      </c>
      <c r="E64" s="41">
        <f t="shared" si="3"/>
        <v>16.07180018</v>
      </c>
      <c r="F64" s="41">
        <f t="shared" si="3"/>
        <v>15.60281898</v>
      </c>
      <c r="G64" s="41">
        <f t="shared" si="3"/>
        <v>15.74305504</v>
      </c>
      <c r="H64" s="41">
        <f t="shared" si="3"/>
        <v>15.25926592</v>
      </c>
      <c r="I64" s="41">
        <f t="shared" si="3"/>
        <v>15.60003238</v>
      </c>
    </row>
    <row r="65" ht="15.75" customHeight="1">
      <c r="A65" s="40" t="s">
        <v>323</v>
      </c>
      <c r="B65" s="41">
        <f t="shared" ref="B65:I65" si="4">AVERAGE(VALUE(B8),VALUE(B22),VALUE(B36),VALUE(B50))*2^(-30)</f>
        <v>13.65255294</v>
      </c>
      <c r="C65" s="41">
        <f t="shared" si="4"/>
        <v>13.4519091</v>
      </c>
      <c r="D65" s="41">
        <f t="shared" si="4"/>
        <v>13.27267925</v>
      </c>
      <c r="E65" s="41">
        <f t="shared" si="4"/>
        <v>13.37671608</v>
      </c>
      <c r="F65" s="41">
        <f t="shared" si="4"/>
        <v>13.24601338</v>
      </c>
      <c r="G65" s="41">
        <f t="shared" si="4"/>
        <v>13.3298929</v>
      </c>
      <c r="H65" s="41">
        <f t="shared" si="4"/>
        <v>12.96175199</v>
      </c>
      <c r="I65" s="41">
        <f t="shared" si="4"/>
        <v>13.22262591</v>
      </c>
    </row>
    <row r="66" ht="15.75" customHeight="1">
      <c r="A66" s="40" t="s">
        <v>324</v>
      </c>
      <c r="B66" s="41">
        <f t="shared" ref="B66:I66" si="5">MIN(VALUE(B18),VALUE(B32),VALUE(B46))*2^(-30)</f>
        <v>15.39035034</v>
      </c>
      <c r="C66" s="41">
        <f t="shared" si="5"/>
        <v>14.99964905</v>
      </c>
      <c r="D66" s="41">
        <f t="shared" si="5"/>
        <v>14.84886169</v>
      </c>
      <c r="E66" s="41">
        <f t="shared" si="5"/>
        <v>14.99964905</v>
      </c>
      <c r="F66" s="41">
        <f t="shared" si="5"/>
        <v>14.24737549</v>
      </c>
      <c r="G66" s="41">
        <f t="shared" si="5"/>
        <v>14.00536728</v>
      </c>
      <c r="H66" s="41">
        <f t="shared" si="5"/>
        <v>13.82078171</v>
      </c>
      <c r="I66" s="41">
        <f t="shared" si="5"/>
        <v>14.00536728</v>
      </c>
    </row>
    <row r="67" ht="15.75" customHeight="1">
      <c r="A67" s="40" t="s">
        <v>325</v>
      </c>
      <c r="B67" s="41">
        <f t="shared" ref="B67:I67" si="6">MIN(VALUE(B16),VALUE(B30),VALUE(B44))*2^(-30)</f>
        <v>16.71854019</v>
      </c>
      <c r="C67" s="41">
        <f t="shared" si="6"/>
        <v>16.55561447</v>
      </c>
      <c r="D67" s="41">
        <f t="shared" si="6"/>
        <v>16.96524429</v>
      </c>
      <c r="E67" s="41">
        <f t="shared" si="6"/>
        <v>16.71854019</v>
      </c>
      <c r="F67" s="41">
        <f t="shared" si="6"/>
        <v>16.5802803</v>
      </c>
      <c r="G67" s="41">
        <f t="shared" si="6"/>
        <v>16.26784515</v>
      </c>
      <c r="H67" s="41">
        <f t="shared" si="6"/>
        <v>15.3887558</v>
      </c>
      <c r="I67" s="41">
        <f t="shared" si="6"/>
        <v>16.5802803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0.0234375</v>
      </c>
      <c r="E68" s="41">
        <f t="shared" si="7"/>
        <v>0</v>
      </c>
      <c r="F68" s="41">
        <f t="shared" si="7"/>
        <v>0.0078125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606.359375</v>
      </c>
      <c r="C69" s="41">
        <f t="shared" si="8"/>
        <v>632.2734375</v>
      </c>
      <c r="D69" s="41">
        <f t="shared" si="8"/>
        <v>697.2539063</v>
      </c>
      <c r="E69" s="41">
        <f t="shared" si="8"/>
        <v>611.0625</v>
      </c>
      <c r="F69" s="41">
        <f t="shared" si="8"/>
        <v>438.21875</v>
      </c>
      <c r="G69" s="41">
        <f t="shared" si="8"/>
        <v>437.6445313</v>
      </c>
      <c r="H69" s="41">
        <f t="shared" si="8"/>
        <v>437.7226563</v>
      </c>
      <c r="I69" s="41">
        <f t="shared" si="8"/>
        <v>437.7851563</v>
      </c>
    </row>
    <row r="70" ht="15.75" customHeight="1">
      <c r="A70" s="40" t="s">
        <v>17</v>
      </c>
      <c r="B70" s="41">
        <f t="shared" ref="B70:I70" si="9">AVERAGE(VALUE(B9),VALUE(B23),VALUE(B37))*2^(-20)</f>
        <v>23.72135417</v>
      </c>
      <c r="C70" s="41">
        <f t="shared" si="9"/>
        <v>23.6648763</v>
      </c>
      <c r="D70" s="41">
        <f t="shared" si="9"/>
        <v>23.65104167</v>
      </c>
      <c r="E70" s="41">
        <f t="shared" si="9"/>
        <v>23.65625</v>
      </c>
      <c r="F70" s="41">
        <f t="shared" si="9"/>
        <v>23.7651488</v>
      </c>
      <c r="G70" s="41">
        <f t="shared" si="9"/>
        <v>23.7189579</v>
      </c>
      <c r="H70" s="41">
        <f t="shared" si="9"/>
        <v>23.68672339</v>
      </c>
      <c r="I70" s="41">
        <f t="shared" si="9"/>
        <v>23.7189579</v>
      </c>
    </row>
    <row r="71" ht="15.75" customHeight="1">
      <c r="A71" s="40" t="s">
        <v>326</v>
      </c>
      <c r="B71" s="42">
        <f t="shared" ref="B71:I71" si="10">MIN(VALUE(B19),VALUE(B33),VALUE(B47))*2^(-20)</f>
        <v>21.734375</v>
      </c>
      <c r="C71" s="42">
        <f t="shared" si="10"/>
        <v>21.70703125</v>
      </c>
      <c r="D71" s="42">
        <f t="shared" si="10"/>
        <v>21.73046875</v>
      </c>
      <c r="E71" s="42">
        <f t="shared" si="10"/>
        <v>21.73046875</v>
      </c>
      <c r="F71" s="42">
        <f t="shared" si="10"/>
        <v>21.734375</v>
      </c>
      <c r="G71" s="42">
        <f t="shared" si="10"/>
        <v>21.7109375</v>
      </c>
      <c r="H71" s="42">
        <f t="shared" si="10"/>
        <v>21.73046875</v>
      </c>
      <c r="I71" s="42">
        <f t="shared" si="10"/>
        <v>21.73046875</v>
      </c>
    </row>
    <row r="72" ht="15.75" customHeight="1">
      <c r="A72" s="40" t="s">
        <v>327</v>
      </c>
      <c r="B72" s="42">
        <f t="shared" ref="B72:I72" si="11">MAX(VALUE(B17),VALUE(B31),VALUE(B45))*2^(-20)</f>
        <v>25.609375</v>
      </c>
      <c r="C72" s="42">
        <f t="shared" si="11"/>
        <v>25.37109375</v>
      </c>
      <c r="D72" s="42">
        <f t="shared" si="11"/>
        <v>25.35546875</v>
      </c>
      <c r="E72" s="42">
        <f t="shared" si="11"/>
        <v>25.37109375</v>
      </c>
      <c r="F72" s="42">
        <f t="shared" si="11"/>
        <v>25.609375</v>
      </c>
      <c r="G72" s="42">
        <f t="shared" si="11"/>
        <v>25.74609375</v>
      </c>
      <c r="H72" s="42">
        <f t="shared" si="11"/>
        <v>25.3828125</v>
      </c>
      <c r="I72" s="42">
        <f t="shared" si="11"/>
        <v>25.609375</v>
      </c>
    </row>
    <row r="73" ht="15.75" customHeight="1">
      <c r="A73" s="40" t="s">
        <v>1</v>
      </c>
      <c r="B73" s="41">
        <f t="shared" ref="B73:I73" si="12">VALUE(B7)*10^(-9)</f>
        <v>22.73097461</v>
      </c>
      <c r="C73" s="41">
        <f t="shared" si="12"/>
        <v>22.7862729</v>
      </c>
      <c r="D73" s="41">
        <f t="shared" si="12"/>
        <v>21.77182123</v>
      </c>
      <c r="E73" s="41">
        <f t="shared" si="12"/>
        <v>22.73097461</v>
      </c>
      <c r="F73" s="41">
        <f t="shared" si="12"/>
        <v>50.7899933</v>
      </c>
      <c r="G73" s="41">
        <f t="shared" si="12"/>
        <v>49.71677301</v>
      </c>
      <c r="H73" s="41">
        <f t="shared" si="12"/>
        <v>51.39647997</v>
      </c>
      <c r="I73" s="41">
        <f t="shared" si="12"/>
        <v>50.7899933</v>
      </c>
    </row>
    <row r="74" ht="15.75" customHeight="1">
      <c r="A74" s="40" t="s">
        <v>18</v>
      </c>
      <c r="B74" s="41">
        <f t="shared" ref="B74:I74" si="13">SUM(VALUE(B20),VALUE(B34),VALUE(B48))*2^(-20)</f>
        <v>369.880455</v>
      </c>
      <c r="C74" s="41">
        <f t="shared" si="13"/>
        <v>358.2291965</v>
      </c>
      <c r="D74" s="41">
        <f t="shared" si="13"/>
        <v>374.9605551</v>
      </c>
      <c r="E74" s="41">
        <f t="shared" si="13"/>
        <v>370.3061152</v>
      </c>
      <c r="F74" s="41">
        <f t="shared" si="13"/>
        <v>857.7397451</v>
      </c>
      <c r="G74" s="41">
        <f t="shared" si="13"/>
        <v>765.5870247</v>
      </c>
      <c r="H74" s="41">
        <f t="shared" si="13"/>
        <v>861.6318398</v>
      </c>
      <c r="I74" s="41">
        <f t="shared" si="13"/>
        <v>829.3253269</v>
      </c>
    </row>
    <row r="75" ht="15.75" customHeight="1">
      <c r="A75" s="40" t="s">
        <v>19</v>
      </c>
      <c r="B75" s="41">
        <f t="shared" ref="B75:I75" si="14">SUM(VALUE(B21),VALUE(B35),VALUE(B49))*2^(-20)</f>
        <v>396.7846613</v>
      </c>
      <c r="C75" s="41">
        <f t="shared" si="14"/>
        <v>395.7972088</v>
      </c>
      <c r="D75" s="41">
        <f t="shared" si="14"/>
        <v>410.3035688</v>
      </c>
      <c r="E75" s="41">
        <f t="shared" si="14"/>
        <v>407.8431625</v>
      </c>
      <c r="F75" s="41">
        <f t="shared" si="14"/>
        <v>710.328413</v>
      </c>
      <c r="G75" s="41">
        <f t="shared" si="14"/>
        <v>619.147213</v>
      </c>
      <c r="H75" s="41">
        <f t="shared" si="14"/>
        <v>710.229393</v>
      </c>
      <c r="I75" s="41">
        <f t="shared" si="14"/>
        <v>662.5270424</v>
      </c>
    </row>
    <row r="76" ht="15.75" customHeight="1">
      <c r="A76" s="40" t="s">
        <v>20</v>
      </c>
      <c r="B76" s="43">
        <f t="shared" ref="B76:I76" si="15">SUM(VALUE(B12),VALUE(B26),VALUE(B40))</f>
        <v>540</v>
      </c>
      <c r="C76" s="43">
        <f t="shared" si="15"/>
        <v>549</v>
      </c>
      <c r="D76" s="43">
        <f t="shared" si="15"/>
        <v>525</v>
      </c>
      <c r="E76" s="43">
        <f t="shared" si="15"/>
        <v>541</v>
      </c>
      <c r="F76" s="43">
        <f t="shared" si="15"/>
        <v>1218</v>
      </c>
      <c r="G76" s="43">
        <f t="shared" si="15"/>
        <v>1187</v>
      </c>
      <c r="H76" s="43">
        <f t="shared" si="15"/>
        <v>1224</v>
      </c>
      <c r="I76" s="43">
        <f t="shared" si="15"/>
        <v>1217</v>
      </c>
    </row>
    <row r="77" ht="15.75" customHeight="1">
      <c r="A77" s="40" t="s">
        <v>21</v>
      </c>
      <c r="B77" s="43">
        <f t="shared" ref="B77:I77" si="16">SUM(VALUE(B11),VALUE(B25),VALUE(B39))</f>
        <v>27</v>
      </c>
      <c r="C77" s="43">
        <f t="shared" si="16"/>
        <v>25</v>
      </c>
      <c r="D77" s="43">
        <f t="shared" si="16"/>
        <v>28</v>
      </c>
      <c r="E77" s="43">
        <f t="shared" si="16"/>
        <v>27</v>
      </c>
      <c r="F77" s="43">
        <f t="shared" si="16"/>
        <v>57</v>
      </c>
      <c r="G77" s="43">
        <f t="shared" si="16"/>
        <v>56</v>
      </c>
      <c r="H77" s="43">
        <f t="shared" si="16"/>
        <v>54</v>
      </c>
      <c r="I77" s="43">
        <f t="shared" si="16"/>
        <v>55</v>
      </c>
    </row>
    <row r="78" ht="15.75" customHeight="1">
      <c r="A78" s="40" t="s">
        <v>22</v>
      </c>
      <c r="B78" s="43">
        <f t="shared" ref="B78:I78" si="17">SUM(VALUE(B13),VALUE(B27),VALUE(B41))</f>
        <v>169</v>
      </c>
      <c r="C78" s="43">
        <f t="shared" si="17"/>
        <v>168</v>
      </c>
      <c r="D78" s="43">
        <f t="shared" si="17"/>
        <v>158</v>
      </c>
      <c r="E78" s="43">
        <f t="shared" si="17"/>
        <v>168</v>
      </c>
      <c r="F78" s="43">
        <f t="shared" si="17"/>
        <v>315</v>
      </c>
      <c r="G78" s="43">
        <f t="shared" si="17"/>
        <v>302</v>
      </c>
      <c r="H78" s="43">
        <f t="shared" si="17"/>
        <v>306</v>
      </c>
      <c r="I78" s="43">
        <f t="shared" si="17"/>
        <v>321</v>
      </c>
    </row>
    <row r="79" ht="15.75" customHeight="1">
      <c r="A79" s="40" t="s">
        <v>23</v>
      </c>
      <c r="B79" s="43">
        <f t="shared" ref="B79:I79" si="18">SUM(VALUE(B10),VALUE(B24),VALUE(B38))</f>
        <v>57</v>
      </c>
      <c r="C79" s="43">
        <f t="shared" si="18"/>
        <v>50</v>
      </c>
      <c r="D79" s="43">
        <f t="shared" si="18"/>
        <v>54</v>
      </c>
      <c r="E79" s="43">
        <f t="shared" si="18"/>
        <v>55</v>
      </c>
      <c r="F79" s="43">
        <f t="shared" si="18"/>
        <v>26</v>
      </c>
      <c r="G79" s="43">
        <f t="shared" si="18"/>
        <v>17</v>
      </c>
      <c r="H79" s="43">
        <f t="shared" si="18"/>
        <v>29</v>
      </c>
      <c r="I79" s="43">
        <f t="shared" si="18"/>
        <v>16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1290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1291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1292</v>
      </c>
      <c r="C5" s="39" t="s">
        <v>1293</v>
      </c>
      <c r="D5" s="39" t="s">
        <v>1294</v>
      </c>
      <c r="E5" s="39" t="str">
        <f t="shared" si="1"/>
        <v>-</v>
      </c>
      <c r="F5" s="39" t="s">
        <v>1295</v>
      </c>
      <c r="G5" s="39" t="s">
        <v>1296</v>
      </c>
      <c r="H5" s="39" t="s">
        <v>1297</v>
      </c>
      <c r="I5" s="39" t="str">
        <f t="shared" si="2"/>
        <v>-</v>
      </c>
    </row>
    <row r="6">
      <c r="A6" s="35" t="s">
        <v>51</v>
      </c>
      <c r="B6" s="39" t="s">
        <v>1298</v>
      </c>
      <c r="C6" s="39" t="s">
        <v>1299</v>
      </c>
      <c r="D6" s="39" t="s">
        <v>1300</v>
      </c>
      <c r="E6" s="39" t="str">
        <f t="shared" si="1"/>
        <v>-</v>
      </c>
      <c r="F6" s="39" t="s">
        <v>1301</v>
      </c>
      <c r="G6" s="39" t="s">
        <v>1302</v>
      </c>
      <c r="H6" s="39" t="s">
        <v>1303</v>
      </c>
      <c r="I6" s="39" t="str">
        <f t="shared" si="2"/>
        <v>-</v>
      </c>
    </row>
    <row r="7">
      <c r="A7" s="35" t="s">
        <v>58</v>
      </c>
      <c r="B7" s="39" t="s">
        <v>1304</v>
      </c>
      <c r="C7" s="39" t="s">
        <v>1305</v>
      </c>
      <c r="D7" s="39" t="s">
        <v>1306</v>
      </c>
      <c r="E7" s="39" t="str">
        <f t="shared" si="1"/>
        <v>21765435420</v>
      </c>
      <c r="F7" s="39" t="s">
        <v>1307</v>
      </c>
      <c r="G7" s="39" t="s">
        <v>1308</v>
      </c>
      <c r="H7" s="39" t="s">
        <v>1309</v>
      </c>
      <c r="I7" s="39" t="str">
        <f t="shared" si="2"/>
        <v>55381323729</v>
      </c>
    </row>
    <row r="8">
      <c r="A8" s="35" t="s">
        <v>65</v>
      </c>
      <c r="B8" s="39" t="s">
        <v>1310</v>
      </c>
      <c r="C8" s="39" t="s">
        <v>1311</v>
      </c>
      <c r="D8" s="39" t="s">
        <v>1312</v>
      </c>
      <c r="E8" s="39" t="str">
        <f t="shared" si="1"/>
        <v>16819968930</v>
      </c>
      <c r="F8" s="39" t="s">
        <v>1313</v>
      </c>
      <c r="G8" s="39" t="s">
        <v>1314</v>
      </c>
      <c r="H8" s="39" t="s">
        <v>1315</v>
      </c>
      <c r="I8" s="39" t="str">
        <f t="shared" si="2"/>
        <v>16521548876</v>
      </c>
    </row>
    <row r="9">
      <c r="A9" s="35" t="s">
        <v>72</v>
      </c>
      <c r="B9" s="39" t="s">
        <v>1316</v>
      </c>
      <c r="C9" s="39" t="s">
        <v>1317</v>
      </c>
      <c r="D9" s="39" t="s">
        <v>1317</v>
      </c>
      <c r="E9" s="39" t="str">
        <f t="shared" si="1"/>
        <v>25976832</v>
      </c>
      <c r="F9" s="39" t="s">
        <v>1318</v>
      </c>
      <c r="G9" s="39" t="s">
        <v>1319</v>
      </c>
      <c r="H9" s="39" t="s">
        <v>1317</v>
      </c>
      <c r="I9" s="39" t="str">
        <f t="shared" si="2"/>
        <v>26294058</v>
      </c>
    </row>
    <row r="10">
      <c r="A10" s="35" t="s">
        <v>76</v>
      </c>
      <c r="B10" s="39" t="s">
        <v>856</v>
      </c>
      <c r="C10" s="39" t="s">
        <v>236</v>
      </c>
      <c r="D10" s="39" t="s">
        <v>236</v>
      </c>
      <c r="E10" s="39" t="str">
        <f t="shared" si="1"/>
        <v>27</v>
      </c>
      <c r="F10" s="39" t="s">
        <v>79</v>
      </c>
      <c r="G10" s="39" t="s">
        <v>290</v>
      </c>
      <c r="H10" s="39" t="s">
        <v>79</v>
      </c>
      <c r="I10" s="39" t="str">
        <f t="shared" si="2"/>
        <v>15</v>
      </c>
    </row>
    <row r="11">
      <c r="A11" s="35" t="s">
        <v>81</v>
      </c>
      <c r="B11" s="39" t="s">
        <v>82</v>
      </c>
      <c r="C11" s="39" t="s">
        <v>520</v>
      </c>
      <c r="D11" s="39" t="s">
        <v>82</v>
      </c>
      <c r="E11" s="39" t="str">
        <f t="shared" si="1"/>
        <v>10</v>
      </c>
      <c r="F11" s="39" t="s">
        <v>422</v>
      </c>
      <c r="G11" s="39" t="s">
        <v>856</v>
      </c>
      <c r="H11" s="39" t="s">
        <v>85</v>
      </c>
      <c r="I11" s="39" t="str">
        <f t="shared" si="2"/>
        <v>21</v>
      </c>
    </row>
    <row r="12">
      <c r="A12" s="35" t="s">
        <v>87</v>
      </c>
      <c r="B12" s="39" t="s">
        <v>89</v>
      </c>
      <c r="C12" s="39" t="s">
        <v>90</v>
      </c>
      <c r="D12" s="39" t="s">
        <v>90</v>
      </c>
      <c r="E12" s="39" t="str">
        <f t="shared" si="1"/>
        <v>175</v>
      </c>
      <c r="F12" s="39" t="s">
        <v>1320</v>
      </c>
      <c r="G12" s="39" t="s">
        <v>1321</v>
      </c>
      <c r="H12" s="39" t="s">
        <v>231</v>
      </c>
      <c r="I12" s="39" t="str">
        <f t="shared" si="2"/>
        <v>446</v>
      </c>
    </row>
    <row r="13">
      <c r="A13" s="35" t="s">
        <v>94</v>
      </c>
      <c r="B13" s="39" t="s">
        <v>955</v>
      </c>
      <c r="C13" s="39" t="s">
        <v>1322</v>
      </c>
      <c r="D13" s="39" t="s">
        <v>956</v>
      </c>
      <c r="E13" s="39" t="str">
        <f t="shared" si="1"/>
        <v>63</v>
      </c>
      <c r="F13" s="39" t="s">
        <v>768</v>
      </c>
      <c r="G13" s="39" t="s">
        <v>1323</v>
      </c>
      <c r="H13" s="39" t="s">
        <v>814</v>
      </c>
      <c r="I13" s="39" t="str">
        <f t="shared" si="2"/>
        <v>132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1324</v>
      </c>
      <c r="C15" s="39" t="s">
        <v>1325</v>
      </c>
      <c r="D15" s="39" t="s">
        <v>1326</v>
      </c>
      <c r="E15" s="39" t="str">
        <f t="shared" si="1"/>
        <v>356708352</v>
      </c>
      <c r="F15" s="39" t="s">
        <v>1046</v>
      </c>
      <c r="G15" s="39" t="s">
        <v>1327</v>
      </c>
      <c r="H15" s="39" t="s">
        <v>1328</v>
      </c>
      <c r="I15" s="39" t="str">
        <f t="shared" si="2"/>
        <v>153096192</v>
      </c>
    </row>
    <row r="16">
      <c r="A16" s="35" t="s">
        <v>110</v>
      </c>
      <c r="B16" s="39" t="s">
        <v>1329</v>
      </c>
      <c r="C16" s="39" t="s">
        <v>1330</v>
      </c>
      <c r="D16" s="39" t="s">
        <v>1331</v>
      </c>
      <c r="E16" s="39" t="str">
        <f t="shared" si="1"/>
        <v>18506256384</v>
      </c>
      <c r="F16" s="39" t="s">
        <v>1332</v>
      </c>
      <c r="G16" s="39" t="s">
        <v>1333</v>
      </c>
      <c r="H16" s="39" t="s">
        <v>1334</v>
      </c>
      <c r="I16" s="39" t="str">
        <f t="shared" si="2"/>
        <v>20120268800</v>
      </c>
    </row>
    <row r="17">
      <c r="A17" s="35" t="s">
        <v>117</v>
      </c>
      <c r="B17" s="39" t="s">
        <v>1316</v>
      </c>
      <c r="C17" s="39" t="s">
        <v>1317</v>
      </c>
      <c r="D17" s="39" t="s">
        <v>1317</v>
      </c>
      <c r="E17" s="39" t="str">
        <f t="shared" si="1"/>
        <v>25976832</v>
      </c>
      <c r="F17" s="39" t="s">
        <v>1130</v>
      </c>
      <c r="G17" s="39" t="s">
        <v>1335</v>
      </c>
      <c r="H17" s="39" t="s">
        <v>1317</v>
      </c>
      <c r="I17" s="39" t="str">
        <f t="shared" si="2"/>
        <v>26337280</v>
      </c>
    </row>
    <row r="18">
      <c r="A18" s="35" t="s">
        <v>118</v>
      </c>
      <c r="B18" s="39" t="s">
        <v>1336</v>
      </c>
      <c r="C18" s="39" t="s">
        <v>1337</v>
      </c>
      <c r="D18" s="39" t="s">
        <v>1338</v>
      </c>
      <c r="E18" s="39" t="str">
        <f t="shared" si="1"/>
        <v>16201129984</v>
      </c>
      <c r="F18" s="39" t="s">
        <v>1339</v>
      </c>
      <c r="G18" s="39" t="s">
        <v>1340</v>
      </c>
      <c r="H18" s="39" t="s">
        <v>1341</v>
      </c>
      <c r="I18" s="39" t="str">
        <f t="shared" si="2"/>
        <v>15169048576</v>
      </c>
    </row>
    <row r="19">
      <c r="A19" s="35" t="s">
        <v>125</v>
      </c>
      <c r="B19" s="39" t="s">
        <v>1316</v>
      </c>
      <c r="C19" s="39" t="s">
        <v>1317</v>
      </c>
      <c r="D19" s="39" t="s">
        <v>1317</v>
      </c>
      <c r="E19" s="39" t="str">
        <f t="shared" si="1"/>
        <v>25976832</v>
      </c>
      <c r="F19" s="39" t="s">
        <v>1316</v>
      </c>
      <c r="G19" s="39" t="s">
        <v>1317</v>
      </c>
      <c r="H19" s="39" t="s">
        <v>1317</v>
      </c>
      <c r="I19" s="39" t="str">
        <f t="shared" si="2"/>
        <v>25976832</v>
      </c>
    </row>
    <row r="20">
      <c r="A20" s="35" t="s">
        <v>126</v>
      </c>
      <c r="B20" s="39" t="s">
        <v>1342</v>
      </c>
      <c r="C20" s="39" t="s">
        <v>1343</v>
      </c>
      <c r="D20" s="39" t="s">
        <v>1344</v>
      </c>
      <c r="E20" s="39" t="str">
        <f t="shared" si="1"/>
        <v>179062621</v>
      </c>
      <c r="F20" s="39" t="s">
        <v>1345</v>
      </c>
      <c r="G20" s="39" t="s">
        <v>1346</v>
      </c>
      <c r="H20" s="39" t="s">
        <v>1347</v>
      </c>
      <c r="I20" s="39" t="str">
        <f t="shared" si="2"/>
        <v>335907036</v>
      </c>
    </row>
    <row r="21" ht="15.75" customHeight="1">
      <c r="A21" s="35" t="s">
        <v>133</v>
      </c>
      <c r="B21" s="39" t="s">
        <v>1348</v>
      </c>
      <c r="C21" s="39" t="s">
        <v>1349</v>
      </c>
      <c r="D21" s="39" t="s">
        <v>1350</v>
      </c>
      <c r="E21" s="39" t="str">
        <f t="shared" si="1"/>
        <v>165653069</v>
      </c>
      <c r="F21" s="39" t="s">
        <v>1351</v>
      </c>
      <c r="G21" s="39" t="s">
        <v>1352</v>
      </c>
      <c r="H21" s="39" t="s">
        <v>1353</v>
      </c>
      <c r="I21" s="39" t="str">
        <f t="shared" si="2"/>
        <v>373797934</v>
      </c>
    </row>
    <row r="22" ht="15.75" customHeight="1">
      <c r="A22" s="35" t="s">
        <v>140</v>
      </c>
      <c r="B22" s="39" t="s">
        <v>1354</v>
      </c>
      <c r="C22" s="39" t="s">
        <v>1355</v>
      </c>
      <c r="D22" s="39" t="s">
        <v>1356</v>
      </c>
      <c r="E22" s="39" t="str">
        <f t="shared" si="1"/>
        <v>18210568281</v>
      </c>
      <c r="F22" s="39" t="s">
        <v>1357</v>
      </c>
      <c r="G22" s="39" t="s">
        <v>1358</v>
      </c>
      <c r="H22" s="39" t="s">
        <v>1359</v>
      </c>
      <c r="I22" s="39" t="str">
        <f t="shared" si="2"/>
        <v>16473193640</v>
      </c>
    </row>
    <row r="23" ht="15.75" customHeight="1">
      <c r="A23" s="35" t="s">
        <v>147</v>
      </c>
      <c r="B23" s="39" t="s">
        <v>1175</v>
      </c>
      <c r="C23" s="39" t="s">
        <v>1360</v>
      </c>
      <c r="D23" s="39" t="s">
        <v>1361</v>
      </c>
      <c r="E23" s="39" t="str">
        <f t="shared" si="1"/>
        <v>22774650</v>
      </c>
      <c r="F23" s="39" t="s">
        <v>1177</v>
      </c>
      <c r="G23" s="39" t="s">
        <v>1362</v>
      </c>
      <c r="H23" s="39" t="s">
        <v>1363</v>
      </c>
      <c r="I23" s="39" t="str">
        <f t="shared" si="2"/>
        <v>22786048</v>
      </c>
    </row>
    <row r="24" ht="15.75" customHeight="1">
      <c r="A24" s="35" t="s">
        <v>154</v>
      </c>
      <c r="B24" s="39" t="s">
        <v>42</v>
      </c>
      <c r="C24" s="39" t="s">
        <v>221</v>
      </c>
      <c r="D24" s="39" t="s">
        <v>156</v>
      </c>
      <c r="E24" s="39" t="str">
        <f t="shared" si="1"/>
        <v>17</v>
      </c>
      <c r="F24" s="39" t="s">
        <v>290</v>
      </c>
      <c r="G24" s="39" t="s">
        <v>520</v>
      </c>
      <c r="H24" s="39" t="s">
        <v>290</v>
      </c>
      <c r="I24" s="39" t="str">
        <f t="shared" si="2"/>
        <v>2</v>
      </c>
    </row>
    <row r="25" ht="15.75" customHeight="1">
      <c r="A25" s="35" t="s">
        <v>158</v>
      </c>
      <c r="B25" s="39" t="s">
        <v>423</v>
      </c>
      <c r="C25" s="39" t="s">
        <v>520</v>
      </c>
      <c r="D25" s="39" t="s">
        <v>82</v>
      </c>
      <c r="E25" s="39" t="str">
        <f t="shared" si="1"/>
        <v>10</v>
      </c>
      <c r="F25" s="39" t="s">
        <v>520</v>
      </c>
      <c r="G25" s="39" t="s">
        <v>225</v>
      </c>
      <c r="H25" s="39" t="s">
        <v>224</v>
      </c>
      <c r="I25" s="39" t="str">
        <f t="shared" si="2"/>
        <v>13</v>
      </c>
    </row>
    <row r="26" ht="15.75" customHeight="1">
      <c r="A26" s="35" t="s">
        <v>160</v>
      </c>
      <c r="B26" s="39" t="s">
        <v>287</v>
      </c>
      <c r="C26" s="39" t="s">
        <v>90</v>
      </c>
      <c r="D26" s="39" t="s">
        <v>90</v>
      </c>
      <c r="E26" s="39" t="str">
        <f t="shared" si="1"/>
        <v>175</v>
      </c>
      <c r="F26" s="39" t="s">
        <v>1320</v>
      </c>
      <c r="G26" s="39" t="s">
        <v>1364</v>
      </c>
      <c r="H26" s="39" t="s">
        <v>622</v>
      </c>
      <c r="I26" s="39" t="str">
        <f t="shared" si="2"/>
        <v>446</v>
      </c>
    </row>
    <row r="27" ht="15.75" customHeight="1">
      <c r="A27" s="35" t="s">
        <v>162</v>
      </c>
      <c r="B27" s="39" t="s">
        <v>959</v>
      </c>
      <c r="C27" s="39" t="s">
        <v>1365</v>
      </c>
      <c r="D27" s="39" t="s">
        <v>1366</v>
      </c>
      <c r="E27" s="39" t="str">
        <f t="shared" si="1"/>
        <v>61</v>
      </c>
      <c r="F27" s="39" t="s">
        <v>164</v>
      </c>
      <c r="G27" s="39" t="s">
        <v>235</v>
      </c>
      <c r="H27" s="39" t="s">
        <v>1367</v>
      </c>
      <c r="I27" s="39" t="str">
        <f t="shared" si="2"/>
        <v>41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1368</v>
      </c>
      <c r="C29" s="39" t="s">
        <v>1369</v>
      </c>
      <c r="D29" s="39" t="s">
        <v>1370</v>
      </c>
      <c r="E29" s="39" t="str">
        <f t="shared" si="1"/>
        <v>272130048</v>
      </c>
      <c r="F29" s="39" t="s">
        <v>1371</v>
      </c>
      <c r="G29" s="39" t="s">
        <v>1372</v>
      </c>
      <c r="H29" s="39" t="s">
        <v>1373</v>
      </c>
      <c r="I29" s="39" t="str">
        <f t="shared" si="2"/>
        <v>152662016</v>
      </c>
    </row>
    <row r="30" ht="15.75" customHeight="1">
      <c r="A30" s="35" t="s">
        <v>177</v>
      </c>
      <c r="B30" s="39" t="s">
        <v>1374</v>
      </c>
      <c r="C30" s="39" t="s">
        <v>1375</v>
      </c>
      <c r="D30" s="39" t="s">
        <v>1376</v>
      </c>
      <c r="E30" s="39" t="str">
        <f t="shared" si="1"/>
        <v>19876216832</v>
      </c>
      <c r="F30" s="39" t="s">
        <v>1377</v>
      </c>
      <c r="G30" s="39" t="s">
        <v>1378</v>
      </c>
      <c r="H30" s="39" t="s">
        <v>1379</v>
      </c>
      <c r="I30" s="39" t="str">
        <f t="shared" si="2"/>
        <v>17982595072</v>
      </c>
    </row>
    <row r="31" ht="15.75" customHeight="1">
      <c r="A31" s="35" t="s">
        <v>184</v>
      </c>
      <c r="B31" s="39" t="s">
        <v>1175</v>
      </c>
      <c r="C31" s="39" t="s">
        <v>1380</v>
      </c>
      <c r="D31" s="39" t="s">
        <v>1361</v>
      </c>
      <c r="E31" s="39" t="str">
        <f t="shared" si="1"/>
        <v>22790144</v>
      </c>
      <c r="F31" s="39" t="s">
        <v>1177</v>
      </c>
      <c r="G31" s="39" t="s">
        <v>1380</v>
      </c>
      <c r="H31" s="39" t="s">
        <v>1381</v>
      </c>
      <c r="I31" s="39" t="str">
        <f t="shared" si="2"/>
        <v>22802432</v>
      </c>
    </row>
    <row r="32" ht="15.75" customHeight="1">
      <c r="A32" s="35" t="s">
        <v>186</v>
      </c>
      <c r="B32" s="39" t="s">
        <v>1382</v>
      </c>
      <c r="C32" s="39" t="s">
        <v>1383</v>
      </c>
      <c r="D32" s="39" t="s">
        <v>1384</v>
      </c>
      <c r="E32" s="39" t="str">
        <f t="shared" si="1"/>
        <v>17289228288</v>
      </c>
      <c r="F32" s="39" t="s">
        <v>1385</v>
      </c>
      <c r="G32" s="39" t="s">
        <v>1386</v>
      </c>
      <c r="H32" s="39" t="s">
        <v>1387</v>
      </c>
      <c r="I32" s="39" t="str">
        <f t="shared" si="2"/>
        <v>15929430016</v>
      </c>
    </row>
    <row r="33" ht="15.75" customHeight="1">
      <c r="A33" s="35" t="s">
        <v>193</v>
      </c>
      <c r="B33" s="39" t="s">
        <v>1175</v>
      </c>
      <c r="C33" s="39" t="s">
        <v>1388</v>
      </c>
      <c r="D33" s="39" t="s">
        <v>1361</v>
      </c>
      <c r="E33" s="39" t="str">
        <f t="shared" si="1"/>
        <v>22622208</v>
      </c>
      <c r="F33" s="39" t="s">
        <v>1177</v>
      </c>
      <c r="G33" s="39" t="s">
        <v>1175</v>
      </c>
      <c r="H33" s="39" t="s">
        <v>1361</v>
      </c>
      <c r="I33" s="39" t="str">
        <f t="shared" si="2"/>
        <v>22786048</v>
      </c>
    </row>
    <row r="34" ht="15.75" customHeight="1">
      <c r="A34" s="35" t="s">
        <v>196</v>
      </c>
      <c r="B34" s="39" t="s">
        <v>1389</v>
      </c>
      <c r="C34" s="39" t="s">
        <v>1390</v>
      </c>
      <c r="D34" s="39" t="s">
        <v>1391</v>
      </c>
      <c r="E34" s="39" t="str">
        <f t="shared" si="1"/>
        <v>163787031</v>
      </c>
      <c r="F34" s="39" t="s">
        <v>1392</v>
      </c>
      <c r="G34" s="39" t="s">
        <v>1393</v>
      </c>
      <c r="H34" s="39" t="s">
        <v>1394</v>
      </c>
      <c r="I34" s="39" t="str">
        <f t="shared" si="2"/>
        <v>416816591</v>
      </c>
    </row>
    <row r="35" ht="15.75" customHeight="1">
      <c r="A35" s="35" t="s">
        <v>203</v>
      </c>
      <c r="B35" s="39" t="s">
        <v>1395</v>
      </c>
      <c r="C35" s="39" t="s">
        <v>1396</v>
      </c>
      <c r="D35" s="39" t="s">
        <v>1397</v>
      </c>
      <c r="E35" s="39" t="str">
        <f t="shared" si="1"/>
        <v>149788927</v>
      </c>
      <c r="F35" s="39" t="s">
        <v>1398</v>
      </c>
      <c r="G35" s="39" t="s">
        <v>1399</v>
      </c>
      <c r="H35" s="39" t="s">
        <v>1400</v>
      </c>
      <c r="I35" s="39" t="str">
        <f t="shared" si="2"/>
        <v>224572103</v>
      </c>
    </row>
    <row r="36" ht="15.75" customHeight="1">
      <c r="A36" s="35" t="s">
        <v>210</v>
      </c>
      <c r="B36" s="39" t="s">
        <v>1401</v>
      </c>
      <c r="C36" s="39" t="s">
        <v>1402</v>
      </c>
      <c r="D36" s="39" t="s">
        <v>1403</v>
      </c>
      <c r="E36" s="39" t="str">
        <f t="shared" si="1"/>
        <v>18066322476</v>
      </c>
      <c r="F36" s="39" t="s">
        <v>1404</v>
      </c>
      <c r="G36" s="39" t="s">
        <v>1405</v>
      </c>
      <c r="H36" s="39" t="s">
        <v>1406</v>
      </c>
      <c r="I36" s="39" t="str">
        <f t="shared" si="2"/>
        <v>16227527909</v>
      </c>
    </row>
    <row r="37" ht="15.75" customHeight="1">
      <c r="A37" s="35" t="s">
        <v>217</v>
      </c>
      <c r="B37" s="39" t="s">
        <v>1407</v>
      </c>
      <c r="C37" s="39" t="s">
        <v>1408</v>
      </c>
      <c r="D37" s="39" t="s">
        <v>1408</v>
      </c>
      <c r="E37" s="39" t="str">
        <f t="shared" si="1"/>
        <v>25120768</v>
      </c>
      <c r="F37" s="39" t="s">
        <v>1409</v>
      </c>
      <c r="G37" s="39" t="s">
        <v>1407</v>
      </c>
      <c r="H37" s="39" t="s">
        <v>1408</v>
      </c>
      <c r="I37" s="39" t="str">
        <f t="shared" si="2"/>
        <v>25108480</v>
      </c>
    </row>
    <row r="38" ht="15.75" customHeight="1">
      <c r="A38" s="35" t="s">
        <v>220</v>
      </c>
      <c r="B38" s="39" t="s">
        <v>221</v>
      </c>
      <c r="C38" s="39" t="s">
        <v>86</v>
      </c>
      <c r="D38" s="39" t="s">
        <v>83</v>
      </c>
      <c r="E38" s="39" t="str">
        <f t="shared" si="1"/>
        <v>17</v>
      </c>
      <c r="F38" s="39" t="s">
        <v>223</v>
      </c>
      <c r="G38" s="39" t="s">
        <v>1410</v>
      </c>
      <c r="H38" s="39" t="s">
        <v>520</v>
      </c>
      <c r="I38" s="39" t="str">
        <f t="shared" si="2"/>
        <v>31</v>
      </c>
    </row>
    <row r="39" ht="15.75" customHeight="1">
      <c r="A39" s="35" t="s">
        <v>227</v>
      </c>
      <c r="B39" s="39" t="s">
        <v>84</v>
      </c>
      <c r="C39" s="39" t="s">
        <v>424</v>
      </c>
      <c r="D39" s="39" t="s">
        <v>423</v>
      </c>
      <c r="E39" s="39" t="str">
        <f t="shared" si="1"/>
        <v>7</v>
      </c>
      <c r="F39" s="39" t="s">
        <v>224</v>
      </c>
      <c r="G39" s="39" t="s">
        <v>1039</v>
      </c>
      <c r="H39" s="39" t="s">
        <v>226</v>
      </c>
      <c r="I39" s="39" t="str">
        <f t="shared" si="2"/>
        <v>22</v>
      </c>
    </row>
    <row r="40" ht="15.75" customHeight="1">
      <c r="A40" s="35" t="s">
        <v>229</v>
      </c>
      <c r="B40" s="39" t="s">
        <v>88</v>
      </c>
      <c r="C40" s="39" t="s">
        <v>374</v>
      </c>
      <c r="D40" s="39" t="s">
        <v>90</v>
      </c>
      <c r="E40" s="39" t="str">
        <f t="shared" si="1"/>
        <v>175</v>
      </c>
      <c r="F40" s="39" t="s">
        <v>1411</v>
      </c>
      <c r="G40" s="39" t="s">
        <v>1412</v>
      </c>
      <c r="H40" s="39" t="s">
        <v>1040</v>
      </c>
      <c r="I40" s="39" t="str">
        <f t="shared" si="2"/>
        <v>437</v>
      </c>
    </row>
    <row r="41" ht="15.75" customHeight="1">
      <c r="A41" s="35" t="s">
        <v>234</v>
      </c>
      <c r="B41" s="39" t="s">
        <v>956</v>
      </c>
      <c r="C41" s="39" t="s">
        <v>767</v>
      </c>
      <c r="D41" s="39" t="s">
        <v>579</v>
      </c>
      <c r="E41" s="39" t="str">
        <f t="shared" si="1"/>
        <v>51</v>
      </c>
      <c r="F41" s="39" t="s">
        <v>1367</v>
      </c>
      <c r="G41" s="39" t="s">
        <v>768</v>
      </c>
      <c r="H41" s="39" t="s">
        <v>165</v>
      </c>
      <c r="I41" s="39" t="str">
        <f t="shared" si="2"/>
        <v>132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1413</v>
      </c>
      <c r="C43" s="39" t="s">
        <v>1414</v>
      </c>
      <c r="D43" s="39" t="s">
        <v>1415</v>
      </c>
      <c r="E43" s="39" t="str">
        <f t="shared" si="1"/>
        <v>56168448</v>
      </c>
      <c r="F43" s="39" t="s">
        <v>1416</v>
      </c>
      <c r="G43" s="39" t="s">
        <v>675</v>
      </c>
      <c r="H43" s="39" t="s">
        <v>1005</v>
      </c>
      <c r="I43" s="39" t="str">
        <f t="shared" si="2"/>
        <v>153014272</v>
      </c>
    </row>
    <row r="44" ht="15.75" customHeight="1">
      <c r="A44" s="35" t="s">
        <v>246</v>
      </c>
      <c r="B44" s="39" t="s">
        <v>1417</v>
      </c>
      <c r="C44" s="39" t="s">
        <v>1418</v>
      </c>
      <c r="D44" s="39" t="s">
        <v>1419</v>
      </c>
      <c r="E44" s="39" t="str">
        <f t="shared" si="1"/>
        <v>18757480448</v>
      </c>
      <c r="F44" s="39" t="s">
        <v>1420</v>
      </c>
      <c r="G44" s="39" t="s">
        <v>1421</v>
      </c>
      <c r="H44" s="39" t="s">
        <v>1422</v>
      </c>
      <c r="I44" s="39" t="str">
        <f t="shared" si="2"/>
        <v>19840720896</v>
      </c>
    </row>
    <row r="45" ht="15.75" customHeight="1">
      <c r="A45" s="35" t="s">
        <v>253</v>
      </c>
      <c r="B45" s="39" t="s">
        <v>1407</v>
      </c>
      <c r="C45" s="39" t="s">
        <v>1408</v>
      </c>
      <c r="D45" s="39" t="s">
        <v>1408</v>
      </c>
      <c r="E45" s="39" t="str">
        <f t="shared" si="1"/>
        <v>25120768</v>
      </c>
      <c r="F45" s="39" t="s">
        <v>1423</v>
      </c>
      <c r="G45" s="39" t="s">
        <v>1407</v>
      </c>
      <c r="H45" s="39" t="s">
        <v>1408</v>
      </c>
      <c r="I45" s="39" t="str">
        <f t="shared" si="2"/>
        <v>25120768</v>
      </c>
    </row>
    <row r="46" ht="15.75" customHeight="1">
      <c r="A46" s="35" t="s">
        <v>254</v>
      </c>
      <c r="B46" s="39" t="s">
        <v>1424</v>
      </c>
      <c r="C46" s="39" t="s">
        <v>1425</v>
      </c>
      <c r="D46" s="39" t="s">
        <v>1426</v>
      </c>
      <c r="E46" s="39" t="str">
        <f t="shared" si="1"/>
        <v>17286803456</v>
      </c>
      <c r="F46" s="39" t="s">
        <v>1427</v>
      </c>
      <c r="G46" s="39" t="s">
        <v>1428</v>
      </c>
      <c r="H46" s="39" t="s">
        <v>1429</v>
      </c>
      <c r="I46" s="39" t="str">
        <f t="shared" si="2"/>
        <v>15244468224</v>
      </c>
    </row>
    <row r="47" ht="15.75" customHeight="1">
      <c r="A47" s="35" t="s">
        <v>261</v>
      </c>
      <c r="B47" s="39" t="s">
        <v>1407</v>
      </c>
      <c r="C47" s="39" t="s">
        <v>1408</v>
      </c>
      <c r="D47" s="39" t="s">
        <v>1408</v>
      </c>
      <c r="E47" s="39" t="str">
        <f t="shared" si="1"/>
        <v>25120768</v>
      </c>
      <c r="F47" s="39" t="s">
        <v>1430</v>
      </c>
      <c r="G47" s="39" t="s">
        <v>1407</v>
      </c>
      <c r="H47" s="39" t="s">
        <v>1408</v>
      </c>
      <c r="I47" s="39" t="str">
        <f t="shared" si="2"/>
        <v>25108480</v>
      </c>
    </row>
    <row r="48" ht="15.75" customHeight="1">
      <c r="A48" s="35" t="s">
        <v>262</v>
      </c>
      <c r="B48" s="39" t="s">
        <v>1431</v>
      </c>
      <c r="C48" s="39" t="s">
        <v>1432</v>
      </c>
      <c r="D48" s="39" t="s">
        <v>1433</v>
      </c>
      <c r="E48" s="39" t="str">
        <f t="shared" si="1"/>
        <v>215319450</v>
      </c>
      <c r="F48" s="39" t="s">
        <v>1434</v>
      </c>
      <c r="G48" s="39" t="s">
        <v>1435</v>
      </c>
      <c r="H48" s="39" t="s">
        <v>1436</v>
      </c>
      <c r="I48" s="39" t="str">
        <f t="shared" si="2"/>
        <v>337018098</v>
      </c>
    </row>
    <row r="49" ht="15.75" customHeight="1">
      <c r="A49" s="35" t="s">
        <v>269</v>
      </c>
      <c r="B49" s="39" t="s">
        <v>1437</v>
      </c>
      <c r="C49" s="39" t="s">
        <v>1438</v>
      </c>
      <c r="D49" s="39" t="s">
        <v>1439</v>
      </c>
      <c r="E49" s="39" t="str">
        <f t="shared" si="1"/>
        <v>225417439</v>
      </c>
      <c r="F49" s="39" t="s">
        <v>1440</v>
      </c>
      <c r="G49" s="39" t="s">
        <v>1441</v>
      </c>
      <c r="H49" s="39" t="s">
        <v>1442</v>
      </c>
      <c r="I49" s="39" t="str">
        <f t="shared" si="2"/>
        <v>250187027</v>
      </c>
    </row>
    <row r="50" ht="15.75" customHeight="1">
      <c r="A50" s="35" t="s">
        <v>276</v>
      </c>
      <c r="B50" s="39" t="s">
        <v>1443</v>
      </c>
      <c r="C50" s="39" t="s">
        <v>1444</v>
      </c>
      <c r="D50" s="39" t="s">
        <v>1445</v>
      </c>
      <c r="E50" s="39" t="str">
        <f t="shared" si="1"/>
        <v>5619912331</v>
      </c>
      <c r="F50" s="39" t="s">
        <v>1446</v>
      </c>
      <c r="G50" s="39" t="s">
        <v>1447</v>
      </c>
      <c r="H50" s="39" t="s">
        <v>1448</v>
      </c>
      <c r="I50" s="39" t="str">
        <f t="shared" si="2"/>
        <v>6438733732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88</v>
      </c>
      <c r="C54" s="39" t="s">
        <v>90</v>
      </c>
      <c r="D54" s="39" t="s">
        <v>90</v>
      </c>
      <c r="E54" s="39" t="str">
        <f t="shared" si="1"/>
        <v>175</v>
      </c>
      <c r="F54" s="39" t="s">
        <v>1411</v>
      </c>
      <c r="G54" s="39" t="s">
        <v>1364</v>
      </c>
      <c r="H54" s="39" t="s">
        <v>1040</v>
      </c>
      <c r="I54" s="39" t="str">
        <f t="shared" si="2"/>
        <v>437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225</v>
      </c>
      <c r="G55" s="39" t="s">
        <v>225</v>
      </c>
      <c r="H55" s="39" t="s">
        <v>156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1449</v>
      </c>
      <c r="C58" s="39" t="s">
        <v>1450</v>
      </c>
      <c r="D58" s="39" t="s">
        <v>1451</v>
      </c>
      <c r="E58" s="39" t="str">
        <f t="shared" si="1"/>
        <v>5620232192</v>
      </c>
      <c r="F58" s="39" t="s">
        <v>1452</v>
      </c>
      <c r="G58" s="39" t="s">
        <v>1453</v>
      </c>
      <c r="H58" s="39" t="s">
        <v>1454</v>
      </c>
      <c r="I58" s="39" t="str">
        <f t="shared" si="2"/>
        <v>6448971776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1455</v>
      </c>
      <c r="C60" s="39" t="s">
        <v>1456</v>
      </c>
      <c r="D60" s="39" t="s">
        <v>1457</v>
      </c>
      <c r="E60" s="39" t="str">
        <f t="shared" si="1"/>
        <v>5619539968</v>
      </c>
      <c r="F60" s="39" t="s">
        <v>1458</v>
      </c>
      <c r="G60" s="39" t="s">
        <v>1459</v>
      </c>
      <c r="H60" s="39" t="s">
        <v>1460</v>
      </c>
      <c r="I60" s="39" t="str">
        <f t="shared" si="2"/>
        <v>6418993152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1461</v>
      </c>
      <c r="C62" s="39" t="s">
        <v>1462</v>
      </c>
      <c r="D62" s="39" t="s">
        <v>1463</v>
      </c>
      <c r="E62" s="39" t="str">
        <f t="shared" si="1"/>
        <v>1390150</v>
      </c>
      <c r="F62" s="39" t="s">
        <v>1464</v>
      </c>
      <c r="G62" s="39" t="s">
        <v>1465</v>
      </c>
      <c r="H62" s="39" t="s">
        <v>1466</v>
      </c>
      <c r="I62" s="39" t="str">
        <f t="shared" si="2"/>
        <v>5001188</v>
      </c>
    </row>
    <row r="63" ht="15.75" customHeight="1">
      <c r="A63" s="35" t="s">
        <v>316</v>
      </c>
      <c r="B63" s="39" t="s">
        <v>1467</v>
      </c>
      <c r="C63" s="39" t="s">
        <v>1468</v>
      </c>
      <c r="D63" s="39" t="s">
        <v>1469</v>
      </c>
      <c r="E63" s="39" t="str">
        <f t="shared" si="1"/>
        <v>1311789</v>
      </c>
      <c r="F63" s="39" t="s">
        <v>1470</v>
      </c>
      <c r="G63" s="39" t="s">
        <v>1471</v>
      </c>
      <c r="H63" s="39" t="s">
        <v>1472</v>
      </c>
      <c r="I63" s="39" t="str">
        <f t="shared" si="2"/>
        <v>154406044</v>
      </c>
    </row>
    <row r="64" ht="15.75" customHeight="1">
      <c r="A64" s="40" t="s">
        <v>14</v>
      </c>
      <c r="B64" s="41">
        <f t="shared" ref="B64:I64" si="3">AVERAGE(VALUE(B8),VALUE(B22),VALUE(B36))*2^(-30)</f>
        <v>16.23561683</v>
      </c>
      <c r="C64" s="41">
        <f t="shared" si="3"/>
        <v>16.37777699</v>
      </c>
      <c r="D64" s="41">
        <f t="shared" si="3"/>
        <v>16.0760016</v>
      </c>
      <c r="E64" s="41">
        <f t="shared" si="3"/>
        <v>16.48343469</v>
      </c>
      <c r="F64" s="41">
        <f t="shared" si="3"/>
        <v>15.60014266</v>
      </c>
      <c r="G64" s="41">
        <f t="shared" si="3"/>
        <v>15.28060387</v>
      </c>
      <c r="H64" s="41">
        <f t="shared" si="3"/>
        <v>15.41686964</v>
      </c>
      <c r="I64" s="41">
        <f t="shared" si="3"/>
        <v>15.28060387</v>
      </c>
    </row>
    <row r="65" ht="15.75" customHeight="1">
      <c r="A65" s="40" t="s">
        <v>323</v>
      </c>
      <c r="B65" s="41">
        <f t="shared" ref="B65:I65" si="4">AVERAGE(VALUE(B8),VALUE(B22),VALUE(B36),VALUE(B50))*2^(-30)</f>
        <v>13.4935389</v>
      </c>
      <c r="C65" s="41">
        <f t="shared" si="4"/>
        <v>13.57988834</v>
      </c>
      <c r="D65" s="41">
        <f t="shared" si="4"/>
        <v>13.36548901</v>
      </c>
      <c r="E65" s="41">
        <f t="shared" si="4"/>
        <v>13.67106382</v>
      </c>
      <c r="F65" s="41">
        <f t="shared" si="4"/>
        <v>13.19335675</v>
      </c>
      <c r="G65" s="41">
        <f t="shared" si="4"/>
        <v>12.95958742</v>
      </c>
      <c r="H65" s="41">
        <f t="shared" si="4"/>
        <v>13.06927894</v>
      </c>
      <c r="I65" s="41">
        <f t="shared" si="4"/>
        <v>12.95958742</v>
      </c>
    </row>
    <row r="66" ht="15.75" customHeight="1">
      <c r="A66" s="40" t="s">
        <v>324</v>
      </c>
      <c r="B66" s="41">
        <f t="shared" ref="B66:I66" si="5">MIN(VALUE(B18),VALUE(B32),VALUE(B46))*2^(-30)</f>
        <v>14.90589142</v>
      </c>
      <c r="C66" s="41">
        <f t="shared" si="5"/>
        <v>14.75578308</v>
      </c>
      <c r="D66" s="41">
        <f t="shared" si="5"/>
        <v>14.73499298</v>
      </c>
      <c r="E66" s="41">
        <f t="shared" si="5"/>
        <v>15.08847809</v>
      </c>
      <c r="F66" s="41">
        <f t="shared" si="5"/>
        <v>14.1975174</v>
      </c>
      <c r="G66" s="41">
        <f t="shared" si="5"/>
        <v>14.12727737</v>
      </c>
      <c r="H66" s="41">
        <f t="shared" si="5"/>
        <v>13.89598083</v>
      </c>
      <c r="I66" s="41">
        <f t="shared" si="5"/>
        <v>14.12727737</v>
      </c>
    </row>
    <row r="67" ht="15.75" customHeight="1">
      <c r="A67" s="40" t="s">
        <v>325</v>
      </c>
      <c r="B67" s="41">
        <f t="shared" ref="B67:I67" si="6">MIN(VALUE(B16),VALUE(B30),VALUE(B44))*2^(-30)</f>
        <v>17.31309891</v>
      </c>
      <c r="C67" s="41">
        <f t="shared" si="6"/>
        <v>16.86671066</v>
      </c>
      <c r="D67" s="41">
        <f t="shared" si="6"/>
        <v>17.23529434</v>
      </c>
      <c r="E67" s="41">
        <f t="shared" si="6"/>
        <v>17.23529434</v>
      </c>
      <c r="F67" s="41">
        <f t="shared" si="6"/>
        <v>16.33755112</v>
      </c>
      <c r="G67" s="41">
        <f t="shared" si="6"/>
        <v>16.74759674</v>
      </c>
      <c r="H67" s="41">
        <f t="shared" si="6"/>
        <v>16.50682449</v>
      </c>
      <c r="I67" s="41">
        <f t="shared" si="6"/>
        <v>16.74759674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454.7226563</v>
      </c>
      <c r="C69" s="41">
        <f t="shared" si="8"/>
        <v>713.78125</v>
      </c>
      <c r="D69" s="41">
        <f t="shared" si="8"/>
        <v>665.3242188</v>
      </c>
      <c r="E69" s="41">
        <f t="shared" si="8"/>
        <v>653.2734375</v>
      </c>
      <c r="F69" s="41">
        <f t="shared" si="8"/>
        <v>353.5664063</v>
      </c>
      <c r="G69" s="41">
        <f t="shared" si="8"/>
        <v>437.5585938</v>
      </c>
      <c r="H69" s="41">
        <f t="shared" si="8"/>
        <v>438.5585938</v>
      </c>
      <c r="I69" s="41">
        <f t="shared" si="8"/>
        <v>437.5195313</v>
      </c>
    </row>
    <row r="70" ht="15.75" customHeight="1">
      <c r="A70" s="40" t="s">
        <v>17</v>
      </c>
      <c r="B70" s="41">
        <f t="shared" ref="B70:I70" si="9">AVERAGE(VALUE(B9),VALUE(B23),VALUE(B37))*2^(-20)</f>
        <v>23.58854167</v>
      </c>
      <c r="C70" s="41">
        <f t="shared" si="9"/>
        <v>23.48335584</v>
      </c>
      <c r="D70" s="41">
        <f t="shared" si="9"/>
        <v>23.32682292</v>
      </c>
      <c r="E70" s="41">
        <f t="shared" si="9"/>
        <v>23.48335584</v>
      </c>
      <c r="F70" s="41">
        <f t="shared" si="9"/>
        <v>23.62869644</v>
      </c>
      <c r="G70" s="41">
        <f t="shared" si="9"/>
        <v>23.58720048</v>
      </c>
      <c r="H70" s="41">
        <f t="shared" si="9"/>
        <v>23.42304929</v>
      </c>
      <c r="I70" s="41">
        <f t="shared" si="9"/>
        <v>23.58391635</v>
      </c>
    </row>
    <row r="71" ht="15.75" customHeight="1">
      <c r="A71" s="40" t="s">
        <v>326</v>
      </c>
      <c r="B71" s="42">
        <f t="shared" ref="B71:I71" si="10">MIN(VALUE(B19),VALUE(B33),VALUE(B47))*2^(-20)</f>
        <v>21.734375</v>
      </c>
      <c r="C71" s="42">
        <f t="shared" si="10"/>
        <v>21.57421875</v>
      </c>
      <c r="D71" s="42">
        <f t="shared" si="10"/>
        <v>21.25</v>
      </c>
      <c r="E71" s="42">
        <f t="shared" si="10"/>
        <v>21.57421875</v>
      </c>
      <c r="F71" s="42">
        <f t="shared" si="10"/>
        <v>21.73046875</v>
      </c>
      <c r="G71" s="42">
        <f t="shared" si="10"/>
        <v>21.734375</v>
      </c>
      <c r="H71" s="42">
        <f t="shared" si="10"/>
        <v>21.25</v>
      </c>
      <c r="I71" s="42">
        <f t="shared" si="10"/>
        <v>21.73046875</v>
      </c>
    </row>
    <row r="72" ht="15.75" customHeight="1">
      <c r="A72" s="40" t="s">
        <v>327</v>
      </c>
      <c r="B72" s="42">
        <f t="shared" ref="B72:I72" si="11">MAX(VALUE(B17),VALUE(B31),VALUE(B45))*2^(-20)</f>
        <v>25.0859375</v>
      </c>
      <c r="C72" s="42">
        <f t="shared" si="11"/>
        <v>24.7734375</v>
      </c>
      <c r="D72" s="42">
        <f t="shared" si="11"/>
        <v>24.7734375</v>
      </c>
      <c r="E72" s="42">
        <f t="shared" si="11"/>
        <v>24.7734375</v>
      </c>
      <c r="F72" s="42">
        <f t="shared" si="11"/>
        <v>25.35546875</v>
      </c>
      <c r="G72" s="42">
        <f t="shared" si="11"/>
        <v>25.1171875</v>
      </c>
      <c r="H72" s="42">
        <f t="shared" si="11"/>
        <v>24.7734375</v>
      </c>
      <c r="I72" s="42">
        <f t="shared" si="11"/>
        <v>25.1171875</v>
      </c>
    </row>
    <row r="73" ht="15.75" customHeight="1">
      <c r="A73" s="40" t="s">
        <v>1</v>
      </c>
      <c r="B73" s="41">
        <f t="shared" ref="B73:I73" si="12">VALUE(B7)*10^(-9)</f>
        <v>20.78866984</v>
      </c>
      <c r="C73" s="41">
        <f t="shared" si="12"/>
        <v>22.14689167</v>
      </c>
      <c r="D73" s="41">
        <f t="shared" si="12"/>
        <v>21.76543542</v>
      </c>
      <c r="E73" s="41">
        <f t="shared" si="12"/>
        <v>21.76543542</v>
      </c>
      <c r="F73" s="41">
        <f t="shared" si="12"/>
        <v>55.38132373</v>
      </c>
      <c r="G73" s="41">
        <f t="shared" si="12"/>
        <v>65.90844645</v>
      </c>
      <c r="H73" s="41">
        <f t="shared" si="12"/>
        <v>50.30917327</v>
      </c>
      <c r="I73" s="41">
        <f t="shared" si="12"/>
        <v>55.38132373</v>
      </c>
    </row>
    <row r="74" ht="15.75" customHeight="1">
      <c r="A74" s="40" t="s">
        <v>18</v>
      </c>
      <c r="B74" s="41">
        <f t="shared" ref="B74:I74" si="13">SUM(VALUE(B20),VALUE(B34),VALUE(B48))*2^(-20)</f>
        <v>480.4194603</v>
      </c>
      <c r="C74" s="41">
        <f t="shared" si="13"/>
        <v>564.8525095</v>
      </c>
      <c r="D74" s="41">
        <f t="shared" si="13"/>
        <v>492.5871267</v>
      </c>
      <c r="E74" s="41">
        <f t="shared" si="13"/>
        <v>532.3115368</v>
      </c>
      <c r="F74" s="41">
        <f t="shared" si="13"/>
        <v>1008.390595</v>
      </c>
      <c r="G74" s="41">
        <f t="shared" si="13"/>
        <v>959.5272036</v>
      </c>
      <c r="H74" s="41">
        <f t="shared" si="13"/>
        <v>1012.287499</v>
      </c>
      <c r="I74" s="41">
        <f t="shared" si="13"/>
        <v>1039.258695</v>
      </c>
    </row>
    <row r="75" ht="15.75" customHeight="1">
      <c r="A75" s="40" t="s">
        <v>19</v>
      </c>
      <c r="B75" s="41">
        <f t="shared" ref="B75:I75" si="14">SUM(VALUE(B21),VALUE(B35),VALUE(B49))*2^(-20)</f>
        <v>498.6562433</v>
      </c>
      <c r="C75" s="41">
        <f t="shared" si="14"/>
        <v>545.654479</v>
      </c>
      <c r="D75" s="41">
        <f t="shared" si="14"/>
        <v>471.3826189</v>
      </c>
      <c r="E75" s="41">
        <f t="shared" si="14"/>
        <v>515.8037519</v>
      </c>
      <c r="F75" s="41">
        <f t="shared" si="14"/>
        <v>861.7927599</v>
      </c>
      <c r="G75" s="41">
        <f t="shared" si="14"/>
        <v>809.2470779</v>
      </c>
      <c r="H75" s="41">
        <f t="shared" si="14"/>
        <v>863.9301023</v>
      </c>
      <c r="I75" s="41">
        <f t="shared" si="14"/>
        <v>809.2470779</v>
      </c>
    </row>
    <row r="76" ht="15.75" customHeight="1">
      <c r="A76" s="40" t="s">
        <v>20</v>
      </c>
      <c r="B76" s="43">
        <f t="shared" ref="B76:I76" si="15">SUM(VALUE(B12),VALUE(B26),VALUE(B40))</f>
        <v>494</v>
      </c>
      <c r="C76" s="43">
        <f t="shared" si="15"/>
        <v>533</v>
      </c>
      <c r="D76" s="43">
        <f t="shared" si="15"/>
        <v>525</v>
      </c>
      <c r="E76" s="43">
        <f t="shared" si="15"/>
        <v>525</v>
      </c>
      <c r="F76" s="43">
        <f t="shared" si="15"/>
        <v>1329</v>
      </c>
      <c r="G76" s="43">
        <f t="shared" si="15"/>
        <v>1575</v>
      </c>
      <c r="H76" s="43">
        <f t="shared" si="15"/>
        <v>1201</v>
      </c>
      <c r="I76" s="43">
        <f t="shared" si="15"/>
        <v>1329</v>
      </c>
    </row>
    <row r="77" ht="15.75" customHeight="1">
      <c r="A77" s="40" t="s">
        <v>21</v>
      </c>
      <c r="B77" s="43">
        <f t="shared" ref="B77:I77" si="16">SUM(VALUE(B11),VALUE(B25),VALUE(B39))</f>
        <v>25</v>
      </c>
      <c r="C77" s="43">
        <f t="shared" si="16"/>
        <v>29</v>
      </c>
      <c r="D77" s="43">
        <f t="shared" si="16"/>
        <v>26</v>
      </c>
      <c r="E77" s="43">
        <f t="shared" si="16"/>
        <v>27</v>
      </c>
      <c r="F77" s="43">
        <f t="shared" si="16"/>
        <v>56</v>
      </c>
      <c r="G77" s="43">
        <f t="shared" si="16"/>
        <v>58</v>
      </c>
      <c r="H77" s="43">
        <f t="shared" si="16"/>
        <v>58</v>
      </c>
      <c r="I77" s="43">
        <f t="shared" si="16"/>
        <v>56</v>
      </c>
    </row>
    <row r="78" ht="15.75" customHeight="1">
      <c r="A78" s="40" t="s">
        <v>22</v>
      </c>
      <c r="B78" s="43">
        <f t="shared" ref="B78:I78" si="17">SUM(VALUE(B13),VALUE(B27),VALUE(B41))</f>
        <v>168</v>
      </c>
      <c r="C78" s="43">
        <f t="shared" si="17"/>
        <v>184</v>
      </c>
      <c r="D78" s="43">
        <f t="shared" si="17"/>
        <v>167</v>
      </c>
      <c r="E78" s="43">
        <f t="shared" si="17"/>
        <v>175</v>
      </c>
      <c r="F78" s="43">
        <f t="shared" si="17"/>
        <v>315</v>
      </c>
      <c r="G78" s="43">
        <f t="shared" si="17"/>
        <v>315</v>
      </c>
      <c r="H78" s="43">
        <f t="shared" si="17"/>
        <v>315</v>
      </c>
      <c r="I78" s="43">
        <f t="shared" si="17"/>
        <v>305</v>
      </c>
    </row>
    <row r="79" ht="15.75" customHeight="1">
      <c r="A79" s="40" t="s">
        <v>23</v>
      </c>
      <c r="B79" s="43">
        <f t="shared" ref="B79:I79" si="18">SUM(VALUE(B10),VALUE(B24),VALUE(B38))</f>
        <v>40</v>
      </c>
      <c r="C79" s="43">
        <f t="shared" si="18"/>
        <v>63</v>
      </c>
      <c r="D79" s="43">
        <f t="shared" si="18"/>
        <v>49</v>
      </c>
      <c r="E79" s="43">
        <f t="shared" si="18"/>
        <v>61</v>
      </c>
      <c r="F79" s="43">
        <f t="shared" si="18"/>
        <v>48</v>
      </c>
      <c r="G79" s="43">
        <f t="shared" si="18"/>
        <v>68</v>
      </c>
      <c r="H79" s="43">
        <f t="shared" si="18"/>
        <v>28</v>
      </c>
      <c r="I79" s="43">
        <f t="shared" si="18"/>
        <v>48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1473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1474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1475</v>
      </c>
      <c r="C5" s="39" t="s">
        <v>1476</v>
      </c>
      <c r="D5" s="39" t="s">
        <v>1477</v>
      </c>
      <c r="E5" s="39" t="str">
        <f t="shared" si="1"/>
        <v>-</v>
      </c>
      <c r="F5" s="39" t="s">
        <v>1478</v>
      </c>
      <c r="G5" s="39" t="s">
        <v>1479</v>
      </c>
      <c r="H5" s="39" t="s">
        <v>1480</v>
      </c>
      <c r="I5" s="39" t="str">
        <f t="shared" si="2"/>
        <v>-</v>
      </c>
    </row>
    <row r="6">
      <c r="A6" s="35" t="s">
        <v>51</v>
      </c>
      <c r="B6" s="39" t="s">
        <v>1481</v>
      </c>
      <c r="C6" s="39" t="s">
        <v>1482</v>
      </c>
      <c r="D6" s="39" t="s">
        <v>1483</v>
      </c>
      <c r="E6" s="39" t="str">
        <f t="shared" si="1"/>
        <v>-</v>
      </c>
      <c r="F6" s="39" t="s">
        <v>1484</v>
      </c>
      <c r="G6" s="39" t="s">
        <v>1485</v>
      </c>
      <c r="H6" s="39" t="s">
        <v>1486</v>
      </c>
      <c r="I6" s="39" t="str">
        <f t="shared" si="2"/>
        <v>-</v>
      </c>
    </row>
    <row r="7">
      <c r="A7" s="35" t="s">
        <v>58</v>
      </c>
      <c r="B7" s="39" t="s">
        <v>1487</v>
      </c>
      <c r="C7" s="39" t="s">
        <v>1488</v>
      </c>
      <c r="D7" s="39" t="s">
        <v>1489</v>
      </c>
      <c r="E7" s="39" t="str">
        <f t="shared" si="1"/>
        <v>22425252248</v>
      </c>
      <c r="F7" s="39" t="s">
        <v>1490</v>
      </c>
      <c r="G7" s="39" t="s">
        <v>1491</v>
      </c>
      <c r="H7" s="39" t="s">
        <v>1492</v>
      </c>
      <c r="I7" s="39" t="str">
        <f t="shared" si="2"/>
        <v>49253971666</v>
      </c>
    </row>
    <row r="8">
      <c r="A8" s="35" t="s">
        <v>65</v>
      </c>
      <c r="B8" s="39" t="s">
        <v>1493</v>
      </c>
      <c r="C8" s="39" t="s">
        <v>1494</v>
      </c>
      <c r="D8" s="39" t="s">
        <v>1495</v>
      </c>
      <c r="E8" s="39" t="str">
        <f t="shared" si="1"/>
        <v>17445066306</v>
      </c>
      <c r="F8" s="39" t="s">
        <v>1496</v>
      </c>
      <c r="G8" s="39" t="s">
        <v>1497</v>
      </c>
      <c r="H8" s="39" t="s">
        <v>1498</v>
      </c>
      <c r="I8" s="39" t="str">
        <f t="shared" si="2"/>
        <v>17229053871</v>
      </c>
    </row>
    <row r="9">
      <c r="A9" s="35" t="s">
        <v>72</v>
      </c>
      <c r="B9" s="39" t="s">
        <v>1499</v>
      </c>
      <c r="C9" s="39" t="s">
        <v>1500</v>
      </c>
      <c r="D9" s="39" t="s">
        <v>1501</v>
      </c>
      <c r="E9" s="39" t="str">
        <f t="shared" si="1"/>
        <v>25858048</v>
      </c>
      <c r="F9" s="39" t="s">
        <v>1317</v>
      </c>
      <c r="G9" s="39" t="s">
        <v>1502</v>
      </c>
      <c r="H9" s="39" t="s">
        <v>1503</v>
      </c>
      <c r="I9" s="39" t="str">
        <f t="shared" si="2"/>
        <v>25976832</v>
      </c>
    </row>
    <row r="10">
      <c r="A10" s="35" t="s">
        <v>76</v>
      </c>
      <c r="B10" s="39" t="s">
        <v>959</v>
      </c>
      <c r="C10" s="39" t="s">
        <v>223</v>
      </c>
      <c r="D10" s="39" t="s">
        <v>224</v>
      </c>
      <c r="E10" s="39" t="str">
        <f t="shared" si="1"/>
        <v>31</v>
      </c>
      <c r="F10" s="39" t="s">
        <v>520</v>
      </c>
      <c r="G10" s="39" t="s">
        <v>226</v>
      </c>
      <c r="H10" s="39" t="s">
        <v>290</v>
      </c>
      <c r="I10" s="39" t="str">
        <f t="shared" si="2"/>
        <v>11</v>
      </c>
    </row>
    <row r="11">
      <c r="A11" s="35" t="s">
        <v>81</v>
      </c>
      <c r="B11" s="39" t="s">
        <v>226</v>
      </c>
      <c r="C11" s="39" t="s">
        <v>226</v>
      </c>
      <c r="D11" s="39" t="s">
        <v>520</v>
      </c>
      <c r="E11" s="39" t="str">
        <f t="shared" si="1"/>
        <v>12</v>
      </c>
      <c r="F11" s="39" t="s">
        <v>79</v>
      </c>
      <c r="G11" s="39" t="s">
        <v>371</v>
      </c>
      <c r="H11" s="39" t="s">
        <v>371</v>
      </c>
      <c r="I11" s="39" t="str">
        <f t="shared" si="2"/>
        <v>24</v>
      </c>
    </row>
    <row r="12">
      <c r="A12" s="35" t="s">
        <v>87</v>
      </c>
      <c r="B12" s="39" t="s">
        <v>477</v>
      </c>
      <c r="C12" s="39" t="s">
        <v>374</v>
      </c>
      <c r="D12" s="39" t="s">
        <v>90</v>
      </c>
      <c r="E12" s="39" t="str">
        <f t="shared" si="1"/>
        <v>183</v>
      </c>
      <c r="F12" s="39" t="s">
        <v>578</v>
      </c>
      <c r="G12" s="39" t="s">
        <v>231</v>
      </c>
      <c r="H12" s="39" t="s">
        <v>1041</v>
      </c>
      <c r="I12" s="39" t="str">
        <f t="shared" si="2"/>
        <v>390</v>
      </c>
    </row>
    <row r="13">
      <c r="A13" s="35" t="s">
        <v>94</v>
      </c>
      <c r="B13" s="39" t="s">
        <v>1504</v>
      </c>
      <c r="C13" s="39" t="s">
        <v>1505</v>
      </c>
      <c r="D13" s="39" t="s">
        <v>1134</v>
      </c>
      <c r="E13" s="39" t="str">
        <f t="shared" si="1"/>
        <v>66</v>
      </c>
      <c r="F13" s="39" t="s">
        <v>767</v>
      </c>
      <c r="G13" s="39" t="s">
        <v>1506</v>
      </c>
      <c r="H13" s="39" t="s">
        <v>1507</v>
      </c>
      <c r="I13" s="39" t="str">
        <f t="shared" si="2"/>
        <v>136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1508</v>
      </c>
      <c r="C15" s="39" t="s">
        <v>1509</v>
      </c>
      <c r="D15" s="39" t="s">
        <v>1510</v>
      </c>
      <c r="E15" s="39" t="str">
        <f t="shared" si="1"/>
        <v>338169856</v>
      </c>
      <c r="F15" s="39" t="s">
        <v>1511</v>
      </c>
      <c r="G15" s="39" t="s">
        <v>1512</v>
      </c>
      <c r="H15" s="39" t="s">
        <v>176</v>
      </c>
      <c r="I15" s="39" t="str">
        <f t="shared" si="2"/>
        <v>152928256</v>
      </c>
    </row>
    <row r="16">
      <c r="A16" s="35" t="s">
        <v>110</v>
      </c>
      <c r="B16" s="39" t="s">
        <v>1513</v>
      </c>
      <c r="C16" s="39" t="s">
        <v>1514</v>
      </c>
      <c r="D16" s="39" t="s">
        <v>1515</v>
      </c>
      <c r="E16" s="39" t="str">
        <f t="shared" si="1"/>
        <v>19651379200</v>
      </c>
      <c r="F16" s="39" t="s">
        <v>1516</v>
      </c>
      <c r="G16" s="39" t="s">
        <v>1517</v>
      </c>
      <c r="H16" s="39" t="s">
        <v>1518</v>
      </c>
      <c r="I16" s="39" t="str">
        <f t="shared" si="2"/>
        <v>20566986752</v>
      </c>
    </row>
    <row r="17">
      <c r="A17" s="35" t="s">
        <v>117</v>
      </c>
      <c r="B17" s="39" t="s">
        <v>1499</v>
      </c>
      <c r="C17" s="39" t="s">
        <v>1500</v>
      </c>
      <c r="D17" s="39" t="s">
        <v>1501</v>
      </c>
      <c r="E17" s="39" t="str">
        <f t="shared" si="1"/>
        <v>25858048</v>
      </c>
      <c r="F17" s="39" t="s">
        <v>1317</v>
      </c>
      <c r="G17" s="39" t="s">
        <v>1519</v>
      </c>
      <c r="H17" s="39" t="s">
        <v>1520</v>
      </c>
      <c r="I17" s="39" t="str">
        <f t="shared" si="2"/>
        <v>26075136</v>
      </c>
    </row>
    <row r="18">
      <c r="A18" s="35" t="s">
        <v>118</v>
      </c>
      <c r="B18" s="39" t="s">
        <v>1521</v>
      </c>
      <c r="C18" s="39" t="s">
        <v>1522</v>
      </c>
      <c r="D18" s="39" t="s">
        <v>1523</v>
      </c>
      <c r="E18" s="39" t="str">
        <f t="shared" si="1"/>
        <v>16607842304</v>
      </c>
      <c r="F18" s="39" t="s">
        <v>1524</v>
      </c>
      <c r="G18" s="39" t="s">
        <v>1525</v>
      </c>
      <c r="H18" s="39" t="s">
        <v>1526</v>
      </c>
      <c r="I18" s="39" t="str">
        <f t="shared" si="2"/>
        <v>15956606976</v>
      </c>
    </row>
    <row r="19">
      <c r="A19" s="35" t="s">
        <v>125</v>
      </c>
      <c r="B19" s="39" t="s">
        <v>1499</v>
      </c>
      <c r="C19" s="39" t="s">
        <v>1500</v>
      </c>
      <c r="D19" s="39" t="s">
        <v>1501</v>
      </c>
      <c r="E19" s="39" t="str">
        <f t="shared" si="1"/>
        <v>25858048</v>
      </c>
      <c r="F19" s="39" t="s">
        <v>1317</v>
      </c>
      <c r="G19" s="39" t="s">
        <v>1500</v>
      </c>
      <c r="H19" s="39" t="s">
        <v>1527</v>
      </c>
      <c r="I19" s="39" t="str">
        <f t="shared" si="2"/>
        <v>25858048</v>
      </c>
    </row>
    <row r="20">
      <c r="A20" s="35" t="s">
        <v>126</v>
      </c>
      <c r="B20" s="39" t="s">
        <v>1528</v>
      </c>
      <c r="C20" s="39" t="s">
        <v>1529</v>
      </c>
      <c r="D20" s="39" t="s">
        <v>1530</v>
      </c>
      <c r="E20" s="39" t="str">
        <f t="shared" si="1"/>
        <v>237134347</v>
      </c>
      <c r="F20" s="39" t="s">
        <v>1531</v>
      </c>
      <c r="G20" s="39" t="s">
        <v>1532</v>
      </c>
      <c r="H20" s="39" t="s">
        <v>1533</v>
      </c>
      <c r="I20" s="39" t="str">
        <f t="shared" si="2"/>
        <v>399379170</v>
      </c>
    </row>
    <row r="21" ht="15.75" customHeight="1">
      <c r="A21" s="35" t="s">
        <v>133</v>
      </c>
      <c r="B21" s="39" t="s">
        <v>1534</v>
      </c>
      <c r="C21" s="39" t="s">
        <v>1535</v>
      </c>
      <c r="D21" s="39" t="s">
        <v>1536</v>
      </c>
      <c r="E21" s="39" t="str">
        <f t="shared" si="1"/>
        <v>240380211</v>
      </c>
      <c r="F21" s="39" t="s">
        <v>1537</v>
      </c>
      <c r="G21" s="39" t="s">
        <v>1538</v>
      </c>
      <c r="H21" s="39" t="s">
        <v>1539</v>
      </c>
      <c r="I21" s="39" t="str">
        <f t="shared" si="2"/>
        <v>497891190</v>
      </c>
    </row>
    <row r="22" ht="15.75" customHeight="1">
      <c r="A22" s="35" t="s">
        <v>140</v>
      </c>
      <c r="B22" s="39" t="s">
        <v>1540</v>
      </c>
      <c r="C22" s="39" t="s">
        <v>1541</v>
      </c>
      <c r="D22" s="39" t="s">
        <v>1542</v>
      </c>
      <c r="E22" s="39" t="str">
        <f t="shared" si="1"/>
        <v>17023074482</v>
      </c>
      <c r="F22" s="39" t="s">
        <v>1543</v>
      </c>
      <c r="G22" s="39" t="s">
        <v>1544</v>
      </c>
      <c r="H22" s="39" t="s">
        <v>1545</v>
      </c>
      <c r="I22" s="39" t="str">
        <f t="shared" si="2"/>
        <v>16696271831</v>
      </c>
    </row>
    <row r="23" ht="15.75" customHeight="1">
      <c r="A23" s="35" t="s">
        <v>147</v>
      </c>
      <c r="B23" s="39" t="s">
        <v>1546</v>
      </c>
      <c r="C23" s="39" t="s">
        <v>1547</v>
      </c>
      <c r="D23" s="39" t="s">
        <v>1548</v>
      </c>
      <c r="E23" s="39" t="str">
        <f t="shared" si="1"/>
        <v>21921435</v>
      </c>
      <c r="F23" s="39" t="s">
        <v>1549</v>
      </c>
      <c r="G23" s="39" t="s">
        <v>1550</v>
      </c>
      <c r="H23" s="39" t="s">
        <v>1551</v>
      </c>
      <c r="I23" s="39" t="str">
        <f t="shared" si="2"/>
        <v>22185542</v>
      </c>
    </row>
    <row r="24" ht="15.75" customHeight="1">
      <c r="A24" s="35" t="s">
        <v>154</v>
      </c>
      <c r="B24" s="39" t="s">
        <v>236</v>
      </c>
      <c r="C24" s="39" t="s">
        <v>951</v>
      </c>
      <c r="D24" s="39" t="s">
        <v>236</v>
      </c>
      <c r="E24" s="39" t="str">
        <f t="shared" si="1"/>
        <v>27</v>
      </c>
      <c r="F24" s="39" t="s">
        <v>424</v>
      </c>
      <c r="G24" s="39" t="s">
        <v>83</v>
      </c>
      <c r="H24" s="39" t="s">
        <v>667</v>
      </c>
      <c r="I24" s="39" t="str">
        <f t="shared" si="2"/>
        <v>5</v>
      </c>
    </row>
    <row r="25" ht="15.75" customHeight="1">
      <c r="A25" s="35" t="s">
        <v>158</v>
      </c>
      <c r="B25" s="39" t="s">
        <v>226</v>
      </c>
      <c r="C25" s="39" t="s">
        <v>520</v>
      </c>
      <c r="D25" s="39" t="s">
        <v>82</v>
      </c>
      <c r="E25" s="39" t="str">
        <f t="shared" si="1"/>
        <v>11</v>
      </c>
      <c r="F25" s="39" t="s">
        <v>86</v>
      </c>
      <c r="G25" s="39" t="s">
        <v>1039</v>
      </c>
      <c r="H25" s="39" t="s">
        <v>86</v>
      </c>
      <c r="I25" s="39" t="str">
        <f t="shared" si="2"/>
        <v>19</v>
      </c>
    </row>
    <row r="26" ht="15.75" customHeight="1">
      <c r="A26" s="35" t="s">
        <v>160</v>
      </c>
      <c r="B26" s="39" t="s">
        <v>425</v>
      </c>
      <c r="C26" s="39" t="s">
        <v>90</v>
      </c>
      <c r="D26" s="39" t="s">
        <v>90</v>
      </c>
      <c r="E26" s="39" t="str">
        <f t="shared" si="1"/>
        <v>175</v>
      </c>
      <c r="F26" s="39" t="s">
        <v>1001</v>
      </c>
      <c r="G26" s="39" t="s">
        <v>765</v>
      </c>
      <c r="H26" s="39" t="s">
        <v>578</v>
      </c>
      <c r="I26" s="39" t="str">
        <f t="shared" si="2"/>
        <v>390</v>
      </c>
    </row>
    <row r="27" ht="15.75" customHeight="1">
      <c r="A27" s="35" t="s">
        <v>162</v>
      </c>
      <c r="B27" s="39" t="s">
        <v>956</v>
      </c>
      <c r="C27" s="39" t="s">
        <v>1552</v>
      </c>
      <c r="D27" s="39" t="s">
        <v>956</v>
      </c>
      <c r="E27" s="39" t="str">
        <f t="shared" si="1"/>
        <v>56</v>
      </c>
      <c r="F27" s="39" t="s">
        <v>1553</v>
      </c>
      <c r="G27" s="39" t="s">
        <v>1554</v>
      </c>
      <c r="H27" s="39" t="s">
        <v>814</v>
      </c>
      <c r="I27" s="39" t="str">
        <f t="shared" si="2"/>
        <v>128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1555</v>
      </c>
      <c r="C29" s="39" t="s">
        <v>1556</v>
      </c>
      <c r="D29" s="39" t="s">
        <v>1557</v>
      </c>
      <c r="E29" s="39" t="str">
        <f t="shared" si="1"/>
        <v>368513024</v>
      </c>
      <c r="F29" s="39" t="s">
        <v>1558</v>
      </c>
      <c r="G29" s="39" t="s">
        <v>1559</v>
      </c>
      <c r="H29" s="39" t="s">
        <v>1560</v>
      </c>
      <c r="I29" s="39" t="str">
        <f t="shared" si="2"/>
        <v>153153536</v>
      </c>
    </row>
    <row r="30" ht="15.75" customHeight="1">
      <c r="A30" s="35" t="s">
        <v>177</v>
      </c>
      <c r="B30" s="39" t="s">
        <v>1561</v>
      </c>
      <c r="C30" s="39" t="s">
        <v>1562</v>
      </c>
      <c r="D30" s="39" t="s">
        <v>1563</v>
      </c>
      <c r="E30" s="39" t="str">
        <f t="shared" si="1"/>
        <v>19065790464</v>
      </c>
      <c r="F30" s="39" t="s">
        <v>1564</v>
      </c>
      <c r="G30" s="39" t="s">
        <v>1565</v>
      </c>
      <c r="H30" s="39" t="s">
        <v>1566</v>
      </c>
      <c r="I30" s="39" t="str">
        <f t="shared" si="2"/>
        <v>20484960256</v>
      </c>
    </row>
    <row r="31" ht="15.75" customHeight="1">
      <c r="A31" s="35" t="s">
        <v>184</v>
      </c>
      <c r="B31" s="39" t="s">
        <v>1546</v>
      </c>
      <c r="C31" s="39" t="s">
        <v>1547</v>
      </c>
      <c r="D31" s="39" t="s">
        <v>1567</v>
      </c>
      <c r="E31" s="39" t="str">
        <f t="shared" si="1"/>
        <v>21929984</v>
      </c>
      <c r="F31" s="39" t="s">
        <v>1568</v>
      </c>
      <c r="G31" s="39" t="s">
        <v>1569</v>
      </c>
      <c r="H31" s="39" t="s">
        <v>1570</v>
      </c>
      <c r="I31" s="39" t="str">
        <f t="shared" si="2"/>
        <v>22298624</v>
      </c>
    </row>
    <row r="32" ht="15.75" customHeight="1">
      <c r="A32" s="35" t="s">
        <v>186</v>
      </c>
      <c r="B32" s="39" t="s">
        <v>1571</v>
      </c>
      <c r="C32" s="39" t="s">
        <v>1572</v>
      </c>
      <c r="D32" s="39" t="s">
        <v>1573</v>
      </c>
      <c r="E32" s="39" t="str">
        <f t="shared" si="1"/>
        <v>16273063936</v>
      </c>
      <c r="F32" s="39" t="s">
        <v>1574</v>
      </c>
      <c r="G32" s="39" t="s">
        <v>1575</v>
      </c>
      <c r="H32" s="39" t="s">
        <v>1576</v>
      </c>
      <c r="I32" s="39" t="str">
        <f t="shared" si="2"/>
        <v>15527129088</v>
      </c>
    </row>
    <row r="33" ht="15.75" customHeight="1">
      <c r="A33" s="35" t="s">
        <v>193</v>
      </c>
      <c r="B33" s="39" t="s">
        <v>1546</v>
      </c>
      <c r="C33" s="39" t="s">
        <v>1547</v>
      </c>
      <c r="D33" s="39" t="s">
        <v>1570</v>
      </c>
      <c r="E33" s="39" t="str">
        <f t="shared" si="1"/>
        <v>21917696</v>
      </c>
      <c r="F33" s="39" t="s">
        <v>1577</v>
      </c>
      <c r="G33" s="39" t="s">
        <v>1547</v>
      </c>
      <c r="H33" s="39" t="s">
        <v>1547</v>
      </c>
      <c r="I33" s="39" t="str">
        <f t="shared" si="2"/>
        <v>21901312</v>
      </c>
    </row>
    <row r="34" ht="15.75" customHeight="1">
      <c r="A34" s="35" t="s">
        <v>196</v>
      </c>
      <c r="B34" s="39" t="s">
        <v>1578</v>
      </c>
      <c r="C34" s="39" t="s">
        <v>1579</v>
      </c>
      <c r="D34" s="39" t="s">
        <v>1580</v>
      </c>
      <c r="E34" s="39" t="str">
        <f t="shared" si="1"/>
        <v>185588189</v>
      </c>
      <c r="F34" s="39" t="s">
        <v>1581</v>
      </c>
      <c r="G34" s="39" t="s">
        <v>1582</v>
      </c>
      <c r="H34" s="39" t="s">
        <v>1583</v>
      </c>
      <c r="I34" s="39" t="str">
        <f t="shared" si="2"/>
        <v>397164698</v>
      </c>
    </row>
    <row r="35" ht="15.75" customHeight="1">
      <c r="A35" s="35" t="s">
        <v>203</v>
      </c>
      <c r="B35" s="39" t="s">
        <v>1584</v>
      </c>
      <c r="C35" s="39" t="s">
        <v>1585</v>
      </c>
      <c r="D35" s="39" t="s">
        <v>1586</v>
      </c>
      <c r="E35" s="39" t="str">
        <f t="shared" si="1"/>
        <v>269244208</v>
      </c>
      <c r="F35" s="39" t="s">
        <v>1587</v>
      </c>
      <c r="G35" s="39" t="s">
        <v>1588</v>
      </c>
      <c r="H35" s="39" t="s">
        <v>1589</v>
      </c>
      <c r="I35" s="39" t="str">
        <f t="shared" si="2"/>
        <v>292416374</v>
      </c>
    </row>
    <row r="36" ht="15.75" customHeight="1">
      <c r="A36" s="35" t="s">
        <v>210</v>
      </c>
      <c r="B36" s="39" t="s">
        <v>1590</v>
      </c>
      <c r="C36" s="39" t="s">
        <v>1591</v>
      </c>
      <c r="D36" s="39" t="s">
        <v>1592</v>
      </c>
      <c r="E36" s="39" t="str">
        <f t="shared" si="1"/>
        <v>17410290198</v>
      </c>
      <c r="F36" s="39" t="s">
        <v>1593</v>
      </c>
      <c r="G36" s="39" t="s">
        <v>1594</v>
      </c>
      <c r="H36" s="39" t="s">
        <v>1595</v>
      </c>
      <c r="I36" s="39" t="str">
        <f t="shared" si="2"/>
        <v>15494888970</v>
      </c>
    </row>
    <row r="37" ht="15.75" customHeight="1">
      <c r="A37" s="35" t="s">
        <v>217</v>
      </c>
      <c r="B37" s="39" t="s">
        <v>1596</v>
      </c>
      <c r="C37" s="39" t="s">
        <v>1597</v>
      </c>
      <c r="D37" s="39" t="s">
        <v>1598</v>
      </c>
      <c r="E37" s="39" t="str">
        <f t="shared" si="1"/>
        <v>24903680</v>
      </c>
      <c r="F37" s="39" t="s">
        <v>1599</v>
      </c>
      <c r="G37" s="39" t="s">
        <v>1597</v>
      </c>
      <c r="H37" s="39" t="s">
        <v>1600</v>
      </c>
      <c r="I37" s="39" t="str">
        <f t="shared" si="2"/>
        <v>24914964</v>
      </c>
    </row>
    <row r="38" ht="15.75" customHeight="1">
      <c r="A38" s="35" t="s">
        <v>220</v>
      </c>
      <c r="B38" s="39" t="s">
        <v>86</v>
      </c>
      <c r="C38" s="39" t="s">
        <v>157</v>
      </c>
      <c r="D38" s="39" t="s">
        <v>83</v>
      </c>
      <c r="E38" s="39" t="str">
        <f t="shared" si="1"/>
        <v>4</v>
      </c>
      <c r="F38" s="39" t="s">
        <v>290</v>
      </c>
      <c r="G38" s="39" t="s">
        <v>157</v>
      </c>
      <c r="H38" s="39" t="s">
        <v>157</v>
      </c>
      <c r="I38" s="39" t="str">
        <f t="shared" si="2"/>
        <v>1</v>
      </c>
    </row>
    <row r="39" ht="15.75" customHeight="1">
      <c r="A39" s="35" t="s">
        <v>227</v>
      </c>
      <c r="B39" s="39" t="s">
        <v>226</v>
      </c>
      <c r="C39" s="39" t="s">
        <v>423</v>
      </c>
      <c r="D39" s="39" t="s">
        <v>424</v>
      </c>
      <c r="E39" s="39" t="str">
        <f t="shared" si="1"/>
        <v>7</v>
      </c>
      <c r="F39" s="39" t="s">
        <v>1039</v>
      </c>
      <c r="G39" s="39" t="s">
        <v>520</v>
      </c>
      <c r="H39" s="39" t="s">
        <v>226</v>
      </c>
      <c r="I39" s="39" t="str">
        <f t="shared" si="2"/>
        <v>12</v>
      </c>
    </row>
    <row r="40" ht="15.75" customHeight="1">
      <c r="A40" s="35" t="s">
        <v>229</v>
      </c>
      <c r="B40" s="39" t="s">
        <v>477</v>
      </c>
      <c r="C40" s="39" t="s">
        <v>90</v>
      </c>
      <c r="D40" s="39" t="s">
        <v>90</v>
      </c>
      <c r="E40" s="39" t="str">
        <f t="shared" si="1"/>
        <v>175</v>
      </c>
      <c r="F40" s="39" t="s">
        <v>765</v>
      </c>
      <c r="G40" s="39" t="s">
        <v>1601</v>
      </c>
      <c r="H40" s="39" t="s">
        <v>1001</v>
      </c>
      <c r="I40" s="39" t="str">
        <f t="shared" si="2"/>
        <v>396</v>
      </c>
    </row>
    <row r="41" ht="15.75" customHeight="1">
      <c r="A41" s="35" t="s">
        <v>234</v>
      </c>
      <c r="B41" s="39" t="s">
        <v>1504</v>
      </c>
      <c r="C41" s="39" t="s">
        <v>579</v>
      </c>
      <c r="D41" s="39" t="s">
        <v>956</v>
      </c>
      <c r="E41" s="39" t="str">
        <f t="shared" si="1"/>
        <v>56</v>
      </c>
      <c r="F41" s="39" t="s">
        <v>1507</v>
      </c>
      <c r="G41" s="39" t="s">
        <v>766</v>
      </c>
      <c r="H41" s="39" t="s">
        <v>97</v>
      </c>
      <c r="I41" s="39" t="str">
        <f t="shared" si="2"/>
        <v>48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1602</v>
      </c>
      <c r="C43" s="39" t="s">
        <v>1603</v>
      </c>
      <c r="D43" s="39" t="s">
        <v>1604</v>
      </c>
      <c r="E43" s="39" t="str">
        <f t="shared" si="1"/>
        <v>8466432</v>
      </c>
      <c r="F43" s="39" t="s">
        <v>773</v>
      </c>
      <c r="G43" s="39" t="s">
        <v>1605</v>
      </c>
      <c r="H43" s="39" t="s">
        <v>624</v>
      </c>
      <c r="I43" s="39" t="str">
        <f t="shared" si="2"/>
        <v>299008</v>
      </c>
    </row>
    <row r="44" ht="15.75" customHeight="1">
      <c r="A44" s="35" t="s">
        <v>246</v>
      </c>
      <c r="B44" s="39" t="s">
        <v>1606</v>
      </c>
      <c r="C44" s="39" t="s">
        <v>1607</v>
      </c>
      <c r="D44" s="39" t="s">
        <v>1608</v>
      </c>
      <c r="E44" s="39" t="str">
        <f t="shared" si="1"/>
        <v>18758340608</v>
      </c>
      <c r="F44" s="39" t="s">
        <v>1609</v>
      </c>
      <c r="G44" s="39" t="s">
        <v>1610</v>
      </c>
      <c r="H44" s="39" t="s">
        <v>1611</v>
      </c>
      <c r="I44" s="39" t="str">
        <f t="shared" si="2"/>
        <v>16963710976</v>
      </c>
    </row>
    <row r="45" ht="15.75" customHeight="1">
      <c r="A45" s="35" t="s">
        <v>253</v>
      </c>
      <c r="B45" s="39" t="s">
        <v>1596</v>
      </c>
      <c r="C45" s="39" t="s">
        <v>1597</v>
      </c>
      <c r="D45" s="39" t="s">
        <v>1598</v>
      </c>
      <c r="E45" s="39" t="str">
        <f t="shared" si="1"/>
        <v>24903680</v>
      </c>
      <c r="F45" s="39" t="s">
        <v>1612</v>
      </c>
      <c r="G45" s="39" t="s">
        <v>1597</v>
      </c>
      <c r="H45" s="39" t="s">
        <v>1613</v>
      </c>
      <c r="I45" s="39" t="str">
        <f t="shared" si="2"/>
        <v>24915968</v>
      </c>
    </row>
    <row r="46" ht="15.75" customHeight="1">
      <c r="A46" s="35" t="s">
        <v>254</v>
      </c>
      <c r="B46" s="39" t="s">
        <v>1614</v>
      </c>
      <c r="C46" s="39" t="s">
        <v>1615</v>
      </c>
      <c r="D46" s="39" t="s">
        <v>1616</v>
      </c>
      <c r="E46" s="39" t="str">
        <f t="shared" si="1"/>
        <v>16701235200</v>
      </c>
      <c r="F46" s="39" t="s">
        <v>1617</v>
      </c>
      <c r="G46" s="39" t="s">
        <v>1618</v>
      </c>
      <c r="H46" s="39" t="s">
        <v>1619</v>
      </c>
      <c r="I46" s="39" t="str">
        <f t="shared" si="2"/>
        <v>14963195904</v>
      </c>
    </row>
    <row r="47" ht="15.75" customHeight="1">
      <c r="A47" s="35" t="s">
        <v>261</v>
      </c>
      <c r="B47" s="39" t="s">
        <v>1596</v>
      </c>
      <c r="C47" s="39" t="s">
        <v>1597</v>
      </c>
      <c r="D47" s="39" t="s">
        <v>1598</v>
      </c>
      <c r="E47" s="39" t="str">
        <f t="shared" si="1"/>
        <v>24903680</v>
      </c>
      <c r="F47" s="39" t="s">
        <v>1620</v>
      </c>
      <c r="G47" s="39" t="s">
        <v>1597</v>
      </c>
      <c r="H47" s="39" t="s">
        <v>1597</v>
      </c>
      <c r="I47" s="39" t="str">
        <f t="shared" si="2"/>
        <v>24903680</v>
      </c>
    </row>
    <row r="48" ht="15.75" customHeight="1">
      <c r="A48" s="35" t="s">
        <v>262</v>
      </c>
      <c r="B48" s="39" t="s">
        <v>1621</v>
      </c>
      <c r="C48" s="39" t="s">
        <v>1622</v>
      </c>
      <c r="D48" s="39" t="s">
        <v>1623</v>
      </c>
      <c r="E48" s="39" t="str">
        <f t="shared" si="1"/>
        <v>264697074</v>
      </c>
      <c r="F48" s="39" t="s">
        <v>1624</v>
      </c>
      <c r="G48" s="39" t="s">
        <v>1625</v>
      </c>
      <c r="H48" s="39" t="s">
        <v>1626</v>
      </c>
      <c r="I48" s="39" t="str">
        <f t="shared" si="2"/>
        <v>497629635</v>
      </c>
    </row>
    <row r="49" ht="15.75" customHeight="1">
      <c r="A49" s="35" t="s">
        <v>269</v>
      </c>
      <c r="B49" s="39" t="s">
        <v>1627</v>
      </c>
      <c r="C49" s="39" t="s">
        <v>1628</v>
      </c>
      <c r="D49" s="39" t="s">
        <v>1629</v>
      </c>
      <c r="E49" s="39" t="str">
        <f t="shared" si="1"/>
        <v>191231296</v>
      </c>
      <c r="F49" s="39" t="s">
        <v>1630</v>
      </c>
      <c r="G49" s="39" t="s">
        <v>1631</v>
      </c>
      <c r="H49" s="39" t="s">
        <v>1632</v>
      </c>
      <c r="I49" s="39" t="str">
        <f t="shared" si="2"/>
        <v>300265026</v>
      </c>
    </row>
    <row r="50" ht="15.75" customHeight="1">
      <c r="A50" s="35" t="s">
        <v>276</v>
      </c>
      <c r="B50" s="39" t="s">
        <v>1633</v>
      </c>
      <c r="C50" s="39" t="s">
        <v>1634</v>
      </c>
      <c r="D50" s="39" t="s">
        <v>1635</v>
      </c>
      <c r="E50" s="39" t="str">
        <f t="shared" si="1"/>
        <v>5708455789</v>
      </c>
      <c r="F50" s="39" t="s">
        <v>1636</v>
      </c>
      <c r="G50" s="39" t="s">
        <v>1637</v>
      </c>
      <c r="H50" s="39" t="s">
        <v>1638</v>
      </c>
      <c r="I50" s="39" t="str">
        <f t="shared" si="2"/>
        <v>6518180299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42</v>
      </c>
      <c r="H52" s="39" t="s">
        <v>157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155</v>
      </c>
      <c r="G53" s="39" t="s">
        <v>83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477</v>
      </c>
      <c r="C54" s="39" t="s">
        <v>374</v>
      </c>
      <c r="D54" s="39" t="s">
        <v>1223</v>
      </c>
      <c r="E54" s="39" t="str">
        <f t="shared" si="1"/>
        <v>183</v>
      </c>
      <c r="F54" s="39" t="s">
        <v>1040</v>
      </c>
      <c r="G54" s="39" t="s">
        <v>288</v>
      </c>
      <c r="H54" s="39" t="s">
        <v>1639</v>
      </c>
      <c r="I54" s="39" t="str">
        <f t="shared" si="2"/>
        <v>397</v>
      </c>
    </row>
    <row r="55" ht="15.75" customHeight="1">
      <c r="A55" s="35" t="s">
        <v>289</v>
      </c>
      <c r="B55" s="39" t="s">
        <v>155</v>
      </c>
      <c r="C55" s="39" t="s">
        <v>290</v>
      </c>
      <c r="D55" s="39" t="s">
        <v>290</v>
      </c>
      <c r="E55" s="39" t="str">
        <f t="shared" si="1"/>
        <v>2</v>
      </c>
      <c r="F55" s="39" t="s">
        <v>79</v>
      </c>
      <c r="G55" s="39" t="s">
        <v>79</v>
      </c>
      <c r="H55" s="39" t="s">
        <v>226</v>
      </c>
      <c r="I55" s="39" t="str">
        <f t="shared" si="2"/>
        <v>15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1640</v>
      </c>
      <c r="C58" s="39" t="s">
        <v>1641</v>
      </c>
      <c r="D58" s="39" t="s">
        <v>1642</v>
      </c>
      <c r="E58" s="39" t="str">
        <f t="shared" si="1"/>
        <v>5717176320</v>
      </c>
      <c r="F58" s="39" t="s">
        <v>1643</v>
      </c>
      <c r="G58" s="39" t="s">
        <v>1644</v>
      </c>
      <c r="H58" s="39" t="s">
        <v>1645</v>
      </c>
      <c r="I58" s="39" t="str">
        <f t="shared" si="2"/>
        <v>6538121216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1646</v>
      </c>
      <c r="C60" s="39" t="s">
        <v>1647</v>
      </c>
      <c r="D60" s="39" t="s">
        <v>1648</v>
      </c>
      <c r="E60" s="39" t="str">
        <f t="shared" si="1"/>
        <v>5703364608</v>
      </c>
      <c r="F60" s="39" t="s">
        <v>1649</v>
      </c>
      <c r="G60" s="39" t="s">
        <v>1650</v>
      </c>
      <c r="H60" s="39" t="s">
        <v>1651</v>
      </c>
      <c r="I60" s="39" t="str">
        <f t="shared" si="2"/>
        <v>6474977280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1652</v>
      </c>
      <c r="C62" s="39" t="s">
        <v>1653</v>
      </c>
      <c r="D62" s="39" t="s">
        <v>1654</v>
      </c>
      <c r="E62" s="39" t="str">
        <f t="shared" si="1"/>
        <v>1462942</v>
      </c>
      <c r="F62" s="39" t="s">
        <v>1655</v>
      </c>
      <c r="G62" s="39" t="s">
        <v>1656</v>
      </c>
      <c r="H62" s="39" t="s">
        <v>1657</v>
      </c>
      <c r="I62" s="39" t="str">
        <f t="shared" si="2"/>
        <v>4968982</v>
      </c>
    </row>
    <row r="63" ht="15.75" customHeight="1">
      <c r="A63" s="35" t="s">
        <v>316</v>
      </c>
      <c r="B63" s="39" t="s">
        <v>1658</v>
      </c>
      <c r="C63" s="39" t="s">
        <v>1659</v>
      </c>
      <c r="D63" s="39" t="s">
        <v>1660</v>
      </c>
      <c r="E63" s="39" t="str">
        <f t="shared" si="1"/>
        <v>390190</v>
      </c>
      <c r="F63" s="39" t="s">
        <v>1661</v>
      </c>
      <c r="G63" s="39" t="s">
        <v>1662</v>
      </c>
      <c r="H63" s="39" t="s">
        <v>1663</v>
      </c>
      <c r="I63" s="39" t="str">
        <f t="shared" si="2"/>
        <v>154393514</v>
      </c>
    </row>
    <row r="64" ht="15.75" customHeight="1">
      <c r="A64" s="40" t="s">
        <v>14</v>
      </c>
      <c r="B64" s="41">
        <f t="shared" ref="B64:I64" si="3">AVERAGE(VALUE(B8),VALUE(B22),VALUE(B36))*2^(-30)</f>
        <v>16.19964536</v>
      </c>
      <c r="C64" s="41">
        <f t="shared" si="3"/>
        <v>16.02177617</v>
      </c>
      <c r="D64" s="41">
        <f t="shared" si="3"/>
        <v>15.92843772</v>
      </c>
      <c r="E64" s="41">
        <f t="shared" si="3"/>
        <v>16.10518464</v>
      </c>
      <c r="F64" s="41">
        <f t="shared" si="3"/>
        <v>15.3986703</v>
      </c>
      <c r="G64" s="41">
        <f t="shared" si="3"/>
        <v>15.28334302</v>
      </c>
      <c r="H64" s="41">
        <f t="shared" si="3"/>
        <v>15.25272208</v>
      </c>
      <c r="I64" s="41">
        <f t="shared" si="3"/>
        <v>15.34205386</v>
      </c>
    </row>
    <row r="65" ht="15.75" customHeight="1">
      <c r="A65" s="40" t="s">
        <v>323</v>
      </c>
      <c r="B65" s="41">
        <f t="shared" ref="B65:I65" si="4">AVERAGE(VALUE(B8),VALUE(B22),VALUE(B36),VALUE(B50))*2^(-30)</f>
        <v>13.47883746</v>
      </c>
      <c r="C65" s="41">
        <f t="shared" si="4"/>
        <v>13.35164974</v>
      </c>
      <c r="D65" s="41">
        <f t="shared" si="4"/>
        <v>13.25822171</v>
      </c>
      <c r="E65" s="41">
        <f t="shared" si="4"/>
        <v>13.40799191</v>
      </c>
      <c r="F65" s="41">
        <f t="shared" si="4"/>
        <v>13.0788413</v>
      </c>
      <c r="G65" s="41">
        <f t="shared" si="4"/>
        <v>12.97322673</v>
      </c>
      <c r="H65" s="41">
        <f t="shared" si="4"/>
        <v>12.95717368</v>
      </c>
      <c r="I65" s="41">
        <f t="shared" si="4"/>
        <v>13.02417251</v>
      </c>
    </row>
    <row r="66" ht="15.75" customHeight="1">
      <c r="A66" s="40" t="s">
        <v>324</v>
      </c>
      <c r="B66" s="41">
        <f t="shared" ref="B66:I66" si="5">MIN(VALUE(B18),VALUE(B32),VALUE(B46))*2^(-30)</f>
        <v>14.77154541</v>
      </c>
      <c r="C66" s="41">
        <f t="shared" si="5"/>
        <v>14.7129097</v>
      </c>
      <c r="D66" s="41">
        <f t="shared" si="5"/>
        <v>14.55467987</v>
      </c>
      <c r="E66" s="41">
        <f t="shared" si="5"/>
        <v>15.1554718</v>
      </c>
      <c r="F66" s="41">
        <f t="shared" si="5"/>
        <v>14.00239563</v>
      </c>
      <c r="G66" s="41">
        <f t="shared" si="5"/>
        <v>13.63648224</v>
      </c>
      <c r="H66" s="41">
        <f t="shared" si="5"/>
        <v>13.93556213</v>
      </c>
      <c r="I66" s="41">
        <f t="shared" si="5"/>
        <v>13.93556213</v>
      </c>
    </row>
    <row r="67" ht="15.75" customHeight="1">
      <c r="A67" s="40" t="s">
        <v>325</v>
      </c>
      <c r="B67" s="41">
        <f t="shared" ref="B67:I67" si="6">MIN(VALUE(B16),VALUE(B30),VALUE(B44))*2^(-30)</f>
        <v>17.47006607</v>
      </c>
      <c r="C67" s="41">
        <f t="shared" si="6"/>
        <v>17.10420227</v>
      </c>
      <c r="D67" s="41">
        <f t="shared" si="6"/>
        <v>16.97821426</v>
      </c>
      <c r="E67" s="41">
        <f t="shared" si="6"/>
        <v>17.47006607</v>
      </c>
      <c r="F67" s="41">
        <f t="shared" si="6"/>
        <v>16.39826965</v>
      </c>
      <c r="G67" s="41">
        <f t="shared" si="6"/>
        <v>15.39318085</v>
      </c>
      <c r="H67" s="41">
        <f t="shared" si="6"/>
        <v>15.79868698</v>
      </c>
      <c r="I67" s="41">
        <f t="shared" si="6"/>
        <v>15.79868698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962.0429688</v>
      </c>
      <c r="C69" s="41">
        <f t="shared" si="8"/>
        <v>659.0507813</v>
      </c>
      <c r="D69" s="41">
        <f t="shared" si="8"/>
        <v>682.1640625</v>
      </c>
      <c r="E69" s="41">
        <f t="shared" si="8"/>
        <v>682.0195313</v>
      </c>
      <c r="F69" s="41">
        <f t="shared" si="8"/>
        <v>437.4960938</v>
      </c>
      <c r="G69" s="41">
        <f t="shared" si="8"/>
        <v>292.2265625</v>
      </c>
      <c r="H69" s="41">
        <f t="shared" si="8"/>
        <v>292.1914063</v>
      </c>
      <c r="I69" s="41">
        <f t="shared" si="8"/>
        <v>292.1875</v>
      </c>
    </row>
    <row r="70" ht="15.75" customHeight="1">
      <c r="A70" s="40" t="s">
        <v>17</v>
      </c>
      <c r="B70" s="41">
        <f t="shared" ref="B70:I70" si="9">AVERAGE(VALUE(B9),VALUE(B23),VALUE(B37))*2^(-20)</f>
        <v>23.25130208</v>
      </c>
      <c r="C70" s="41">
        <f t="shared" si="9"/>
        <v>23.09895833</v>
      </c>
      <c r="D70" s="41">
        <f t="shared" si="9"/>
        <v>23.04285526</v>
      </c>
      <c r="E70" s="41">
        <f t="shared" si="9"/>
        <v>23.10535526</v>
      </c>
      <c r="F70" s="41">
        <f t="shared" si="9"/>
        <v>23.25580692</v>
      </c>
      <c r="G70" s="41">
        <f t="shared" si="9"/>
        <v>23.2296772</v>
      </c>
      <c r="H70" s="41">
        <f t="shared" si="9"/>
        <v>23.09608777</v>
      </c>
      <c r="I70" s="41">
        <f t="shared" si="9"/>
        <v>23.23066012</v>
      </c>
    </row>
    <row r="71" ht="15.75" customHeight="1">
      <c r="A71" s="40" t="s">
        <v>326</v>
      </c>
      <c r="B71" s="42">
        <f t="shared" ref="B71:I71" si="10">MIN(VALUE(B19),VALUE(B33),VALUE(B47))*2^(-20)</f>
        <v>21.17578125</v>
      </c>
      <c r="C71" s="42">
        <f t="shared" si="10"/>
        <v>20.88671875</v>
      </c>
      <c r="D71" s="42">
        <f t="shared" si="10"/>
        <v>20.90234375</v>
      </c>
      <c r="E71" s="42">
        <f t="shared" si="10"/>
        <v>20.90234375</v>
      </c>
      <c r="F71" s="42">
        <f t="shared" si="10"/>
        <v>21.09765625</v>
      </c>
      <c r="G71" s="42">
        <f t="shared" si="10"/>
        <v>20.88671875</v>
      </c>
      <c r="H71" s="42">
        <f t="shared" si="10"/>
        <v>20.88671875</v>
      </c>
      <c r="I71" s="42">
        <f t="shared" si="10"/>
        <v>20.88671875</v>
      </c>
    </row>
    <row r="72" ht="15.75" customHeight="1">
      <c r="A72" s="40" t="s">
        <v>327</v>
      </c>
      <c r="B72" s="42">
        <f t="shared" ref="B72:I72" si="11">MAX(VALUE(B17),VALUE(B31),VALUE(B45))*2^(-20)</f>
        <v>24.83203125</v>
      </c>
      <c r="C72" s="42">
        <f t="shared" si="11"/>
        <v>24.66015625</v>
      </c>
      <c r="D72" s="42">
        <f t="shared" si="11"/>
        <v>24.45703125</v>
      </c>
      <c r="E72" s="42">
        <f t="shared" si="11"/>
        <v>24.66015625</v>
      </c>
      <c r="F72" s="42">
        <f t="shared" si="11"/>
        <v>24.7734375</v>
      </c>
      <c r="G72" s="42">
        <f t="shared" si="11"/>
        <v>24.87109375</v>
      </c>
      <c r="H72" s="42">
        <f t="shared" si="11"/>
        <v>24.8671875</v>
      </c>
      <c r="I72" s="42">
        <f t="shared" si="11"/>
        <v>24.8671875</v>
      </c>
    </row>
    <row r="73" ht="15.75" customHeight="1">
      <c r="A73" s="40" t="s">
        <v>1</v>
      </c>
      <c r="B73" s="41">
        <f t="shared" ref="B73:I73" si="12">VALUE(B7)*10^(-9)</f>
        <v>26.7696747</v>
      </c>
      <c r="C73" s="41">
        <f t="shared" si="12"/>
        <v>22.42525225</v>
      </c>
      <c r="D73" s="41">
        <f t="shared" si="12"/>
        <v>21.99067203</v>
      </c>
      <c r="E73" s="41">
        <f t="shared" si="12"/>
        <v>22.42525225</v>
      </c>
      <c r="F73" s="41">
        <f t="shared" si="12"/>
        <v>49.25397167</v>
      </c>
      <c r="G73" s="41">
        <f t="shared" si="12"/>
        <v>50.44799583</v>
      </c>
      <c r="H73" s="41">
        <f t="shared" si="12"/>
        <v>48.10249317</v>
      </c>
      <c r="I73" s="41">
        <f t="shared" si="12"/>
        <v>49.25397167</v>
      </c>
    </row>
    <row r="74" ht="15.75" customHeight="1">
      <c r="A74" s="40" t="s">
        <v>18</v>
      </c>
      <c r="B74" s="41">
        <f t="shared" ref="B74:I74" si="13">SUM(VALUE(B20),VALUE(B34),VALUE(B48))*2^(-20)</f>
        <v>695.201438</v>
      </c>
      <c r="C74" s="41">
        <f t="shared" si="13"/>
        <v>641.7675333</v>
      </c>
      <c r="D74" s="41">
        <f t="shared" si="13"/>
        <v>648.3468342</v>
      </c>
      <c r="E74" s="41">
        <f t="shared" si="13"/>
        <v>655.5744267</v>
      </c>
      <c r="F74" s="41">
        <f t="shared" si="13"/>
        <v>1176.757627</v>
      </c>
      <c r="G74" s="41">
        <f t="shared" si="13"/>
        <v>1183.270987</v>
      </c>
      <c r="H74" s="41">
        <f t="shared" si="13"/>
        <v>1183.367885</v>
      </c>
      <c r="I74" s="41">
        <f t="shared" si="13"/>
        <v>1234.220031</v>
      </c>
    </row>
    <row r="75" ht="15.75" customHeight="1">
      <c r="A75" s="40" t="s">
        <v>19</v>
      </c>
      <c r="B75" s="41">
        <f t="shared" ref="B75:I75" si="14">SUM(VALUE(B21),VALUE(B35),VALUE(B49))*2^(-20)</f>
        <v>659.8008509</v>
      </c>
      <c r="C75" s="41">
        <f t="shared" si="14"/>
        <v>684.1926117</v>
      </c>
      <c r="D75" s="41">
        <f t="shared" si="14"/>
        <v>675.4833059</v>
      </c>
      <c r="E75" s="41">
        <f t="shared" si="14"/>
        <v>668.3880949</v>
      </c>
      <c r="F75" s="41">
        <f t="shared" si="14"/>
        <v>1027.595687</v>
      </c>
      <c r="G75" s="41">
        <f t="shared" si="14"/>
        <v>1030.117512</v>
      </c>
      <c r="H75" s="41">
        <f t="shared" si="14"/>
        <v>1030.719804</v>
      </c>
      <c r="I75" s="41">
        <f t="shared" si="14"/>
        <v>1040.051069</v>
      </c>
    </row>
    <row r="76" ht="15.75" customHeight="1">
      <c r="A76" s="40" t="s">
        <v>20</v>
      </c>
      <c r="B76" s="43">
        <f t="shared" ref="B76:I76" si="15">SUM(VALUE(B12),VALUE(B26),VALUE(B40))</f>
        <v>644</v>
      </c>
      <c r="C76" s="43">
        <f t="shared" si="15"/>
        <v>533</v>
      </c>
      <c r="D76" s="43">
        <f t="shared" si="15"/>
        <v>525</v>
      </c>
      <c r="E76" s="43">
        <f t="shared" si="15"/>
        <v>533</v>
      </c>
      <c r="F76" s="43">
        <f t="shared" si="15"/>
        <v>1178</v>
      </c>
      <c r="G76" s="43">
        <f t="shared" si="15"/>
        <v>1201</v>
      </c>
      <c r="H76" s="43">
        <f t="shared" si="15"/>
        <v>1162</v>
      </c>
      <c r="I76" s="43">
        <f t="shared" si="15"/>
        <v>1176</v>
      </c>
    </row>
    <row r="77" ht="15.75" customHeight="1">
      <c r="A77" s="40" t="s">
        <v>21</v>
      </c>
      <c r="B77" s="43">
        <f t="shared" ref="B77:I77" si="16">SUM(VALUE(B11),VALUE(B25),VALUE(B39))</f>
        <v>36</v>
      </c>
      <c r="C77" s="43">
        <f t="shared" si="16"/>
        <v>29</v>
      </c>
      <c r="D77" s="43">
        <f t="shared" si="16"/>
        <v>28</v>
      </c>
      <c r="E77" s="43">
        <f t="shared" si="16"/>
        <v>30</v>
      </c>
      <c r="F77" s="43">
        <f t="shared" si="16"/>
        <v>56</v>
      </c>
      <c r="G77" s="43">
        <f t="shared" si="16"/>
        <v>57</v>
      </c>
      <c r="H77" s="43">
        <f t="shared" si="16"/>
        <v>55</v>
      </c>
      <c r="I77" s="43">
        <f t="shared" si="16"/>
        <v>55</v>
      </c>
    </row>
    <row r="78" ht="15.75" customHeight="1">
      <c r="A78" s="40" t="s">
        <v>22</v>
      </c>
      <c r="B78" s="43">
        <f t="shared" ref="B78:I78" si="17">SUM(VALUE(B13),VALUE(B27),VALUE(B41))</f>
        <v>176</v>
      </c>
      <c r="C78" s="43">
        <f t="shared" si="17"/>
        <v>177</v>
      </c>
      <c r="D78" s="43">
        <f t="shared" si="17"/>
        <v>178</v>
      </c>
      <c r="E78" s="43">
        <f t="shared" si="17"/>
        <v>178</v>
      </c>
      <c r="F78" s="43">
        <f t="shared" si="17"/>
        <v>325</v>
      </c>
      <c r="G78" s="43">
        <f t="shared" si="17"/>
        <v>329</v>
      </c>
      <c r="H78" s="43">
        <f t="shared" si="17"/>
        <v>320</v>
      </c>
      <c r="I78" s="43">
        <f t="shared" si="17"/>
        <v>312</v>
      </c>
    </row>
    <row r="79" ht="15.75" customHeight="1">
      <c r="A79" s="40" t="s">
        <v>23</v>
      </c>
      <c r="B79" s="43">
        <f t="shared" ref="B79:I79" si="18">SUM(VALUE(B10),VALUE(B24),VALUE(B38))</f>
        <v>95</v>
      </c>
      <c r="C79" s="43">
        <f t="shared" si="18"/>
        <v>58</v>
      </c>
      <c r="D79" s="43">
        <f t="shared" si="18"/>
        <v>56</v>
      </c>
      <c r="E79" s="43">
        <f t="shared" si="18"/>
        <v>62</v>
      </c>
      <c r="F79" s="43">
        <f t="shared" si="18"/>
        <v>20</v>
      </c>
      <c r="G79" s="43">
        <f t="shared" si="18"/>
        <v>17</v>
      </c>
      <c r="H79" s="43">
        <f t="shared" si="18"/>
        <v>8</v>
      </c>
      <c r="I79" s="43">
        <f t="shared" si="18"/>
        <v>17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1664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1665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1666</v>
      </c>
      <c r="C5" s="39" t="s">
        <v>1667</v>
      </c>
      <c r="D5" s="39" t="s">
        <v>1668</v>
      </c>
      <c r="E5" s="39" t="str">
        <f t="shared" si="1"/>
        <v>-</v>
      </c>
      <c r="F5" s="39" t="s">
        <v>1669</v>
      </c>
      <c r="G5" s="39" t="s">
        <v>1670</v>
      </c>
      <c r="H5" s="39" t="s">
        <v>1671</v>
      </c>
      <c r="I5" s="39" t="str">
        <f t="shared" si="2"/>
        <v>-</v>
      </c>
    </row>
    <row r="6">
      <c r="A6" s="35" t="s">
        <v>51</v>
      </c>
      <c r="B6" s="39" t="s">
        <v>1672</v>
      </c>
      <c r="C6" s="39" t="s">
        <v>1673</v>
      </c>
      <c r="D6" s="39" t="s">
        <v>1674</v>
      </c>
      <c r="E6" s="39" t="str">
        <f t="shared" si="1"/>
        <v>-</v>
      </c>
      <c r="F6" s="39" t="s">
        <v>1675</v>
      </c>
      <c r="G6" s="39" t="s">
        <v>1676</v>
      </c>
      <c r="H6" s="39" t="s">
        <v>1677</v>
      </c>
      <c r="I6" s="39" t="str">
        <f t="shared" si="2"/>
        <v>-</v>
      </c>
    </row>
    <row r="7">
      <c r="A7" s="35" t="s">
        <v>58</v>
      </c>
      <c r="B7" s="39" t="s">
        <v>1678</v>
      </c>
      <c r="C7" s="39" t="s">
        <v>1679</v>
      </c>
      <c r="D7" s="39" t="s">
        <v>1680</v>
      </c>
      <c r="E7" s="39" t="str">
        <f t="shared" si="1"/>
        <v>23184405765</v>
      </c>
      <c r="F7" s="39" t="s">
        <v>1681</v>
      </c>
      <c r="G7" s="39" t="s">
        <v>1682</v>
      </c>
      <c r="H7" s="39" t="s">
        <v>1683</v>
      </c>
      <c r="I7" s="39" t="str">
        <f t="shared" si="2"/>
        <v>50210951350</v>
      </c>
    </row>
    <row r="8">
      <c r="A8" s="35" t="s">
        <v>65</v>
      </c>
      <c r="B8" s="39" t="s">
        <v>1684</v>
      </c>
      <c r="C8" s="39" t="s">
        <v>1685</v>
      </c>
      <c r="D8" s="39" t="s">
        <v>1686</v>
      </c>
      <c r="E8" s="39" t="str">
        <f t="shared" si="1"/>
        <v>17258359296</v>
      </c>
      <c r="F8" s="39" t="s">
        <v>1687</v>
      </c>
      <c r="G8" s="39" t="s">
        <v>1688</v>
      </c>
      <c r="H8" s="39" t="s">
        <v>1689</v>
      </c>
      <c r="I8" s="39" t="str">
        <f t="shared" si="2"/>
        <v>16651845230</v>
      </c>
    </row>
    <row r="9">
      <c r="A9" s="35" t="s">
        <v>72</v>
      </c>
      <c r="B9" s="39" t="s">
        <v>1690</v>
      </c>
      <c r="C9" s="39" t="s">
        <v>1691</v>
      </c>
      <c r="D9" s="39" t="s">
        <v>1692</v>
      </c>
      <c r="E9" s="39" t="str">
        <f t="shared" si="1"/>
        <v>25387008</v>
      </c>
      <c r="F9" s="39" t="s">
        <v>1693</v>
      </c>
      <c r="G9" s="39" t="s">
        <v>1694</v>
      </c>
      <c r="H9" s="39" t="s">
        <v>1691</v>
      </c>
      <c r="I9" s="39" t="str">
        <f t="shared" si="2"/>
        <v>25599921</v>
      </c>
    </row>
    <row r="10">
      <c r="A10" s="35" t="s">
        <v>76</v>
      </c>
      <c r="B10" s="39" t="s">
        <v>85</v>
      </c>
      <c r="C10" s="39" t="s">
        <v>226</v>
      </c>
      <c r="D10" s="39" t="s">
        <v>157</v>
      </c>
      <c r="E10" s="39" t="str">
        <f t="shared" si="1"/>
        <v>12</v>
      </c>
      <c r="F10" s="39" t="s">
        <v>84</v>
      </c>
      <c r="G10" s="39" t="s">
        <v>290</v>
      </c>
      <c r="H10" s="39" t="s">
        <v>82</v>
      </c>
      <c r="I10" s="39" t="str">
        <f t="shared" si="2"/>
        <v>9</v>
      </c>
    </row>
    <row r="11">
      <c r="A11" s="35" t="s">
        <v>81</v>
      </c>
      <c r="B11" s="39" t="s">
        <v>79</v>
      </c>
      <c r="C11" s="39" t="s">
        <v>84</v>
      </c>
      <c r="D11" s="39" t="s">
        <v>424</v>
      </c>
      <c r="E11" s="39" t="str">
        <f t="shared" si="1"/>
        <v>9</v>
      </c>
      <c r="F11" s="39" t="s">
        <v>371</v>
      </c>
      <c r="G11" s="39" t="s">
        <v>856</v>
      </c>
      <c r="H11" s="39" t="s">
        <v>228</v>
      </c>
      <c r="I11" s="39" t="str">
        <f t="shared" si="2"/>
        <v>23</v>
      </c>
    </row>
    <row r="12">
      <c r="A12" s="35" t="s">
        <v>87</v>
      </c>
      <c r="B12" s="39" t="s">
        <v>1077</v>
      </c>
      <c r="C12" s="39" t="s">
        <v>477</v>
      </c>
      <c r="D12" s="39" t="s">
        <v>89</v>
      </c>
      <c r="E12" s="39" t="str">
        <f t="shared" si="1"/>
        <v>191</v>
      </c>
      <c r="F12" s="39" t="s">
        <v>622</v>
      </c>
      <c r="G12" s="39" t="s">
        <v>1695</v>
      </c>
      <c r="H12" s="39" t="s">
        <v>622</v>
      </c>
      <c r="I12" s="39" t="str">
        <f t="shared" si="2"/>
        <v>398</v>
      </c>
    </row>
    <row r="13">
      <c r="A13" s="35" t="s">
        <v>94</v>
      </c>
      <c r="B13" s="39" t="s">
        <v>1135</v>
      </c>
      <c r="C13" s="39" t="s">
        <v>1134</v>
      </c>
      <c r="D13" s="39" t="s">
        <v>955</v>
      </c>
      <c r="E13" s="39" t="str">
        <f t="shared" si="1"/>
        <v>65</v>
      </c>
      <c r="F13" s="39" t="s">
        <v>960</v>
      </c>
      <c r="G13" s="39" t="s">
        <v>1696</v>
      </c>
      <c r="H13" s="39" t="s">
        <v>957</v>
      </c>
      <c r="I13" s="39" t="str">
        <f t="shared" si="2"/>
        <v>134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1697</v>
      </c>
      <c r="C15" s="39" t="s">
        <v>1698</v>
      </c>
      <c r="D15" s="39" t="s">
        <v>1699</v>
      </c>
      <c r="E15" s="39" t="str">
        <f t="shared" si="1"/>
        <v>107802624</v>
      </c>
      <c r="F15" s="39" t="s">
        <v>1700</v>
      </c>
      <c r="G15" s="39" t="s">
        <v>1701</v>
      </c>
      <c r="H15" s="39" t="s">
        <v>1702</v>
      </c>
      <c r="I15" s="39" t="str">
        <f t="shared" si="2"/>
        <v>153141248</v>
      </c>
    </row>
    <row r="16">
      <c r="A16" s="35" t="s">
        <v>110</v>
      </c>
      <c r="B16" s="39" t="s">
        <v>1703</v>
      </c>
      <c r="C16" s="39" t="s">
        <v>1704</v>
      </c>
      <c r="D16" s="39" t="s">
        <v>1705</v>
      </c>
      <c r="E16" s="39" t="str">
        <f t="shared" si="1"/>
        <v>19273302016</v>
      </c>
      <c r="F16" s="39" t="s">
        <v>1706</v>
      </c>
      <c r="G16" s="39" t="s">
        <v>1707</v>
      </c>
      <c r="H16" s="39" t="s">
        <v>1708</v>
      </c>
      <c r="I16" s="39" t="str">
        <f t="shared" si="2"/>
        <v>20141936640</v>
      </c>
    </row>
    <row r="17">
      <c r="A17" s="35" t="s">
        <v>117</v>
      </c>
      <c r="B17" s="39" t="s">
        <v>1690</v>
      </c>
      <c r="C17" s="39" t="s">
        <v>1691</v>
      </c>
      <c r="D17" s="39" t="s">
        <v>1692</v>
      </c>
      <c r="E17" s="39" t="str">
        <f t="shared" si="1"/>
        <v>25387008</v>
      </c>
      <c r="F17" s="39" t="s">
        <v>1501</v>
      </c>
      <c r="G17" s="39" t="s">
        <v>1690</v>
      </c>
      <c r="H17" s="39" t="s">
        <v>1691</v>
      </c>
      <c r="I17" s="39" t="str">
        <f t="shared" si="2"/>
        <v>25628672</v>
      </c>
    </row>
    <row r="18">
      <c r="A18" s="35" t="s">
        <v>118</v>
      </c>
      <c r="B18" s="39" t="s">
        <v>1709</v>
      </c>
      <c r="C18" s="39" t="s">
        <v>1710</v>
      </c>
      <c r="D18" s="39" t="s">
        <v>1711</v>
      </c>
      <c r="E18" s="39" t="str">
        <f t="shared" si="1"/>
        <v>16514699264</v>
      </c>
      <c r="F18" s="39" t="s">
        <v>1712</v>
      </c>
      <c r="G18" s="39" t="s">
        <v>1713</v>
      </c>
      <c r="H18" s="39" t="s">
        <v>1714</v>
      </c>
      <c r="I18" s="39" t="str">
        <f t="shared" si="2"/>
        <v>15306940416</v>
      </c>
    </row>
    <row r="19">
      <c r="A19" s="35" t="s">
        <v>125</v>
      </c>
      <c r="B19" s="39" t="s">
        <v>1690</v>
      </c>
      <c r="C19" s="39" t="s">
        <v>1691</v>
      </c>
      <c r="D19" s="39" t="s">
        <v>1692</v>
      </c>
      <c r="E19" s="39" t="str">
        <f t="shared" si="1"/>
        <v>25387008</v>
      </c>
      <c r="F19" s="39" t="s">
        <v>1715</v>
      </c>
      <c r="G19" s="39" t="s">
        <v>1691</v>
      </c>
      <c r="H19" s="39" t="s">
        <v>1691</v>
      </c>
      <c r="I19" s="39" t="str">
        <f t="shared" si="2"/>
        <v>25374720</v>
      </c>
    </row>
    <row r="20">
      <c r="A20" s="35" t="s">
        <v>126</v>
      </c>
      <c r="B20" s="39" t="s">
        <v>1716</v>
      </c>
      <c r="C20" s="39" t="s">
        <v>1717</v>
      </c>
      <c r="D20" s="39" t="s">
        <v>1718</v>
      </c>
      <c r="E20" s="39" t="str">
        <f t="shared" si="1"/>
        <v>281598454</v>
      </c>
      <c r="F20" s="39" t="s">
        <v>1719</v>
      </c>
      <c r="G20" s="39" t="s">
        <v>1720</v>
      </c>
      <c r="H20" s="39" t="s">
        <v>1721</v>
      </c>
      <c r="I20" s="39" t="str">
        <f t="shared" si="2"/>
        <v>441057414</v>
      </c>
    </row>
    <row r="21" ht="15.75" customHeight="1">
      <c r="A21" s="35" t="s">
        <v>133</v>
      </c>
      <c r="B21" s="39" t="s">
        <v>1722</v>
      </c>
      <c r="C21" s="39" t="s">
        <v>1723</v>
      </c>
      <c r="D21" s="39" t="s">
        <v>1724</v>
      </c>
      <c r="E21" s="39" t="str">
        <f t="shared" si="1"/>
        <v>269430509</v>
      </c>
      <c r="F21" s="39" t="s">
        <v>1725</v>
      </c>
      <c r="G21" s="39" t="s">
        <v>1726</v>
      </c>
      <c r="H21" s="39" t="s">
        <v>1727</v>
      </c>
      <c r="I21" s="39" t="str">
        <f t="shared" si="2"/>
        <v>463038616</v>
      </c>
    </row>
    <row r="22" ht="15.75" customHeight="1">
      <c r="A22" s="35" t="s">
        <v>140</v>
      </c>
      <c r="B22" s="39" t="s">
        <v>1728</v>
      </c>
      <c r="C22" s="39" t="s">
        <v>1729</v>
      </c>
      <c r="D22" s="39" t="s">
        <v>1730</v>
      </c>
      <c r="E22" s="39" t="str">
        <f t="shared" si="1"/>
        <v>18361590821</v>
      </c>
      <c r="F22" s="39" t="s">
        <v>1731</v>
      </c>
      <c r="G22" s="39" t="s">
        <v>1732</v>
      </c>
      <c r="H22" s="39" t="s">
        <v>1733</v>
      </c>
      <c r="I22" s="39" t="str">
        <f t="shared" si="2"/>
        <v>16745849462</v>
      </c>
    </row>
    <row r="23" ht="15.75" customHeight="1">
      <c r="A23" s="35" t="s">
        <v>147</v>
      </c>
      <c r="B23" s="39" t="s">
        <v>1734</v>
      </c>
      <c r="C23" s="39" t="s">
        <v>1735</v>
      </c>
      <c r="D23" s="39" t="s">
        <v>1736</v>
      </c>
      <c r="E23" s="39" t="str">
        <f t="shared" si="1"/>
        <v>21934535</v>
      </c>
      <c r="F23" s="39" t="s">
        <v>1567</v>
      </c>
      <c r="G23" s="39" t="s">
        <v>1734</v>
      </c>
      <c r="H23" s="39" t="s">
        <v>1737</v>
      </c>
      <c r="I23" s="39" t="str">
        <f t="shared" si="2"/>
        <v>21929984</v>
      </c>
    </row>
    <row r="24" ht="15.75" customHeight="1">
      <c r="A24" s="35" t="s">
        <v>154</v>
      </c>
      <c r="B24" s="39" t="s">
        <v>155</v>
      </c>
      <c r="C24" s="39" t="s">
        <v>576</v>
      </c>
      <c r="D24" s="39" t="s">
        <v>155</v>
      </c>
      <c r="E24" s="39" t="str">
        <f t="shared" si="1"/>
        <v>3</v>
      </c>
      <c r="F24" s="39" t="s">
        <v>225</v>
      </c>
      <c r="G24" s="39" t="s">
        <v>86</v>
      </c>
      <c r="H24" s="39" t="s">
        <v>42</v>
      </c>
      <c r="I24" s="39" t="str">
        <f t="shared" si="2"/>
        <v>13</v>
      </c>
    </row>
    <row r="25" ht="15.75" customHeight="1">
      <c r="A25" s="35" t="s">
        <v>158</v>
      </c>
      <c r="B25" s="39" t="s">
        <v>84</v>
      </c>
      <c r="C25" s="39" t="s">
        <v>225</v>
      </c>
      <c r="D25" s="39" t="s">
        <v>159</v>
      </c>
      <c r="E25" s="39" t="str">
        <f t="shared" si="1"/>
        <v>9</v>
      </c>
      <c r="F25" s="39" t="s">
        <v>79</v>
      </c>
      <c r="G25" s="39" t="s">
        <v>225</v>
      </c>
      <c r="H25" s="39" t="s">
        <v>1039</v>
      </c>
      <c r="I25" s="39" t="str">
        <f t="shared" si="2"/>
        <v>15</v>
      </c>
    </row>
    <row r="26" ht="15.75" customHeight="1">
      <c r="A26" s="35" t="s">
        <v>160</v>
      </c>
      <c r="B26" s="39" t="s">
        <v>1077</v>
      </c>
      <c r="C26" s="39" t="s">
        <v>1738</v>
      </c>
      <c r="D26" s="39" t="s">
        <v>88</v>
      </c>
      <c r="E26" s="39" t="str">
        <f t="shared" si="1"/>
        <v>191</v>
      </c>
      <c r="F26" s="39" t="s">
        <v>1040</v>
      </c>
      <c r="G26" s="39" t="s">
        <v>288</v>
      </c>
      <c r="H26" s="39" t="s">
        <v>578</v>
      </c>
      <c r="I26" s="39" t="str">
        <f t="shared" si="2"/>
        <v>397</v>
      </c>
    </row>
    <row r="27" ht="15.75" customHeight="1">
      <c r="A27" s="35" t="s">
        <v>162</v>
      </c>
      <c r="B27" s="39" t="s">
        <v>579</v>
      </c>
      <c r="C27" s="39" t="s">
        <v>955</v>
      </c>
      <c r="D27" s="39" t="s">
        <v>955</v>
      </c>
      <c r="E27" s="39" t="str">
        <f t="shared" si="1"/>
        <v>63</v>
      </c>
      <c r="F27" s="39" t="s">
        <v>370</v>
      </c>
      <c r="G27" s="39" t="s">
        <v>235</v>
      </c>
      <c r="H27" s="39" t="s">
        <v>1507</v>
      </c>
      <c r="I27" s="39" t="str">
        <f t="shared" si="2"/>
        <v>46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1739</v>
      </c>
      <c r="C29" s="39" t="s">
        <v>1740</v>
      </c>
      <c r="D29" s="39" t="s">
        <v>1741</v>
      </c>
      <c r="E29" s="39" t="str">
        <f t="shared" si="1"/>
        <v>14032896</v>
      </c>
      <c r="F29" s="39" t="s">
        <v>1742</v>
      </c>
      <c r="G29" s="39" t="s">
        <v>384</v>
      </c>
      <c r="H29" s="39" t="s">
        <v>1743</v>
      </c>
      <c r="I29" s="39" t="str">
        <f t="shared" si="2"/>
        <v>152678400</v>
      </c>
    </row>
    <row r="30" ht="15.75" customHeight="1">
      <c r="A30" s="35" t="s">
        <v>177</v>
      </c>
      <c r="B30" s="39" t="s">
        <v>1744</v>
      </c>
      <c r="C30" s="39" t="s">
        <v>1745</v>
      </c>
      <c r="D30" s="39" t="s">
        <v>1746</v>
      </c>
      <c r="E30" s="39" t="str">
        <f t="shared" si="1"/>
        <v>20276350976</v>
      </c>
      <c r="F30" s="39" t="s">
        <v>1747</v>
      </c>
      <c r="G30" s="39" t="s">
        <v>1748</v>
      </c>
      <c r="H30" s="39" t="s">
        <v>1749</v>
      </c>
      <c r="I30" s="39" t="str">
        <f t="shared" si="2"/>
        <v>18305253376</v>
      </c>
    </row>
    <row r="31" ht="15.75" customHeight="1">
      <c r="A31" s="35" t="s">
        <v>184</v>
      </c>
      <c r="B31" s="39" t="s">
        <v>1734</v>
      </c>
      <c r="C31" s="39" t="s">
        <v>1734</v>
      </c>
      <c r="D31" s="39" t="s">
        <v>1736</v>
      </c>
      <c r="E31" s="39" t="str">
        <f t="shared" si="1"/>
        <v>21938176</v>
      </c>
      <c r="F31" s="39" t="s">
        <v>1567</v>
      </c>
      <c r="G31" s="39" t="s">
        <v>1734</v>
      </c>
      <c r="H31" s="39" t="s">
        <v>1750</v>
      </c>
      <c r="I31" s="39" t="str">
        <f t="shared" si="2"/>
        <v>21929984</v>
      </c>
    </row>
    <row r="32" ht="15.75" customHeight="1">
      <c r="A32" s="35" t="s">
        <v>186</v>
      </c>
      <c r="B32" s="39" t="s">
        <v>1751</v>
      </c>
      <c r="C32" s="39" t="s">
        <v>1752</v>
      </c>
      <c r="D32" s="39" t="s">
        <v>1753</v>
      </c>
      <c r="E32" s="39" t="str">
        <f t="shared" si="1"/>
        <v>17577238528</v>
      </c>
      <c r="F32" s="39" t="s">
        <v>1754</v>
      </c>
      <c r="G32" s="39" t="s">
        <v>1755</v>
      </c>
      <c r="H32" s="39" t="s">
        <v>1756</v>
      </c>
      <c r="I32" s="39" t="str">
        <f t="shared" si="2"/>
        <v>16145014784</v>
      </c>
    </row>
    <row r="33" ht="15.75" customHeight="1">
      <c r="A33" s="35" t="s">
        <v>193</v>
      </c>
      <c r="B33" s="39" t="s">
        <v>1734</v>
      </c>
      <c r="C33" s="39" t="s">
        <v>1750</v>
      </c>
      <c r="D33" s="39" t="s">
        <v>1736</v>
      </c>
      <c r="E33" s="39" t="str">
        <f t="shared" si="1"/>
        <v>21905408</v>
      </c>
      <c r="F33" s="39" t="s">
        <v>1567</v>
      </c>
      <c r="G33" s="39" t="s">
        <v>1734</v>
      </c>
      <c r="H33" s="39" t="s">
        <v>1757</v>
      </c>
      <c r="I33" s="39" t="str">
        <f t="shared" si="2"/>
        <v>21929984</v>
      </c>
    </row>
    <row r="34" ht="15.75" customHeight="1">
      <c r="A34" s="35" t="s">
        <v>196</v>
      </c>
      <c r="B34" s="39" t="s">
        <v>1758</v>
      </c>
      <c r="C34" s="39" t="s">
        <v>1759</v>
      </c>
      <c r="D34" s="39" t="s">
        <v>1760</v>
      </c>
      <c r="E34" s="39" t="str">
        <f t="shared" si="1"/>
        <v>259656229</v>
      </c>
      <c r="F34" s="39" t="s">
        <v>1761</v>
      </c>
      <c r="G34" s="39" t="s">
        <v>1762</v>
      </c>
      <c r="H34" s="39" t="s">
        <v>1763</v>
      </c>
      <c r="I34" s="39" t="str">
        <f t="shared" si="2"/>
        <v>557259825</v>
      </c>
    </row>
    <row r="35" ht="15.75" customHeight="1">
      <c r="A35" s="35" t="s">
        <v>203</v>
      </c>
      <c r="B35" s="39" t="s">
        <v>1764</v>
      </c>
      <c r="C35" s="39" t="s">
        <v>1765</v>
      </c>
      <c r="D35" s="39" t="s">
        <v>1766</v>
      </c>
      <c r="E35" s="39" t="str">
        <f t="shared" si="1"/>
        <v>332703098</v>
      </c>
      <c r="F35" s="39" t="s">
        <v>1767</v>
      </c>
      <c r="G35" s="39" t="s">
        <v>1768</v>
      </c>
      <c r="H35" s="39" t="s">
        <v>1769</v>
      </c>
      <c r="I35" s="39" t="str">
        <f t="shared" si="2"/>
        <v>359173503</v>
      </c>
    </row>
    <row r="36" ht="15.75" customHeight="1">
      <c r="A36" s="35" t="s">
        <v>210</v>
      </c>
      <c r="B36" s="39" t="s">
        <v>1770</v>
      </c>
      <c r="C36" s="39" t="s">
        <v>1771</v>
      </c>
      <c r="D36" s="39" t="s">
        <v>1772</v>
      </c>
      <c r="E36" s="39" t="str">
        <f t="shared" si="1"/>
        <v>16453510637</v>
      </c>
      <c r="F36" s="39" t="s">
        <v>1773</v>
      </c>
      <c r="G36" s="39" t="s">
        <v>1774</v>
      </c>
      <c r="H36" s="39" t="s">
        <v>1775</v>
      </c>
      <c r="I36" s="39" t="str">
        <f t="shared" si="2"/>
        <v>16049399889</v>
      </c>
    </row>
    <row r="37" ht="15.75" customHeight="1">
      <c r="A37" s="35" t="s">
        <v>217</v>
      </c>
      <c r="B37" s="39" t="s">
        <v>1776</v>
      </c>
      <c r="C37" s="39" t="s">
        <v>1777</v>
      </c>
      <c r="D37" s="39" t="s">
        <v>1778</v>
      </c>
      <c r="E37" s="39" t="str">
        <f t="shared" si="1"/>
        <v>25243648</v>
      </c>
      <c r="F37" s="39" t="s">
        <v>1779</v>
      </c>
      <c r="G37" s="39" t="s">
        <v>1776</v>
      </c>
      <c r="H37" s="39" t="s">
        <v>1777</v>
      </c>
      <c r="I37" s="39" t="str">
        <f t="shared" si="2"/>
        <v>25235456</v>
      </c>
    </row>
    <row r="38" ht="15.75" customHeight="1">
      <c r="A38" s="35" t="s">
        <v>220</v>
      </c>
      <c r="B38" s="39" t="s">
        <v>856</v>
      </c>
      <c r="C38" s="39" t="s">
        <v>1039</v>
      </c>
      <c r="D38" s="39" t="s">
        <v>79</v>
      </c>
      <c r="E38" s="39" t="str">
        <f t="shared" si="1"/>
        <v>22</v>
      </c>
      <c r="F38" s="39" t="s">
        <v>157</v>
      </c>
      <c r="G38" s="39" t="s">
        <v>221</v>
      </c>
      <c r="H38" s="39" t="s">
        <v>520</v>
      </c>
      <c r="I38" s="39" t="str">
        <f t="shared" si="2"/>
        <v>11</v>
      </c>
    </row>
    <row r="39" ht="15.75" customHeight="1">
      <c r="A39" s="35" t="s">
        <v>227</v>
      </c>
      <c r="B39" s="39" t="s">
        <v>80</v>
      </c>
      <c r="C39" s="39" t="s">
        <v>82</v>
      </c>
      <c r="D39" s="39" t="s">
        <v>82</v>
      </c>
      <c r="E39" s="39" t="str">
        <f t="shared" si="1"/>
        <v>10</v>
      </c>
      <c r="F39" s="39" t="s">
        <v>371</v>
      </c>
      <c r="G39" s="39" t="s">
        <v>1039</v>
      </c>
      <c r="H39" s="39" t="s">
        <v>85</v>
      </c>
      <c r="I39" s="39" t="str">
        <f t="shared" si="2"/>
        <v>22</v>
      </c>
    </row>
    <row r="40" ht="15.75" customHeight="1">
      <c r="A40" s="35" t="s">
        <v>229</v>
      </c>
      <c r="B40" s="39" t="s">
        <v>1780</v>
      </c>
      <c r="C40" s="39" t="s">
        <v>372</v>
      </c>
      <c r="D40" s="39" t="s">
        <v>88</v>
      </c>
      <c r="E40" s="39" t="str">
        <f t="shared" si="1"/>
        <v>182</v>
      </c>
      <c r="F40" s="39" t="s">
        <v>622</v>
      </c>
      <c r="G40" s="39" t="s">
        <v>231</v>
      </c>
      <c r="H40" s="39" t="s">
        <v>578</v>
      </c>
      <c r="I40" s="39" t="str">
        <f t="shared" si="2"/>
        <v>398</v>
      </c>
    </row>
    <row r="41" ht="15.75" customHeight="1">
      <c r="A41" s="35" t="s">
        <v>234</v>
      </c>
      <c r="B41" s="39" t="s">
        <v>1134</v>
      </c>
      <c r="C41" s="39" t="s">
        <v>1366</v>
      </c>
      <c r="D41" s="39" t="s">
        <v>1410</v>
      </c>
      <c r="E41" s="39" t="str">
        <f t="shared" si="1"/>
        <v>61</v>
      </c>
      <c r="F41" s="39" t="s">
        <v>1781</v>
      </c>
      <c r="G41" s="39" t="s">
        <v>1782</v>
      </c>
      <c r="H41" s="39" t="s">
        <v>1783</v>
      </c>
      <c r="I41" s="39" t="str">
        <f t="shared" si="2"/>
        <v>133</v>
      </c>
    </row>
    <row r="42" ht="15.75" customHeight="1">
      <c r="A42" s="35" t="s">
        <v>238</v>
      </c>
      <c r="B42" s="39" t="s">
        <v>173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1784</v>
      </c>
      <c r="C43" s="39" t="s">
        <v>1785</v>
      </c>
      <c r="D43" s="39" t="s">
        <v>1786</v>
      </c>
      <c r="E43" s="39" t="str">
        <f t="shared" si="1"/>
        <v>279314432</v>
      </c>
      <c r="F43" s="39" t="s">
        <v>1787</v>
      </c>
      <c r="G43" s="39" t="s">
        <v>1788</v>
      </c>
      <c r="H43" s="39" t="s">
        <v>1789</v>
      </c>
      <c r="I43" s="39" t="str">
        <f t="shared" si="2"/>
        <v>153010176</v>
      </c>
    </row>
    <row r="44" ht="15.75" customHeight="1">
      <c r="A44" s="35" t="s">
        <v>246</v>
      </c>
      <c r="B44" s="39" t="s">
        <v>1790</v>
      </c>
      <c r="C44" s="39" t="s">
        <v>1791</v>
      </c>
      <c r="D44" s="39" t="s">
        <v>1792</v>
      </c>
      <c r="E44" s="39" t="str">
        <f t="shared" si="1"/>
        <v>18774700032</v>
      </c>
      <c r="F44" s="39" t="s">
        <v>1793</v>
      </c>
      <c r="G44" s="39" t="s">
        <v>1794</v>
      </c>
      <c r="H44" s="39" t="s">
        <v>1795</v>
      </c>
      <c r="I44" s="39" t="str">
        <f t="shared" si="2"/>
        <v>19944038400</v>
      </c>
    </row>
    <row r="45" ht="15.75" customHeight="1">
      <c r="A45" s="35" t="s">
        <v>253</v>
      </c>
      <c r="B45" s="39" t="s">
        <v>1776</v>
      </c>
      <c r="C45" s="39" t="s">
        <v>1777</v>
      </c>
      <c r="D45" s="39" t="s">
        <v>1778</v>
      </c>
      <c r="E45" s="39" t="str">
        <f t="shared" si="1"/>
        <v>25243648</v>
      </c>
      <c r="F45" s="39" t="s">
        <v>1796</v>
      </c>
      <c r="G45" s="39" t="s">
        <v>1776</v>
      </c>
      <c r="H45" s="39" t="s">
        <v>1777</v>
      </c>
      <c r="I45" s="39" t="str">
        <f t="shared" si="2"/>
        <v>25235456</v>
      </c>
    </row>
    <row r="46" ht="15.75" customHeight="1">
      <c r="A46" s="35" t="s">
        <v>254</v>
      </c>
      <c r="B46" s="39" t="s">
        <v>1797</v>
      </c>
      <c r="C46" s="39" t="s">
        <v>1798</v>
      </c>
      <c r="D46" s="39" t="s">
        <v>1799</v>
      </c>
      <c r="E46" s="39" t="str">
        <f t="shared" si="1"/>
        <v>15642107904</v>
      </c>
      <c r="F46" s="39" t="s">
        <v>1800</v>
      </c>
      <c r="G46" s="39" t="s">
        <v>1801</v>
      </c>
      <c r="H46" s="39" t="s">
        <v>1802</v>
      </c>
      <c r="I46" s="39" t="str">
        <f t="shared" si="2"/>
        <v>14453993472</v>
      </c>
    </row>
    <row r="47" ht="15.75" customHeight="1">
      <c r="A47" s="35" t="s">
        <v>261</v>
      </c>
      <c r="B47" s="39" t="s">
        <v>1776</v>
      </c>
      <c r="C47" s="39" t="s">
        <v>1777</v>
      </c>
      <c r="D47" s="39" t="s">
        <v>1778</v>
      </c>
      <c r="E47" s="39" t="str">
        <f t="shared" si="1"/>
        <v>25243648</v>
      </c>
      <c r="F47" s="39" t="s">
        <v>1803</v>
      </c>
      <c r="G47" s="39" t="s">
        <v>1776</v>
      </c>
      <c r="H47" s="39" t="s">
        <v>1777</v>
      </c>
      <c r="I47" s="39" t="str">
        <f t="shared" si="2"/>
        <v>25235456</v>
      </c>
    </row>
    <row r="48" ht="15.75" customHeight="1">
      <c r="A48" s="35" t="s">
        <v>262</v>
      </c>
      <c r="B48" s="39" t="s">
        <v>1804</v>
      </c>
      <c r="C48" s="39" t="s">
        <v>1805</v>
      </c>
      <c r="D48" s="39" t="s">
        <v>1806</v>
      </c>
      <c r="E48" s="39" t="str">
        <f t="shared" si="1"/>
        <v>246155212</v>
      </c>
      <c r="F48" s="39" t="s">
        <v>1807</v>
      </c>
      <c r="G48" s="39" t="s">
        <v>1808</v>
      </c>
      <c r="H48" s="39" t="s">
        <v>1809</v>
      </c>
      <c r="I48" s="39" t="str">
        <f t="shared" si="2"/>
        <v>439137236</v>
      </c>
    </row>
    <row r="49" ht="15.75" customHeight="1">
      <c r="A49" s="35" t="s">
        <v>269</v>
      </c>
      <c r="B49" s="39" t="s">
        <v>1810</v>
      </c>
      <c r="C49" s="39" t="s">
        <v>1811</v>
      </c>
      <c r="D49" s="39" t="s">
        <v>1812</v>
      </c>
      <c r="E49" s="39" t="str">
        <f t="shared" si="1"/>
        <v>287616922</v>
      </c>
      <c r="F49" s="39" t="s">
        <v>1813</v>
      </c>
      <c r="G49" s="39" t="s">
        <v>1814</v>
      </c>
      <c r="H49" s="39" t="s">
        <v>1815</v>
      </c>
      <c r="I49" s="39" t="str">
        <f t="shared" si="2"/>
        <v>343520062</v>
      </c>
    </row>
    <row r="50" ht="15.75" customHeight="1">
      <c r="A50" s="35" t="s">
        <v>276</v>
      </c>
      <c r="B50" s="39" t="s">
        <v>1816</v>
      </c>
      <c r="C50" s="39" t="s">
        <v>1817</v>
      </c>
      <c r="D50" s="39" t="s">
        <v>1818</v>
      </c>
      <c r="E50" s="39" t="str">
        <f t="shared" si="1"/>
        <v>5680925525</v>
      </c>
      <c r="F50" s="39" t="s">
        <v>1819</v>
      </c>
      <c r="G50" s="39" t="s">
        <v>1820</v>
      </c>
      <c r="H50" s="39" t="s">
        <v>1821</v>
      </c>
      <c r="I50" s="39" t="str">
        <f t="shared" si="2"/>
        <v>6532005724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157</v>
      </c>
      <c r="E52" s="39" t="str">
        <f t="shared" si="1"/>
        <v>0</v>
      </c>
      <c r="F52" s="39" t="s">
        <v>42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155</v>
      </c>
      <c r="G53" s="39" t="s">
        <v>155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374</v>
      </c>
      <c r="C54" s="39" t="s">
        <v>372</v>
      </c>
      <c r="D54" s="39" t="s">
        <v>90</v>
      </c>
      <c r="E54" s="39" t="str">
        <f t="shared" si="1"/>
        <v>183</v>
      </c>
      <c r="F54" s="39" t="s">
        <v>231</v>
      </c>
      <c r="G54" s="39" t="s">
        <v>1224</v>
      </c>
      <c r="H54" s="39" t="s">
        <v>578</v>
      </c>
      <c r="I54" s="39" t="str">
        <f t="shared" si="2"/>
        <v>406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155</v>
      </c>
      <c r="E55" s="39" t="str">
        <f t="shared" si="1"/>
        <v>3</v>
      </c>
      <c r="F55" s="39" t="s">
        <v>80</v>
      </c>
      <c r="G55" s="39" t="s">
        <v>221</v>
      </c>
      <c r="H55" s="39" t="s">
        <v>225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1822</v>
      </c>
      <c r="C58" s="39" t="s">
        <v>1823</v>
      </c>
      <c r="D58" s="39" t="s">
        <v>1824</v>
      </c>
      <c r="E58" s="39" t="str">
        <f t="shared" si="1"/>
        <v>5681901568</v>
      </c>
      <c r="F58" s="39" t="s">
        <v>1825</v>
      </c>
      <c r="G58" s="39" t="s">
        <v>1826</v>
      </c>
      <c r="H58" s="39" t="s">
        <v>1827</v>
      </c>
      <c r="I58" s="39" t="str">
        <f t="shared" si="2"/>
        <v>6546817024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1828</v>
      </c>
      <c r="C60" s="39" t="s">
        <v>1829</v>
      </c>
      <c r="D60" s="39" t="s">
        <v>1830</v>
      </c>
      <c r="E60" s="39" t="str">
        <f t="shared" si="1"/>
        <v>5679812608</v>
      </c>
      <c r="F60" s="39" t="s">
        <v>1831</v>
      </c>
      <c r="G60" s="39" t="s">
        <v>1832</v>
      </c>
      <c r="H60" s="39" t="s">
        <v>1833</v>
      </c>
      <c r="I60" s="39" t="str">
        <f t="shared" si="2"/>
        <v>6512291840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1834</v>
      </c>
      <c r="C62" s="39" t="s">
        <v>1835</v>
      </c>
      <c r="D62" s="39" t="s">
        <v>1836</v>
      </c>
      <c r="E62" s="39" t="str">
        <f t="shared" si="1"/>
        <v>1429324</v>
      </c>
      <c r="F62" s="39" t="s">
        <v>1837</v>
      </c>
      <c r="G62" s="39" t="s">
        <v>1838</v>
      </c>
      <c r="H62" s="39" t="s">
        <v>1839</v>
      </c>
      <c r="I62" s="39" t="str">
        <f t="shared" si="2"/>
        <v>4890794</v>
      </c>
    </row>
    <row r="63" ht="15.75" customHeight="1">
      <c r="A63" s="35" t="s">
        <v>316</v>
      </c>
      <c r="B63" s="39" t="s">
        <v>1840</v>
      </c>
      <c r="C63" s="39" t="s">
        <v>1841</v>
      </c>
      <c r="D63" s="39" t="s">
        <v>1842</v>
      </c>
      <c r="E63" s="39" t="str">
        <f t="shared" si="1"/>
        <v>377438</v>
      </c>
      <c r="F63" s="39" t="s">
        <v>1843</v>
      </c>
      <c r="G63" s="39" t="s">
        <v>1844</v>
      </c>
      <c r="H63" s="39" t="s">
        <v>1845</v>
      </c>
      <c r="I63" s="39" t="str">
        <f t="shared" si="2"/>
        <v>154354622</v>
      </c>
    </row>
    <row r="64" ht="15.75" customHeight="1">
      <c r="A64" s="40" t="s">
        <v>14</v>
      </c>
      <c r="B64" s="41">
        <f t="shared" ref="B64:I64" si="3">AVERAGE(VALUE(B8),VALUE(B22),VALUE(B36))*2^(-30)</f>
        <v>16.23486736</v>
      </c>
      <c r="C64" s="41">
        <f t="shared" si="3"/>
        <v>16.16898271</v>
      </c>
      <c r="D64" s="41">
        <f t="shared" si="3"/>
        <v>15.87289117</v>
      </c>
      <c r="E64" s="41">
        <f t="shared" si="3"/>
        <v>16.16572985</v>
      </c>
      <c r="F64" s="41">
        <f t="shared" si="3"/>
        <v>15.39840217</v>
      </c>
      <c r="G64" s="41">
        <f t="shared" si="3"/>
        <v>15.24636286</v>
      </c>
      <c r="H64" s="41">
        <f t="shared" si="3"/>
        <v>15.060597</v>
      </c>
      <c r="I64" s="41">
        <f t="shared" si="3"/>
        <v>15.35039848</v>
      </c>
    </row>
    <row r="65" ht="15.75" customHeight="1">
      <c r="A65" s="40" t="s">
        <v>323</v>
      </c>
      <c r="B65" s="41">
        <f t="shared" ref="B65:I65" si="4">AVERAGE(VALUE(B8),VALUE(B22),VALUE(B36),VALUE(B50))*2^(-30)</f>
        <v>13.49884407</v>
      </c>
      <c r="C65" s="41">
        <f t="shared" si="4"/>
        <v>13.46942495</v>
      </c>
      <c r="D65" s="41">
        <f t="shared" si="4"/>
        <v>13.2114654</v>
      </c>
      <c r="E65" s="41">
        <f t="shared" si="4"/>
        <v>13.44699093</v>
      </c>
      <c r="F65" s="41">
        <f t="shared" si="4"/>
        <v>13.06111268</v>
      </c>
      <c r="G65" s="41">
        <f t="shared" si="4"/>
        <v>12.97037082</v>
      </c>
      <c r="H65" s="41">
        <f t="shared" si="4"/>
        <v>12.81629885</v>
      </c>
      <c r="I65" s="41">
        <f t="shared" si="4"/>
        <v>13.03364996</v>
      </c>
    </row>
    <row r="66" ht="15.75" customHeight="1">
      <c r="A66" s="40" t="s">
        <v>324</v>
      </c>
      <c r="B66" s="41">
        <f t="shared" ref="B66:I66" si="5">MIN(VALUE(B18),VALUE(B32),VALUE(B46))*2^(-30)</f>
        <v>13.93951035</v>
      </c>
      <c r="C66" s="41">
        <f t="shared" si="5"/>
        <v>14.56784821</v>
      </c>
      <c r="D66" s="41">
        <f t="shared" si="5"/>
        <v>14.65342712</v>
      </c>
      <c r="E66" s="41">
        <f t="shared" si="5"/>
        <v>14.56784821</v>
      </c>
      <c r="F66" s="41">
        <f t="shared" si="5"/>
        <v>13.72875595</v>
      </c>
      <c r="G66" s="41">
        <f t="shared" si="5"/>
        <v>13.11981964</v>
      </c>
      <c r="H66" s="41">
        <f t="shared" si="5"/>
        <v>13.46133041</v>
      </c>
      <c r="I66" s="41">
        <f t="shared" si="5"/>
        <v>13.46133041</v>
      </c>
    </row>
    <row r="67" ht="15.75" customHeight="1">
      <c r="A67" s="40" t="s">
        <v>325</v>
      </c>
      <c r="B67" s="41">
        <f t="shared" ref="B67:I67" si="6">MIN(VALUE(B16),VALUE(B30),VALUE(B44))*2^(-30)</f>
        <v>17.48530197</v>
      </c>
      <c r="C67" s="41">
        <f t="shared" si="6"/>
        <v>17.41621399</v>
      </c>
      <c r="D67" s="41">
        <f t="shared" si="6"/>
        <v>17.68737793</v>
      </c>
      <c r="E67" s="41">
        <f t="shared" si="6"/>
        <v>17.48530197</v>
      </c>
      <c r="F67" s="41">
        <f t="shared" si="6"/>
        <v>16.7185173</v>
      </c>
      <c r="G67" s="41">
        <f t="shared" si="6"/>
        <v>17.0480957</v>
      </c>
      <c r="H67" s="41">
        <f t="shared" si="6"/>
        <v>15.86391449</v>
      </c>
      <c r="I67" s="41">
        <f t="shared" si="6"/>
        <v>17.0480957</v>
      </c>
    </row>
    <row r="68" ht="15.75" customHeight="1">
      <c r="A68" s="40" t="s">
        <v>15</v>
      </c>
      <c r="B68" s="41">
        <f t="shared" ref="B68:I68" si="7">SUM(VALUE(B14),VALUE(B28),VALUE(B42))*2^(-20)</f>
        <v>0.13671875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690.6640625</v>
      </c>
      <c r="C69" s="41">
        <f t="shared" si="8"/>
        <v>659.3632813</v>
      </c>
      <c r="D69" s="41">
        <f t="shared" si="8"/>
        <v>298.828125</v>
      </c>
      <c r="E69" s="41">
        <f t="shared" si="8"/>
        <v>382.5664063</v>
      </c>
      <c r="F69" s="41">
        <f t="shared" si="8"/>
        <v>437.578125</v>
      </c>
      <c r="G69" s="41">
        <f t="shared" si="8"/>
        <v>437.5742188</v>
      </c>
      <c r="H69" s="41">
        <f t="shared" si="8"/>
        <v>437.7929688</v>
      </c>
      <c r="I69" s="41">
        <f t="shared" si="8"/>
        <v>437.5742188</v>
      </c>
    </row>
    <row r="70" ht="15.75" customHeight="1">
      <c r="A70" s="40" t="s">
        <v>17</v>
      </c>
      <c r="B70" s="41">
        <f t="shared" ref="B70:I70" si="9">AVERAGE(VALUE(B9),VALUE(B23),VALUE(B37))*2^(-20)</f>
        <v>23.14322917</v>
      </c>
      <c r="C70" s="41">
        <f t="shared" si="9"/>
        <v>23.06394672</v>
      </c>
      <c r="D70" s="41">
        <f t="shared" si="9"/>
        <v>23.01953125</v>
      </c>
      <c r="E70" s="41">
        <f t="shared" si="9"/>
        <v>23.06785297</v>
      </c>
      <c r="F70" s="41">
        <f t="shared" si="9"/>
        <v>23.01358223</v>
      </c>
      <c r="G70" s="41">
        <f t="shared" si="9"/>
        <v>23.13408947</v>
      </c>
      <c r="H70" s="41">
        <f t="shared" si="9"/>
        <v>23.04507796</v>
      </c>
      <c r="I70" s="41">
        <f t="shared" si="9"/>
        <v>23.1314853</v>
      </c>
    </row>
    <row r="71" ht="15.75" customHeight="1">
      <c r="A71" s="40" t="s">
        <v>326</v>
      </c>
      <c r="B71" s="42">
        <f t="shared" ref="B71:I71" si="10">MIN(VALUE(B19),VALUE(B33),VALUE(B47))*2^(-20)</f>
        <v>20.921875</v>
      </c>
      <c r="C71" s="42">
        <f t="shared" si="10"/>
        <v>20.890625</v>
      </c>
      <c r="D71" s="42">
        <f t="shared" si="10"/>
        <v>20.7421875</v>
      </c>
      <c r="E71" s="42">
        <f t="shared" si="10"/>
        <v>20.890625</v>
      </c>
      <c r="F71" s="42">
        <f t="shared" si="10"/>
        <v>20.9140625</v>
      </c>
      <c r="G71" s="42">
        <f t="shared" si="10"/>
        <v>20.921875</v>
      </c>
      <c r="H71" s="42">
        <f t="shared" si="10"/>
        <v>20.66015625</v>
      </c>
      <c r="I71" s="42">
        <f t="shared" si="10"/>
        <v>20.9140625</v>
      </c>
    </row>
    <row r="72" ht="15.75" customHeight="1">
      <c r="A72" s="40" t="s">
        <v>327</v>
      </c>
      <c r="B72" s="42">
        <f t="shared" ref="B72:I72" si="11">MAX(VALUE(B17),VALUE(B31),VALUE(B45))*2^(-20)</f>
        <v>24.44140625</v>
      </c>
      <c r="C72" s="42">
        <f t="shared" si="11"/>
        <v>24.19921875</v>
      </c>
      <c r="D72" s="42">
        <f t="shared" si="11"/>
        <v>24.2109375</v>
      </c>
      <c r="E72" s="42">
        <f t="shared" si="11"/>
        <v>24.2109375</v>
      </c>
      <c r="F72" s="42">
        <f t="shared" si="11"/>
        <v>24.45703125</v>
      </c>
      <c r="G72" s="42">
        <f t="shared" si="11"/>
        <v>24.44140625</v>
      </c>
      <c r="H72" s="42">
        <f t="shared" si="11"/>
        <v>24.19921875</v>
      </c>
      <c r="I72" s="42">
        <f t="shared" si="11"/>
        <v>24.44140625</v>
      </c>
    </row>
    <row r="73" ht="15.75" customHeight="1">
      <c r="A73" s="40" t="s">
        <v>1</v>
      </c>
      <c r="B73" s="41">
        <f t="shared" ref="B73:I73" si="12">VALUE(B7)*10^(-9)</f>
        <v>23.18440577</v>
      </c>
      <c r="C73" s="41">
        <f t="shared" si="12"/>
        <v>26.11600184</v>
      </c>
      <c r="D73" s="41">
        <f t="shared" si="12"/>
        <v>21.17753906</v>
      </c>
      <c r="E73" s="41">
        <f t="shared" si="12"/>
        <v>23.18440577</v>
      </c>
      <c r="F73" s="41">
        <f t="shared" si="12"/>
        <v>50.21095135</v>
      </c>
      <c r="G73" s="41">
        <f t="shared" si="12"/>
        <v>51.40792149</v>
      </c>
      <c r="H73" s="41">
        <f t="shared" si="12"/>
        <v>49.13963682</v>
      </c>
      <c r="I73" s="41">
        <f t="shared" si="12"/>
        <v>50.21095135</v>
      </c>
    </row>
    <row r="74" ht="15.75" customHeight="1">
      <c r="A74" s="40" t="s">
        <v>18</v>
      </c>
      <c r="B74" s="41">
        <f t="shared" ref="B74:I74" si="13">SUM(VALUE(B20),VALUE(B34),VALUE(B48))*2^(-20)</f>
        <v>799.4480219</v>
      </c>
      <c r="C74" s="41">
        <f t="shared" si="13"/>
        <v>831.3060369</v>
      </c>
      <c r="D74" s="41">
        <f t="shared" si="13"/>
        <v>827.8281384</v>
      </c>
      <c r="E74" s="41">
        <f t="shared" si="13"/>
        <v>750.9325933</v>
      </c>
      <c r="F74" s="41">
        <f t="shared" si="13"/>
        <v>1311.889304</v>
      </c>
      <c r="G74" s="41">
        <f t="shared" si="13"/>
        <v>1312.776787</v>
      </c>
      <c r="H74" s="41">
        <f t="shared" si="13"/>
        <v>1229.647038</v>
      </c>
      <c r="I74" s="41">
        <f t="shared" si="13"/>
        <v>1370.863414</v>
      </c>
    </row>
    <row r="75" ht="15.75" customHeight="1">
      <c r="A75" s="40" t="s">
        <v>19</v>
      </c>
      <c r="B75" s="41">
        <f t="shared" ref="B75:I75" si="14">SUM(VALUE(B21),VALUE(B35),VALUE(B49))*2^(-20)</f>
        <v>786.6725397</v>
      </c>
      <c r="C75" s="41">
        <f t="shared" si="14"/>
        <v>820.5268049</v>
      </c>
      <c r="D75" s="41">
        <f t="shared" si="14"/>
        <v>808.2458086</v>
      </c>
      <c r="E75" s="41">
        <f t="shared" si="14"/>
        <v>848.5322275</v>
      </c>
      <c r="F75" s="41">
        <f t="shared" si="14"/>
        <v>1159.723504</v>
      </c>
      <c r="G75" s="41">
        <f t="shared" si="14"/>
        <v>1160.283743</v>
      </c>
      <c r="H75" s="41">
        <f t="shared" si="14"/>
        <v>1080.582395</v>
      </c>
      <c r="I75" s="41">
        <f t="shared" si="14"/>
        <v>1111.728841</v>
      </c>
    </row>
    <row r="76" ht="15.75" customHeight="1">
      <c r="A76" s="40" t="s">
        <v>20</v>
      </c>
      <c r="B76" s="43">
        <f t="shared" ref="B76:I76" si="15">SUM(VALUE(B12),VALUE(B26),VALUE(B40))</f>
        <v>564</v>
      </c>
      <c r="C76" s="43">
        <f t="shared" si="15"/>
        <v>628</v>
      </c>
      <c r="D76" s="43">
        <f t="shared" si="15"/>
        <v>502</v>
      </c>
      <c r="E76" s="43">
        <f t="shared" si="15"/>
        <v>564</v>
      </c>
      <c r="F76" s="43">
        <f t="shared" si="15"/>
        <v>1193</v>
      </c>
      <c r="G76" s="43">
        <f t="shared" si="15"/>
        <v>1225</v>
      </c>
      <c r="H76" s="43">
        <f t="shared" si="15"/>
        <v>1178</v>
      </c>
      <c r="I76" s="43">
        <f t="shared" si="15"/>
        <v>1193</v>
      </c>
    </row>
    <row r="77" ht="15.75" customHeight="1">
      <c r="A77" s="40" t="s">
        <v>21</v>
      </c>
      <c r="B77" s="43">
        <f t="shared" ref="B77:I77" si="16">SUM(VALUE(B11),VALUE(B25),VALUE(B39))</f>
        <v>38</v>
      </c>
      <c r="C77" s="43">
        <f t="shared" si="16"/>
        <v>32</v>
      </c>
      <c r="D77" s="43">
        <f t="shared" si="16"/>
        <v>25</v>
      </c>
      <c r="E77" s="43">
        <f t="shared" si="16"/>
        <v>28</v>
      </c>
      <c r="F77" s="43">
        <f t="shared" si="16"/>
        <v>63</v>
      </c>
      <c r="G77" s="43">
        <f t="shared" si="16"/>
        <v>58</v>
      </c>
      <c r="H77" s="43">
        <f t="shared" si="16"/>
        <v>59</v>
      </c>
      <c r="I77" s="43">
        <f t="shared" si="16"/>
        <v>60</v>
      </c>
    </row>
    <row r="78" ht="15.75" customHeight="1">
      <c r="A78" s="40" t="s">
        <v>22</v>
      </c>
      <c r="B78" s="43">
        <f t="shared" ref="B78:I78" si="17">SUM(VALUE(B13),VALUE(B27),VALUE(B41))</f>
        <v>181</v>
      </c>
      <c r="C78" s="43">
        <f t="shared" si="17"/>
        <v>190</v>
      </c>
      <c r="D78" s="43">
        <f t="shared" si="17"/>
        <v>181</v>
      </c>
      <c r="E78" s="43">
        <f t="shared" si="17"/>
        <v>189</v>
      </c>
      <c r="F78" s="43">
        <f t="shared" si="17"/>
        <v>333</v>
      </c>
      <c r="G78" s="43">
        <f t="shared" si="17"/>
        <v>323</v>
      </c>
      <c r="H78" s="43">
        <f t="shared" si="17"/>
        <v>336</v>
      </c>
      <c r="I78" s="43">
        <f t="shared" si="17"/>
        <v>313</v>
      </c>
    </row>
    <row r="79" ht="15.75" customHeight="1">
      <c r="A79" s="40" t="s">
        <v>23</v>
      </c>
      <c r="B79" s="43">
        <f t="shared" ref="B79:I79" si="18">SUM(VALUE(B10),VALUE(B24),VALUE(B38))</f>
        <v>47</v>
      </c>
      <c r="C79" s="43">
        <f t="shared" si="18"/>
        <v>62</v>
      </c>
      <c r="D79" s="43">
        <f t="shared" si="18"/>
        <v>19</v>
      </c>
      <c r="E79" s="43">
        <f t="shared" si="18"/>
        <v>37</v>
      </c>
      <c r="F79" s="43">
        <f t="shared" si="18"/>
        <v>23</v>
      </c>
      <c r="G79" s="43">
        <f t="shared" si="18"/>
        <v>38</v>
      </c>
      <c r="H79" s="43">
        <f t="shared" si="18"/>
        <v>21</v>
      </c>
      <c r="I79" s="43">
        <f t="shared" si="18"/>
        <v>33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0.43"/>
    <col customWidth="1" min="3" max="3" width="25.0"/>
  </cols>
  <sheetData>
    <row r="1">
      <c r="A1" s="33" t="s">
        <v>27</v>
      </c>
      <c r="B1" s="33" t="s">
        <v>28</v>
      </c>
    </row>
    <row r="2">
      <c r="A2" s="34" t="s">
        <v>12</v>
      </c>
      <c r="B2" s="34" t="s">
        <v>29</v>
      </c>
    </row>
    <row r="3">
      <c r="A3" s="34" t="s">
        <v>30</v>
      </c>
      <c r="B3" s="34" t="s">
        <v>31</v>
      </c>
    </row>
    <row r="4">
      <c r="A4" s="34" t="s">
        <v>32</v>
      </c>
      <c r="B4" s="34" t="s">
        <v>33</v>
      </c>
    </row>
    <row r="5">
      <c r="A5" s="34" t="s">
        <v>0</v>
      </c>
      <c r="B5" s="34" t="s">
        <v>34</v>
      </c>
    </row>
    <row r="6">
      <c r="A6" s="34" t="s">
        <v>13</v>
      </c>
      <c r="B6" s="34" t="s">
        <v>35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1846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1847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1848</v>
      </c>
      <c r="C5" s="39" t="s">
        <v>1849</v>
      </c>
      <c r="D5" s="39" t="s">
        <v>1850</v>
      </c>
      <c r="E5" s="39" t="str">
        <f t="shared" si="1"/>
        <v>-</v>
      </c>
      <c r="F5" s="39" t="s">
        <v>1851</v>
      </c>
      <c r="G5" s="39" t="s">
        <v>1852</v>
      </c>
      <c r="H5" s="39" t="s">
        <v>1853</v>
      </c>
      <c r="I5" s="39" t="str">
        <f t="shared" si="2"/>
        <v>-</v>
      </c>
    </row>
    <row r="6">
      <c r="A6" s="35" t="s">
        <v>51</v>
      </c>
      <c r="B6" s="39" t="s">
        <v>1854</v>
      </c>
      <c r="C6" s="39" t="s">
        <v>1855</v>
      </c>
      <c r="D6" s="39" t="s">
        <v>1856</v>
      </c>
      <c r="E6" s="39" t="str">
        <f t="shared" si="1"/>
        <v>-</v>
      </c>
      <c r="F6" s="39" t="s">
        <v>1857</v>
      </c>
      <c r="G6" s="39" t="s">
        <v>1858</v>
      </c>
      <c r="H6" s="39" t="s">
        <v>1859</v>
      </c>
      <c r="I6" s="39" t="str">
        <f t="shared" si="2"/>
        <v>-</v>
      </c>
    </row>
    <row r="7">
      <c r="A7" s="35" t="s">
        <v>58</v>
      </c>
      <c r="B7" s="39" t="s">
        <v>1860</v>
      </c>
      <c r="C7" s="39" t="s">
        <v>1861</v>
      </c>
      <c r="D7" s="39" t="s">
        <v>1862</v>
      </c>
      <c r="E7" s="39" t="str">
        <f t="shared" si="1"/>
        <v>23095548627</v>
      </c>
      <c r="F7" s="39" t="s">
        <v>1863</v>
      </c>
      <c r="G7" s="39" t="s">
        <v>1864</v>
      </c>
      <c r="H7" s="39" t="s">
        <v>1865</v>
      </c>
      <c r="I7" s="39" t="str">
        <f t="shared" si="2"/>
        <v>52169256610</v>
      </c>
    </row>
    <row r="8">
      <c r="A8" s="35" t="s">
        <v>65</v>
      </c>
      <c r="B8" s="39" t="s">
        <v>1866</v>
      </c>
      <c r="C8" s="39" t="s">
        <v>1867</v>
      </c>
      <c r="D8" s="39" t="s">
        <v>1868</v>
      </c>
      <c r="E8" s="39" t="str">
        <f t="shared" si="1"/>
        <v>17955636460</v>
      </c>
      <c r="F8" s="39" t="s">
        <v>1869</v>
      </c>
      <c r="G8" s="39" t="s">
        <v>1870</v>
      </c>
      <c r="H8" s="39" t="s">
        <v>1871</v>
      </c>
      <c r="I8" s="39" t="str">
        <f t="shared" si="2"/>
        <v>16459991332</v>
      </c>
    </row>
    <row r="9">
      <c r="A9" s="35" t="s">
        <v>72</v>
      </c>
      <c r="B9" s="39" t="s">
        <v>1872</v>
      </c>
      <c r="C9" s="39" t="s">
        <v>1873</v>
      </c>
      <c r="D9" s="39" t="s">
        <v>1874</v>
      </c>
      <c r="E9" s="39" t="str">
        <f t="shared" si="1"/>
        <v>25367473</v>
      </c>
      <c r="F9" s="39" t="s">
        <v>1875</v>
      </c>
      <c r="G9" s="39" t="s">
        <v>1876</v>
      </c>
      <c r="H9" s="39" t="s">
        <v>1877</v>
      </c>
      <c r="I9" s="39" t="str">
        <f t="shared" si="2"/>
        <v>25356172</v>
      </c>
    </row>
    <row r="10">
      <c r="A10" s="35" t="s">
        <v>76</v>
      </c>
      <c r="B10" s="39" t="s">
        <v>225</v>
      </c>
      <c r="C10" s="39" t="s">
        <v>576</v>
      </c>
      <c r="D10" s="39" t="s">
        <v>78</v>
      </c>
      <c r="E10" s="39" t="str">
        <f t="shared" si="1"/>
        <v>28</v>
      </c>
      <c r="F10" s="39" t="s">
        <v>42</v>
      </c>
      <c r="G10" s="39" t="s">
        <v>422</v>
      </c>
      <c r="H10" s="39" t="s">
        <v>157</v>
      </c>
      <c r="I10" s="39" t="str">
        <f t="shared" si="2"/>
        <v>1</v>
      </c>
    </row>
    <row r="11">
      <c r="A11" s="35" t="s">
        <v>81</v>
      </c>
      <c r="B11" s="39" t="s">
        <v>225</v>
      </c>
      <c r="C11" s="39" t="s">
        <v>79</v>
      </c>
      <c r="D11" s="39" t="s">
        <v>80</v>
      </c>
      <c r="E11" s="39" t="str">
        <f t="shared" si="1"/>
        <v>14</v>
      </c>
      <c r="F11" s="39" t="s">
        <v>80</v>
      </c>
      <c r="G11" s="39" t="s">
        <v>228</v>
      </c>
      <c r="H11" s="39" t="s">
        <v>951</v>
      </c>
      <c r="I11" s="39" t="str">
        <f t="shared" si="2"/>
        <v>16</v>
      </c>
    </row>
    <row r="12">
      <c r="A12" s="35" t="s">
        <v>87</v>
      </c>
      <c r="B12" s="39" t="s">
        <v>374</v>
      </c>
      <c r="C12" s="39" t="s">
        <v>953</v>
      </c>
      <c r="D12" s="39" t="s">
        <v>374</v>
      </c>
      <c r="E12" s="39" t="str">
        <f t="shared" si="1"/>
        <v>183</v>
      </c>
      <c r="F12" s="39" t="s">
        <v>1411</v>
      </c>
      <c r="G12" s="39" t="s">
        <v>1224</v>
      </c>
      <c r="H12" s="39" t="s">
        <v>1878</v>
      </c>
      <c r="I12" s="39" t="str">
        <f t="shared" si="2"/>
        <v>415</v>
      </c>
    </row>
    <row r="13">
      <c r="A13" s="35" t="s">
        <v>94</v>
      </c>
      <c r="B13" s="39" t="s">
        <v>1134</v>
      </c>
      <c r="C13" s="39" t="s">
        <v>1879</v>
      </c>
      <c r="D13" s="39" t="s">
        <v>1322</v>
      </c>
      <c r="E13" s="39" t="str">
        <f t="shared" si="1"/>
        <v>67</v>
      </c>
      <c r="F13" s="39" t="s">
        <v>1226</v>
      </c>
      <c r="G13" s="39" t="s">
        <v>476</v>
      </c>
      <c r="H13" s="39" t="s">
        <v>1880</v>
      </c>
      <c r="I13" s="39" t="str">
        <f t="shared" si="2"/>
        <v>54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1881</v>
      </c>
      <c r="C15" s="39" t="s">
        <v>1882</v>
      </c>
      <c r="D15" s="39" t="s">
        <v>1883</v>
      </c>
      <c r="E15" s="39" t="str">
        <f t="shared" si="1"/>
        <v>366903296</v>
      </c>
      <c r="F15" s="39" t="s">
        <v>432</v>
      </c>
      <c r="G15" s="39" t="s">
        <v>1884</v>
      </c>
      <c r="H15" s="39" t="s">
        <v>1885</v>
      </c>
      <c r="I15" s="39" t="str">
        <f t="shared" si="2"/>
        <v>152788992</v>
      </c>
    </row>
    <row r="16">
      <c r="A16" s="35" t="s">
        <v>110</v>
      </c>
      <c r="B16" s="39" t="s">
        <v>1886</v>
      </c>
      <c r="C16" s="39" t="s">
        <v>1887</v>
      </c>
      <c r="D16" s="39" t="s">
        <v>1888</v>
      </c>
      <c r="E16" s="39" t="str">
        <f t="shared" si="1"/>
        <v>20372279296</v>
      </c>
      <c r="F16" s="39" t="s">
        <v>1889</v>
      </c>
      <c r="G16" s="39" t="s">
        <v>1890</v>
      </c>
      <c r="H16" s="39" t="s">
        <v>1891</v>
      </c>
      <c r="I16" s="39" t="str">
        <f t="shared" si="2"/>
        <v>17712840704</v>
      </c>
    </row>
    <row r="17">
      <c r="A17" s="35" t="s">
        <v>117</v>
      </c>
      <c r="B17" s="39" t="s">
        <v>1892</v>
      </c>
      <c r="C17" s="39" t="s">
        <v>1893</v>
      </c>
      <c r="D17" s="39" t="s">
        <v>1874</v>
      </c>
      <c r="E17" s="39" t="str">
        <f t="shared" si="1"/>
        <v>25370624</v>
      </c>
      <c r="F17" s="39" t="s">
        <v>1875</v>
      </c>
      <c r="G17" s="39" t="s">
        <v>1894</v>
      </c>
      <c r="H17" s="39" t="s">
        <v>1895</v>
      </c>
      <c r="I17" s="39" t="str">
        <f t="shared" si="2"/>
        <v>25358336</v>
      </c>
    </row>
    <row r="18">
      <c r="A18" s="35" t="s">
        <v>118</v>
      </c>
      <c r="B18" s="39" t="s">
        <v>1896</v>
      </c>
      <c r="C18" s="39" t="s">
        <v>1897</v>
      </c>
      <c r="D18" s="39" t="s">
        <v>1898</v>
      </c>
      <c r="E18" s="39" t="str">
        <f t="shared" si="1"/>
        <v>17010982912</v>
      </c>
      <c r="F18" s="39" t="s">
        <v>1899</v>
      </c>
      <c r="G18" s="39" t="s">
        <v>1900</v>
      </c>
      <c r="H18" s="39" t="s">
        <v>1901</v>
      </c>
      <c r="I18" s="39" t="str">
        <f t="shared" si="2"/>
        <v>15683223552</v>
      </c>
    </row>
    <row r="19">
      <c r="A19" s="35" t="s">
        <v>125</v>
      </c>
      <c r="B19" s="39" t="s">
        <v>1894</v>
      </c>
      <c r="C19" s="39" t="s">
        <v>1895</v>
      </c>
      <c r="D19" s="39" t="s">
        <v>1874</v>
      </c>
      <c r="E19" s="39" t="str">
        <f t="shared" si="1"/>
        <v>25288704</v>
      </c>
      <c r="F19" s="39" t="s">
        <v>1875</v>
      </c>
      <c r="G19" s="39" t="s">
        <v>1902</v>
      </c>
      <c r="H19" s="39" t="s">
        <v>1874</v>
      </c>
      <c r="I19" s="39" t="str">
        <f t="shared" si="2"/>
        <v>25354240</v>
      </c>
    </row>
    <row r="20">
      <c r="A20" s="35" t="s">
        <v>126</v>
      </c>
      <c r="B20" s="39" t="s">
        <v>1903</v>
      </c>
      <c r="C20" s="39" t="s">
        <v>1904</v>
      </c>
      <c r="D20" s="39" t="s">
        <v>1905</v>
      </c>
      <c r="E20" s="39" t="str">
        <f t="shared" si="1"/>
        <v>327785720</v>
      </c>
      <c r="F20" s="39" t="s">
        <v>1906</v>
      </c>
      <c r="G20" s="39" t="s">
        <v>1907</v>
      </c>
      <c r="H20" s="39" t="s">
        <v>1908</v>
      </c>
      <c r="I20" s="39" t="str">
        <f t="shared" si="2"/>
        <v>619124102</v>
      </c>
    </row>
    <row r="21" ht="15.75" customHeight="1">
      <c r="A21" s="35" t="s">
        <v>133</v>
      </c>
      <c r="B21" s="39" t="s">
        <v>1909</v>
      </c>
      <c r="C21" s="39" t="s">
        <v>1910</v>
      </c>
      <c r="D21" s="39" t="s">
        <v>1911</v>
      </c>
      <c r="E21" s="39" t="str">
        <f t="shared" si="1"/>
        <v>294596175</v>
      </c>
      <c r="F21" s="39" t="s">
        <v>1912</v>
      </c>
      <c r="G21" s="39" t="s">
        <v>1913</v>
      </c>
      <c r="H21" s="39" t="s">
        <v>1914</v>
      </c>
      <c r="I21" s="39" t="str">
        <f t="shared" si="2"/>
        <v>352829697</v>
      </c>
    </row>
    <row r="22" ht="15.75" customHeight="1">
      <c r="A22" s="35" t="s">
        <v>140</v>
      </c>
      <c r="B22" s="39" t="s">
        <v>1915</v>
      </c>
      <c r="C22" s="39" t="s">
        <v>1916</v>
      </c>
      <c r="D22" s="39" t="s">
        <v>1917</v>
      </c>
      <c r="E22" s="39" t="str">
        <f t="shared" si="1"/>
        <v>17129711143</v>
      </c>
      <c r="F22" s="39" t="s">
        <v>1918</v>
      </c>
      <c r="G22" s="39" t="s">
        <v>1919</v>
      </c>
      <c r="H22" s="39" t="s">
        <v>1920</v>
      </c>
      <c r="I22" s="39" t="str">
        <f t="shared" si="2"/>
        <v>16370047091</v>
      </c>
    </row>
    <row r="23" ht="15.75" customHeight="1">
      <c r="A23" s="35" t="s">
        <v>147</v>
      </c>
      <c r="B23" s="39" t="s">
        <v>1921</v>
      </c>
      <c r="C23" s="39" t="s">
        <v>1922</v>
      </c>
      <c r="D23" s="39" t="s">
        <v>1923</v>
      </c>
      <c r="E23" s="39" t="str">
        <f t="shared" si="1"/>
        <v>21598208</v>
      </c>
      <c r="F23" s="39" t="s">
        <v>1924</v>
      </c>
      <c r="G23" s="39" t="s">
        <v>1925</v>
      </c>
      <c r="H23" s="39" t="s">
        <v>1922</v>
      </c>
      <c r="I23" s="39" t="str">
        <f t="shared" si="2"/>
        <v>21650915</v>
      </c>
    </row>
    <row r="24" ht="15.75" customHeight="1">
      <c r="A24" s="35" t="s">
        <v>154</v>
      </c>
      <c r="B24" s="39" t="s">
        <v>520</v>
      </c>
      <c r="C24" s="39" t="s">
        <v>42</v>
      </c>
      <c r="D24" s="39" t="s">
        <v>856</v>
      </c>
      <c r="E24" s="39" t="str">
        <f t="shared" si="1"/>
        <v>11</v>
      </c>
      <c r="F24" s="39" t="s">
        <v>79</v>
      </c>
      <c r="G24" s="39" t="s">
        <v>157</v>
      </c>
      <c r="H24" s="39" t="s">
        <v>155</v>
      </c>
      <c r="I24" s="39" t="str">
        <f t="shared" si="2"/>
        <v>3</v>
      </c>
    </row>
    <row r="25" ht="15.75" customHeight="1">
      <c r="A25" s="35" t="s">
        <v>158</v>
      </c>
      <c r="B25" s="39" t="s">
        <v>84</v>
      </c>
      <c r="C25" s="39" t="s">
        <v>82</v>
      </c>
      <c r="D25" s="39" t="s">
        <v>80</v>
      </c>
      <c r="E25" s="39" t="str">
        <f t="shared" si="1"/>
        <v>10</v>
      </c>
      <c r="F25" s="39" t="s">
        <v>856</v>
      </c>
      <c r="G25" s="39" t="s">
        <v>371</v>
      </c>
      <c r="H25" s="39" t="s">
        <v>79</v>
      </c>
      <c r="I25" s="39" t="str">
        <f t="shared" si="2"/>
        <v>23</v>
      </c>
    </row>
    <row r="26" ht="15.75" customHeight="1">
      <c r="A26" s="35" t="s">
        <v>160</v>
      </c>
      <c r="B26" s="39" t="s">
        <v>90</v>
      </c>
      <c r="C26" s="39" t="s">
        <v>953</v>
      </c>
      <c r="D26" s="39" t="s">
        <v>374</v>
      </c>
      <c r="E26" s="39" t="str">
        <f t="shared" si="1"/>
        <v>183</v>
      </c>
      <c r="F26" s="39" t="s">
        <v>1926</v>
      </c>
      <c r="G26" s="39" t="s">
        <v>1927</v>
      </c>
      <c r="H26" s="39" t="s">
        <v>1224</v>
      </c>
      <c r="I26" s="39" t="str">
        <f t="shared" si="2"/>
        <v>422</v>
      </c>
    </row>
    <row r="27" ht="15.75" customHeight="1">
      <c r="A27" s="35" t="s">
        <v>162</v>
      </c>
      <c r="B27" s="39" t="s">
        <v>1365</v>
      </c>
      <c r="C27" s="39" t="s">
        <v>1504</v>
      </c>
      <c r="D27" s="39" t="s">
        <v>1928</v>
      </c>
      <c r="E27" s="39" t="str">
        <f t="shared" si="1"/>
        <v>62</v>
      </c>
      <c r="F27" s="39" t="s">
        <v>1181</v>
      </c>
      <c r="G27" s="39" t="s">
        <v>1696</v>
      </c>
      <c r="H27" s="39" t="s">
        <v>165</v>
      </c>
      <c r="I27" s="39" t="str">
        <f t="shared" si="2"/>
        <v>135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1929</v>
      </c>
      <c r="C29" s="39" t="s">
        <v>1930</v>
      </c>
      <c r="D29" s="39" t="s">
        <v>1931</v>
      </c>
      <c r="E29" s="39" t="str">
        <f t="shared" si="1"/>
        <v>107757568</v>
      </c>
      <c r="F29" s="39" t="s">
        <v>1932</v>
      </c>
      <c r="G29" s="39" t="s">
        <v>1933</v>
      </c>
      <c r="H29" s="39" t="s">
        <v>1934</v>
      </c>
      <c r="I29" s="39" t="str">
        <f t="shared" si="2"/>
        <v>153022464</v>
      </c>
    </row>
    <row r="30" ht="15.75" customHeight="1">
      <c r="A30" s="35" t="s">
        <v>177</v>
      </c>
      <c r="B30" s="39" t="s">
        <v>1935</v>
      </c>
      <c r="C30" s="39" t="s">
        <v>1936</v>
      </c>
      <c r="D30" s="39" t="s">
        <v>1937</v>
      </c>
      <c r="E30" s="39" t="str">
        <f t="shared" si="1"/>
        <v>20314910720</v>
      </c>
      <c r="F30" s="39" t="s">
        <v>1938</v>
      </c>
      <c r="G30" s="39" t="s">
        <v>1939</v>
      </c>
      <c r="H30" s="39" t="s">
        <v>1940</v>
      </c>
      <c r="I30" s="39" t="str">
        <f t="shared" si="2"/>
        <v>20409188352</v>
      </c>
    </row>
    <row r="31" ht="15.75" customHeight="1">
      <c r="A31" s="35" t="s">
        <v>184</v>
      </c>
      <c r="B31" s="39" t="s">
        <v>1941</v>
      </c>
      <c r="C31" s="39" t="s">
        <v>1922</v>
      </c>
      <c r="D31" s="39" t="s">
        <v>1922</v>
      </c>
      <c r="E31" s="39" t="str">
        <f t="shared" si="1"/>
        <v>21598208</v>
      </c>
      <c r="F31" s="39" t="s">
        <v>1942</v>
      </c>
      <c r="G31" s="39" t="s">
        <v>1943</v>
      </c>
      <c r="H31" s="39" t="s">
        <v>1922</v>
      </c>
      <c r="I31" s="39" t="str">
        <f t="shared" si="2"/>
        <v>21667840</v>
      </c>
    </row>
    <row r="32" ht="15.75" customHeight="1">
      <c r="A32" s="35" t="s">
        <v>186</v>
      </c>
      <c r="B32" s="39" t="s">
        <v>1944</v>
      </c>
      <c r="C32" s="39" t="s">
        <v>1945</v>
      </c>
      <c r="D32" s="39" t="s">
        <v>1946</v>
      </c>
      <c r="E32" s="39" t="str">
        <f t="shared" si="1"/>
        <v>15953833984</v>
      </c>
      <c r="F32" s="39" t="s">
        <v>1947</v>
      </c>
      <c r="G32" s="39" t="s">
        <v>1948</v>
      </c>
      <c r="H32" s="39" t="s">
        <v>1949</v>
      </c>
      <c r="I32" s="39" t="str">
        <f t="shared" si="2"/>
        <v>14984351744</v>
      </c>
    </row>
    <row r="33" ht="15.75" customHeight="1">
      <c r="A33" s="35" t="s">
        <v>193</v>
      </c>
      <c r="B33" s="39" t="s">
        <v>1943</v>
      </c>
      <c r="C33" s="39" t="s">
        <v>1922</v>
      </c>
      <c r="D33" s="39" t="s">
        <v>1950</v>
      </c>
      <c r="E33" s="39" t="str">
        <f t="shared" si="1"/>
        <v>21598208</v>
      </c>
      <c r="F33" s="39" t="s">
        <v>1951</v>
      </c>
      <c r="G33" s="39" t="s">
        <v>1952</v>
      </c>
      <c r="H33" s="39" t="s">
        <v>1922</v>
      </c>
      <c r="I33" s="39" t="str">
        <f t="shared" si="2"/>
        <v>21598208</v>
      </c>
    </row>
    <row r="34" ht="15.75" customHeight="1">
      <c r="A34" s="35" t="s">
        <v>196</v>
      </c>
      <c r="B34" s="39" t="s">
        <v>1953</v>
      </c>
      <c r="C34" s="39" t="s">
        <v>1954</v>
      </c>
      <c r="D34" s="39" t="s">
        <v>1955</v>
      </c>
      <c r="E34" s="39" t="str">
        <f t="shared" si="1"/>
        <v>322118249</v>
      </c>
      <c r="F34" s="39" t="s">
        <v>1956</v>
      </c>
      <c r="G34" s="39" t="s">
        <v>1957</v>
      </c>
      <c r="H34" s="39" t="s">
        <v>1958</v>
      </c>
      <c r="I34" s="39" t="str">
        <f t="shared" si="2"/>
        <v>485944744</v>
      </c>
    </row>
    <row r="35" ht="15.75" customHeight="1">
      <c r="A35" s="35" t="s">
        <v>203</v>
      </c>
      <c r="B35" s="39" t="s">
        <v>1959</v>
      </c>
      <c r="C35" s="39" t="s">
        <v>1960</v>
      </c>
      <c r="D35" s="39" t="s">
        <v>1961</v>
      </c>
      <c r="E35" s="39" t="str">
        <f t="shared" si="1"/>
        <v>372484731</v>
      </c>
      <c r="F35" s="39" t="s">
        <v>1962</v>
      </c>
      <c r="G35" s="39" t="s">
        <v>1963</v>
      </c>
      <c r="H35" s="39" t="s">
        <v>1964</v>
      </c>
      <c r="I35" s="39" t="str">
        <f t="shared" si="2"/>
        <v>511067296</v>
      </c>
    </row>
    <row r="36" ht="15.75" customHeight="1">
      <c r="A36" s="35" t="s">
        <v>210</v>
      </c>
      <c r="B36" s="39" t="s">
        <v>1965</v>
      </c>
      <c r="C36" s="39" t="s">
        <v>1966</v>
      </c>
      <c r="D36" s="39" t="s">
        <v>1967</v>
      </c>
      <c r="E36" s="39" t="str">
        <f t="shared" si="1"/>
        <v>16209074806</v>
      </c>
      <c r="F36" s="39" t="s">
        <v>1968</v>
      </c>
      <c r="G36" s="39" t="s">
        <v>1969</v>
      </c>
      <c r="H36" s="39" t="s">
        <v>1970</v>
      </c>
      <c r="I36" s="39" t="str">
        <f t="shared" si="2"/>
        <v>15669378608</v>
      </c>
    </row>
    <row r="37" ht="15.75" customHeight="1">
      <c r="A37" s="35" t="s">
        <v>217</v>
      </c>
      <c r="B37" s="39" t="s">
        <v>1971</v>
      </c>
      <c r="C37" s="39" t="s">
        <v>1972</v>
      </c>
      <c r="D37" s="39" t="s">
        <v>1972</v>
      </c>
      <c r="E37" s="39" t="str">
        <f t="shared" si="1"/>
        <v>24969216</v>
      </c>
      <c r="F37" s="39" t="s">
        <v>1973</v>
      </c>
      <c r="G37" s="39" t="s">
        <v>1974</v>
      </c>
      <c r="H37" s="39" t="s">
        <v>1972</v>
      </c>
      <c r="I37" s="39" t="str">
        <f t="shared" si="2"/>
        <v>25065897</v>
      </c>
    </row>
    <row r="38" ht="15.75" customHeight="1">
      <c r="A38" s="35" t="s">
        <v>220</v>
      </c>
      <c r="B38" s="39" t="s">
        <v>290</v>
      </c>
      <c r="C38" s="39" t="s">
        <v>1039</v>
      </c>
      <c r="D38" s="39" t="s">
        <v>155</v>
      </c>
      <c r="E38" s="39" t="str">
        <f t="shared" si="1"/>
        <v>3</v>
      </c>
      <c r="F38" s="39" t="s">
        <v>42</v>
      </c>
      <c r="G38" s="39" t="s">
        <v>290</v>
      </c>
      <c r="H38" s="39" t="s">
        <v>371</v>
      </c>
      <c r="I38" s="39" t="str">
        <f t="shared" si="2"/>
        <v>2</v>
      </c>
    </row>
    <row r="39" ht="15.75" customHeight="1">
      <c r="A39" s="35" t="s">
        <v>227</v>
      </c>
      <c r="B39" s="39" t="s">
        <v>159</v>
      </c>
      <c r="C39" s="39" t="s">
        <v>225</v>
      </c>
      <c r="D39" s="39" t="s">
        <v>424</v>
      </c>
      <c r="E39" s="39" t="str">
        <f t="shared" si="1"/>
        <v>8</v>
      </c>
      <c r="F39" s="39" t="s">
        <v>224</v>
      </c>
      <c r="G39" s="39" t="s">
        <v>371</v>
      </c>
      <c r="H39" s="39" t="s">
        <v>1039</v>
      </c>
      <c r="I39" s="39" t="str">
        <f t="shared" si="2"/>
        <v>24</v>
      </c>
    </row>
    <row r="40" ht="15.75" customHeight="1">
      <c r="A40" s="35" t="s">
        <v>229</v>
      </c>
      <c r="B40" s="39" t="s">
        <v>374</v>
      </c>
      <c r="C40" s="39" t="s">
        <v>1975</v>
      </c>
      <c r="D40" s="39" t="s">
        <v>374</v>
      </c>
      <c r="E40" s="39" t="str">
        <f t="shared" si="1"/>
        <v>183</v>
      </c>
      <c r="F40" s="39" t="s">
        <v>1320</v>
      </c>
      <c r="G40" s="39" t="s">
        <v>1927</v>
      </c>
      <c r="H40" s="39" t="s">
        <v>1224</v>
      </c>
      <c r="I40" s="39" t="str">
        <f t="shared" si="2"/>
        <v>422</v>
      </c>
    </row>
    <row r="41" ht="15.75" customHeight="1">
      <c r="A41" s="35" t="s">
        <v>234</v>
      </c>
      <c r="B41" s="39" t="s">
        <v>955</v>
      </c>
      <c r="C41" s="39" t="s">
        <v>1504</v>
      </c>
      <c r="D41" s="39" t="s">
        <v>767</v>
      </c>
      <c r="E41" s="39" t="str">
        <f t="shared" si="1"/>
        <v>60</v>
      </c>
      <c r="F41" s="39" t="s">
        <v>1976</v>
      </c>
      <c r="G41" s="39" t="s">
        <v>1977</v>
      </c>
      <c r="H41" s="39" t="s">
        <v>960</v>
      </c>
      <c r="I41" s="39" t="str">
        <f t="shared" si="2"/>
        <v>155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1978</v>
      </c>
      <c r="C43" s="39" t="s">
        <v>1979</v>
      </c>
      <c r="D43" s="39" t="s">
        <v>1980</v>
      </c>
      <c r="E43" s="39" t="str">
        <f t="shared" si="1"/>
        <v>29159424</v>
      </c>
      <c r="F43" s="39" t="s">
        <v>1981</v>
      </c>
      <c r="G43" s="39" t="s">
        <v>1005</v>
      </c>
      <c r="H43" s="39" t="s">
        <v>1982</v>
      </c>
      <c r="I43" s="39" t="str">
        <f t="shared" si="2"/>
        <v>153284608</v>
      </c>
    </row>
    <row r="44" ht="15.75" customHeight="1">
      <c r="A44" s="35" t="s">
        <v>246</v>
      </c>
      <c r="B44" s="39" t="s">
        <v>1983</v>
      </c>
      <c r="C44" s="39" t="s">
        <v>1984</v>
      </c>
      <c r="D44" s="39" t="s">
        <v>1985</v>
      </c>
      <c r="E44" s="39" t="str">
        <f t="shared" si="1"/>
        <v>18204749824</v>
      </c>
      <c r="F44" s="39" t="s">
        <v>1986</v>
      </c>
      <c r="G44" s="39" t="s">
        <v>1987</v>
      </c>
      <c r="H44" s="39" t="s">
        <v>1988</v>
      </c>
      <c r="I44" s="39" t="str">
        <f t="shared" si="2"/>
        <v>20260675584</v>
      </c>
    </row>
    <row r="45" ht="15.75" customHeight="1">
      <c r="A45" s="35" t="s">
        <v>253</v>
      </c>
      <c r="B45" s="39" t="s">
        <v>1971</v>
      </c>
      <c r="C45" s="39" t="s">
        <v>1972</v>
      </c>
      <c r="D45" s="39" t="s">
        <v>1972</v>
      </c>
      <c r="E45" s="39" t="str">
        <f t="shared" si="1"/>
        <v>24969216</v>
      </c>
      <c r="F45" s="39" t="s">
        <v>1989</v>
      </c>
      <c r="G45" s="39" t="s">
        <v>1990</v>
      </c>
      <c r="H45" s="39" t="s">
        <v>1972</v>
      </c>
      <c r="I45" s="39" t="str">
        <f t="shared" si="2"/>
        <v>25075712</v>
      </c>
    </row>
    <row r="46" ht="15.75" customHeight="1">
      <c r="A46" s="35" t="s">
        <v>254</v>
      </c>
      <c r="B46" s="39" t="s">
        <v>1991</v>
      </c>
      <c r="C46" s="39" t="s">
        <v>1992</v>
      </c>
      <c r="D46" s="39" t="s">
        <v>1993</v>
      </c>
      <c r="E46" s="39" t="str">
        <f t="shared" si="1"/>
        <v>14915973120</v>
      </c>
      <c r="F46" s="39" t="s">
        <v>1994</v>
      </c>
      <c r="G46" s="39" t="s">
        <v>1995</v>
      </c>
      <c r="H46" s="39" t="s">
        <v>1996</v>
      </c>
      <c r="I46" s="39" t="str">
        <f t="shared" si="2"/>
        <v>14294282240</v>
      </c>
    </row>
    <row r="47" ht="15.75" customHeight="1">
      <c r="A47" s="35" t="s">
        <v>261</v>
      </c>
      <c r="B47" s="39" t="s">
        <v>1971</v>
      </c>
      <c r="C47" s="39" t="s">
        <v>1972</v>
      </c>
      <c r="D47" s="39" t="s">
        <v>1972</v>
      </c>
      <c r="E47" s="39" t="str">
        <f t="shared" si="1"/>
        <v>24969216</v>
      </c>
      <c r="F47" s="39" t="s">
        <v>1997</v>
      </c>
      <c r="G47" s="39" t="s">
        <v>1998</v>
      </c>
      <c r="H47" s="39" t="s">
        <v>1972</v>
      </c>
      <c r="I47" s="39" t="str">
        <f t="shared" si="2"/>
        <v>24956928</v>
      </c>
    </row>
    <row r="48" ht="15.75" customHeight="1">
      <c r="A48" s="35" t="s">
        <v>262</v>
      </c>
      <c r="B48" s="39" t="s">
        <v>1999</v>
      </c>
      <c r="C48" s="39" t="s">
        <v>2000</v>
      </c>
      <c r="D48" s="39" t="s">
        <v>2001</v>
      </c>
      <c r="E48" s="39" t="str">
        <f t="shared" si="1"/>
        <v>323868963</v>
      </c>
      <c r="F48" s="39" t="s">
        <v>2002</v>
      </c>
      <c r="G48" s="39" t="s">
        <v>2003</v>
      </c>
      <c r="H48" s="39" t="s">
        <v>2004</v>
      </c>
      <c r="I48" s="39" t="str">
        <f t="shared" si="2"/>
        <v>417986969</v>
      </c>
    </row>
    <row r="49" ht="15.75" customHeight="1">
      <c r="A49" s="35" t="s">
        <v>269</v>
      </c>
      <c r="B49" s="39" t="s">
        <v>2005</v>
      </c>
      <c r="C49" s="39" t="s">
        <v>2006</v>
      </c>
      <c r="D49" s="39" t="s">
        <v>2007</v>
      </c>
      <c r="E49" s="39" t="str">
        <f t="shared" si="1"/>
        <v>361272026</v>
      </c>
      <c r="F49" s="39" t="s">
        <v>2008</v>
      </c>
      <c r="G49" s="39" t="s">
        <v>2009</v>
      </c>
      <c r="H49" s="39" t="s">
        <v>2010</v>
      </c>
      <c r="I49" s="39" t="str">
        <f t="shared" si="2"/>
        <v>512200274</v>
      </c>
    </row>
    <row r="50" ht="15.75" customHeight="1">
      <c r="A50" s="35" t="s">
        <v>276</v>
      </c>
      <c r="B50" s="39" t="s">
        <v>2011</v>
      </c>
      <c r="C50" s="39" t="s">
        <v>2012</v>
      </c>
      <c r="D50" s="39" t="s">
        <v>2013</v>
      </c>
      <c r="E50" s="39" t="str">
        <f t="shared" si="1"/>
        <v>5714490131</v>
      </c>
      <c r="F50" s="39" t="s">
        <v>2014</v>
      </c>
      <c r="G50" s="39" t="s">
        <v>2015</v>
      </c>
      <c r="H50" s="39" t="s">
        <v>2016</v>
      </c>
      <c r="I50" s="39" t="str">
        <f t="shared" si="2"/>
        <v>6533589417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155</v>
      </c>
      <c r="G53" s="39" t="s">
        <v>155</v>
      </c>
      <c r="H53" s="39" t="s">
        <v>83</v>
      </c>
      <c r="I53" s="39" t="str">
        <f t="shared" si="2"/>
        <v>3</v>
      </c>
    </row>
    <row r="54" ht="15.75" customHeight="1">
      <c r="A54" s="35" t="s">
        <v>286</v>
      </c>
      <c r="B54" s="39" t="s">
        <v>374</v>
      </c>
      <c r="C54" s="39" t="s">
        <v>953</v>
      </c>
      <c r="D54" s="39" t="s">
        <v>2017</v>
      </c>
      <c r="E54" s="39" t="str">
        <f t="shared" si="1"/>
        <v>192</v>
      </c>
      <c r="F54" s="39" t="s">
        <v>2018</v>
      </c>
      <c r="G54" s="39" t="s">
        <v>1695</v>
      </c>
      <c r="H54" s="39" t="s">
        <v>1695</v>
      </c>
      <c r="I54" s="39" t="str">
        <f t="shared" si="2"/>
        <v>414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228</v>
      </c>
      <c r="G55" s="39" t="s">
        <v>225</v>
      </c>
      <c r="H55" s="39" t="s">
        <v>228</v>
      </c>
      <c r="I55" s="39" t="str">
        <f t="shared" si="2"/>
        <v>16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2019</v>
      </c>
      <c r="C58" s="39" t="s">
        <v>2020</v>
      </c>
      <c r="D58" s="39" t="s">
        <v>2021</v>
      </c>
      <c r="E58" s="39" t="str">
        <f t="shared" si="1"/>
        <v>5715480576</v>
      </c>
      <c r="F58" s="39" t="s">
        <v>2022</v>
      </c>
      <c r="G58" s="39" t="s">
        <v>2023</v>
      </c>
      <c r="H58" s="39" t="s">
        <v>2024</v>
      </c>
      <c r="I58" s="39" t="str">
        <f t="shared" si="2"/>
        <v>6543695872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2025</v>
      </c>
      <c r="C60" s="39" t="s">
        <v>2026</v>
      </c>
      <c r="D60" s="39" t="s">
        <v>2027</v>
      </c>
      <c r="E60" s="39" t="str">
        <f t="shared" si="1"/>
        <v>5712760832</v>
      </c>
      <c r="F60" s="39" t="s">
        <v>2028</v>
      </c>
      <c r="G60" s="39" t="s">
        <v>2029</v>
      </c>
      <c r="H60" s="39" t="s">
        <v>2030</v>
      </c>
      <c r="I60" s="39" t="str">
        <f t="shared" si="2"/>
        <v>6505865216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2031</v>
      </c>
      <c r="C62" s="39" t="s">
        <v>2032</v>
      </c>
      <c r="D62" s="39" t="s">
        <v>2033</v>
      </c>
      <c r="E62" s="39" t="str">
        <f t="shared" si="1"/>
        <v>1531636</v>
      </c>
      <c r="F62" s="39" t="s">
        <v>2034</v>
      </c>
      <c r="G62" s="39" t="s">
        <v>2035</v>
      </c>
      <c r="H62" s="39" t="s">
        <v>2036</v>
      </c>
      <c r="I62" s="39" t="str">
        <f t="shared" si="2"/>
        <v>4236550</v>
      </c>
    </row>
    <row r="63" ht="15.75" customHeight="1">
      <c r="A63" s="35" t="s">
        <v>316</v>
      </c>
      <c r="B63" s="39" t="s">
        <v>2037</v>
      </c>
      <c r="C63" s="39" t="s">
        <v>2038</v>
      </c>
      <c r="D63" s="39" t="s">
        <v>2039</v>
      </c>
      <c r="E63" s="39" t="str">
        <f t="shared" si="1"/>
        <v>1341123</v>
      </c>
      <c r="F63" s="39" t="s">
        <v>2040</v>
      </c>
      <c r="G63" s="39" t="s">
        <v>2041</v>
      </c>
      <c r="H63" s="39" t="s">
        <v>2042</v>
      </c>
      <c r="I63" s="39" t="str">
        <f t="shared" si="2"/>
        <v>154339675</v>
      </c>
    </row>
    <row r="64" ht="15.75" customHeight="1">
      <c r="A64" s="40" t="s">
        <v>14</v>
      </c>
      <c r="B64" s="41">
        <f t="shared" ref="B64:I64" si="3">AVERAGE(VALUE(B8),VALUE(B22),VALUE(B36))*2^(-30)</f>
        <v>16.10800287</v>
      </c>
      <c r="C64" s="41">
        <f t="shared" si="3"/>
        <v>15.92388451</v>
      </c>
      <c r="D64" s="41">
        <f t="shared" si="3"/>
        <v>15.76538446</v>
      </c>
      <c r="E64" s="41">
        <f t="shared" si="3"/>
        <v>15.92388451</v>
      </c>
      <c r="F64" s="41">
        <f t="shared" si="3"/>
        <v>15.48696275</v>
      </c>
      <c r="G64" s="41">
        <f t="shared" si="3"/>
        <v>15.02485318</v>
      </c>
      <c r="H64" s="41">
        <f t="shared" si="3"/>
        <v>14.81207407</v>
      </c>
      <c r="I64" s="41">
        <f t="shared" si="3"/>
        <v>15.05620065</v>
      </c>
    </row>
    <row r="65" ht="15.75" customHeight="1">
      <c r="A65" s="40" t="s">
        <v>323</v>
      </c>
      <c r="B65" s="41">
        <f t="shared" ref="B65:I65" si="4">AVERAGE(VALUE(B8),VALUE(B22),VALUE(B36),VALUE(B50))*2^(-30)</f>
        <v>13.41506485</v>
      </c>
      <c r="C65" s="41">
        <f t="shared" si="4"/>
        <v>13.2734218</v>
      </c>
      <c r="D65" s="41">
        <f t="shared" si="4"/>
        <v>13.15215393</v>
      </c>
      <c r="E65" s="41">
        <f t="shared" si="4"/>
        <v>13.2734218</v>
      </c>
      <c r="F65" s="41">
        <f t="shared" si="4"/>
        <v>13.13663718</v>
      </c>
      <c r="G65" s="41">
        <f t="shared" si="4"/>
        <v>12.78985972</v>
      </c>
      <c r="H65" s="41">
        <f t="shared" si="4"/>
        <v>12.62862661</v>
      </c>
      <c r="I65" s="41">
        <f t="shared" si="4"/>
        <v>12.81337031</v>
      </c>
    </row>
    <row r="66" ht="15.75" customHeight="1">
      <c r="A66" s="40" t="s">
        <v>324</v>
      </c>
      <c r="B66" s="41">
        <f t="shared" ref="B66:I66" si="5">MIN(VALUE(B18),VALUE(B32),VALUE(B46))*2^(-30)</f>
        <v>13.79564285</v>
      </c>
      <c r="C66" s="41">
        <f t="shared" si="5"/>
        <v>13.89158249</v>
      </c>
      <c r="D66" s="41">
        <f t="shared" si="5"/>
        <v>14.60419464</v>
      </c>
      <c r="E66" s="41">
        <f t="shared" si="5"/>
        <v>13.89158249</v>
      </c>
      <c r="F66" s="41">
        <f t="shared" si="5"/>
        <v>13.73937225</v>
      </c>
      <c r="G66" s="41">
        <f t="shared" si="5"/>
        <v>13.31258774</v>
      </c>
      <c r="H66" s="41">
        <f t="shared" si="5"/>
        <v>12.9957428</v>
      </c>
      <c r="I66" s="41">
        <f t="shared" si="5"/>
        <v>13.31258774</v>
      </c>
    </row>
    <row r="67" ht="15.75" customHeight="1">
      <c r="A67" s="40" t="s">
        <v>325</v>
      </c>
      <c r="B67" s="41">
        <f t="shared" ref="B67:I67" si="6">MIN(VALUE(B16),VALUE(B30),VALUE(B44))*2^(-30)</f>
        <v>16.95449448</v>
      </c>
      <c r="C67" s="41">
        <f t="shared" si="6"/>
        <v>16.60383224</v>
      </c>
      <c r="D67" s="41">
        <f t="shared" si="6"/>
        <v>17.5367012</v>
      </c>
      <c r="E67" s="41">
        <f t="shared" si="6"/>
        <v>16.95449448</v>
      </c>
      <c r="F67" s="41">
        <f t="shared" si="6"/>
        <v>16.49636841</v>
      </c>
      <c r="G67" s="41">
        <f t="shared" si="6"/>
        <v>16.19152069</v>
      </c>
      <c r="H67" s="41">
        <f t="shared" si="6"/>
        <v>15.21357727</v>
      </c>
      <c r="I67" s="41">
        <f t="shared" si="6"/>
        <v>16.49636841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416.4453125</v>
      </c>
      <c r="C69" s="41">
        <f t="shared" si="8"/>
        <v>686.0742188</v>
      </c>
      <c r="D69" s="41">
        <f t="shared" si="8"/>
        <v>691.875</v>
      </c>
      <c r="E69" s="41">
        <f t="shared" si="8"/>
        <v>480.4804688</v>
      </c>
      <c r="F69" s="41">
        <f t="shared" si="8"/>
        <v>294.5507813</v>
      </c>
      <c r="G69" s="41">
        <f t="shared" si="8"/>
        <v>437.6054688</v>
      </c>
      <c r="H69" s="41">
        <f t="shared" si="8"/>
        <v>437.8789063</v>
      </c>
      <c r="I69" s="41">
        <f t="shared" si="8"/>
        <v>437.828125</v>
      </c>
    </row>
    <row r="70" ht="15.75" customHeight="1">
      <c r="A70" s="40" t="s">
        <v>17</v>
      </c>
      <c r="B70" s="41">
        <f t="shared" ref="B70:I70" si="9">AVERAGE(VALUE(B9),VALUE(B23),VALUE(B37))*2^(-20)</f>
        <v>22.94086329</v>
      </c>
      <c r="C70" s="41">
        <f t="shared" si="9"/>
        <v>22.86748791</v>
      </c>
      <c r="D70" s="41">
        <f t="shared" si="9"/>
        <v>22.7586263</v>
      </c>
      <c r="E70" s="41">
        <f t="shared" si="9"/>
        <v>22.86748791</v>
      </c>
      <c r="F70" s="41">
        <f t="shared" si="9"/>
        <v>22.94849745</v>
      </c>
      <c r="G70" s="41">
        <f t="shared" si="9"/>
        <v>22.91138458</v>
      </c>
      <c r="H70" s="41">
        <f t="shared" si="9"/>
        <v>22.82878812</v>
      </c>
      <c r="I70" s="41">
        <f t="shared" si="9"/>
        <v>22.91138458</v>
      </c>
    </row>
    <row r="71" ht="15.75" customHeight="1">
      <c r="A71" s="40" t="s">
        <v>326</v>
      </c>
      <c r="B71" s="42">
        <f t="shared" ref="B71:I71" si="10">MIN(VALUE(B19),VALUE(B33),VALUE(B47))*2^(-20)</f>
        <v>20.6640625</v>
      </c>
      <c r="C71" s="42">
        <f t="shared" si="10"/>
        <v>20.59765625</v>
      </c>
      <c r="D71" s="42">
        <f t="shared" si="10"/>
        <v>20.46875</v>
      </c>
      <c r="E71" s="42">
        <f t="shared" si="10"/>
        <v>20.59765625</v>
      </c>
      <c r="F71" s="42">
        <f t="shared" si="10"/>
        <v>20.6171875</v>
      </c>
      <c r="G71" s="42">
        <f t="shared" si="10"/>
        <v>20.57421875</v>
      </c>
      <c r="H71" s="42">
        <f t="shared" si="10"/>
        <v>20.59765625</v>
      </c>
      <c r="I71" s="42">
        <f t="shared" si="10"/>
        <v>20.59765625</v>
      </c>
    </row>
    <row r="72" ht="15.75" customHeight="1">
      <c r="A72" s="40" t="s">
        <v>327</v>
      </c>
      <c r="B72" s="42">
        <f t="shared" ref="B72:I72" si="11">MAX(VALUE(B17),VALUE(B31),VALUE(B45))*2^(-20)</f>
        <v>24.25</v>
      </c>
      <c r="C72" s="42">
        <f t="shared" si="11"/>
        <v>24.1953125</v>
      </c>
      <c r="D72" s="42">
        <f t="shared" si="11"/>
        <v>23.87109375</v>
      </c>
      <c r="E72" s="42">
        <f t="shared" si="11"/>
        <v>24.1953125</v>
      </c>
      <c r="F72" s="42">
        <f t="shared" si="11"/>
        <v>24.1875</v>
      </c>
      <c r="G72" s="42">
        <f t="shared" si="11"/>
        <v>24.18359375</v>
      </c>
      <c r="H72" s="42">
        <f t="shared" si="11"/>
        <v>24.1171875</v>
      </c>
      <c r="I72" s="42">
        <f t="shared" si="11"/>
        <v>24.18359375</v>
      </c>
    </row>
    <row r="73" ht="15.75" customHeight="1">
      <c r="A73" s="40" t="s">
        <v>1</v>
      </c>
      <c r="B73" s="41">
        <f t="shared" ref="B73:I73" si="12">VALUE(B7)*10^(-9)</f>
        <v>22.7861261</v>
      </c>
      <c r="C73" s="41">
        <f t="shared" si="12"/>
        <v>24.7552666</v>
      </c>
      <c r="D73" s="41">
        <f t="shared" si="12"/>
        <v>23.09554863</v>
      </c>
      <c r="E73" s="41">
        <f t="shared" si="12"/>
        <v>23.09554863</v>
      </c>
      <c r="F73" s="41">
        <f t="shared" si="12"/>
        <v>55.27281798</v>
      </c>
      <c r="G73" s="41">
        <f t="shared" si="12"/>
        <v>52.16925661</v>
      </c>
      <c r="H73" s="41">
        <f t="shared" si="12"/>
        <v>51.90003063</v>
      </c>
      <c r="I73" s="41">
        <f t="shared" si="12"/>
        <v>52.16925661</v>
      </c>
    </row>
    <row r="74" ht="15.75" customHeight="1">
      <c r="A74" s="40" t="s">
        <v>18</v>
      </c>
      <c r="B74" s="41">
        <f t="shared" ref="B74:I74" si="13">SUM(VALUE(B20),VALUE(B34),VALUE(B48))*2^(-20)</f>
        <v>960.0881491</v>
      </c>
      <c r="C74" s="41">
        <f t="shared" si="13"/>
        <v>984.0215702</v>
      </c>
      <c r="D74" s="41">
        <f t="shared" si="13"/>
        <v>971.157464</v>
      </c>
      <c r="E74" s="41">
        <f t="shared" si="13"/>
        <v>928.6622353</v>
      </c>
      <c r="F74" s="41">
        <f t="shared" si="13"/>
        <v>1449.689868</v>
      </c>
      <c r="G74" s="41">
        <f t="shared" si="13"/>
        <v>1443.617476</v>
      </c>
      <c r="H74" s="41">
        <f t="shared" si="13"/>
        <v>1443.123131</v>
      </c>
      <c r="I74" s="41">
        <f t="shared" si="13"/>
        <v>1452.499213</v>
      </c>
    </row>
    <row r="75" ht="15.75" customHeight="1">
      <c r="A75" s="40" t="s">
        <v>19</v>
      </c>
      <c r="B75" s="41">
        <f t="shared" ref="B75:I75" si="14">SUM(VALUE(B21),VALUE(B35),VALUE(B49))*2^(-20)</f>
        <v>974.0613251</v>
      </c>
      <c r="C75" s="41">
        <f t="shared" si="14"/>
        <v>955.887475</v>
      </c>
      <c r="D75" s="41">
        <f t="shared" si="14"/>
        <v>951.0263138</v>
      </c>
      <c r="E75" s="41">
        <f t="shared" si="14"/>
        <v>980.7137794</v>
      </c>
      <c r="F75" s="41">
        <f t="shared" si="14"/>
        <v>1297.348477</v>
      </c>
      <c r="G75" s="41">
        <f t="shared" si="14"/>
        <v>1295.987002</v>
      </c>
      <c r="H75" s="41">
        <f t="shared" si="14"/>
        <v>1295.247938</v>
      </c>
      <c r="I75" s="41">
        <f t="shared" si="14"/>
        <v>1312.34862</v>
      </c>
    </row>
    <row r="76" ht="15.75" customHeight="1">
      <c r="A76" s="40" t="s">
        <v>20</v>
      </c>
      <c r="B76" s="43">
        <f t="shared" ref="B76:I76" si="15">SUM(VALUE(B12),VALUE(B26),VALUE(B40))</f>
        <v>541</v>
      </c>
      <c r="C76" s="43">
        <f t="shared" si="15"/>
        <v>596</v>
      </c>
      <c r="D76" s="43">
        <f t="shared" si="15"/>
        <v>549</v>
      </c>
      <c r="E76" s="43">
        <f t="shared" si="15"/>
        <v>549</v>
      </c>
      <c r="F76" s="43">
        <f t="shared" si="15"/>
        <v>1321</v>
      </c>
      <c r="G76" s="43">
        <f t="shared" si="15"/>
        <v>1257</v>
      </c>
      <c r="H76" s="43">
        <f t="shared" si="15"/>
        <v>1241</v>
      </c>
      <c r="I76" s="43">
        <f t="shared" si="15"/>
        <v>1259</v>
      </c>
    </row>
    <row r="77" ht="15.75" customHeight="1">
      <c r="A77" s="40" t="s">
        <v>21</v>
      </c>
      <c r="B77" s="43">
        <f t="shared" ref="B77:I77" si="16">SUM(VALUE(B11),VALUE(B25),VALUE(B39))</f>
        <v>30</v>
      </c>
      <c r="C77" s="43">
        <f t="shared" si="16"/>
        <v>38</v>
      </c>
      <c r="D77" s="43">
        <f t="shared" si="16"/>
        <v>35</v>
      </c>
      <c r="E77" s="43">
        <f t="shared" si="16"/>
        <v>32</v>
      </c>
      <c r="F77" s="43">
        <f t="shared" si="16"/>
        <v>62</v>
      </c>
      <c r="G77" s="43">
        <f t="shared" si="16"/>
        <v>64</v>
      </c>
      <c r="H77" s="43">
        <f t="shared" si="16"/>
        <v>63</v>
      </c>
      <c r="I77" s="43">
        <f t="shared" si="16"/>
        <v>63</v>
      </c>
    </row>
    <row r="78" ht="15.75" customHeight="1">
      <c r="A78" s="40" t="s">
        <v>22</v>
      </c>
      <c r="B78" s="43">
        <f t="shared" ref="B78:I78" si="17">SUM(VALUE(B13),VALUE(B27),VALUE(B41))</f>
        <v>191</v>
      </c>
      <c r="C78" s="43">
        <f t="shared" si="17"/>
        <v>187</v>
      </c>
      <c r="D78" s="43">
        <f t="shared" si="17"/>
        <v>191</v>
      </c>
      <c r="E78" s="43">
        <f t="shared" si="17"/>
        <v>189</v>
      </c>
      <c r="F78" s="43">
        <f t="shared" si="17"/>
        <v>346</v>
      </c>
      <c r="G78" s="43">
        <f t="shared" si="17"/>
        <v>338</v>
      </c>
      <c r="H78" s="43">
        <f t="shared" si="17"/>
        <v>331</v>
      </c>
      <c r="I78" s="43">
        <f t="shared" si="17"/>
        <v>344</v>
      </c>
    </row>
    <row r="79" ht="15.75" customHeight="1">
      <c r="A79" s="40" t="s">
        <v>23</v>
      </c>
      <c r="B79" s="43">
        <f t="shared" ref="B79:I79" si="18">SUM(VALUE(B10),VALUE(B24),VALUE(B38))</f>
        <v>26</v>
      </c>
      <c r="C79" s="43">
        <f t="shared" si="18"/>
        <v>50</v>
      </c>
      <c r="D79" s="43">
        <f t="shared" si="18"/>
        <v>56</v>
      </c>
      <c r="E79" s="43">
        <f t="shared" si="18"/>
        <v>42</v>
      </c>
      <c r="F79" s="43">
        <f t="shared" si="18"/>
        <v>15</v>
      </c>
      <c r="G79" s="43">
        <f t="shared" si="18"/>
        <v>23</v>
      </c>
      <c r="H79" s="43">
        <f t="shared" si="18"/>
        <v>28</v>
      </c>
      <c r="I79" s="43">
        <f t="shared" si="18"/>
        <v>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2043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2044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2045</v>
      </c>
      <c r="C5" s="39" t="s">
        <v>2046</v>
      </c>
      <c r="D5" s="39" t="s">
        <v>2047</v>
      </c>
      <c r="E5" s="39" t="str">
        <f t="shared" si="1"/>
        <v>-</v>
      </c>
      <c r="F5" s="39" t="s">
        <v>2048</v>
      </c>
      <c r="G5" s="39" t="s">
        <v>2049</v>
      </c>
      <c r="H5" s="39" t="s">
        <v>2050</v>
      </c>
      <c r="I5" s="39" t="str">
        <f t="shared" si="2"/>
        <v>-</v>
      </c>
    </row>
    <row r="6">
      <c r="A6" s="35" t="s">
        <v>51</v>
      </c>
      <c r="B6" s="39" t="s">
        <v>2051</v>
      </c>
      <c r="C6" s="39" t="s">
        <v>2052</v>
      </c>
      <c r="D6" s="39" t="s">
        <v>2053</v>
      </c>
      <c r="E6" s="39" t="str">
        <f t="shared" si="1"/>
        <v>-</v>
      </c>
      <c r="F6" s="39" t="s">
        <v>2054</v>
      </c>
      <c r="G6" s="39" t="s">
        <v>2055</v>
      </c>
      <c r="H6" s="39" t="s">
        <v>2056</v>
      </c>
      <c r="I6" s="39" t="str">
        <f t="shared" si="2"/>
        <v>-</v>
      </c>
    </row>
    <row r="7">
      <c r="A7" s="35" t="s">
        <v>58</v>
      </c>
      <c r="B7" s="39" t="s">
        <v>2057</v>
      </c>
      <c r="C7" s="39" t="s">
        <v>2058</v>
      </c>
      <c r="D7" s="39" t="s">
        <v>2059</v>
      </c>
      <c r="E7" s="39" t="str">
        <f t="shared" si="1"/>
        <v>26489275966</v>
      </c>
      <c r="F7" s="39" t="s">
        <v>2060</v>
      </c>
      <c r="G7" s="39" t="s">
        <v>2061</v>
      </c>
      <c r="H7" s="39" t="s">
        <v>2062</v>
      </c>
      <c r="I7" s="39" t="str">
        <f t="shared" si="2"/>
        <v>52586924069</v>
      </c>
    </row>
    <row r="8">
      <c r="A8" s="35" t="s">
        <v>65</v>
      </c>
      <c r="B8" s="39" t="s">
        <v>2063</v>
      </c>
      <c r="C8" s="39" t="s">
        <v>2064</v>
      </c>
      <c r="D8" s="39" t="s">
        <v>2065</v>
      </c>
      <c r="E8" s="39" t="str">
        <f t="shared" si="1"/>
        <v>18385074585</v>
      </c>
      <c r="F8" s="39" t="s">
        <v>2066</v>
      </c>
      <c r="G8" s="39" t="s">
        <v>2067</v>
      </c>
      <c r="H8" s="39" t="s">
        <v>2068</v>
      </c>
      <c r="I8" s="39" t="str">
        <f t="shared" si="2"/>
        <v>16415280842</v>
      </c>
    </row>
    <row r="9">
      <c r="A9" s="35" t="s">
        <v>72</v>
      </c>
      <c r="B9" s="39" t="s">
        <v>1874</v>
      </c>
      <c r="C9" s="39" t="s">
        <v>2069</v>
      </c>
      <c r="D9" s="39" t="s">
        <v>2070</v>
      </c>
      <c r="E9" s="39" t="str">
        <f t="shared" si="1"/>
        <v>25009029</v>
      </c>
      <c r="F9" s="39" t="s">
        <v>1874</v>
      </c>
      <c r="G9" s="39" t="s">
        <v>1874</v>
      </c>
      <c r="H9" s="39" t="s">
        <v>2070</v>
      </c>
      <c r="I9" s="39" t="str">
        <f t="shared" si="2"/>
        <v>25030656</v>
      </c>
    </row>
    <row r="10">
      <c r="A10" s="35" t="s">
        <v>76</v>
      </c>
      <c r="B10" s="39" t="s">
        <v>86</v>
      </c>
      <c r="C10" s="39" t="s">
        <v>371</v>
      </c>
      <c r="D10" s="39" t="s">
        <v>86</v>
      </c>
      <c r="E10" s="39" t="str">
        <f t="shared" si="1"/>
        <v>19</v>
      </c>
      <c r="F10" s="39" t="s">
        <v>236</v>
      </c>
      <c r="G10" s="39" t="s">
        <v>79</v>
      </c>
      <c r="H10" s="39" t="s">
        <v>95</v>
      </c>
      <c r="I10" s="39" t="str">
        <f t="shared" si="2"/>
        <v>27</v>
      </c>
    </row>
    <row r="11">
      <c r="A11" s="35" t="s">
        <v>81</v>
      </c>
      <c r="B11" s="39" t="s">
        <v>226</v>
      </c>
      <c r="C11" s="39" t="s">
        <v>228</v>
      </c>
      <c r="D11" s="39" t="s">
        <v>226</v>
      </c>
      <c r="E11" s="39" t="str">
        <f t="shared" si="1"/>
        <v>12</v>
      </c>
      <c r="F11" s="39" t="s">
        <v>221</v>
      </c>
      <c r="G11" s="39" t="s">
        <v>156</v>
      </c>
      <c r="H11" s="39" t="s">
        <v>156</v>
      </c>
      <c r="I11" s="39" t="str">
        <f t="shared" si="2"/>
        <v>18</v>
      </c>
    </row>
    <row r="12">
      <c r="A12" s="35" t="s">
        <v>87</v>
      </c>
      <c r="B12" s="39" t="s">
        <v>2071</v>
      </c>
      <c r="C12" s="39" t="s">
        <v>1077</v>
      </c>
      <c r="D12" s="39" t="s">
        <v>477</v>
      </c>
      <c r="E12" s="39" t="str">
        <f t="shared" si="1"/>
        <v>215</v>
      </c>
      <c r="F12" s="39" t="s">
        <v>2072</v>
      </c>
      <c r="G12" s="39" t="s">
        <v>1695</v>
      </c>
      <c r="H12" s="39" t="s">
        <v>2073</v>
      </c>
      <c r="I12" s="39" t="str">
        <f t="shared" si="2"/>
        <v>421</v>
      </c>
    </row>
    <row r="13">
      <c r="A13" s="35" t="s">
        <v>94</v>
      </c>
      <c r="B13" s="39" t="s">
        <v>1928</v>
      </c>
      <c r="C13" s="39" t="s">
        <v>2074</v>
      </c>
      <c r="D13" s="39" t="s">
        <v>1928</v>
      </c>
      <c r="E13" s="39" t="str">
        <f t="shared" si="1"/>
        <v>69</v>
      </c>
      <c r="F13" s="39" t="s">
        <v>957</v>
      </c>
      <c r="G13" s="39" t="s">
        <v>1226</v>
      </c>
      <c r="H13" s="39" t="s">
        <v>1504</v>
      </c>
      <c r="I13" s="39" t="str">
        <f t="shared" si="2"/>
        <v>58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2075</v>
      </c>
      <c r="C15" s="39" t="s">
        <v>2076</v>
      </c>
      <c r="D15" s="39" t="s">
        <v>2077</v>
      </c>
      <c r="E15" s="39" t="str">
        <f t="shared" si="1"/>
        <v>180457472</v>
      </c>
      <c r="F15" s="39" t="s">
        <v>1511</v>
      </c>
      <c r="G15" s="39" t="s">
        <v>2078</v>
      </c>
      <c r="H15" s="39" t="s">
        <v>1046</v>
      </c>
      <c r="I15" s="39" t="str">
        <f t="shared" si="2"/>
        <v>152686592</v>
      </c>
    </row>
    <row r="16">
      <c r="A16" s="35" t="s">
        <v>110</v>
      </c>
      <c r="B16" s="39" t="s">
        <v>2079</v>
      </c>
      <c r="C16" s="39" t="s">
        <v>2080</v>
      </c>
      <c r="D16" s="39" t="s">
        <v>2081</v>
      </c>
      <c r="E16" s="39" t="str">
        <f t="shared" si="1"/>
        <v>19956695040</v>
      </c>
      <c r="F16" s="39" t="s">
        <v>2082</v>
      </c>
      <c r="G16" s="39" t="s">
        <v>2083</v>
      </c>
      <c r="H16" s="39" t="s">
        <v>2084</v>
      </c>
      <c r="I16" s="39" t="str">
        <f t="shared" si="2"/>
        <v>17415544832</v>
      </c>
    </row>
    <row r="17">
      <c r="A17" s="35" t="s">
        <v>117</v>
      </c>
      <c r="B17" s="39" t="s">
        <v>1874</v>
      </c>
      <c r="C17" s="39" t="s">
        <v>1874</v>
      </c>
      <c r="D17" s="39" t="s">
        <v>2070</v>
      </c>
      <c r="E17" s="39" t="str">
        <f t="shared" si="1"/>
        <v>25030656</v>
      </c>
      <c r="F17" s="39" t="s">
        <v>1874</v>
      </c>
      <c r="G17" s="39" t="s">
        <v>1874</v>
      </c>
      <c r="H17" s="39" t="s">
        <v>2070</v>
      </c>
      <c r="I17" s="39" t="str">
        <f t="shared" si="2"/>
        <v>25030656</v>
      </c>
    </row>
    <row r="18">
      <c r="A18" s="35" t="s">
        <v>118</v>
      </c>
      <c r="B18" s="39" t="s">
        <v>2085</v>
      </c>
      <c r="C18" s="39" t="s">
        <v>2086</v>
      </c>
      <c r="D18" s="39" t="s">
        <v>2087</v>
      </c>
      <c r="E18" s="39" t="str">
        <f t="shared" si="1"/>
        <v>17331609600</v>
      </c>
      <c r="F18" s="39" t="s">
        <v>2088</v>
      </c>
      <c r="G18" s="39" t="s">
        <v>2089</v>
      </c>
      <c r="H18" s="39" t="s">
        <v>2090</v>
      </c>
      <c r="I18" s="39" t="str">
        <f t="shared" si="2"/>
        <v>15819849728</v>
      </c>
    </row>
    <row r="19">
      <c r="A19" s="35" t="s">
        <v>125</v>
      </c>
      <c r="B19" s="39" t="s">
        <v>1874</v>
      </c>
      <c r="C19" s="39" t="s">
        <v>2091</v>
      </c>
      <c r="D19" s="39" t="s">
        <v>2070</v>
      </c>
      <c r="E19" s="39" t="str">
        <f t="shared" si="1"/>
        <v>24875008</v>
      </c>
      <c r="F19" s="39" t="s">
        <v>1874</v>
      </c>
      <c r="G19" s="39" t="s">
        <v>1874</v>
      </c>
      <c r="H19" s="39" t="s">
        <v>2070</v>
      </c>
      <c r="I19" s="39" t="str">
        <f t="shared" si="2"/>
        <v>25030656</v>
      </c>
    </row>
    <row r="20">
      <c r="A20" s="35" t="s">
        <v>126</v>
      </c>
      <c r="B20" s="39" t="s">
        <v>2092</v>
      </c>
      <c r="C20" s="39" t="s">
        <v>2093</v>
      </c>
      <c r="D20" s="39" t="s">
        <v>2094</v>
      </c>
      <c r="E20" s="39" t="str">
        <f t="shared" si="1"/>
        <v>447822285</v>
      </c>
      <c r="F20" s="39" t="s">
        <v>2095</v>
      </c>
      <c r="G20" s="39" t="s">
        <v>2096</v>
      </c>
      <c r="H20" s="39" t="s">
        <v>2097</v>
      </c>
      <c r="I20" s="39" t="str">
        <f t="shared" si="2"/>
        <v>679625712</v>
      </c>
    </row>
    <row r="21" ht="15.75" customHeight="1">
      <c r="A21" s="35" t="s">
        <v>133</v>
      </c>
      <c r="B21" s="39" t="s">
        <v>2098</v>
      </c>
      <c r="C21" s="39" t="s">
        <v>2099</v>
      </c>
      <c r="D21" s="39" t="s">
        <v>2100</v>
      </c>
      <c r="E21" s="39" t="str">
        <f t="shared" si="1"/>
        <v>341211673</v>
      </c>
      <c r="F21" s="39" t="s">
        <v>2101</v>
      </c>
      <c r="G21" s="39" t="s">
        <v>2102</v>
      </c>
      <c r="H21" s="39" t="s">
        <v>2103</v>
      </c>
      <c r="I21" s="39" t="str">
        <f t="shared" si="2"/>
        <v>483792605</v>
      </c>
    </row>
    <row r="22" ht="15.75" customHeight="1">
      <c r="A22" s="35" t="s">
        <v>140</v>
      </c>
      <c r="B22" s="39" t="s">
        <v>2104</v>
      </c>
      <c r="C22" s="39" t="s">
        <v>2105</v>
      </c>
      <c r="D22" s="39" t="s">
        <v>2106</v>
      </c>
      <c r="E22" s="39" t="str">
        <f t="shared" si="1"/>
        <v>17187012608</v>
      </c>
      <c r="F22" s="39" t="s">
        <v>2107</v>
      </c>
      <c r="G22" s="39" t="s">
        <v>2108</v>
      </c>
      <c r="H22" s="39" t="s">
        <v>2109</v>
      </c>
      <c r="I22" s="39" t="str">
        <f t="shared" si="2"/>
        <v>16074497728</v>
      </c>
    </row>
    <row r="23" ht="15.75" customHeight="1">
      <c r="A23" s="35" t="s">
        <v>147</v>
      </c>
      <c r="B23" s="39" t="s">
        <v>2110</v>
      </c>
      <c r="C23" s="39" t="s">
        <v>2111</v>
      </c>
      <c r="D23" s="39" t="s">
        <v>2112</v>
      </c>
      <c r="E23" s="39" t="str">
        <f t="shared" si="1"/>
        <v>21294776</v>
      </c>
      <c r="F23" s="39" t="s">
        <v>2113</v>
      </c>
      <c r="G23" s="39" t="s">
        <v>2110</v>
      </c>
      <c r="H23" s="39" t="s">
        <v>2114</v>
      </c>
      <c r="I23" s="39" t="str">
        <f t="shared" si="2"/>
        <v>21295104</v>
      </c>
    </row>
    <row r="24" ht="15.75" customHeight="1">
      <c r="A24" s="35" t="s">
        <v>154</v>
      </c>
      <c r="B24" s="39" t="s">
        <v>221</v>
      </c>
      <c r="C24" s="39" t="s">
        <v>42</v>
      </c>
      <c r="D24" s="39" t="s">
        <v>422</v>
      </c>
      <c r="E24" s="39" t="str">
        <f t="shared" si="1"/>
        <v>17</v>
      </c>
      <c r="F24" s="39" t="s">
        <v>157</v>
      </c>
      <c r="G24" s="39" t="s">
        <v>424</v>
      </c>
      <c r="H24" s="39" t="s">
        <v>157</v>
      </c>
      <c r="I24" s="39" t="str">
        <f t="shared" si="2"/>
        <v>1</v>
      </c>
    </row>
    <row r="25" ht="15.75" customHeight="1">
      <c r="A25" s="35" t="s">
        <v>158</v>
      </c>
      <c r="B25" s="39" t="s">
        <v>79</v>
      </c>
      <c r="C25" s="39" t="s">
        <v>84</v>
      </c>
      <c r="D25" s="39" t="s">
        <v>79</v>
      </c>
      <c r="E25" s="39" t="str">
        <f t="shared" si="1"/>
        <v>15</v>
      </c>
      <c r="F25" s="39" t="s">
        <v>224</v>
      </c>
      <c r="G25" s="39" t="s">
        <v>371</v>
      </c>
      <c r="H25" s="39" t="s">
        <v>236</v>
      </c>
      <c r="I25" s="39" t="str">
        <f t="shared" si="2"/>
        <v>25</v>
      </c>
    </row>
    <row r="26" ht="15.75" customHeight="1">
      <c r="A26" s="35" t="s">
        <v>160</v>
      </c>
      <c r="B26" s="39" t="s">
        <v>2115</v>
      </c>
      <c r="C26" s="39" t="s">
        <v>2116</v>
      </c>
      <c r="D26" s="39" t="s">
        <v>1738</v>
      </c>
      <c r="E26" s="39" t="str">
        <f t="shared" si="1"/>
        <v>206</v>
      </c>
      <c r="F26" s="39" t="s">
        <v>1927</v>
      </c>
      <c r="G26" s="39" t="s">
        <v>231</v>
      </c>
      <c r="H26" s="39" t="s">
        <v>2073</v>
      </c>
      <c r="I26" s="39" t="str">
        <f t="shared" si="2"/>
        <v>422</v>
      </c>
    </row>
    <row r="27" ht="15.75" customHeight="1">
      <c r="A27" s="35" t="s">
        <v>162</v>
      </c>
      <c r="B27" s="39" t="s">
        <v>2117</v>
      </c>
      <c r="C27" s="39" t="s">
        <v>95</v>
      </c>
      <c r="D27" s="39" t="s">
        <v>1366</v>
      </c>
      <c r="E27" s="39" t="str">
        <f t="shared" si="1"/>
        <v>61</v>
      </c>
      <c r="F27" s="39" t="s">
        <v>1880</v>
      </c>
      <c r="G27" s="39" t="s">
        <v>1181</v>
      </c>
      <c r="H27" s="39" t="s">
        <v>161</v>
      </c>
      <c r="I27" s="39" t="str">
        <f t="shared" si="2"/>
        <v>154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2118</v>
      </c>
      <c r="C29" s="39" t="s">
        <v>2119</v>
      </c>
      <c r="D29" s="39" t="s">
        <v>2120</v>
      </c>
      <c r="E29" s="39" t="str">
        <f t="shared" si="1"/>
        <v>280256512</v>
      </c>
      <c r="F29" s="39" t="s">
        <v>584</v>
      </c>
      <c r="G29" s="39" t="s">
        <v>2121</v>
      </c>
      <c r="H29" s="39" t="s">
        <v>2122</v>
      </c>
      <c r="I29" s="39" t="str">
        <f t="shared" si="2"/>
        <v>153214976</v>
      </c>
    </row>
    <row r="30" ht="15.75" customHeight="1">
      <c r="A30" s="35" t="s">
        <v>177</v>
      </c>
      <c r="B30" s="39" t="s">
        <v>2123</v>
      </c>
      <c r="C30" s="39" t="s">
        <v>2124</v>
      </c>
      <c r="D30" s="39" t="s">
        <v>2125</v>
      </c>
      <c r="E30" s="39" t="str">
        <f t="shared" si="1"/>
        <v>19252834304</v>
      </c>
      <c r="F30" s="39" t="s">
        <v>2126</v>
      </c>
      <c r="G30" s="39" t="s">
        <v>2127</v>
      </c>
      <c r="H30" s="39" t="s">
        <v>2128</v>
      </c>
      <c r="I30" s="39" t="str">
        <f t="shared" si="2"/>
        <v>20396371968</v>
      </c>
    </row>
    <row r="31" ht="15.75" customHeight="1">
      <c r="A31" s="35" t="s">
        <v>184</v>
      </c>
      <c r="B31" s="39" t="s">
        <v>2110</v>
      </c>
      <c r="C31" s="39" t="s">
        <v>2110</v>
      </c>
      <c r="D31" s="39" t="s">
        <v>2112</v>
      </c>
      <c r="E31" s="39" t="str">
        <f t="shared" si="1"/>
        <v>21295104</v>
      </c>
      <c r="F31" s="39" t="s">
        <v>2129</v>
      </c>
      <c r="G31" s="39" t="s">
        <v>2110</v>
      </c>
      <c r="H31" s="39" t="s">
        <v>2130</v>
      </c>
      <c r="I31" s="39" t="str">
        <f t="shared" si="2"/>
        <v>21426176</v>
      </c>
    </row>
    <row r="32" ht="15.75" customHeight="1">
      <c r="A32" s="35" t="s">
        <v>186</v>
      </c>
      <c r="B32" s="39" t="s">
        <v>2131</v>
      </c>
      <c r="C32" s="39" t="s">
        <v>2132</v>
      </c>
      <c r="D32" s="39" t="s">
        <v>2133</v>
      </c>
      <c r="E32" s="39" t="str">
        <f t="shared" si="1"/>
        <v>15950630912</v>
      </c>
      <c r="F32" s="39" t="s">
        <v>2134</v>
      </c>
      <c r="G32" s="39" t="s">
        <v>2135</v>
      </c>
      <c r="H32" s="39" t="s">
        <v>2136</v>
      </c>
      <c r="I32" s="39" t="str">
        <f t="shared" si="2"/>
        <v>14690844672</v>
      </c>
    </row>
    <row r="33" ht="15.75" customHeight="1">
      <c r="A33" s="35" t="s">
        <v>193</v>
      </c>
      <c r="B33" s="39" t="s">
        <v>2110</v>
      </c>
      <c r="C33" s="39" t="s">
        <v>2137</v>
      </c>
      <c r="D33" s="39" t="s">
        <v>2112</v>
      </c>
      <c r="E33" s="39" t="str">
        <f t="shared" si="1"/>
        <v>21291008</v>
      </c>
      <c r="F33" s="39" t="s">
        <v>2137</v>
      </c>
      <c r="G33" s="39" t="s">
        <v>2110</v>
      </c>
      <c r="H33" s="39" t="s">
        <v>2138</v>
      </c>
      <c r="I33" s="39" t="str">
        <f t="shared" si="2"/>
        <v>21291008</v>
      </c>
    </row>
    <row r="34" ht="15.75" customHeight="1">
      <c r="A34" s="35" t="s">
        <v>196</v>
      </c>
      <c r="B34" s="39" t="s">
        <v>2139</v>
      </c>
      <c r="C34" s="39" t="s">
        <v>2140</v>
      </c>
      <c r="D34" s="39" t="s">
        <v>2141</v>
      </c>
      <c r="E34" s="39" t="str">
        <f t="shared" si="1"/>
        <v>371141685</v>
      </c>
      <c r="F34" s="39" t="s">
        <v>2142</v>
      </c>
      <c r="G34" s="39" t="s">
        <v>2143</v>
      </c>
      <c r="H34" s="39" t="s">
        <v>2144</v>
      </c>
      <c r="I34" s="39" t="str">
        <f t="shared" si="2"/>
        <v>447989984</v>
      </c>
    </row>
    <row r="35" ht="15.75" customHeight="1">
      <c r="A35" s="35" t="s">
        <v>203</v>
      </c>
      <c r="B35" s="39" t="s">
        <v>2145</v>
      </c>
      <c r="C35" s="39" t="s">
        <v>2146</v>
      </c>
      <c r="D35" s="39" t="s">
        <v>2147</v>
      </c>
      <c r="E35" s="39" t="str">
        <f t="shared" si="1"/>
        <v>441157818</v>
      </c>
      <c r="F35" s="39" t="s">
        <v>2148</v>
      </c>
      <c r="G35" s="39" t="s">
        <v>2149</v>
      </c>
      <c r="H35" s="39" t="s">
        <v>2150</v>
      </c>
      <c r="I35" s="39" t="str">
        <f t="shared" si="2"/>
        <v>495098197</v>
      </c>
    </row>
    <row r="36" ht="15.75" customHeight="1">
      <c r="A36" s="35" t="s">
        <v>210</v>
      </c>
      <c r="B36" s="39" t="s">
        <v>2151</v>
      </c>
      <c r="C36" s="39" t="s">
        <v>2152</v>
      </c>
      <c r="D36" s="39" t="s">
        <v>2153</v>
      </c>
      <c r="E36" s="39" t="str">
        <f t="shared" si="1"/>
        <v>17094055409</v>
      </c>
      <c r="F36" s="39" t="s">
        <v>2154</v>
      </c>
      <c r="G36" s="39" t="s">
        <v>2155</v>
      </c>
      <c r="H36" s="39" t="s">
        <v>2156</v>
      </c>
      <c r="I36" s="39" t="str">
        <f t="shared" si="2"/>
        <v>16130023660</v>
      </c>
    </row>
    <row r="37" ht="15.75" customHeight="1">
      <c r="A37" s="35" t="s">
        <v>217</v>
      </c>
      <c r="B37" s="39" t="s">
        <v>2157</v>
      </c>
      <c r="C37" s="39" t="s">
        <v>2158</v>
      </c>
      <c r="D37" s="39" t="s">
        <v>2159</v>
      </c>
      <c r="E37" s="39" t="str">
        <f t="shared" si="1"/>
        <v>24379883</v>
      </c>
      <c r="F37" s="39" t="s">
        <v>2160</v>
      </c>
      <c r="G37" s="39" t="s">
        <v>2161</v>
      </c>
      <c r="H37" s="39" t="s">
        <v>2162</v>
      </c>
      <c r="I37" s="39" t="str">
        <f t="shared" si="2"/>
        <v>24719911</v>
      </c>
    </row>
    <row r="38" ht="15.75" customHeight="1">
      <c r="A38" s="35" t="s">
        <v>220</v>
      </c>
      <c r="B38" s="39" t="s">
        <v>95</v>
      </c>
      <c r="C38" s="39" t="s">
        <v>236</v>
      </c>
      <c r="D38" s="39" t="s">
        <v>222</v>
      </c>
      <c r="E38" s="39" t="str">
        <f t="shared" si="1"/>
        <v>29</v>
      </c>
      <c r="F38" s="39" t="s">
        <v>82</v>
      </c>
      <c r="G38" s="39" t="s">
        <v>157</v>
      </c>
      <c r="H38" s="39" t="s">
        <v>476</v>
      </c>
      <c r="I38" s="39" t="str">
        <f t="shared" si="2"/>
        <v>10</v>
      </c>
    </row>
    <row r="39" ht="15.75" customHeight="1">
      <c r="A39" s="35" t="s">
        <v>227</v>
      </c>
      <c r="B39" s="39" t="s">
        <v>80</v>
      </c>
      <c r="C39" s="39" t="s">
        <v>221</v>
      </c>
      <c r="D39" s="39" t="s">
        <v>80</v>
      </c>
      <c r="E39" s="39" t="str">
        <f t="shared" si="1"/>
        <v>14</v>
      </c>
      <c r="F39" s="39" t="s">
        <v>856</v>
      </c>
      <c r="G39" s="39" t="s">
        <v>371</v>
      </c>
      <c r="H39" s="39" t="s">
        <v>371</v>
      </c>
      <c r="I39" s="39" t="str">
        <f t="shared" si="2"/>
        <v>24</v>
      </c>
    </row>
    <row r="40" ht="15.75" customHeight="1">
      <c r="A40" s="35" t="s">
        <v>229</v>
      </c>
      <c r="B40" s="39" t="s">
        <v>2163</v>
      </c>
      <c r="C40" s="39" t="s">
        <v>1077</v>
      </c>
      <c r="D40" s="39" t="s">
        <v>1738</v>
      </c>
      <c r="E40" s="39" t="str">
        <f t="shared" si="1"/>
        <v>206</v>
      </c>
      <c r="F40" s="39" t="s">
        <v>1927</v>
      </c>
      <c r="G40" s="39" t="s">
        <v>91</v>
      </c>
      <c r="H40" s="39" t="s">
        <v>2164</v>
      </c>
      <c r="I40" s="39" t="str">
        <f t="shared" si="2"/>
        <v>422</v>
      </c>
    </row>
    <row r="41" ht="15.75" customHeight="1">
      <c r="A41" s="35" t="s">
        <v>234</v>
      </c>
      <c r="B41" s="39" t="s">
        <v>2165</v>
      </c>
      <c r="C41" s="39" t="s">
        <v>1505</v>
      </c>
      <c r="D41" s="39" t="s">
        <v>1322</v>
      </c>
      <c r="E41" s="39" t="str">
        <f t="shared" si="1"/>
        <v>71</v>
      </c>
      <c r="F41" s="39" t="s">
        <v>1181</v>
      </c>
      <c r="G41" s="39" t="s">
        <v>2166</v>
      </c>
      <c r="H41" s="39" t="s">
        <v>958</v>
      </c>
      <c r="I41" s="39" t="str">
        <f t="shared" si="2"/>
        <v>137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2167</v>
      </c>
      <c r="C43" s="39" t="s">
        <v>2168</v>
      </c>
      <c r="D43" s="39" t="s">
        <v>2169</v>
      </c>
      <c r="E43" s="39" t="str">
        <f t="shared" si="1"/>
        <v>357167104</v>
      </c>
      <c r="F43" s="39" t="s">
        <v>2170</v>
      </c>
      <c r="G43" s="39" t="s">
        <v>966</v>
      </c>
      <c r="H43" s="39" t="s">
        <v>2171</v>
      </c>
      <c r="I43" s="39" t="str">
        <f t="shared" si="2"/>
        <v>153120768</v>
      </c>
    </row>
    <row r="44" ht="15.75" customHeight="1">
      <c r="A44" s="35" t="s">
        <v>246</v>
      </c>
      <c r="B44" s="39" t="s">
        <v>2172</v>
      </c>
      <c r="C44" s="39" t="s">
        <v>2173</v>
      </c>
      <c r="D44" s="39" t="s">
        <v>2174</v>
      </c>
      <c r="E44" s="39" t="str">
        <f t="shared" si="1"/>
        <v>20252008448</v>
      </c>
      <c r="F44" s="39" t="s">
        <v>2175</v>
      </c>
      <c r="G44" s="39" t="s">
        <v>2176</v>
      </c>
      <c r="H44" s="39" t="s">
        <v>2177</v>
      </c>
      <c r="I44" s="39" t="str">
        <f t="shared" si="2"/>
        <v>19933978624</v>
      </c>
    </row>
    <row r="45" ht="15.75" customHeight="1">
      <c r="A45" s="35" t="s">
        <v>253</v>
      </c>
      <c r="B45" s="39" t="s">
        <v>2178</v>
      </c>
      <c r="C45" s="39" t="s">
        <v>2179</v>
      </c>
      <c r="D45" s="39" t="s">
        <v>2180</v>
      </c>
      <c r="E45" s="39" t="str">
        <f t="shared" si="1"/>
        <v>24383488</v>
      </c>
      <c r="F45" s="39" t="s">
        <v>2181</v>
      </c>
      <c r="G45" s="39" t="s">
        <v>2182</v>
      </c>
      <c r="H45" s="39" t="s">
        <v>2162</v>
      </c>
      <c r="I45" s="39" t="str">
        <f t="shared" si="2"/>
        <v>24768512</v>
      </c>
    </row>
    <row r="46" ht="15.75" customHeight="1">
      <c r="A46" s="35" t="s">
        <v>254</v>
      </c>
      <c r="B46" s="39" t="s">
        <v>2183</v>
      </c>
      <c r="C46" s="39" t="s">
        <v>2184</v>
      </c>
      <c r="D46" s="39" t="s">
        <v>2185</v>
      </c>
      <c r="E46" s="39" t="str">
        <f t="shared" si="1"/>
        <v>15672553472</v>
      </c>
      <c r="F46" s="39" t="s">
        <v>2186</v>
      </c>
      <c r="G46" s="39" t="s">
        <v>2187</v>
      </c>
      <c r="H46" s="39" t="s">
        <v>2188</v>
      </c>
      <c r="I46" s="39" t="str">
        <f t="shared" si="2"/>
        <v>14649806848</v>
      </c>
    </row>
    <row r="47" ht="15.75" customHeight="1">
      <c r="A47" s="35" t="s">
        <v>261</v>
      </c>
      <c r="B47" s="39" t="s">
        <v>2182</v>
      </c>
      <c r="C47" s="39" t="s">
        <v>2162</v>
      </c>
      <c r="D47" s="39" t="s">
        <v>2162</v>
      </c>
      <c r="E47" s="39" t="str">
        <f t="shared" si="1"/>
        <v>24342528</v>
      </c>
      <c r="F47" s="39" t="s">
        <v>2189</v>
      </c>
      <c r="G47" s="39" t="s">
        <v>2179</v>
      </c>
      <c r="H47" s="39" t="s">
        <v>2162</v>
      </c>
      <c r="I47" s="39" t="str">
        <f t="shared" si="2"/>
        <v>24383488</v>
      </c>
    </row>
    <row r="48" ht="15.75" customHeight="1">
      <c r="A48" s="35" t="s">
        <v>262</v>
      </c>
      <c r="B48" s="39" t="s">
        <v>2190</v>
      </c>
      <c r="C48" s="39" t="s">
        <v>2191</v>
      </c>
      <c r="D48" s="39" t="s">
        <v>2192</v>
      </c>
      <c r="E48" s="39" t="str">
        <f t="shared" si="1"/>
        <v>329227064</v>
      </c>
      <c r="F48" s="39" t="s">
        <v>2193</v>
      </c>
      <c r="G48" s="39" t="s">
        <v>2194</v>
      </c>
      <c r="H48" s="39" t="s">
        <v>2195</v>
      </c>
      <c r="I48" s="39" t="str">
        <f t="shared" si="2"/>
        <v>525398172</v>
      </c>
    </row>
    <row r="49" ht="15.75" customHeight="1">
      <c r="A49" s="35" t="s">
        <v>269</v>
      </c>
      <c r="B49" s="39" t="s">
        <v>2196</v>
      </c>
      <c r="C49" s="39" t="s">
        <v>2197</v>
      </c>
      <c r="D49" s="39" t="s">
        <v>2198</v>
      </c>
      <c r="E49" s="39" t="str">
        <f t="shared" si="1"/>
        <v>402648560</v>
      </c>
      <c r="F49" s="39" t="s">
        <v>2199</v>
      </c>
      <c r="G49" s="39" t="s">
        <v>2200</v>
      </c>
      <c r="H49" s="39" t="s">
        <v>2201</v>
      </c>
      <c r="I49" s="39" t="str">
        <f t="shared" si="2"/>
        <v>499998604</v>
      </c>
    </row>
    <row r="50" ht="15.75" customHeight="1">
      <c r="A50" s="35" t="s">
        <v>276</v>
      </c>
      <c r="B50" s="39" t="s">
        <v>2202</v>
      </c>
      <c r="C50" s="39" t="s">
        <v>2203</v>
      </c>
      <c r="D50" s="39" t="s">
        <v>2204</v>
      </c>
      <c r="E50" s="39" t="str">
        <f t="shared" si="1"/>
        <v>5630194483</v>
      </c>
      <c r="F50" s="39" t="s">
        <v>2205</v>
      </c>
      <c r="G50" s="39" t="s">
        <v>2206</v>
      </c>
      <c r="H50" s="39" t="s">
        <v>2207</v>
      </c>
      <c r="I50" s="39" t="str">
        <f t="shared" si="2"/>
        <v>6565352505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157</v>
      </c>
      <c r="E52" s="39" t="str">
        <f t="shared" si="1"/>
        <v>0</v>
      </c>
      <c r="F52" s="39" t="s">
        <v>42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2115</v>
      </c>
      <c r="C54" s="39" t="s">
        <v>1077</v>
      </c>
      <c r="D54" s="39" t="s">
        <v>477</v>
      </c>
      <c r="E54" s="39" t="str">
        <f t="shared" si="1"/>
        <v>215</v>
      </c>
      <c r="F54" s="39" t="s">
        <v>1927</v>
      </c>
      <c r="G54" s="39" t="s">
        <v>1695</v>
      </c>
      <c r="H54" s="39" t="s">
        <v>2208</v>
      </c>
      <c r="I54" s="39" t="str">
        <f t="shared" si="2"/>
        <v>422</v>
      </c>
    </row>
    <row r="55" ht="15.75" customHeight="1">
      <c r="A55" s="35" t="s">
        <v>289</v>
      </c>
      <c r="B55" s="39" t="s">
        <v>155</v>
      </c>
      <c r="C55" s="39" t="s">
        <v>155</v>
      </c>
      <c r="D55" s="39" t="s">
        <v>290</v>
      </c>
      <c r="E55" s="39" t="str">
        <f t="shared" si="1"/>
        <v>3</v>
      </c>
      <c r="F55" s="39" t="s">
        <v>80</v>
      </c>
      <c r="G55" s="39" t="s">
        <v>80</v>
      </c>
      <c r="H55" s="39" t="s">
        <v>221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2209</v>
      </c>
      <c r="C58" s="39" t="s">
        <v>2210</v>
      </c>
      <c r="D58" s="39" t="s">
        <v>2211</v>
      </c>
      <c r="E58" s="39" t="str">
        <f t="shared" si="1"/>
        <v>5630996480</v>
      </c>
      <c r="F58" s="39" t="s">
        <v>2212</v>
      </c>
      <c r="G58" s="39" t="s">
        <v>2213</v>
      </c>
      <c r="H58" s="39" t="s">
        <v>2214</v>
      </c>
      <c r="I58" s="39" t="str">
        <f t="shared" si="2"/>
        <v>6572396544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2215</v>
      </c>
      <c r="C60" s="39" t="s">
        <v>2216</v>
      </c>
      <c r="D60" s="39" t="s">
        <v>2217</v>
      </c>
      <c r="E60" s="39" t="str">
        <f t="shared" si="1"/>
        <v>5627944960</v>
      </c>
      <c r="F60" s="39" t="s">
        <v>2218</v>
      </c>
      <c r="G60" s="39" t="s">
        <v>2219</v>
      </c>
      <c r="H60" s="39" t="s">
        <v>2220</v>
      </c>
      <c r="I60" s="39" t="str">
        <f t="shared" si="2"/>
        <v>6536376320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2221</v>
      </c>
      <c r="C62" s="39" t="s">
        <v>2222</v>
      </c>
      <c r="D62" s="39" t="s">
        <v>2223</v>
      </c>
      <c r="E62" s="39" t="str">
        <f t="shared" si="1"/>
        <v>1670023</v>
      </c>
      <c r="F62" s="39" t="s">
        <v>2224</v>
      </c>
      <c r="G62" s="39" t="s">
        <v>2225</v>
      </c>
      <c r="H62" s="39" t="s">
        <v>2226</v>
      </c>
      <c r="I62" s="39" t="str">
        <f t="shared" si="2"/>
        <v>3898623</v>
      </c>
    </row>
    <row r="63" ht="15.75" customHeight="1">
      <c r="A63" s="35" t="s">
        <v>316</v>
      </c>
      <c r="B63" s="39" t="s">
        <v>2227</v>
      </c>
      <c r="C63" s="39" t="s">
        <v>2228</v>
      </c>
      <c r="D63" s="39" t="s">
        <v>2229</v>
      </c>
      <c r="E63" s="39" t="str">
        <f t="shared" si="1"/>
        <v>2287171</v>
      </c>
      <c r="F63" s="39" t="s">
        <v>2230</v>
      </c>
      <c r="G63" s="39" t="s">
        <v>2231</v>
      </c>
      <c r="H63" s="39" t="s">
        <v>2232</v>
      </c>
      <c r="I63" s="39" t="str">
        <f t="shared" si="2"/>
        <v>154390700</v>
      </c>
    </row>
    <row r="64" ht="15.75" customHeight="1">
      <c r="A64" s="40" t="s">
        <v>14</v>
      </c>
      <c r="B64" s="41">
        <f t="shared" ref="B64:I64" si="3">AVERAGE(VALUE(B8),VALUE(B22),VALUE(B36))*2^(-30)</f>
        <v>16.10064948</v>
      </c>
      <c r="C64" s="41">
        <f t="shared" si="3"/>
        <v>16.38357839</v>
      </c>
      <c r="D64" s="41">
        <f t="shared" si="3"/>
        <v>15.93825201</v>
      </c>
      <c r="E64" s="41">
        <f t="shared" si="3"/>
        <v>16.34972251</v>
      </c>
      <c r="F64" s="41">
        <f t="shared" si="3"/>
        <v>15.20235601</v>
      </c>
      <c r="G64" s="41">
        <f t="shared" si="3"/>
        <v>15.09029398</v>
      </c>
      <c r="H64" s="41">
        <f t="shared" si="3"/>
        <v>14.4551308</v>
      </c>
      <c r="I64" s="41">
        <f t="shared" si="3"/>
        <v>15.09357313</v>
      </c>
    </row>
    <row r="65" ht="15.75" customHeight="1">
      <c r="A65" s="40" t="s">
        <v>323</v>
      </c>
      <c r="B65" s="41">
        <f t="shared" ref="B65:I65" si="4">AVERAGE(VALUE(B8),VALUE(B22),VALUE(B36),VALUE(B50))*2^(-30)</f>
        <v>13.38636891</v>
      </c>
      <c r="C65" s="41">
        <f t="shared" si="4"/>
        <v>13.58856235</v>
      </c>
      <c r="D65" s="41">
        <f t="shared" si="4"/>
        <v>13.28359346</v>
      </c>
      <c r="E65" s="41">
        <f t="shared" si="4"/>
        <v>13.57317369</v>
      </c>
      <c r="F65" s="41">
        <f t="shared" si="4"/>
        <v>12.93038226</v>
      </c>
      <c r="G65" s="41">
        <f t="shared" si="4"/>
        <v>12.83843644</v>
      </c>
      <c r="H65" s="41">
        <f t="shared" si="4"/>
        <v>12.39407609</v>
      </c>
      <c r="I65" s="41">
        <f t="shared" si="4"/>
        <v>12.8487951</v>
      </c>
    </row>
    <row r="66" ht="15.75" customHeight="1">
      <c r="A66" s="40" t="s">
        <v>324</v>
      </c>
      <c r="B66" s="41">
        <f t="shared" ref="B66:I66" si="5">MIN(VALUE(B18),VALUE(B32),VALUE(B46))*2^(-30)</f>
        <v>14.26863098</v>
      </c>
      <c r="C66" s="41">
        <f t="shared" si="5"/>
        <v>14.50262451</v>
      </c>
      <c r="D66" s="41">
        <f t="shared" si="5"/>
        <v>14.59620285</v>
      </c>
      <c r="E66" s="41">
        <f t="shared" si="5"/>
        <v>14.59620285</v>
      </c>
      <c r="F66" s="41">
        <f t="shared" si="5"/>
        <v>13.79997635</v>
      </c>
      <c r="G66" s="41">
        <f t="shared" si="5"/>
        <v>13.23737335</v>
      </c>
      <c r="H66" s="41">
        <f t="shared" si="5"/>
        <v>13.1749382</v>
      </c>
      <c r="I66" s="41">
        <f t="shared" si="5"/>
        <v>13.64369583</v>
      </c>
    </row>
    <row r="67" ht="15.75" customHeight="1">
      <c r="A67" s="40" t="s">
        <v>325</v>
      </c>
      <c r="B67" s="41">
        <f t="shared" ref="B67:I67" si="6">MIN(VALUE(B16),VALUE(B30),VALUE(B44))*2^(-30)</f>
        <v>18.14940262</v>
      </c>
      <c r="C67" s="41">
        <f t="shared" si="6"/>
        <v>17.41762543</v>
      </c>
      <c r="D67" s="41">
        <f t="shared" si="6"/>
        <v>17.66607666</v>
      </c>
      <c r="E67" s="41">
        <f t="shared" si="6"/>
        <v>17.93059921</v>
      </c>
      <c r="F67" s="41">
        <f t="shared" si="6"/>
        <v>16.21949005</v>
      </c>
      <c r="G67" s="41">
        <f t="shared" si="6"/>
        <v>17.05606842</v>
      </c>
      <c r="H67" s="41">
        <f t="shared" si="6"/>
        <v>15.59163666</v>
      </c>
      <c r="I67" s="41">
        <f t="shared" si="6"/>
        <v>16.21949005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780.2421875</v>
      </c>
      <c r="C69" s="41">
        <f t="shared" si="8"/>
        <v>671.671875</v>
      </c>
      <c r="D69" s="41">
        <f t="shared" si="8"/>
        <v>608.1679688</v>
      </c>
      <c r="E69" s="41">
        <f t="shared" si="8"/>
        <v>779.9921875</v>
      </c>
      <c r="F69" s="41">
        <f t="shared" si="8"/>
        <v>437.4726563</v>
      </c>
      <c r="G69" s="41">
        <f t="shared" si="8"/>
        <v>437.6914063</v>
      </c>
      <c r="H69" s="41">
        <f t="shared" si="8"/>
        <v>439.8125</v>
      </c>
      <c r="I69" s="41">
        <f t="shared" si="8"/>
        <v>437.7578125</v>
      </c>
    </row>
    <row r="70" ht="15.75" customHeight="1">
      <c r="A70" s="40" t="s">
        <v>17</v>
      </c>
      <c r="B70" s="41">
        <f t="shared" ref="B70:I70" si="9">AVERAGE(VALUE(B9),VALUE(B23),VALUE(B37))*2^(-20)</f>
        <v>22.60271549</v>
      </c>
      <c r="C70" s="41">
        <f t="shared" si="9"/>
        <v>22.46973928</v>
      </c>
      <c r="D70" s="41">
        <f t="shared" si="9"/>
        <v>22.37741121</v>
      </c>
      <c r="E70" s="41">
        <f t="shared" si="9"/>
        <v>22.46973928</v>
      </c>
      <c r="F70" s="41">
        <f t="shared" si="9"/>
        <v>22.6521225</v>
      </c>
      <c r="G70" s="41">
        <f t="shared" si="9"/>
        <v>22.58481057</v>
      </c>
      <c r="H70" s="41">
        <f t="shared" si="9"/>
        <v>22.40938314</v>
      </c>
      <c r="I70" s="41">
        <f t="shared" si="9"/>
        <v>22.58481057</v>
      </c>
    </row>
    <row r="71" ht="15.75" customHeight="1">
      <c r="A71" s="40" t="s">
        <v>326</v>
      </c>
      <c r="B71" s="42">
        <f t="shared" ref="B71:I71" si="10">MIN(VALUE(B19),VALUE(B33),VALUE(B47))*2^(-20)</f>
        <v>20.30859375</v>
      </c>
      <c r="C71" s="42">
        <f t="shared" si="10"/>
        <v>20.3046875</v>
      </c>
      <c r="D71" s="42">
        <f t="shared" si="10"/>
        <v>20.19140625</v>
      </c>
      <c r="E71" s="42">
        <f t="shared" si="10"/>
        <v>20.3046875</v>
      </c>
      <c r="F71" s="42">
        <f t="shared" si="10"/>
        <v>20.3046875</v>
      </c>
      <c r="G71" s="42">
        <f t="shared" si="10"/>
        <v>20.30859375</v>
      </c>
      <c r="H71" s="42">
        <f t="shared" si="10"/>
        <v>20.17578125</v>
      </c>
      <c r="I71" s="42">
        <f t="shared" si="10"/>
        <v>20.3046875</v>
      </c>
    </row>
    <row r="72" ht="15.75" customHeight="1">
      <c r="A72" s="40" t="s">
        <v>327</v>
      </c>
      <c r="B72" s="42">
        <f t="shared" ref="B72:I72" si="11">MAX(VALUE(B17),VALUE(B31),VALUE(B45))*2^(-20)</f>
        <v>23.87109375</v>
      </c>
      <c r="C72" s="42">
        <f t="shared" si="11"/>
        <v>23.87109375</v>
      </c>
      <c r="D72" s="42">
        <f t="shared" si="11"/>
        <v>23.72265625</v>
      </c>
      <c r="E72" s="42">
        <f t="shared" si="11"/>
        <v>23.87109375</v>
      </c>
      <c r="F72" s="42">
        <f t="shared" si="11"/>
        <v>23.87109375</v>
      </c>
      <c r="G72" s="42">
        <f t="shared" si="11"/>
        <v>23.87109375</v>
      </c>
      <c r="H72" s="42">
        <f t="shared" si="11"/>
        <v>23.72265625</v>
      </c>
      <c r="I72" s="42">
        <f t="shared" si="11"/>
        <v>23.87109375</v>
      </c>
    </row>
    <row r="73" ht="15.75" customHeight="1">
      <c r="A73" s="40" t="s">
        <v>1</v>
      </c>
      <c r="B73" s="41">
        <f t="shared" ref="B73:I73" si="12">VALUE(B7)*10^(-9)</f>
        <v>33.72051762</v>
      </c>
      <c r="C73" s="41">
        <f t="shared" si="12"/>
        <v>24.28936177</v>
      </c>
      <c r="D73" s="41">
        <f t="shared" si="12"/>
        <v>26.48927597</v>
      </c>
      <c r="E73" s="41">
        <f t="shared" si="12"/>
        <v>26.48927597</v>
      </c>
      <c r="F73" s="41">
        <f t="shared" si="12"/>
        <v>52.58692407</v>
      </c>
      <c r="G73" s="41">
        <f t="shared" si="12"/>
        <v>50.80696076</v>
      </c>
      <c r="H73" s="41">
        <f t="shared" si="12"/>
        <v>63.44251629</v>
      </c>
      <c r="I73" s="41">
        <f t="shared" si="12"/>
        <v>52.58692407</v>
      </c>
    </row>
    <row r="74" ht="15.75" customHeight="1">
      <c r="A74" s="40" t="s">
        <v>18</v>
      </c>
      <c r="B74" s="41">
        <f t="shared" ref="B74:I74" si="13">SUM(VALUE(B20),VALUE(B34),VALUE(B48))*2^(-20)</f>
        <v>1132.214177</v>
      </c>
      <c r="C74" s="41">
        <f t="shared" si="13"/>
        <v>1113.37538</v>
      </c>
      <c r="D74" s="41">
        <f t="shared" si="13"/>
        <v>1092.580904</v>
      </c>
      <c r="E74" s="41">
        <f t="shared" si="13"/>
        <v>1095.000299</v>
      </c>
      <c r="F74" s="41">
        <f t="shared" si="13"/>
        <v>1541.174985</v>
      </c>
      <c r="G74" s="41">
        <f t="shared" si="13"/>
        <v>1576.008533</v>
      </c>
      <c r="H74" s="41">
        <f t="shared" si="13"/>
        <v>1577.163038</v>
      </c>
      <c r="I74" s="41">
        <f t="shared" si="13"/>
        <v>1576.436871</v>
      </c>
    </row>
    <row r="75" ht="15.75" customHeight="1">
      <c r="A75" s="40" t="s">
        <v>19</v>
      </c>
      <c r="B75" s="41">
        <f t="shared" ref="B75:I75" si="14">SUM(VALUE(B21),VALUE(B35),VALUE(B49))*2^(-20)</f>
        <v>1130.12128</v>
      </c>
      <c r="C75" s="41">
        <f t="shared" si="14"/>
        <v>1116.032937</v>
      </c>
      <c r="D75" s="41">
        <f t="shared" si="14"/>
        <v>1129.835041</v>
      </c>
      <c r="E75" s="41">
        <f t="shared" si="14"/>
        <v>1130.12128</v>
      </c>
      <c r="F75" s="41">
        <f t="shared" si="14"/>
        <v>1392.115694</v>
      </c>
      <c r="G75" s="41">
        <f t="shared" si="14"/>
        <v>1428.365248</v>
      </c>
      <c r="H75" s="41">
        <f t="shared" si="14"/>
        <v>1429.622509</v>
      </c>
      <c r="I75" s="41">
        <f t="shared" si="14"/>
        <v>1410.378843</v>
      </c>
    </row>
    <row r="76" ht="15.75" customHeight="1">
      <c r="A76" s="40" t="s">
        <v>20</v>
      </c>
      <c r="B76" s="43">
        <f t="shared" ref="B76:I76" si="15">SUM(VALUE(B12),VALUE(B26),VALUE(B40))</f>
        <v>803</v>
      </c>
      <c r="C76" s="43">
        <f t="shared" si="15"/>
        <v>572</v>
      </c>
      <c r="D76" s="43">
        <f t="shared" si="15"/>
        <v>627</v>
      </c>
      <c r="E76" s="43">
        <f t="shared" si="15"/>
        <v>627</v>
      </c>
      <c r="F76" s="43">
        <f t="shared" si="15"/>
        <v>1265</v>
      </c>
      <c r="G76" s="43">
        <f t="shared" si="15"/>
        <v>1227</v>
      </c>
      <c r="H76" s="43">
        <f t="shared" si="15"/>
        <v>1505</v>
      </c>
      <c r="I76" s="43">
        <f t="shared" si="15"/>
        <v>1265</v>
      </c>
    </row>
    <row r="77" ht="15.75" customHeight="1">
      <c r="A77" s="40" t="s">
        <v>21</v>
      </c>
      <c r="B77" s="43">
        <f t="shared" ref="B77:I77" si="16">SUM(VALUE(B11),VALUE(B25),VALUE(B39))</f>
        <v>41</v>
      </c>
      <c r="C77" s="43">
        <f t="shared" si="16"/>
        <v>42</v>
      </c>
      <c r="D77" s="43">
        <f t="shared" si="16"/>
        <v>41</v>
      </c>
      <c r="E77" s="43">
        <f t="shared" si="16"/>
        <v>41</v>
      </c>
      <c r="F77" s="43">
        <f t="shared" si="16"/>
        <v>65</v>
      </c>
      <c r="G77" s="43">
        <f t="shared" si="16"/>
        <v>66</v>
      </c>
      <c r="H77" s="43">
        <f t="shared" si="16"/>
        <v>69</v>
      </c>
      <c r="I77" s="43">
        <f t="shared" si="16"/>
        <v>67</v>
      </c>
    </row>
    <row r="78" ht="15.75" customHeight="1">
      <c r="A78" s="40" t="s">
        <v>22</v>
      </c>
      <c r="B78" s="43">
        <f t="shared" ref="B78:I78" si="17">SUM(VALUE(B13),VALUE(B27),VALUE(B41))</f>
        <v>205</v>
      </c>
      <c r="C78" s="43">
        <f t="shared" si="17"/>
        <v>197</v>
      </c>
      <c r="D78" s="43">
        <f t="shared" si="17"/>
        <v>201</v>
      </c>
      <c r="E78" s="43">
        <f t="shared" si="17"/>
        <v>201</v>
      </c>
      <c r="F78" s="43">
        <f t="shared" si="17"/>
        <v>347</v>
      </c>
      <c r="G78" s="43">
        <f t="shared" si="17"/>
        <v>345</v>
      </c>
      <c r="H78" s="43">
        <f t="shared" si="17"/>
        <v>355</v>
      </c>
      <c r="I78" s="43">
        <f t="shared" si="17"/>
        <v>349</v>
      </c>
    </row>
    <row r="79" ht="15.75" customHeight="1">
      <c r="A79" s="40" t="s">
        <v>23</v>
      </c>
      <c r="B79" s="43">
        <f t="shared" ref="B79:I79" si="18">SUM(VALUE(B10),VALUE(B24),VALUE(B38))</f>
        <v>89</v>
      </c>
      <c r="C79" s="43">
        <f t="shared" si="18"/>
        <v>51</v>
      </c>
      <c r="D79" s="43">
        <f t="shared" si="18"/>
        <v>68</v>
      </c>
      <c r="E79" s="43">
        <f t="shared" si="18"/>
        <v>65</v>
      </c>
      <c r="F79" s="43">
        <f t="shared" si="18"/>
        <v>38</v>
      </c>
      <c r="G79" s="43">
        <f t="shared" si="18"/>
        <v>23</v>
      </c>
      <c r="H79" s="43">
        <f t="shared" si="18"/>
        <v>88</v>
      </c>
      <c r="I79" s="43">
        <f t="shared" si="18"/>
        <v>38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2233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2234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2235</v>
      </c>
      <c r="C5" s="39" t="s">
        <v>2236</v>
      </c>
      <c r="D5" s="39" t="s">
        <v>2237</v>
      </c>
      <c r="E5" s="39" t="str">
        <f t="shared" si="1"/>
        <v>-</v>
      </c>
      <c r="F5" s="39" t="s">
        <v>2238</v>
      </c>
      <c r="G5" s="39" t="s">
        <v>2239</v>
      </c>
      <c r="H5" s="39" t="s">
        <v>2240</v>
      </c>
      <c r="I5" s="39" t="str">
        <f t="shared" si="2"/>
        <v>-</v>
      </c>
    </row>
    <row r="6">
      <c r="A6" s="35" t="s">
        <v>51</v>
      </c>
      <c r="B6" s="39" t="s">
        <v>2241</v>
      </c>
      <c r="C6" s="39" t="s">
        <v>2242</v>
      </c>
      <c r="D6" s="39" t="s">
        <v>2243</v>
      </c>
      <c r="E6" s="39" t="str">
        <f t="shared" si="1"/>
        <v>-</v>
      </c>
      <c r="F6" s="39" t="s">
        <v>2244</v>
      </c>
      <c r="G6" s="39" t="s">
        <v>2245</v>
      </c>
      <c r="H6" s="39" t="s">
        <v>2246</v>
      </c>
      <c r="I6" s="39" t="str">
        <f t="shared" si="2"/>
        <v>-</v>
      </c>
    </row>
    <row r="7">
      <c r="A7" s="35" t="s">
        <v>58</v>
      </c>
      <c r="B7" s="39" t="s">
        <v>2247</v>
      </c>
      <c r="C7" s="39" t="s">
        <v>2248</v>
      </c>
      <c r="D7" s="39" t="s">
        <v>2249</v>
      </c>
      <c r="E7" s="39" t="str">
        <f t="shared" si="1"/>
        <v>26133861409</v>
      </c>
      <c r="F7" s="39" t="s">
        <v>2250</v>
      </c>
      <c r="G7" s="39" t="s">
        <v>2251</v>
      </c>
      <c r="H7" s="39" t="s">
        <v>2252</v>
      </c>
      <c r="I7" s="39" t="str">
        <f t="shared" si="2"/>
        <v>54222760813</v>
      </c>
    </row>
    <row r="8">
      <c r="A8" s="35" t="s">
        <v>65</v>
      </c>
      <c r="B8" s="39" t="s">
        <v>2253</v>
      </c>
      <c r="C8" s="39" t="s">
        <v>2254</v>
      </c>
      <c r="D8" s="39" t="s">
        <v>2255</v>
      </c>
      <c r="E8" s="39" t="str">
        <f t="shared" si="1"/>
        <v>16920377874</v>
      </c>
      <c r="F8" s="39" t="s">
        <v>2256</v>
      </c>
      <c r="G8" s="39" t="s">
        <v>2257</v>
      </c>
      <c r="H8" s="39" t="s">
        <v>2258</v>
      </c>
      <c r="I8" s="39" t="str">
        <f t="shared" si="2"/>
        <v>16412565573</v>
      </c>
    </row>
    <row r="9">
      <c r="A9" s="35" t="s">
        <v>72</v>
      </c>
      <c r="B9" s="39" t="s">
        <v>2259</v>
      </c>
      <c r="C9" s="39" t="s">
        <v>2260</v>
      </c>
      <c r="D9" s="39" t="s">
        <v>2260</v>
      </c>
      <c r="E9" s="39" t="str">
        <f t="shared" si="1"/>
        <v>24612864</v>
      </c>
      <c r="F9" s="39" t="s">
        <v>2261</v>
      </c>
      <c r="G9" s="39" t="s">
        <v>2260</v>
      </c>
      <c r="H9" s="39" t="s">
        <v>2260</v>
      </c>
      <c r="I9" s="39" t="str">
        <f t="shared" si="2"/>
        <v>24612864</v>
      </c>
    </row>
    <row r="10">
      <c r="A10" s="35" t="s">
        <v>76</v>
      </c>
      <c r="B10" s="39" t="s">
        <v>78</v>
      </c>
      <c r="C10" s="39" t="s">
        <v>157</v>
      </c>
      <c r="D10" s="39" t="s">
        <v>42</v>
      </c>
      <c r="E10" s="39" t="str">
        <f t="shared" si="1"/>
        <v>1</v>
      </c>
      <c r="F10" s="39" t="s">
        <v>157</v>
      </c>
      <c r="G10" s="39" t="s">
        <v>83</v>
      </c>
      <c r="H10" s="39" t="s">
        <v>163</v>
      </c>
      <c r="I10" s="39" t="str">
        <f t="shared" si="2"/>
        <v>4</v>
      </c>
    </row>
    <row r="11">
      <c r="A11" s="35" t="s">
        <v>81</v>
      </c>
      <c r="B11" s="39" t="s">
        <v>156</v>
      </c>
      <c r="C11" s="39" t="s">
        <v>520</v>
      </c>
      <c r="D11" s="39" t="s">
        <v>226</v>
      </c>
      <c r="E11" s="39" t="str">
        <f t="shared" si="1"/>
        <v>12</v>
      </c>
      <c r="F11" s="39" t="s">
        <v>371</v>
      </c>
      <c r="G11" s="39" t="s">
        <v>79</v>
      </c>
      <c r="H11" s="39" t="s">
        <v>576</v>
      </c>
      <c r="I11" s="39" t="str">
        <f t="shared" si="2"/>
        <v>24</v>
      </c>
    </row>
    <row r="12">
      <c r="A12" s="35" t="s">
        <v>87</v>
      </c>
      <c r="B12" s="39" t="s">
        <v>372</v>
      </c>
      <c r="C12" s="39" t="s">
        <v>1077</v>
      </c>
      <c r="D12" s="39" t="s">
        <v>372</v>
      </c>
      <c r="E12" s="39" t="str">
        <f t="shared" si="1"/>
        <v>207</v>
      </c>
      <c r="F12" s="39" t="s">
        <v>91</v>
      </c>
      <c r="G12" s="39" t="s">
        <v>1926</v>
      </c>
      <c r="H12" s="39" t="s">
        <v>2262</v>
      </c>
      <c r="I12" s="39" t="str">
        <f t="shared" si="2"/>
        <v>438</v>
      </c>
    </row>
    <row r="13">
      <c r="A13" s="35" t="s">
        <v>94</v>
      </c>
      <c r="B13" s="39" t="s">
        <v>2263</v>
      </c>
      <c r="C13" s="39" t="s">
        <v>1505</v>
      </c>
      <c r="D13" s="39" t="s">
        <v>1322</v>
      </c>
      <c r="E13" s="39" t="str">
        <f t="shared" si="1"/>
        <v>71</v>
      </c>
      <c r="F13" s="39" t="s">
        <v>709</v>
      </c>
      <c r="G13" s="39" t="s">
        <v>1410</v>
      </c>
      <c r="H13" s="39" t="s">
        <v>1367</v>
      </c>
      <c r="I13" s="39" t="str">
        <f t="shared" si="2"/>
        <v>144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2264</v>
      </c>
      <c r="C15" s="39" t="s">
        <v>2265</v>
      </c>
      <c r="D15" s="39" t="s">
        <v>2266</v>
      </c>
      <c r="E15" s="39" t="str">
        <f t="shared" si="1"/>
        <v>56659968</v>
      </c>
      <c r="F15" s="39" t="s">
        <v>773</v>
      </c>
      <c r="G15" s="39" t="s">
        <v>2267</v>
      </c>
      <c r="H15" s="39" t="s">
        <v>2268</v>
      </c>
      <c r="I15" s="39" t="str">
        <f t="shared" si="2"/>
        <v>152907776</v>
      </c>
    </row>
    <row r="16">
      <c r="A16" s="35" t="s">
        <v>110</v>
      </c>
      <c r="B16" s="39" t="s">
        <v>2269</v>
      </c>
      <c r="C16" s="39" t="s">
        <v>2270</v>
      </c>
      <c r="D16" s="39" t="s">
        <v>2271</v>
      </c>
      <c r="E16" s="39" t="str">
        <f t="shared" si="1"/>
        <v>19572510720</v>
      </c>
      <c r="F16" s="39" t="s">
        <v>2272</v>
      </c>
      <c r="G16" s="39" t="s">
        <v>2273</v>
      </c>
      <c r="H16" s="39" t="s">
        <v>2274</v>
      </c>
      <c r="I16" s="39" t="str">
        <f t="shared" si="2"/>
        <v>19947241472</v>
      </c>
    </row>
    <row r="17">
      <c r="A17" s="35" t="s">
        <v>117</v>
      </c>
      <c r="B17" s="39" t="s">
        <v>2275</v>
      </c>
      <c r="C17" s="39" t="s">
        <v>2260</v>
      </c>
      <c r="D17" s="39" t="s">
        <v>2260</v>
      </c>
      <c r="E17" s="39" t="str">
        <f t="shared" si="1"/>
        <v>24612864</v>
      </c>
      <c r="F17" s="39" t="s">
        <v>2276</v>
      </c>
      <c r="G17" s="39" t="s">
        <v>2260</v>
      </c>
      <c r="H17" s="39" t="s">
        <v>2260</v>
      </c>
      <c r="I17" s="39" t="str">
        <f t="shared" si="2"/>
        <v>24612864</v>
      </c>
    </row>
    <row r="18">
      <c r="A18" s="35" t="s">
        <v>118</v>
      </c>
      <c r="B18" s="39" t="s">
        <v>2277</v>
      </c>
      <c r="C18" s="39" t="s">
        <v>2278</v>
      </c>
      <c r="D18" s="39" t="s">
        <v>2279</v>
      </c>
      <c r="E18" s="39" t="str">
        <f t="shared" si="1"/>
        <v>15739613184</v>
      </c>
      <c r="F18" s="39" t="s">
        <v>2280</v>
      </c>
      <c r="G18" s="39" t="s">
        <v>2281</v>
      </c>
      <c r="H18" s="39" t="s">
        <v>2282</v>
      </c>
      <c r="I18" s="39" t="str">
        <f t="shared" si="2"/>
        <v>14838362112</v>
      </c>
    </row>
    <row r="19">
      <c r="A19" s="35" t="s">
        <v>125</v>
      </c>
      <c r="B19" s="39" t="s">
        <v>2260</v>
      </c>
      <c r="C19" s="39" t="s">
        <v>2260</v>
      </c>
      <c r="D19" s="39" t="s">
        <v>2260</v>
      </c>
      <c r="E19" s="39" t="str">
        <f t="shared" si="1"/>
        <v>24612864</v>
      </c>
      <c r="F19" s="39" t="s">
        <v>2275</v>
      </c>
      <c r="G19" s="39" t="s">
        <v>2260</v>
      </c>
      <c r="H19" s="39" t="s">
        <v>2260</v>
      </c>
      <c r="I19" s="39" t="str">
        <f t="shared" si="2"/>
        <v>24612864</v>
      </c>
    </row>
    <row r="20">
      <c r="A20" s="35" t="s">
        <v>126</v>
      </c>
      <c r="B20" s="39" t="s">
        <v>2283</v>
      </c>
      <c r="C20" s="39" t="s">
        <v>2284</v>
      </c>
      <c r="D20" s="39" t="s">
        <v>2285</v>
      </c>
      <c r="E20" s="39" t="str">
        <f t="shared" si="1"/>
        <v>419395769</v>
      </c>
      <c r="F20" s="39" t="s">
        <v>2286</v>
      </c>
      <c r="G20" s="39" t="s">
        <v>2287</v>
      </c>
      <c r="H20" s="39" t="s">
        <v>2288</v>
      </c>
      <c r="I20" s="39" t="str">
        <f t="shared" si="2"/>
        <v>573284350</v>
      </c>
    </row>
    <row r="21" ht="15.75" customHeight="1">
      <c r="A21" s="35" t="s">
        <v>133</v>
      </c>
      <c r="B21" s="39" t="s">
        <v>2289</v>
      </c>
      <c r="C21" s="39" t="s">
        <v>2290</v>
      </c>
      <c r="D21" s="39" t="s">
        <v>2291</v>
      </c>
      <c r="E21" s="39" t="str">
        <f t="shared" si="1"/>
        <v>420015249</v>
      </c>
      <c r="F21" s="39" t="s">
        <v>2292</v>
      </c>
      <c r="G21" s="39" t="s">
        <v>2293</v>
      </c>
      <c r="H21" s="39" t="s">
        <v>2294</v>
      </c>
      <c r="I21" s="39" t="str">
        <f t="shared" si="2"/>
        <v>490059224</v>
      </c>
    </row>
    <row r="22" ht="15.75" customHeight="1">
      <c r="A22" s="35" t="s">
        <v>140</v>
      </c>
      <c r="B22" s="39" t="s">
        <v>2295</v>
      </c>
      <c r="C22" s="39" t="s">
        <v>2296</v>
      </c>
      <c r="D22" s="39" t="s">
        <v>2297</v>
      </c>
      <c r="E22" s="39" t="str">
        <f t="shared" si="1"/>
        <v>17681418813</v>
      </c>
      <c r="F22" s="39" t="s">
        <v>2298</v>
      </c>
      <c r="G22" s="39" t="s">
        <v>2299</v>
      </c>
      <c r="H22" s="39" t="s">
        <v>2300</v>
      </c>
      <c r="I22" s="39" t="str">
        <f t="shared" si="2"/>
        <v>16150047242</v>
      </c>
    </row>
    <row r="23" ht="15.75" customHeight="1">
      <c r="A23" s="35" t="s">
        <v>147</v>
      </c>
      <c r="B23" s="39" t="s">
        <v>2301</v>
      </c>
      <c r="C23" s="39" t="s">
        <v>2302</v>
      </c>
      <c r="D23" s="39" t="s">
        <v>2303</v>
      </c>
      <c r="E23" s="39" t="str">
        <f t="shared" si="1"/>
        <v>21070807</v>
      </c>
      <c r="F23" s="39" t="s">
        <v>2112</v>
      </c>
      <c r="G23" s="39" t="s">
        <v>2304</v>
      </c>
      <c r="H23" s="39" t="s">
        <v>2305</v>
      </c>
      <c r="I23" s="39" t="str">
        <f t="shared" si="2"/>
        <v>21107954</v>
      </c>
    </row>
    <row r="24" ht="15.75" customHeight="1">
      <c r="A24" s="35" t="s">
        <v>154</v>
      </c>
      <c r="B24" s="39" t="s">
        <v>79</v>
      </c>
      <c r="C24" s="39" t="s">
        <v>225</v>
      </c>
      <c r="D24" s="39" t="s">
        <v>856</v>
      </c>
      <c r="E24" s="39" t="str">
        <f t="shared" si="1"/>
        <v>15</v>
      </c>
      <c r="F24" s="39" t="s">
        <v>667</v>
      </c>
      <c r="G24" s="39" t="s">
        <v>80</v>
      </c>
      <c r="H24" s="39" t="s">
        <v>667</v>
      </c>
      <c r="I24" s="39" t="str">
        <f t="shared" si="2"/>
        <v>5</v>
      </c>
    </row>
    <row r="25" ht="15.75" customHeight="1">
      <c r="A25" s="35" t="s">
        <v>158</v>
      </c>
      <c r="B25" s="39" t="s">
        <v>79</v>
      </c>
      <c r="C25" s="39" t="s">
        <v>225</v>
      </c>
      <c r="D25" s="39" t="s">
        <v>79</v>
      </c>
      <c r="E25" s="39" t="str">
        <f t="shared" si="1"/>
        <v>15</v>
      </c>
      <c r="F25" s="39" t="s">
        <v>228</v>
      </c>
      <c r="G25" s="39" t="s">
        <v>856</v>
      </c>
      <c r="H25" s="39" t="s">
        <v>371</v>
      </c>
      <c r="I25" s="39" t="str">
        <f t="shared" si="2"/>
        <v>23</v>
      </c>
    </row>
    <row r="26" ht="15.75" customHeight="1">
      <c r="A26" s="35" t="s">
        <v>160</v>
      </c>
      <c r="B26" s="39" t="s">
        <v>372</v>
      </c>
      <c r="C26" s="39" t="s">
        <v>1077</v>
      </c>
      <c r="D26" s="39" t="s">
        <v>372</v>
      </c>
      <c r="E26" s="39" t="str">
        <f t="shared" si="1"/>
        <v>207</v>
      </c>
      <c r="F26" s="39" t="s">
        <v>622</v>
      </c>
      <c r="G26" s="39" t="s">
        <v>2306</v>
      </c>
      <c r="H26" s="39" t="s">
        <v>2307</v>
      </c>
      <c r="I26" s="39" t="str">
        <f t="shared" si="2"/>
        <v>430</v>
      </c>
    </row>
    <row r="27" ht="15.75" customHeight="1">
      <c r="A27" s="35" t="s">
        <v>162</v>
      </c>
      <c r="B27" s="39" t="s">
        <v>1879</v>
      </c>
      <c r="C27" s="39" t="s">
        <v>2074</v>
      </c>
      <c r="D27" s="39" t="s">
        <v>2308</v>
      </c>
      <c r="E27" s="39" t="str">
        <f t="shared" si="1"/>
        <v>74</v>
      </c>
      <c r="F27" s="39" t="s">
        <v>370</v>
      </c>
      <c r="G27" s="39" t="s">
        <v>1506</v>
      </c>
      <c r="H27" s="39" t="s">
        <v>287</v>
      </c>
      <c r="I27" s="39" t="str">
        <f t="shared" si="2"/>
        <v>136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479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2309</v>
      </c>
      <c r="C29" s="39" t="s">
        <v>2310</v>
      </c>
      <c r="D29" s="39" t="s">
        <v>2311</v>
      </c>
      <c r="E29" s="39" t="str">
        <f t="shared" si="1"/>
        <v>234422272</v>
      </c>
      <c r="F29" s="39" t="s">
        <v>2312</v>
      </c>
      <c r="G29" s="39" t="s">
        <v>2313</v>
      </c>
      <c r="H29" s="39" t="s">
        <v>2314</v>
      </c>
      <c r="I29" s="39" t="str">
        <f t="shared" si="2"/>
        <v>153128960</v>
      </c>
    </row>
    <row r="30" ht="15.75" customHeight="1">
      <c r="A30" s="35" t="s">
        <v>177</v>
      </c>
      <c r="B30" s="39" t="s">
        <v>2315</v>
      </c>
      <c r="C30" s="39" t="s">
        <v>2316</v>
      </c>
      <c r="D30" s="39" t="s">
        <v>2317</v>
      </c>
      <c r="E30" s="39" t="str">
        <f t="shared" si="1"/>
        <v>20278935552</v>
      </c>
      <c r="F30" s="39" t="s">
        <v>2318</v>
      </c>
      <c r="G30" s="39" t="s">
        <v>2319</v>
      </c>
      <c r="H30" s="39" t="s">
        <v>2320</v>
      </c>
      <c r="I30" s="39" t="str">
        <f t="shared" si="2"/>
        <v>19761561600</v>
      </c>
    </row>
    <row r="31" ht="15.75" customHeight="1">
      <c r="A31" s="35" t="s">
        <v>184</v>
      </c>
      <c r="B31" s="39" t="s">
        <v>2321</v>
      </c>
      <c r="C31" s="39" t="s">
        <v>2322</v>
      </c>
      <c r="D31" s="39" t="s">
        <v>2323</v>
      </c>
      <c r="E31" s="39" t="str">
        <f t="shared" si="1"/>
        <v>21135360</v>
      </c>
      <c r="F31" s="39" t="s">
        <v>2112</v>
      </c>
      <c r="G31" s="39" t="s">
        <v>2324</v>
      </c>
      <c r="H31" s="39" t="s">
        <v>2325</v>
      </c>
      <c r="I31" s="39" t="str">
        <f t="shared" si="2"/>
        <v>21172224</v>
      </c>
    </row>
    <row r="32" ht="15.75" customHeight="1">
      <c r="A32" s="35" t="s">
        <v>186</v>
      </c>
      <c r="B32" s="39" t="s">
        <v>2326</v>
      </c>
      <c r="C32" s="39" t="s">
        <v>2327</v>
      </c>
      <c r="D32" s="39" t="s">
        <v>2328</v>
      </c>
      <c r="E32" s="39" t="str">
        <f t="shared" si="1"/>
        <v>16376332288</v>
      </c>
      <c r="F32" s="39" t="s">
        <v>2329</v>
      </c>
      <c r="G32" s="39" t="s">
        <v>2330</v>
      </c>
      <c r="H32" s="39" t="s">
        <v>2331</v>
      </c>
      <c r="I32" s="39" t="str">
        <f t="shared" si="2"/>
        <v>15357919232</v>
      </c>
    </row>
    <row r="33" ht="15.75" customHeight="1">
      <c r="A33" s="35" t="s">
        <v>193</v>
      </c>
      <c r="B33" s="39" t="s">
        <v>2332</v>
      </c>
      <c r="C33" s="39" t="s">
        <v>2333</v>
      </c>
      <c r="D33" s="39" t="s">
        <v>2325</v>
      </c>
      <c r="E33" s="39" t="str">
        <f t="shared" si="1"/>
        <v>20938752</v>
      </c>
      <c r="F33" s="39" t="s">
        <v>2112</v>
      </c>
      <c r="G33" s="39" t="s">
        <v>2334</v>
      </c>
      <c r="H33" s="39" t="s">
        <v>2333</v>
      </c>
      <c r="I33" s="39" t="str">
        <f t="shared" si="2"/>
        <v>21078016</v>
      </c>
    </row>
    <row r="34" ht="15.75" customHeight="1">
      <c r="A34" s="35" t="s">
        <v>196</v>
      </c>
      <c r="B34" s="39" t="s">
        <v>2335</v>
      </c>
      <c r="C34" s="39" t="s">
        <v>2336</v>
      </c>
      <c r="D34" s="39" t="s">
        <v>2337</v>
      </c>
      <c r="E34" s="39" t="str">
        <f t="shared" si="1"/>
        <v>376904476</v>
      </c>
      <c r="F34" s="39" t="s">
        <v>2338</v>
      </c>
      <c r="G34" s="39" t="s">
        <v>2339</v>
      </c>
      <c r="H34" s="39" t="s">
        <v>2340</v>
      </c>
      <c r="I34" s="39" t="str">
        <f t="shared" si="2"/>
        <v>569825784</v>
      </c>
    </row>
    <row r="35" ht="15.75" customHeight="1">
      <c r="A35" s="35" t="s">
        <v>203</v>
      </c>
      <c r="B35" s="39" t="s">
        <v>2341</v>
      </c>
      <c r="C35" s="39" t="s">
        <v>2342</v>
      </c>
      <c r="D35" s="39" t="s">
        <v>2343</v>
      </c>
      <c r="E35" s="39" t="str">
        <f t="shared" si="1"/>
        <v>499271111</v>
      </c>
      <c r="F35" s="39" t="s">
        <v>2344</v>
      </c>
      <c r="G35" s="39" t="s">
        <v>2345</v>
      </c>
      <c r="H35" s="39" t="s">
        <v>2346</v>
      </c>
      <c r="I35" s="39" t="str">
        <f t="shared" si="2"/>
        <v>421776834</v>
      </c>
    </row>
    <row r="36" ht="15.75" customHeight="1">
      <c r="A36" s="35" t="s">
        <v>210</v>
      </c>
      <c r="B36" s="39" t="s">
        <v>2347</v>
      </c>
      <c r="C36" s="39" t="s">
        <v>2348</v>
      </c>
      <c r="D36" s="39" t="s">
        <v>2349</v>
      </c>
      <c r="E36" s="39" t="str">
        <f t="shared" si="1"/>
        <v>16925593600</v>
      </c>
      <c r="F36" s="39" t="s">
        <v>2350</v>
      </c>
      <c r="G36" s="39" t="s">
        <v>2351</v>
      </c>
      <c r="H36" s="39" t="s">
        <v>2352</v>
      </c>
      <c r="I36" s="39" t="str">
        <f t="shared" si="2"/>
        <v>16618610366</v>
      </c>
    </row>
    <row r="37" ht="15.75" customHeight="1">
      <c r="A37" s="35" t="s">
        <v>217</v>
      </c>
      <c r="B37" s="39" t="s">
        <v>2353</v>
      </c>
      <c r="C37" s="39" t="s">
        <v>2354</v>
      </c>
      <c r="D37" s="39" t="s">
        <v>2354</v>
      </c>
      <c r="E37" s="39" t="str">
        <f t="shared" si="1"/>
        <v>24608768</v>
      </c>
      <c r="F37" s="39" t="s">
        <v>2355</v>
      </c>
      <c r="G37" s="39" t="s">
        <v>2356</v>
      </c>
      <c r="H37" s="39" t="s">
        <v>2354</v>
      </c>
      <c r="I37" s="39" t="str">
        <f t="shared" si="2"/>
        <v>24608768</v>
      </c>
    </row>
    <row r="38" ht="15.75" customHeight="1">
      <c r="A38" s="35" t="s">
        <v>220</v>
      </c>
      <c r="B38" s="39" t="s">
        <v>157</v>
      </c>
      <c r="C38" s="39" t="s">
        <v>155</v>
      </c>
      <c r="D38" s="39" t="s">
        <v>478</v>
      </c>
      <c r="E38" s="39" t="str">
        <f t="shared" si="1"/>
        <v>3</v>
      </c>
      <c r="F38" s="39" t="s">
        <v>80</v>
      </c>
      <c r="G38" s="39" t="s">
        <v>83</v>
      </c>
      <c r="H38" s="39" t="s">
        <v>236</v>
      </c>
      <c r="I38" s="39" t="str">
        <f t="shared" si="2"/>
        <v>14</v>
      </c>
    </row>
    <row r="39" ht="15.75" customHeight="1">
      <c r="A39" s="35" t="s">
        <v>227</v>
      </c>
      <c r="B39" s="39" t="s">
        <v>520</v>
      </c>
      <c r="C39" s="39" t="s">
        <v>82</v>
      </c>
      <c r="D39" s="39" t="s">
        <v>228</v>
      </c>
      <c r="E39" s="39" t="str">
        <f t="shared" si="1"/>
        <v>11</v>
      </c>
      <c r="F39" s="39" t="s">
        <v>371</v>
      </c>
      <c r="G39" s="39" t="s">
        <v>951</v>
      </c>
      <c r="H39" s="39" t="s">
        <v>156</v>
      </c>
      <c r="I39" s="39" t="str">
        <f t="shared" si="2"/>
        <v>24</v>
      </c>
    </row>
    <row r="40" ht="15.75" customHeight="1">
      <c r="A40" s="35" t="s">
        <v>229</v>
      </c>
      <c r="B40" s="39" t="s">
        <v>477</v>
      </c>
      <c r="C40" s="39" t="s">
        <v>2116</v>
      </c>
      <c r="D40" s="39" t="s">
        <v>372</v>
      </c>
      <c r="E40" s="39" t="str">
        <f t="shared" si="1"/>
        <v>207</v>
      </c>
      <c r="F40" s="39" t="s">
        <v>288</v>
      </c>
      <c r="G40" s="39" t="s">
        <v>2306</v>
      </c>
      <c r="H40" s="39" t="s">
        <v>2357</v>
      </c>
      <c r="I40" s="39" t="str">
        <f t="shared" si="2"/>
        <v>430</v>
      </c>
    </row>
    <row r="41" ht="15.75" customHeight="1">
      <c r="A41" s="35" t="s">
        <v>234</v>
      </c>
      <c r="B41" s="39" t="s">
        <v>1226</v>
      </c>
      <c r="C41" s="39" t="s">
        <v>957</v>
      </c>
      <c r="D41" s="39" t="s">
        <v>1322</v>
      </c>
      <c r="E41" s="39" t="str">
        <f t="shared" si="1"/>
        <v>58</v>
      </c>
      <c r="F41" s="39" t="s">
        <v>2358</v>
      </c>
      <c r="G41" s="39" t="s">
        <v>1976</v>
      </c>
      <c r="H41" s="39" t="s">
        <v>95</v>
      </c>
      <c r="I41" s="39" t="str">
        <f t="shared" si="2"/>
        <v>139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2359</v>
      </c>
      <c r="C43" s="39" t="s">
        <v>2360</v>
      </c>
      <c r="D43" s="39" t="s">
        <v>2361</v>
      </c>
      <c r="E43" s="39" t="str">
        <f t="shared" si="1"/>
        <v>27127808</v>
      </c>
      <c r="F43" s="39" t="s">
        <v>2362</v>
      </c>
      <c r="G43" s="39" t="s">
        <v>2363</v>
      </c>
      <c r="H43" s="39" t="s">
        <v>2364</v>
      </c>
      <c r="I43" s="39" t="str">
        <f t="shared" si="2"/>
        <v>152891392</v>
      </c>
    </row>
    <row r="44" ht="15.75" customHeight="1">
      <c r="A44" s="35" t="s">
        <v>246</v>
      </c>
      <c r="B44" s="39" t="s">
        <v>2365</v>
      </c>
      <c r="C44" s="39" t="s">
        <v>2366</v>
      </c>
      <c r="D44" s="39" t="s">
        <v>2367</v>
      </c>
      <c r="E44" s="39" t="str">
        <f t="shared" si="1"/>
        <v>20020510720</v>
      </c>
      <c r="F44" s="39" t="s">
        <v>2368</v>
      </c>
      <c r="G44" s="39" t="s">
        <v>2369</v>
      </c>
      <c r="H44" s="39" t="s">
        <v>2370</v>
      </c>
      <c r="I44" s="39" t="str">
        <f t="shared" si="2"/>
        <v>20134522880</v>
      </c>
    </row>
    <row r="45" ht="15.75" customHeight="1">
      <c r="A45" s="35" t="s">
        <v>253</v>
      </c>
      <c r="B45" s="39" t="s">
        <v>2353</v>
      </c>
      <c r="C45" s="39" t="s">
        <v>2354</v>
      </c>
      <c r="D45" s="39" t="s">
        <v>2354</v>
      </c>
      <c r="E45" s="39" t="str">
        <f t="shared" si="1"/>
        <v>24608768</v>
      </c>
      <c r="F45" s="39" t="s">
        <v>2260</v>
      </c>
      <c r="G45" s="39" t="s">
        <v>2353</v>
      </c>
      <c r="H45" s="39" t="s">
        <v>2354</v>
      </c>
      <c r="I45" s="39" t="str">
        <f t="shared" si="2"/>
        <v>24612864</v>
      </c>
    </row>
    <row r="46" ht="15.75" customHeight="1">
      <c r="A46" s="35" t="s">
        <v>254</v>
      </c>
      <c r="B46" s="39" t="s">
        <v>2371</v>
      </c>
      <c r="C46" s="39" t="s">
        <v>2372</v>
      </c>
      <c r="D46" s="39" t="s">
        <v>2373</v>
      </c>
      <c r="E46" s="39" t="str">
        <f t="shared" si="1"/>
        <v>15787823104</v>
      </c>
      <c r="F46" s="39" t="s">
        <v>2374</v>
      </c>
      <c r="G46" s="39" t="s">
        <v>2375</v>
      </c>
      <c r="H46" s="39" t="s">
        <v>2376</v>
      </c>
      <c r="I46" s="39" t="str">
        <f t="shared" si="2"/>
        <v>14635376640</v>
      </c>
    </row>
    <row r="47" ht="15.75" customHeight="1">
      <c r="A47" s="35" t="s">
        <v>261</v>
      </c>
      <c r="B47" s="39" t="s">
        <v>2353</v>
      </c>
      <c r="C47" s="39" t="s">
        <v>2354</v>
      </c>
      <c r="D47" s="39" t="s">
        <v>2354</v>
      </c>
      <c r="E47" s="39" t="str">
        <f t="shared" si="1"/>
        <v>24608768</v>
      </c>
      <c r="F47" s="39" t="s">
        <v>2354</v>
      </c>
      <c r="G47" s="39" t="s">
        <v>2377</v>
      </c>
      <c r="H47" s="39" t="s">
        <v>2354</v>
      </c>
      <c r="I47" s="39" t="str">
        <f t="shared" si="2"/>
        <v>24608768</v>
      </c>
    </row>
    <row r="48" ht="15.75" customHeight="1">
      <c r="A48" s="35" t="s">
        <v>262</v>
      </c>
      <c r="B48" s="39" t="s">
        <v>2378</v>
      </c>
      <c r="C48" s="39" t="s">
        <v>2379</v>
      </c>
      <c r="D48" s="39" t="s">
        <v>2380</v>
      </c>
      <c r="E48" s="39" t="str">
        <f t="shared" si="1"/>
        <v>508681486</v>
      </c>
      <c r="F48" s="39" t="s">
        <v>2381</v>
      </c>
      <c r="G48" s="39" t="s">
        <v>2382</v>
      </c>
      <c r="H48" s="39" t="s">
        <v>2383</v>
      </c>
      <c r="I48" s="39" t="str">
        <f t="shared" si="2"/>
        <v>571308176</v>
      </c>
    </row>
    <row r="49" ht="15.75" customHeight="1">
      <c r="A49" s="35" t="s">
        <v>269</v>
      </c>
      <c r="B49" s="39" t="s">
        <v>2384</v>
      </c>
      <c r="C49" s="39" t="s">
        <v>2385</v>
      </c>
      <c r="D49" s="39" t="s">
        <v>2386</v>
      </c>
      <c r="E49" s="39" t="str">
        <f t="shared" si="1"/>
        <v>405518269</v>
      </c>
      <c r="F49" s="39" t="s">
        <v>2387</v>
      </c>
      <c r="G49" s="39" t="s">
        <v>2388</v>
      </c>
      <c r="H49" s="39" t="s">
        <v>2389</v>
      </c>
      <c r="I49" s="39" t="str">
        <f t="shared" si="2"/>
        <v>637734632</v>
      </c>
    </row>
    <row r="50" ht="15.75" customHeight="1">
      <c r="A50" s="35" t="s">
        <v>276</v>
      </c>
      <c r="B50" s="39" t="s">
        <v>2390</v>
      </c>
      <c r="C50" s="39" t="s">
        <v>2391</v>
      </c>
      <c r="D50" s="39" t="s">
        <v>2392</v>
      </c>
      <c r="E50" s="39" t="str">
        <f t="shared" si="1"/>
        <v>5678212892</v>
      </c>
      <c r="F50" s="39" t="s">
        <v>2393</v>
      </c>
      <c r="G50" s="39" t="s">
        <v>2394</v>
      </c>
      <c r="H50" s="39" t="s">
        <v>2395</v>
      </c>
      <c r="I50" s="39" t="str">
        <f t="shared" si="2"/>
        <v>6544864721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290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477</v>
      </c>
      <c r="C54" s="39" t="s">
        <v>2116</v>
      </c>
      <c r="D54" s="39" t="s">
        <v>372</v>
      </c>
      <c r="E54" s="39" t="str">
        <f t="shared" si="1"/>
        <v>207</v>
      </c>
      <c r="F54" s="39" t="s">
        <v>288</v>
      </c>
      <c r="G54" s="39" t="s">
        <v>2396</v>
      </c>
      <c r="H54" s="39" t="s">
        <v>2397</v>
      </c>
      <c r="I54" s="39" t="str">
        <f t="shared" si="2"/>
        <v>429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79</v>
      </c>
      <c r="G55" s="39" t="s">
        <v>225</v>
      </c>
      <c r="H55" s="39" t="s">
        <v>80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2398</v>
      </c>
      <c r="C58" s="39" t="s">
        <v>2399</v>
      </c>
      <c r="D58" s="39" t="s">
        <v>2400</v>
      </c>
      <c r="E58" s="39" t="str">
        <f t="shared" si="1"/>
        <v>5679517696</v>
      </c>
      <c r="F58" s="39" t="s">
        <v>2401</v>
      </c>
      <c r="G58" s="39" t="s">
        <v>2402</v>
      </c>
      <c r="H58" s="39" t="s">
        <v>2403</v>
      </c>
      <c r="I58" s="39" t="str">
        <f t="shared" si="2"/>
        <v>6552956928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2404</v>
      </c>
      <c r="C60" s="39" t="s">
        <v>2405</v>
      </c>
      <c r="D60" s="39" t="s">
        <v>2406</v>
      </c>
      <c r="E60" s="39" t="str">
        <f t="shared" si="1"/>
        <v>5674872832</v>
      </c>
      <c r="F60" s="39" t="s">
        <v>2407</v>
      </c>
      <c r="G60" s="39" t="s">
        <v>2408</v>
      </c>
      <c r="H60" s="39" t="s">
        <v>2409</v>
      </c>
      <c r="I60" s="39" t="str">
        <f t="shared" si="2"/>
        <v>6515261440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2410</v>
      </c>
      <c r="C62" s="39" t="s">
        <v>2411</v>
      </c>
      <c r="D62" s="39" t="s">
        <v>2412</v>
      </c>
      <c r="E62" s="39" t="str">
        <f t="shared" si="1"/>
        <v>1601454</v>
      </c>
      <c r="F62" s="39" t="s">
        <v>2413</v>
      </c>
      <c r="G62" s="39" t="s">
        <v>2414</v>
      </c>
      <c r="H62" s="39" t="s">
        <v>2415</v>
      </c>
      <c r="I62" s="39" t="str">
        <f t="shared" si="2"/>
        <v>4121788</v>
      </c>
    </row>
    <row r="63" ht="15.75" customHeight="1">
      <c r="A63" s="35" t="s">
        <v>316</v>
      </c>
      <c r="B63" s="39" t="s">
        <v>2416</v>
      </c>
      <c r="C63" s="39" t="s">
        <v>2417</v>
      </c>
      <c r="D63" s="39" t="s">
        <v>2418</v>
      </c>
      <c r="E63" s="39" t="str">
        <f t="shared" si="1"/>
        <v>376293</v>
      </c>
      <c r="F63" s="39" t="s">
        <v>2419</v>
      </c>
      <c r="G63" s="39" t="s">
        <v>2420</v>
      </c>
      <c r="H63" s="39" t="s">
        <v>2421</v>
      </c>
      <c r="I63" s="39" t="str">
        <f t="shared" si="2"/>
        <v>154496887</v>
      </c>
    </row>
    <row r="64" ht="15.75" customHeight="1">
      <c r="A64" s="40" t="s">
        <v>14</v>
      </c>
      <c r="B64" s="41">
        <f t="shared" ref="B64:I64" si="3">AVERAGE(VALUE(B8),VALUE(B22),VALUE(B36))*2^(-30)</f>
        <v>16.45931112</v>
      </c>
      <c r="C64" s="41">
        <f t="shared" si="3"/>
        <v>15.86011846</v>
      </c>
      <c r="D64" s="41">
        <f t="shared" si="3"/>
        <v>16.24510678</v>
      </c>
      <c r="E64" s="41">
        <f t="shared" si="3"/>
        <v>15.99620726</v>
      </c>
      <c r="F64" s="41">
        <f t="shared" si="3"/>
        <v>15.2837017</v>
      </c>
      <c r="G64" s="41">
        <f t="shared" si="3"/>
        <v>15.03131781</v>
      </c>
      <c r="H64" s="41">
        <f t="shared" si="3"/>
        <v>14.69005401</v>
      </c>
      <c r="I64" s="41">
        <f t="shared" si="3"/>
        <v>15.26786113</v>
      </c>
    </row>
    <row r="65" ht="15.75" customHeight="1">
      <c r="A65" s="40" t="s">
        <v>323</v>
      </c>
      <c r="B65" s="41">
        <f t="shared" ref="B65:I65" si="4">AVERAGE(VALUE(B8),VALUE(B22),VALUE(B36),VALUE(B50))*2^(-30)</f>
        <v>13.6665453</v>
      </c>
      <c r="C65" s="41">
        <f t="shared" si="4"/>
        <v>13.20191025</v>
      </c>
      <c r="D65" s="41">
        <f t="shared" si="4"/>
        <v>13.51652364</v>
      </c>
      <c r="E65" s="41">
        <f t="shared" si="4"/>
        <v>13.31921741</v>
      </c>
      <c r="F65" s="41">
        <f t="shared" si="4"/>
        <v>12.99663102</v>
      </c>
      <c r="G65" s="41">
        <f t="shared" si="4"/>
        <v>12.79733342</v>
      </c>
      <c r="H65" s="41">
        <f t="shared" si="4"/>
        <v>12.5396396</v>
      </c>
      <c r="I65" s="41">
        <f t="shared" si="4"/>
        <v>12.97474091</v>
      </c>
    </row>
    <row r="66" ht="15.75" customHeight="1">
      <c r="A66" s="40" t="s">
        <v>324</v>
      </c>
      <c r="B66" s="41">
        <f t="shared" ref="B66:I66" si="5">MIN(VALUE(B18),VALUE(B32),VALUE(B46))*2^(-30)</f>
        <v>14.38809967</v>
      </c>
      <c r="C66" s="41">
        <f t="shared" si="5"/>
        <v>14.65865707</v>
      </c>
      <c r="D66" s="41">
        <f t="shared" si="5"/>
        <v>14.60778046</v>
      </c>
      <c r="E66" s="41">
        <f t="shared" si="5"/>
        <v>14.65865707</v>
      </c>
      <c r="F66" s="41">
        <f t="shared" si="5"/>
        <v>13.81930161</v>
      </c>
      <c r="G66" s="41">
        <f t="shared" si="5"/>
        <v>13.24022293</v>
      </c>
      <c r="H66" s="41">
        <f t="shared" si="5"/>
        <v>13.19540405</v>
      </c>
      <c r="I66" s="41">
        <f t="shared" si="5"/>
        <v>13.63025665</v>
      </c>
    </row>
    <row r="67" ht="15.75" customHeight="1">
      <c r="A67" s="40" t="s">
        <v>325</v>
      </c>
      <c r="B67" s="41">
        <f t="shared" ref="B67:I67" si="6">MIN(VALUE(B16),VALUE(B30),VALUE(B44))*2^(-30)</f>
        <v>18.71950912</v>
      </c>
      <c r="C67" s="41">
        <f t="shared" si="6"/>
        <v>17.10425568</v>
      </c>
      <c r="D67" s="41">
        <f t="shared" si="6"/>
        <v>18.22832108</v>
      </c>
      <c r="E67" s="41">
        <f t="shared" si="6"/>
        <v>18.22832108</v>
      </c>
      <c r="F67" s="41">
        <f t="shared" si="6"/>
        <v>16.5210228</v>
      </c>
      <c r="G67" s="41">
        <f t="shared" si="6"/>
        <v>15.09762955</v>
      </c>
      <c r="H67" s="41">
        <f t="shared" si="6"/>
        <v>15.35284424</v>
      </c>
      <c r="I67" s="41">
        <f t="shared" si="6"/>
        <v>18.40438843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0.0078125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524.5039063</v>
      </c>
      <c r="C69" s="41">
        <f t="shared" si="8"/>
        <v>397.609375</v>
      </c>
      <c r="D69" s="41">
        <f t="shared" si="8"/>
        <v>562.0390625</v>
      </c>
      <c r="E69" s="41">
        <f t="shared" si="8"/>
        <v>303.46875</v>
      </c>
      <c r="F69" s="41">
        <f t="shared" si="8"/>
        <v>437.4296875</v>
      </c>
      <c r="G69" s="41">
        <f t="shared" si="8"/>
        <v>292.1015625</v>
      </c>
      <c r="H69" s="41">
        <f t="shared" si="8"/>
        <v>438.0546875</v>
      </c>
      <c r="I69" s="41">
        <f t="shared" si="8"/>
        <v>437.6679688</v>
      </c>
    </row>
    <row r="70" ht="15.75" customHeight="1">
      <c r="A70" s="40" t="s">
        <v>17</v>
      </c>
      <c r="B70" s="41">
        <f t="shared" ref="B70:I70" si="9">AVERAGE(VALUE(B9),VALUE(B23),VALUE(B37))*2^(-20)</f>
        <v>22.38546435</v>
      </c>
      <c r="C70" s="41">
        <f t="shared" si="9"/>
        <v>22.34536457</v>
      </c>
      <c r="D70" s="41">
        <f t="shared" si="9"/>
        <v>22.31495921</v>
      </c>
      <c r="E70" s="41">
        <f t="shared" si="9"/>
        <v>22.34536457</v>
      </c>
      <c r="F70" s="41">
        <f t="shared" si="9"/>
        <v>22.44990762</v>
      </c>
      <c r="G70" s="41">
        <f t="shared" si="9"/>
        <v>22.35501862</v>
      </c>
      <c r="H70" s="41">
        <f t="shared" si="9"/>
        <v>22.30334123</v>
      </c>
      <c r="I70" s="41">
        <f t="shared" si="9"/>
        <v>22.35717328</v>
      </c>
    </row>
    <row r="71" ht="15.75" customHeight="1">
      <c r="A71" s="40" t="s">
        <v>326</v>
      </c>
      <c r="B71" s="42">
        <f t="shared" ref="B71:I71" si="10">MIN(VALUE(B19),VALUE(B33),VALUE(B47))*2^(-20)</f>
        <v>20.1484375</v>
      </c>
      <c r="C71" s="42">
        <f t="shared" si="10"/>
        <v>19.9609375</v>
      </c>
      <c r="D71" s="42">
        <f t="shared" si="10"/>
        <v>19.96875</v>
      </c>
      <c r="E71" s="42">
        <f t="shared" si="10"/>
        <v>19.96875</v>
      </c>
      <c r="F71" s="42">
        <f t="shared" si="10"/>
        <v>20.19140625</v>
      </c>
      <c r="G71" s="42">
        <f t="shared" si="10"/>
        <v>20.1015625</v>
      </c>
      <c r="H71" s="42">
        <f t="shared" si="10"/>
        <v>19.9609375</v>
      </c>
      <c r="I71" s="42">
        <f t="shared" si="10"/>
        <v>20.1015625</v>
      </c>
    </row>
    <row r="72" ht="15.75" customHeight="1">
      <c r="A72" s="40" t="s">
        <v>327</v>
      </c>
      <c r="B72" s="42">
        <f t="shared" ref="B72:I72" si="11">MAX(VALUE(B17),VALUE(B31),VALUE(B45))*2^(-20)</f>
        <v>23.4921875</v>
      </c>
      <c r="C72" s="42">
        <f t="shared" si="11"/>
        <v>23.47265625</v>
      </c>
      <c r="D72" s="42">
        <f t="shared" si="11"/>
        <v>23.47265625</v>
      </c>
      <c r="E72" s="42">
        <f t="shared" si="11"/>
        <v>23.47265625</v>
      </c>
      <c r="F72" s="42">
        <f t="shared" si="11"/>
        <v>23.7578125</v>
      </c>
      <c r="G72" s="42">
        <f t="shared" si="11"/>
        <v>23.4765625</v>
      </c>
      <c r="H72" s="42">
        <f t="shared" si="11"/>
        <v>23.47265625</v>
      </c>
      <c r="I72" s="42">
        <f t="shared" si="11"/>
        <v>23.47265625</v>
      </c>
    </row>
    <row r="73" ht="15.75" customHeight="1">
      <c r="A73" s="40" t="s">
        <v>1</v>
      </c>
      <c r="B73" s="41">
        <f t="shared" ref="B73:I73" si="12">VALUE(B7)*10^(-9)</f>
        <v>26.46225894</v>
      </c>
      <c r="C73" s="41">
        <f t="shared" si="12"/>
        <v>24.15772402</v>
      </c>
      <c r="D73" s="41">
        <f t="shared" si="12"/>
        <v>26.13386141</v>
      </c>
      <c r="E73" s="41">
        <f t="shared" si="12"/>
        <v>26.13386141</v>
      </c>
      <c r="F73" s="41">
        <f t="shared" si="12"/>
        <v>50.67631886</v>
      </c>
      <c r="G73" s="41">
        <f t="shared" si="12"/>
        <v>54.22276081</v>
      </c>
      <c r="H73" s="41">
        <f t="shared" si="12"/>
        <v>58.17511704</v>
      </c>
      <c r="I73" s="41">
        <f t="shared" si="12"/>
        <v>54.22276081</v>
      </c>
    </row>
    <row r="74" ht="15.75" customHeight="1">
      <c r="A74" s="40" t="s">
        <v>18</v>
      </c>
      <c r="B74" s="41">
        <f t="shared" ref="B74:I74" si="13">SUM(VALUE(B20),VALUE(B34),VALUE(B48))*2^(-20)</f>
        <v>1249.406874</v>
      </c>
      <c r="C74" s="41">
        <f t="shared" si="13"/>
        <v>1244.52756</v>
      </c>
      <c r="D74" s="41">
        <f t="shared" si="13"/>
        <v>1256.206816</v>
      </c>
      <c r="E74" s="41">
        <f t="shared" si="13"/>
        <v>1244.52756</v>
      </c>
      <c r="F74" s="41">
        <f t="shared" si="13"/>
        <v>1401.861042</v>
      </c>
      <c r="G74" s="41">
        <f t="shared" si="13"/>
        <v>1524.659238</v>
      </c>
      <c r="H74" s="41">
        <f t="shared" si="13"/>
        <v>1725.373333</v>
      </c>
      <c r="I74" s="41">
        <f t="shared" si="13"/>
        <v>1634.99671</v>
      </c>
    </row>
    <row r="75" ht="15.75" customHeight="1">
      <c r="A75" s="40" t="s">
        <v>19</v>
      </c>
      <c r="B75" s="41">
        <f t="shared" ref="B75:I75" si="14">SUM(VALUE(B21),VALUE(B35),VALUE(B49))*2^(-20)</f>
        <v>1232.917624</v>
      </c>
      <c r="C75" s="41">
        <f t="shared" si="14"/>
        <v>1231.722509</v>
      </c>
      <c r="D75" s="41">
        <f t="shared" si="14"/>
        <v>1236.758883</v>
      </c>
      <c r="E75" s="41">
        <f t="shared" si="14"/>
        <v>1263.432149</v>
      </c>
      <c r="F75" s="41">
        <f t="shared" si="14"/>
        <v>1253.994271</v>
      </c>
      <c r="G75" s="41">
        <f t="shared" si="14"/>
        <v>1375.823713</v>
      </c>
      <c r="H75" s="41">
        <f t="shared" si="14"/>
        <v>1574.130123</v>
      </c>
      <c r="I75" s="41">
        <f t="shared" si="14"/>
        <v>1477.785769</v>
      </c>
    </row>
    <row r="76" ht="15.75" customHeight="1">
      <c r="A76" s="40" t="s">
        <v>20</v>
      </c>
      <c r="B76" s="43">
        <f t="shared" ref="B76:I76" si="15">SUM(VALUE(B12),VALUE(B26),VALUE(B40))</f>
        <v>629</v>
      </c>
      <c r="C76" s="43">
        <f t="shared" si="15"/>
        <v>572</v>
      </c>
      <c r="D76" s="43">
        <f t="shared" si="15"/>
        <v>621</v>
      </c>
      <c r="E76" s="43">
        <f t="shared" si="15"/>
        <v>621</v>
      </c>
      <c r="F76" s="43">
        <f t="shared" si="15"/>
        <v>1210</v>
      </c>
      <c r="G76" s="43">
        <f t="shared" si="15"/>
        <v>1298</v>
      </c>
      <c r="H76" s="43">
        <f t="shared" si="15"/>
        <v>1399</v>
      </c>
      <c r="I76" s="43">
        <f t="shared" si="15"/>
        <v>1298</v>
      </c>
    </row>
    <row r="77" ht="15.75" customHeight="1">
      <c r="A77" s="40" t="s">
        <v>21</v>
      </c>
      <c r="B77" s="43">
        <f t="shared" ref="B77:I77" si="16">SUM(VALUE(B11),VALUE(B25),VALUE(B39))</f>
        <v>44</v>
      </c>
      <c r="C77" s="43">
        <f t="shared" si="16"/>
        <v>34</v>
      </c>
      <c r="D77" s="43">
        <f t="shared" si="16"/>
        <v>43</v>
      </c>
      <c r="E77" s="43">
        <f t="shared" si="16"/>
        <v>38</v>
      </c>
      <c r="F77" s="43">
        <f t="shared" si="16"/>
        <v>64</v>
      </c>
      <c r="G77" s="43">
        <f t="shared" si="16"/>
        <v>64</v>
      </c>
      <c r="H77" s="43">
        <f t="shared" si="16"/>
        <v>70</v>
      </c>
      <c r="I77" s="43">
        <f t="shared" si="16"/>
        <v>71</v>
      </c>
    </row>
    <row r="78" ht="15.75" customHeight="1">
      <c r="A78" s="40" t="s">
        <v>22</v>
      </c>
      <c r="B78" s="43">
        <f t="shared" ref="B78:I78" si="17">SUM(VALUE(B13),VALUE(B27),VALUE(B41))</f>
        <v>197</v>
      </c>
      <c r="C78" s="43">
        <f t="shared" si="17"/>
        <v>202</v>
      </c>
      <c r="D78" s="43">
        <f t="shared" si="17"/>
        <v>217</v>
      </c>
      <c r="E78" s="43">
        <f t="shared" si="17"/>
        <v>203</v>
      </c>
      <c r="F78" s="43">
        <f t="shared" si="17"/>
        <v>337</v>
      </c>
      <c r="G78" s="43">
        <f t="shared" si="17"/>
        <v>348</v>
      </c>
      <c r="H78" s="43">
        <f t="shared" si="17"/>
        <v>356</v>
      </c>
      <c r="I78" s="43">
        <f t="shared" si="17"/>
        <v>419</v>
      </c>
    </row>
    <row r="79" ht="15.75" customHeight="1">
      <c r="A79" s="40" t="s">
        <v>23</v>
      </c>
      <c r="B79" s="43">
        <f t="shared" ref="B79:I79" si="18">SUM(VALUE(B10),VALUE(B24),VALUE(B38))</f>
        <v>46</v>
      </c>
      <c r="C79" s="43">
        <f t="shared" si="18"/>
        <v>17</v>
      </c>
      <c r="D79" s="43">
        <f t="shared" si="18"/>
        <v>58</v>
      </c>
      <c r="E79" s="43">
        <f t="shared" si="18"/>
        <v>19</v>
      </c>
      <c r="F79" s="43">
        <f t="shared" si="18"/>
        <v>20</v>
      </c>
      <c r="G79" s="43">
        <f t="shared" si="18"/>
        <v>22</v>
      </c>
      <c r="H79" s="43">
        <f t="shared" si="18"/>
        <v>70</v>
      </c>
      <c r="I79" s="43">
        <f t="shared" si="18"/>
        <v>23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2422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2423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2424</v>
      </c>
      <c r="C5" s="39" t="s">
        <v>2425</v>
      </c>
      <c r="D5" s="39" t="s">
        <v>2426</v>
      </c>
      <c r="E5" s="39" t="str">
        <f t="shared" si="1"/>
        <v>-</v>
      </c>
      <c r="F5" s="39" t="s">
        <v>2427</v>
      </c>
      <c r="G5" s="39" t="s">
        <v>2428</v>
      </c>
      <c r="H5" s="39" t="s">
        <v>2429</v>
      </c>
      <c r="I5" s="39" t="str">
        <f t="shared" si="2"/>
        <v>-</v>
      </c>
    </row>
    <row r="6">
      <c r="A6" s="35" t="s">
        <v>51</v>
      </c>
      <c r="B6" s="39" t="s">
        <v>2430</v>
      </c>
      <c r="C6" s="39" t="s">
        <v>2431</v>
      </c>
      <c r="D6" s="39" t="s">
        <v>2432</v>
      </c>
      <c r="E6" s="39" t="str">
        <f t="shared" si="1"/>
        <v>-</v>
      </c>
      <c r="F6" s="39" t="s">
        <v>2433</v>
      </c>
      <c r="G6" s="39" t="s">
        <v>2434</v>
      </c>
      <c r="H6" s="39" t="s">
        <v>2435</v>
      </c>
      <c r="I6" s="39" t="str">
        <f t="shared" si="2"/>
        <v>-</v>
      </c>
    </row>
    <row r="7">
      <c r="A7" s="35" t="s">
        <v>58</v>
      </c>
      <c r="B7" s="39" t="s">
        <v>2436</v>
      </c>
      <c r="C7" s="39" t="s">
        <v>2437</v>
      </c>
      <c r="D7" s="39" t="s">
        <v>2438</v>
      </c>
      <c r="E7" s="39" t="str">
        <f t="shared" si="1"/>
        <v>27340227896</v>
      </c>
      <c r="F7" s="39" t="s">
        <v>2439</v>
      </c>
      <c r="G7" s="39" t="s">
        <v>2440</v>
      </c>
      <c r="H7" s="39" t="s">
        <v>2441</v>
      </c>
      <c r="I7" s="39" t="str">
        <f t="shared" si="2"/>
        <v>56497406850</v>
      </c>
    </row>
    <row r="8">
      <c r="A8" s="35" t="s">
        <v>65</v>
      </c>
      <c r="B8" s="39" t="s">
        <v>2442</v>
      </c>
      <c r="C8" s="39" t="s">
        <v>2443</v>
      </c>
      <c r="D8" s="39" t="s">
        <v>2444</v>
      </c>
      <c r="E8" s="39" t="str">
        <f t="shared" si="1"/>
        <v>17463930880</v>
      </c>
      <c r="F8" s="39" t="s">
        <v>2445</v>
      </c>
      <c r="G8" s="39" t="s">
        <v>2446</v>
      </c>
      <c r="H8" s="39" t="s">
        <v>2447</v>
      </c>
      <c r="I8" s="39" t="str">
        <f t="shared" si="2"/>
        <v>16134644912</v>
      </c>
    </row>
    <row r="9">
      <c r="A9" s="35" t="s">
        <v>72</v>
      </c>
      <c r="B9" s="39" t="s">
        <v>2448</v>
      </c>
      <c r="C9" s="39" t="s">
        <v>2449</v>
      </c>
      <c r="D9" s="39" t="s">
        <v>149</v>
      </c>
      <c r="E9" s="39" t="str">
        <f t="shared" si="1"/>
        <v>24399872</v>
      </c>
      <c r="F9" s="39" t="s">
        <v>2450</v>
      </c>
      <c r="G9" s="39" t="s">
        <v>152</v>
      </c>
      <c r="H9" s="39" t="s">
        <v>2451</v>
      </c>
      <c r="I9" s="39" t="str">
        <f t="shared" si="2"/>
        <v>24412160</v>
      </c>
    </row>
    <row r="10">
      <c r="A10" s="35" t="s">
        <v>76</v>
      </c>
      <c r="B10" s="39" t="s">
        <v>83</v>
      </c>
      <c r="C10" s="39" t="s">
        <v>222</v>
      </c>
      <c r="D10" s="39" t="s">
        <v>224</v>
      </c>
      <c r="E10" s="39" t="str">
        <f t="shared" si="1"/>
        <v>25</v>
      </c>
      <c r="F10" s="39" t="s">
        <v>290</v>
      </c>
      <c r="G10" s="39" t="s">
        <v>236</v>
      </c>
      <c r="H10" s="39" t="s">
        <v>157</v>
      </c>
      <c r="I10" s="39" t="str">
        <f t="shared" si="2"/>
        <v>2</v>
      </c>
    </row>
    <row r="11">
      <c r="A11" s="35" t="s">
        <v>81</v>
      </c>
      <c r="B11" s="39" t="s">
        <v>80</v>
      </c>
      <c r="C11" s="39" t="s">
        <v>156</v>
      </c>
      <c r="D11" s="39" t="s">
        <v>221</v>
      </c>
      <c r="E11" s="39" t="str">
        <f t="shared" si="1"/>
        <v>17</v>
      </c>
      <c r="F11" s="39" t="s">
        <v>236</v>
      </c>
      <c r="G11" s="39" t="s">
        <v>85</v>
      </c>
      <c r="H11" s="39" t="s">
        <v>856</v>
      </c>
      <c r="I11" s="39" t="str">
        <f t="shared" si="2"/>
        <v>23</v>
      </c>
    </row>
    <row r="12">
      <c r="A12" s="35" t="s">
        <v>87</v>
      </c>
      <c r="B12" s="39" t="s">
        <v>425</v>
      </c>
      <c r="C12" s="39" t="s">
        <v>2452</v>
      </c>
      <c r="D12" s="39" t="s">
        <v>1077</v>
      </c>
      <c r="E12" s="39" t="str">
        <f t="shared" si="1"/>
        <v>214</v>
      </c>
      <c r="F12" s="39" t="s">
        <v>2453</v>
      </c>
      <c r="G12" s="39" t="s">
        <v>2454</v>
      </c>
      <c r="H12" s="39" t="s">
        <v>1878</v>
      </c>
      <c r="I12" s="39" t="str">
        <f t="shared" si="2"/>
        <v>454</v>
      </c>
    </row>
    <row r="13">
      <c r="A13" s="35" t="s">
        <v>94</v>
      </c>
      <c r="B13" s="39" t="s">
        <v>2455</v>
      </c>
      <c r="C13" s="39" t="s">
        <v>2456</v>
      </c>
      <c r="D13" s="39" t="s">
        <v>2457</v>
      </c>
      <c r="E13" s="39" t="str">
        <f t="shared" si="1"/>
        <v>77</v>
      </c>
      <c r="F13" s="39" t="s">
        <v>287</v>
      </c>
      <c r="G13" s="39" t="s">
        <v>957</v>
      </c>
      <c r="H13" s="39" t="s">
        <v>1976</v>
      </c>
      <c r="I13" s="39" t="str">
        <f t="shared" si="2"/>
        <v>157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2458</v>
      </c>
      <c r="I14" s="39" t="str">
        <f t="shared" si="2"/>
        <v>0</v>
      </c>
    </row>
    <row r="15">
      <c r="A15" s="35" t="s">
        <v>103</v>
      </c>
      <c r="B15" s="39" t="s">
        <v>2459</v>
      </c>
      <c r="C15" s="39" t="s">
        <v>2460</v>
      </c>
      <c r="D15" s="39" t="s">
        <v>2461</v>
      </c>
      <c r="E15" s="39" t="str">
        <f t="shared" si="1"/>
        <v>299073536</v>
      </c>
      <c r="F15" s="39" t="s">
        <v>108</v>
      </c>
      <c r="G15" s="39" t="s">
        <v>820</v>
      </c>
      <c r="H15" s="39" t="s">
        <v>2462</v>
      </c>
      <c r="I15" s="39" t="str">
        <f t="shared" si="2"/>
        <v>152944640</v>
      </c>
    </row>
    <row r="16">
      <c r="A16" s="35" t="s">
        <v>110</v>
      </c>
      <c r="B16" s="39" t="s">
        <v>2463</v>
      </c>
      <c r="C16" s="39" t="s">
        <v>2464</v>
      </c>
      <c r="D16" s="39" t="s">
        <v>2465</v>
      </c>
      <c r="E16" s="39" t="str">
        <f t="shared" si="1"/>
        <v>19997294592</v>
      </c>
      <c r="F16" s="39" t="s">
        <v>2466</v>
      </c>
      <c r="G16" s="39" t="s">
        <v>2467</v>
      </c>
      <c r="H16" s="39" t="s">
        <v>2468</v>
      </c>
      <c r="I16" s="39" t="str">
        <f t="shared" si="2"/>
        <v>20708663296</v>
      </c>
    </row>
    <row r="17">
      <c r="A17" s="35" t="s">
        <v>117</v>
      </c>
      <c r="B17" s="39" t="s">
        <v>2448</v>
      </c>
      <c r="C17" s="39" t="s">
        <v>152</v>
      </c>
      <c r="D17" s="39" t="s">
        <v>149</v>
      </c>
      <c r="E17" s="39" t="str">
        <f t="shared" si="1"/>
        <v>24399872</v>
      </c>
      <c r="F17" s="39" t="s">
        <v>2469</v>
      </c>
      <c r="G17" s="39" t="s">
        <v>152</v>
      </c>
      <c r="H17" s="39" t="s">
        <v>2180</v>
      </c>
      <c r="I17" s="39" t="str">
        <f t="shared" si="2"/>
        <v>24412160</v>
      </c>
    </row>
    <row r="18">
      <c r="A18" s="35" t="s">
        <v>118</v>
      </c>
      <c r="B18" s="39" t="s">
        <v>2470</v>
      </c>
      <c r="C18" s="39" t="s">
        <v>2471</v>
      </c>
      <c r="D18" s="39" t="s">
        <v>2472</v>
      </c>
      <c r="E18" s="39" t="str">
        <f t="shared" si="1"/>
        <v>16449196032</v>
      </c>
      <c r="F18" s="39" t="s">
        <v>2473</v>
      </c>
      <c r="G18" s="39" t="s">
        <v>2474</v>
      </c>
      <c r="H18" s="39" t="s">
        <v>2475</v>
      </c>
      <c r="I18" s="39" t="str">
        <f t="shared" si="2"/>
        <v>14870138880</v>
      </c>
    </row>
    <row r="19">
      <c r="A19" s="35" t="s">
        <v>125</v>
      </c>
      <c r="B19" s="39" t="s">
        <v>2448</v>
      </c>
      <c r="C19" s="39" t="s">
        <v>2180</v>
      </c>
      <c r="D19" s="39" t="s">
        <v>149</v>
      </c>
      <c r="E19" s="39" t="str">
        <f t="shared" si="1"/>
        <v>24346624</v>
      </c>
      <c r="F19" s="39" t="s">
        <v>2476</v>
      </c>
      <c r="G19" s="39" t="s">
        <v>152</v>
      </c>
      <c r="H19" s="39" t="s">
        <v>149</v>
      </c>
      <c r="I19" s="39" t="str">
        <f t="shared" si="2"/>
        <v>24391680</v>
      </c>
    </row>
    <row r="20">
      <c r="A20" s="35" t="s">
        <v>126</v>
      </c>
      <c r="B20" s="39" t="s">
        <v>2477</v>
      </c>
      <c r="C20" s="39" t="s">
        <v>2478</v>
      </c>
      <c r="D20" s="39" t="s">
        <v>2479</v>
      </c>
      <c r="E20" s="39" t="str">
        <f t="shared" si="1"/>
        <v>425817947</v>
      </c>
      <c r="F20" s="39" t="s">
        <v>2480</v>
      </c>
      <c r="G20" s="39" t="s">
        <v>2481</v>
      </c>
      <c r="H20" s="39" t="s">
        <v>2482</v>
      </c>
      <c r="I20" s="39" t="str">
        <f t="shared" si="2"/>
        <v>536172170</v>
      </c>
    </row>
    <row r="21" ht="15.75" customHeight="1">
      <c r="A21" s="35" t="s">
        <v>133</v>
      </c>
      <c r="B21" s="39" t="s">
        <v>2483</v>
      </c>
      <c r="C21" s="39" t="s">
        <v>2484</v>
      </c>
      <c r="D21" s="39" t="s">
        <v>2485</v>
      </c>
      <c r="E21" s="39" t="str">
        <f t="shared" si="1"/>
        <v>375207889</v>
      </c>
      <c r="F21" s="39" t="s">
        <v>2486</v>
      </c>
      <c r="G21" s="39" t="s">
        <v>2487</v>
      </c>
      <c r="H21" s="39" t="s">
        <v>2488</v>
      </c>
      <c r="I21" s="39" t="str">
        <f t="shared" si="2"/>
        <v>575177299</v>
      </c>
    </row>
    <row r="22" ht="15.75" customHeight="1">
      <c r="A22" s="35" t="s">
        <v>140</v>
      </c>
      <c r="B22" s="39" t="s">
        <v>2489</v>
      </c>
      <c r="C22" s="39" t="s">
        <v>2490</v>
      </c>
      <c r="D22" s="39" t="s">
        <v>2491</v>
      </c>
      <c r="E22" s="39" t="str">
        <f t="shared" si="1"/>
        <v>17556287926</v>
      </c>
      <c r="F22" s="39" t="s">
        <v>2492</v>
      </c>
      <c r="G22" s="39" t="s">
        <v>2493</v>
      </c>
      <c r="H22" s="39" t="s">
        <v>2494</v>
      </c>
      <c r="I22" s="39" t="str">
        <f t="shared" si="2"/>
        <v>16152700219</v>
      </c>
    </row>
    <row r="23" ht="15.75" customHeight="1">
      <c r="A23" s="35" t="s">
        <v>147</v>
      </c>
      <c r="B23" s="39" t="s">
        <v>2495</v>
      </c>
      <c r="C23" s="39" t="s">
        <v>2496</v>
      </c>
      <c r="D23" s="39" t="s">
        <v>2497</v>
      </c>
      <c r="E23" s="39" t="str">
        <f t="shared" si="1"/>
        <v>20631552</v>
      </c>
      <c r="F23" s="39" t="s">
        <v>2323</v>
      </c>
      <c r="G23" s="39" t="s">
        <v>2498</v>
      </c>
      <c r="H23" s="39" t="s">
        <v>2499</v>
      </c>
      <c r="I23" s="39" t="str">
        <f t="shared" si="2"/>
        <v>20769953</v>
      </c>
    </row>
    <row r="24" ht="15.75" customHeight="1">
      <c r="A24" s="35" t="s">
        <v>154</v>
      </c>
      <c r="B24" s="39" t="s">
        <v>85</v>
      </c>
      <c r="C24" s="39" t="s">
        <v>80</v>
      </c>
      <c r="D24" s="39" t="s">
        <v>221</v>
      </c>
      <c r="E24" s="39" t="str">
        <f t="shared" si="1"/>
        <v>17</v>
      </c>
      <c r="F24" s="39" t="s">
        <v>576</v>
      </c>
      <c r="G24" s="39" t="s">
        <v>290</v>
      </c>
      <c r="H24" s="39" t="s">
        <v>423</v>
      </c>
      <c r="I24" s="39" t="str">
        <f t="shared" si="2"/>
        <v>6</v>
      </c>
    </row>
    <row r="25" ht="15.75" customHeight="1">
      <c r="A25" s="35" t="s">
        <v>158</v>
      </c>
      <c r="B25" s="39" t="s">
        <v>221</v>
      </c>
      <c r="C25" s="39" t="s">
        <v>80</v>
      </c>
      <c r="D25" s="39" t="s">
        <v>80</v>
      </c>
      <c r="E25" s="39" t="str">
        <f t="shared" si="1"/>
        <v>14</v>
      </c>
      <c r="F25" s="39" t="s">
        <v>224</v>
      </c>
      <c r="G25" s="39" t="s">
        <v>951</v>
      </c>
      <c r="H25" s="39" t="s">
        <v>371</v>
      </c>
      <c r="I25" s="39" t="str">
        <f t="shared" si="2"/>
        <v>25</v>
      </c>
    </row>
    <row r="26" ht="15.75" customHeight="1">
      <c r="A26" s="35" t="s">
        <v>160</v>
      </c>
      <c r="B26" s="39" t="s">
        <v>2500</v>
      </c>
      <c r="C26" s="39" t="s">
        <v>2501</v>
      </c>
      <c r="D26" s="39" t="s">
        <v>1780</v>
      </c>
      <c r="E26" s="39" t="str">
        <f t="shared" si="1"/>
        <v>222</v>
      </c>
      <c r="F26" s="39" t="s">
        <v>2262</v>
      </c>
      <c r="G26" s="39" t="s">
        <v>2454</v>
      </c>
      <c r="H26" s="39" t="s">
        <v>1695</v>
      </c>
      <c r="I26" s="39" t="str">
        <f t="shared" si="2"/>
        <v>455</v>
      </c>
    </row>
    <row r="27" ht="15.75" customHeight="1">
      <c r="A27" s="35" t="s">
        <v>162</v>
      </c>
      <c r="B27" s="39" t="s">
        <v>1505</v>
      </c>
      <c r="C27" s="39" t="s">
        <v>2165</v>
      </c>
      <c r="D27" s="39" t="s">
        <v>579</v>
      </c>
      <c r="E27" s="39" t="str">
        <f t="shared" si="1"/>
        <v>70</v>
      </c>
      <c r="F27" s="39" t="s">
        <v>1180</v>
      </c>
      <c r="G27" s="39" t="s">
        <v>2502</v>
      </c>
      <c r="H27" s="39" t="s">
        <v>1506</v>
      </c>
      <c r="I27" s="39" t="str">
        <f t="shared" si="2"/>
        <v>141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2503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2504</v>
      </c>
      <c r="C29" s="39" t="s">
        <v>2505</v>
      </c>
      <c r="D29" s="39" t="s">
        <v>2506</v>
      </c>
      <c r="E29" s="39" t="str">
        <f t="shared" si="1"/>
        <v>213164032</v>
      </c>
      <c r="F29" s="39" t="s">
        <v>2507</v>
      </c>
      <c r="G29" s="39" t="s">
        <v>2508</v>
      </c>
      <c r="H29" s="39" t="s">
        <v>1789</v>
      </c>
      <c r="I29" s="39" t="str">
        <f t="shared" si="2"/>
        <v>153288704</v>
      </c>
    </row>
    <row r="30" ht="15.75" customHeight="1">
      <c r="A30" s="35" t="s">
        <v>177</v>
      </c>
      <c r="B30" s="39" t="s">
        <v>2509</v>
      </c>
      <c r="C30" s="39" t="s">
        <v>2510</v>
      </c>
      <c r="D30" s="39" t="s">
        <v>2511</v>
      </c>
      <c r="E30" s="39" t="str">
        <f t="shared" si="1"/>
        <v>19570364416</v>
      </c>
      <c r="F30" s="39" t="s">
        <v>2512</v>
      </c>
      <c r="G30" s="39" t="s">
        <v>2513</v>
      </c>
      <c r="H30" s="39" t="s">
        <v>2514</v>
      </c>
      <c r="I30" s="39" t="str">
        <f t="shared" si="2"/>
        <v>20164325376</v>
      </c>
    </row>
    <row r="31" ht="15.75" customHeight="1">
      <c r="A31" s="35" t="s">
        <v>184</v>
      </c>
      <c r="B31" s="39" t="s">
        <v>2323</v>
      </c>
      <c r="C31" s="39" t="s">
        <v>2496</v>
      </c>
      <c r="D31" s="39" t="s">
        <v>2497</v>
      </c>
      <c r="E31" s="39" t="str">
        <f t="shared" si="1"/>
        <v>20631552</v>
      </c>
      <c r="F31" s="39" t="s">
        <v>2323</v>
      </c>
      <c r="G31" s="39" t="s">
        <v>2515</v>
      </c>
      <c r="H31" s="39" t="s">
        <v>2516</v>
      </c>
      <c r="I31" s="39" t="str">
        <f t="shared" si="2"/>
        <v>20791296</v>
      </c>
    </row>
    <row r="32" ht="15.75" customHeight="1">
      <c r="A32" s="35" t="s">
        <v>186</v>
      </c>
      <c r="B32" s="39" t="s">
        <v>2517</v>
      </c>
      <c r="C32" s="39" t="s">
        <v>2518</v>
      </c>
      <c r="D32" s="39" t="s">
        <v>2519</v>
      </c>
      <c r="E32" s="39" t="str">
        <f t="shared" si="1"/>
        <v>16205938688</v>
      </c>
      <c r="F32" s="39" t="s">
        <v>2520</v>
      </c>
      <c r="G32" s="39" t="s">
        <v>2521</v>
      </c>
      <c r="H32" s="39" t="s">
        <v>2522</v>
      </c>
      <c r="I32" s="39" t="str">
        <f t="shared" si="2"/>
        <v>14626349056</v>
      </c>
    </row>
    <row r="33" ht="15.75" customHeight="1">
      <c r="A33" s="35" t="s">
        <v>193</v>
      </c>
      <c r="B33" s="39" t="s">
        <v>2523</v>
      </c>
      <c r="C33" s="39" t="s">
        <v>2496</v>
      </c>
      <c r="D33" s="39" t="s">
        <v>2497</v>
      </c>
      <c r="E33" s="39" t="str">
        <f t="shared" si="1"/>
        <v>20631552</v>
      </c>
      <c r="F33" s="39" t="s">
        <v>2323</v>
      </c>
      <c r="G33" s="39" t="s">
        <v>2496</v>
      </c>
      <c r="H33" s="39" t="s">
        <v>2497</v>
      </c>
      <c r="I33" s="39" t="str">
        <f t="shared" si="2"/>
        <v>20631552</v>
      </c>
    </row>
    <row r="34" ht="15.75" customHeight="1">
      <c r="A34" s="35" t="s">
        <v>196</v>
      </c>
      <c r="B34" s="39" t="s">
        <v>2524</v>
      </c>
      <c r="C34" s="39" t="s">
        <v>2525</v>
      </c>
      <c r="D34" s="39" t="s">
        <v>2526</v>
      </c>
      <c r="E34" s="39" t="str">
        <f t="shared" si="1"/>
        <v>468320363</v>
      </c>
      <c r="F34" s="39" t="s">
        <v>2527</v>
      </c>
      <c r="G34" s="39" t="s">
        <v>2528</v>
      </c>
      <c r="H34" s="39" t="s">
        <v>2529</v>
      </c>
      <c r="I34" s="39" t="str">
        <f t="shared" si="2"/>
        <v>618456556</v>
      </c>
    </row>
    <row r="35" ht="15.75" customHeight="1">
      <c r="A35" s="35" t="s">
        <v>203</v>
      </c>
      <c r="B35" s="39" t="s">
        <v>2530</v>
      </c>
      <c r="C35" s="39" t="s">
        <v>2531</v>
      </c>
      <c r="D35" s="39" t="s">
        <v>2532</v>
      </c>
      <c r="E35" s="39" t="str">
        <f t="shared" si="1"/>
        <v>418963089</v>
      </c>
      <c r="F35" s="39" t="s">
        <v>2533</v>
      </c>
      <c r="G35" s="39" t="s">
        <v>2534</v>
      </c>
      <c r="H35" s="39" t="s">
        <v>2535</v>
      </c>
      <c r="I35" s="39" t="str">
        <f t="shared" si="2"/>
        <v>654061670</v>
      </c>
    </row>
    <row r="36" ht="15.75" customHeight="1">
      <c r="A36" s="35" t="s">
        <v>210</v>
      </c>
      <c r="B36" s="39" t="s">
        <v>2536</v>
      </c>
      <c r="C36" s="39" t="s">
        <v>2537</v>
      </c>
      <c r="D36" s="39" t="s">
        <v>2538</v>
      </c>
      <c r="E36" s="39" t="str">
        <f t="shared" si="1"/>
        <v>17803264853</v>
      </c>
      <c r="F36" s="39" t="s">
        <v>2539</v>
      </c>
      <c r="G36" s="39" t="s">
        <v>2540</v>
      </c>
      <c r="H36" s="39" t="s">
        <v>2541</v>
      </c>
      <c r="I36" s="39" t="str">
        <f t="shared" si="2"/>
        <v>15873989031</v>
      </c>
    </row>
    <row r="37" ht="15.75" customHeight="1">
      <c r="A37" s="35" t="s">
        <v>217</v>
      </c>
      <c r="B37" s="39" t="s">
        <v>2542</v>
      </c>
      <c r="C37" s="39" t="s">
        <v>2543</v>
      </c>
      <c r="D37" s="39" t="s">
        <v>2544</v>
      </c>
      <c r="E37" s="39" t="str">
        <f t="shared" si="1"/>
        <v>23093248</v>
      </c>
      <c r="F37" s="39" t="s">
        <v>442</v>
      </c>
      <c r="G37" s="39" t="s">
        <v>2543</v>
      </c>
      <c r="H37" s="39" t="s">
        <v>2543</v>
      </c>
      <c r="I37" s="39" t="str">
        <f t="shared" si="2"/>
        <v>23093248</v>
      </c>
    </row>
    <row r="38" ht="15.75" customHeight="1">
      <c r="A38" s="35" t="s">
        <v>220</v>
      </c>
      <c r="B38" s="39" t="s">
        <v>856</v>
      </c>
      <c r="C38" s="39" t="s">
        <v>78</v>
      </c>
      <c r="D38" s="39" t="s">
        <v>83</v>
      </c>
      <c r="E38" s="39" t="str">
        <f t="shared" si="1"/>
        <v>23</v>
      </c>
      <c r="F38" s="39" t="s">
        <v>79</v>
      </c>
      <c r="G38" s="39" t="s">
        <v>520</v>
      </c>
      <c r="H38" s="39" t="s">
        <v>157</v>
      </c>
      <c r="I38" s="39" t="str">
        <f t="shared" si="2"/>
        <v>11</v>
      </c>
    </row>
    <row r="39" ht="15.75" customHeight="1">
      <c r="A39" s="35" t="s">
        <v>227</v>
      </c>
      <c r="B39" s="39" t="s">
        <v>228</v>
      </c>
      <c r="C39" s="39" t="s">
        <v>228</v>
      </c>
      <c r="D39" s="39" t="s">
        <v>228</v>
      </c>
      <c r="E39" s="39" t="str">
        <f t="shared" si="1"/>
        <v>16</v>
      </c>
      <c r="F39" s="39" t="s">
        <v>422</v>
      </c>
      <c r="G39" s="39" t="s">
        <v>951</v>
      </c>
      <c r="H39" s="39" t="s">
        <v>79</v>
      </c>
      <c r="I39" s="39" t="str">
        <f t="shared" si="2"/>
        <v>20</v>
      </c>
    </row>
    <row r="40" ht="15.75" customHeight="1">
      <c r="A40" s="35" t="s">
        <v>229</v>
      </c>
      <c r="B40" s="39" t="s">
        <v>2545</v>
      </c>
      <c r="C40" s="39" t="s">
        <v>2546</v>
      </c>
      <c r="D40" s="39" t="s">
        <v>1780</v>
      </c>
      <c r="E40" s="39" t="str">
        <f t="shared" si="1"/>
        <v>223</v>
      </c>
      <c r="F40" s="39" t="s">
        <v>2262</v>
      </c>
      <c r="G40" s="39" t="s">
        <v>2547</v>
      </c>
      <c r="H40" s="39" t="s">
        <v>288</v>
      </c>
      <c r="I40" s="39" t="str">
        <f t="shared" si="2"/>
        <v>453</v>
      </c>
    </row>
    <row r="41" ht="15.75" customHeight="1">
      <c r="A41" s="35" t="s">
        <v>234</v>
      </c>
      <c r="B41" s="39" t="s">
        <v>2548</v>
      </c>
      <c r="C41" s="39" t="s">
        <v>1504</v>
      </c>
      <c r="D41" s="39" t="s">
        <v>2263</v>
      </c>
      <c r="E41" s="39" t="str">
        <f t="shared" si="1"/>
        <v>76</v>
      </c>
      <c r="F41" s="39" t="s">
        <v>1225</v>
      </c>
      <c r="G41" s="39" t="s">
        <v>373</v>
      </c>
      <c r="H41" s="39" t="s">
        <v>165</v>
      </c>
      <c r="I41" s="39" t="str">
        <f t="shared" si="2"/>
        <v>52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2549</v>
      </c>
      <c r="C43" s="39" t="s">
        <v>2550</v>
      </c>
      <c r="D43" s="39" t="s">
        <v>2551</v>
      </c>
      <c r="E43" s="39" t="str">
        <f t="shared" si="1"/>
        <v>166764544</v>
      </c>
      <c r="F43" s="39" t="s">
        <v>2552</v>
      </c>
      <c r="G43" s="39" t="s">
        <v>2553</v>
      </c>
      <c r="H43" s="39" t="s">
        <v>2554</v>
      </c>
      <c r="I43" s="39" t="str">
        <f t="shared" si="2"/>
        <v>152707072</v>
      </c>
    </row>
    <row r="44" ht="15.75" customHeight="1">
      <c r="A44" s="35" t="s">
        <v>246</v>
      </c>
      <c r="B44" s="39" t="s">
        <v>2555</v>
      </c>
      <c r="C44" s="39" t="s">
        <v>2556</v>
      </c>
      <c r="D44" s="39" t="s">
        <v>2557</v>
      </c>
      <c r="E44" s="39" t="str">
        <f t="shared" si="1"/>
        <v>20338126848</v>
      </c>
      <c r="F44" s="39" t="s">
        <v>2558</v>
      </c>
      <c r="G44" s="39" t="s">
        <v>2559</v>
      </c>
      <c r="H44" s="39" t="s">
        <v>2560</v>
      </c>
      <c r="I44" s="39" t="str">
        <f t="shared" si="2"/>
        <v>17397407744</v>
      </c>
    </row>
    <row r="45" ht="15.75" customHeight="1">
      <c r="A45" s="35" t="s">
        <v>253</v>
      </c>
      <c r="B45" s="39" t="s">
        <v>442</v>
      </c>
      <c r="C45" s="39" t="s">
        <v>2543</v>
      </c>
      <c r="D45" s="39" t="s">
        <v>2543</v>
      </c>
      <c r="E45" s="39" t="str">
        <f t="shared" si="1"/>
        <v>23093248</v>
      </c>
      <c r="F45" s="39" t="s">
        <v>442</v>
      </c>
      <c r="G45" s="39" t="s">
        <v>2543</v>
      </c>
      <c r="H45" s="39" t="s">
        <v>2543</v>
      </c>
      <c r="I45" s="39" t="str">
        <f t="shared" si="2"/>
        <v>23093248</v>
      </c>
    </row>
    <row r="46" ht="15.75" customHeight="1">
      <c r="A46" s="35" t="s">
        <v>254</v>
      </c>
      <c r="B46" s="39" t="s">
        <v>2561</v>
      </c>
      <c r="C46" s="39" t="s">
        <v>2562</v>
      </c>
      <c r="D46" s="39" t="s">
        <v>2563</v>
      </c>
      <c r="E46" s="39" t="str">
        <f t="shared" si="1"/>
        <v>16345632768</v>
      </c>
      <c r="F46" s="39" t="s">
        <v>2564</v>
      </c>
      <c r="G46" s="39" t="s">
        <v>2565</v>
      </c>
      <c r="H46" s="39" t="s">
        <v>2566</v>
      </c>
      <c r="I46" s="39" t="str">
        <f t="shared" si="2"/>
        <v>14944448512</v>
      </c>
    </row>
    <row r="47" ht="15.75" customHeight="1">
      <c r="A47" s="35" t="s">
        <v>261</v>
      </c>
      <c r="B47" s="39" t="s">
        <v>2567</v>
      </c>
      <c r="C47" s="39" t="s">
        <v>2543</v>
      </c>
      <c r="D47" s="39" t="s">
        <v>2568</v>
      </c>
      <c r="E47" s="39" t="str">
        <f t="shared" si="1"/>
        <v>23072768</v>
      </c>
      <c r="F47" s="39" t="s">
        <v>442</v>
      </c>
      <c r="G47" s="39" t="s">
        <v>2543</v>
      </c>
      <c r="H47" s="39" t="s">
        <v>2543</v>
      </c>
      <c r="I47" s="39" t="str">
        <f t="shared" si="2"/>
        <v>23093248</v>
      </c>
    </row>
    <row r="48" ht="15.75" customHeight="1">
      <c r="A48" s="35" t="s">
        <v>262</v>
      </c>
      <c r="B48" s="39" t="s">
        <v>2569</v>
      </c>
      <c r="C48" s="39" t="s">
        <v>2570</v>
      </c>
      <c r="D48" s="39" t="s">
        <v>2571</v>
      </c>
      <c r="E48" s="39" t="str">
        <f t="shared" si="1"/>
        <v>423342972</v>
      </c>
      <c r="F48" s="39" t="s">
        <v>2572</v>
      </c>
      <c r="G48" s="39" t="s">
        <v>2573</v>
      </c>
      <c r="H48" s="39" t="s">
        <v>2574</v>
      </c>
      <c r="I48" s="39" t="str">
        <f t="shared" si="2"/>
        <v>811036373</v>
      </c>
    </row>
    <row r="49" ht="15.75" customHeight="1">
      <c r="A49" s="35" t="s">
        <v>269</v>
      </c>
      <c r="B49" s="39" t="s">
        <v>2575</v>
      </c>
      <c r="C49" s="39" t="s">
        <v>2576</v>
      </c>
      <c r="D49" s="39" t="s">
        <v>2577</v>
      </c>
      <c r="E49" s="39" t="str">
        <f t="shared" si="1"/>
        <v>606911279</v>
      </c>
      <c r="F49" s="39" t="s">
        <v>2578</v>
      </c>
      <c r="G49" s="39" t="s">
        <v>2579</v>
      </c>
      <c r="H49" s="39" t="s">
        <v>2580</v>
      </c>
      <c r="I49" s="39" t="str">
        <f t="shared" si="2"/>
        <v>394002173</v>
      </c>
    </row>
    <row r="50" ht="15.75" customHeight="1">
      <c r="A50" s="35" t="s">
        <v>276</v>
      </c>
      <c r="B50" s="39" t="s">
        <v>2581</v>
      </c>
      <c r="C50" s="39" t="s">
        <v>2582</v>
      </c>
      <c r="D50" s="39" t="s">
        <v>2583</v>
      </c>
      <c r="E50" s="39" t="str">
        <f t="shared" si="1"/>
        <v>5624258560</v>
      </c>
      <c r="F50" s="39" t="s">
        <v>2584</v>
      </c>
      <c r="G50" s="39" t="s">
        <v>2585</v>
      </c>
      <c r="H50" s="39" t="s">
        <v>2586</v>
      </c>
      <c r="I50" s="39" t="str">
        <f t="shared" si="2"/>
        <v>6460868284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42</v>
      </c>
      <c r="H52" s="39" t="s">
        <v>157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477</v>
      </c>
      <c r="C54" s="39" t="s">
        <v>2501</v>
      </c>
      <c r="D54" s="39" t="s">
        <v>1077</v>
      </c>
      <c r="E54" s="39" t="str">
        <f t="shared" si="1"/>
        <v>215</v>
      </c>
      <c r="F54" s="39" t="s">
        <v>2453</v>
      </c>
      <c r="G54" s="39" t="s">
        <v>2018</v>
      </c>
      <c r="H54" s="39" t="s">
        <v>288</v>
      </c>
      <c r="I54" s="39" t="str">
        <f t="shared" si="2"/>
        <v>445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290</v>
      </c>
      <c r="E55" s="39" t="str">
        <f t="shared" si="1"/>
        <v>2</v>
      </c>
      <c r="F55" s="39" t="s">
        <v>80</v>
      </c>
      <c r="G55" s="39" t="s">
        <v>80</v>
      </c>
      <c r="H55" s="39" t="s">
        <v>225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2587</v>
      </c>
      <c r="C58" s="39" t="s">
        <v>2588</v>
      </c>
      <c r="D58" s="39" t="s">
        <v>2589</v>
      </c>
      <c r="E58" s="39" t="str">
        <f t="shared" si="1"/>
        <v>5627334656</v>
      </c>
      <c r="F58" s="39" t="s">
        <v>2590</v>
      </c>
      <c r="G58" s="39" t="s">
        <v>2591</v>
      </c>
      <c r="H58" s="39" t="s">
        <v>2592</v>
      </c>
      <c r="I58" s="39" t="str">
        <f t="shared" si="2"/>
        <v>6468964352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2593</v>
      </c>
      <c r="C60" s="39" t="s">
        <v>2594</v>
      </c>
      <c r="D60" s="39" t="s">
        <v>2595</v>
      </c>
      <c r="E60" s="39" t="str">
        <f t="shared" si="1"/>
        <v>5623595008</v>
      </c>
      <c r="F60" s="39" t="s">
        <v>2596</v>
      </c>
      <c r="G60" s="39" t="s">
        <v>2597</v>
      </c>
      <c r="H60" s="39" t="s">
        <v>2598</v>
      </c>
      <c r="I60" s="39" t="str">
        <f t="shared" si="2"/>
        <v>6441029632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2599</v>
      </c>
      <c r="C62" s="39" t="s">
        <v>2600</v>
      </c>
      <c r="D62" s="39" t="s">
        <v>2601</v>
      </c>
      <c r="E62" s="39" t="str">
        <f t="shared" si="1"/>
        <v>1743158</v>
      </c>
      <c r="F62" s="39" t="s">
        <v>2602</v>
      </c>
      <c r="G62" s="39" t="s">
        <v>2603</v>
      </c>
      <c r="H62" s="39" t="s">
        <v>2604</v>
      </c>
      <c r="I62" s="39" t="str">
        <f t="shared" si="2"/>
        <v>4152669</v>
      </c>
    </row>
    <row r="63" ht="15.75" customHeight="1">
      <c r="A63" s="35" t="s">
        <v>316</v>
      </c>
      <c r="B63" s="39" t="s">
        <v>2605</v>
      </c>
      <c r="C63" s="39" t="s">
        <v>2606</v>
      </c>
      <c r="D63" s="39" t="s">
        <v>2607</v>
      </c>
      <c r="E63" s="39" t="str">
        <f t="shared" si="1"/>
        <v>2283451</v>
      </c>
      <c r="F63" s="39" t="s">
        <v>2608</v>
      </c>
      <c r="G63" s="39" t="s">
        <v>2609</v>
      </c>
      <c r="H63" s="39" t="s">
        <v>2610</v>
      </c>
      <c r="I63" s="39" t="str">
        <f t="shared" si="2"/>
        <v>154429938</v>
      </c>
    </row>
    <row r="64" ht="15.75" customHeight="1">
      <c r="A64" s="40" t="s">
        <v>14</v>
      </c>
      <c r="B64" s="41">
        <f t="shared" ref="B64:I64" si="3">AVERAGE(VALUE(B8),VALUE(B22),VALUE(B36))*2^(-30)</f>
        <v>16.57017962</v>
      </c>
      <c r="C64" s="41">
        <f t="shared" si="3"/>
        <v>16.35979394</v>
      </c>
      <c r="D64" s="41">
        <f t="shared" si="3"/>
        <v>16.41851817</v>
      </c>
      <c r="E64" s="41">
        <f t="shared" si="3"/>
        <v>16.3985676</v>
      </c>
      <c r="F64" s="41">
        <f t="shared" si="3"/>
        <v>15.05065175</v>
      </c>
      <c r="G64" s="41">
        <f t="shared" si="3"/>
        <v>14.80693286</v>
      </c>
      <c r="H64" s="41">
        <f t="shared" si="3"/>
        <v>14.90385158</v>
      </c>
      <c r="I64" s="41">
        <f t="shared" si="3"/>
        <v>14.95124591</v>
      </c>
    </row>
    <row r="65" ht="15.75" customHeight="1">
      <c r="A65" s="40" t="s">
        <v>323</v>
      </c>
      <c r="B65" s="41">
        <f t="shared" ref="B65:I65" si="4">AVERAGE(VALUE(B8),VALUE(B22),VALUE(B36),VALUE(B50))*2^(-30)</f>
        <v>13.73713446</v>
      </c>
      <c r="C65" s="41">
        <f t="shared" si="4"/>
        <v>13.5799708</v>
      </c>
      <c r="D65" s="41">
        <f t="shared" si="4"/>
        <v>13.61965744</v>
      </c>
      <c r="E65" s="41">
        <f t="shared" si="4"/>
        <v>13.60842544</v>
      </c>
      <c r="F65" s="41">
        <f t="shared" si="4"/>
        <v>12.78800846</v>
      </c>
      <c r="G65" s="41">
        <f t="shared" si="4"/>
        <v>12.60948777</v>
      </c>
      <c r="H65" s="41">
        <f t="shared" si="4"/>
        <v>12.68545532</v>
      </c>
      <c r="I65" s="41">
        <f t="shared" si="4"/>
        <v>12.71772255</v>
      </c>
    </row>
    <row r="66" ht="15.75" customHeight="1">
      <c r="A66" s="40" t="s">
        <v>324</v>
      </c>
      <c r="B66" s="41">
        <f t="shared" ref="B66:I66" si="5">MIN(VALUE(B18),VALUE(B32),VALUE(B46))*2^(-30)</f>
        <v>15.09295654</v>
      </c>
      <c r="C66" s="41">
        <f t="shared" si="5"/>
        <v>14.65945435</v>
      </c>
      <c r="D66" s="41">
        <f t="shared" si="5"/>
        <v>14.88142776</v>
      </c>
      <c r="E66" s="41">
        <f t="shared" si="5"/>
        <v>15.09295654</v>
      </c>
      <c r="F66" s="41">
        <f t="shared" si="5"/>
        <v>13.84889603</v>
      </c>
      <c r="G66" s="41">
        <f t="shared" si="5"/>
        <v>13.34502411</v>
      </c>
      <c r="H66" s="41">
        <f t="shared" si="5"/>
        <v>13.62184906</v>
      </c>
      <c r="I66" s="41">
        <f t="shared" si="5"/>
        <v>13.62184906</v>
      </c>
    </row>
    <row r="67" ht="15.75" customHeight="1">
      <c r="A67" s="40" t="s">
        <v>325</v>
      </c>
      <c r="B67" s="41">
        <f t="shared" ref="B67:I67" si="6">MIN(VALUE(B16),VALUE(B30),VALUE(B44))*2^(-30)</f>
        <v>18.62393188</v>
      </c>
      <c r="C67" s="41">
        <f t="shared" si="6"/>
        <v>18.15121078</v>
      </c>
      <c r="D67" s="41">
        <f t="shared" si="6"/>
        <v>18.22632217</v>
      </c>
      <c r="E67" s="41">
        <f t="shared" si="6"/>
        <v>18.22632217</v>
      </c>
      <c r="F67" s="41">
        <f t="shared" si="6"/>
        <v>16.20259857</v>
      </c>
      <c r="G67" s="41">
        <f t="shared" si="6"/>
        <v>15.89743805</v>
      </c>
      <c r="H67" s="41">
        <f t="shared" si="6"/>
        <v>15.50373459</v>
      </c>
      <c r="I67" s="41">
        <f t="shared" si="6"/>
        <v>16.20259857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0.07421875</v>
      </c>
      <c r="H68" s="41">
        <f t="shared" si="7"/>
        <v>0.11328125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394.796875</v>
      </c>
      <c r="C69" s="41">
        <f t="shared" si="8"/>
        <v>848.4179688</v>
      </c>
      <c r="D69" s="41">
        <f t="shared" si="8"/>
        <v>740.484375</v>
      </c>
      <c r="E69" s="41">
        <f t="shared" si="8"/>
        <v>647.546875</v>
      </c>
      <c r="F69" s="41">
        <f t="shared" si="8"/>
        <v>437.7265625</v>
      </c>
      <c r="G69" s="41">
        <f t="shared" si="8"/>
        <v>437.7460938</v>
      </c>
      <c r="H69" s="41">
        <f t="shared" si="8"/>
        <v>292.421875</v>
      </c>
      <c r="I69" s="41">
        <f t="shared" si="8"/>
        <v>437.6796875</v>
      </c>
    </row>
    <row r="70" ht="15.75" customHeight="1">
      <c r="A70" s="40" t="s">
        <v>17</v>
      </c>
      <c r="B70" s="41">
        <f t="shared" ref="B70:I70" si="9">AVERAGE(VALUE(B9),VALUE(B23),VALUE(B37))*2^(-20)</f>
        <v>21.98460706</v>
      </c>
      <c r="C70" s="41">
        <f t="shared" si="9"/>
        <v>21.65771993</v>
      </c>
      <c r="D70" s="41">
        <f t="shared" si="9"/>
        <v>21.51350911</v>
      </c>
      <c r="E70" s="41">
        <f t="shared" si="9"/>
        <v>21.65625</v>
      </c>
      <c r="F70" s="41">
        <f t="shared" si="9"/>
        <v>22.0614446</v>
      </c>
      <c r="G70" s="41">
        <f t="shared" si="9"/>
        <v>21.70415274</v>
      </c>
      <c r="H70" s="41">
        <f t="shared" si="9"/>
        <v>21.63065879</v>
      </c>
      <c r="I70" s="41">
        <f t="shared" si="9"/>
        <v>21.70415274</v>
      </c>
    </row>
    <row r="71" ht="15.75" customHeight="1">
      <c r="A71" s="40" t="s">
        <v>326</v>
      </c>
      <c r="B71" s="42">
        <f t="shared" ref="B71:I71" si="10">MIN(VALUE(B19),VALUE(B33),VALUE(B47))*2^(-20)</f>
        <v>19.83984375</v>
      </c>
      <c r="C71" s="42">
        <f t="shared" si="10"/>
        <v>19.67578125</v>
      </c>
      <c r="D71" s="42">
        <f t="shared" si="10"/>
        <v>19.6171875</v>
      </c>
      <c r="E71" s="42">
        <f t="shared" si="10"/>
        <v>19.67578125</v>
      </c>
      <c r="F71" s="42">
        <f t="shared" si="10"/>
        <v>20.15625</v>
      </c>
      <c r="G71" s="42">
        <f t="shared" si="10"/>
        <v>19.67578125</v>
      </c>
      <c r="H71" s="42">
        <f t="shared" si="10"/>
        <v>19.6171875</v>
      </c>
      <c r="I71" s="42">
        <f t="shared" si="10"/>
        <v>19.67578125</v>
      </c>
    </row>
    <row r="72" ht="15.75" customHeight="1">
      <c r="A72" s="40" t="s">
        <v>327</v>
      </c>
      <c r="B72" s="42">
        <f t="shared" ref="B72:I72" si="11">MAX(VALUE(B17),VALUE(B31),VALUE(B45))*2^(-20)</f>
        <v>23.26953125</v>
      </c>
      <c r="C72" s="42">
        <f t="shared" si="11"/>
        <v>23.28125</v>
      </c>
      <c r="D72" s="42">
        <f t="shared" si="11"/>
        <v>23.12109375</v>
      </c>
      <c r="E72" s="42">
        <f t="shared" si="11"/>
        <v>23.26953125</v>
      </c>
      <c r="F72" s="42">
        <f t="shared" si="11"/>
        <v>23.36328125</v>
      </c>
      <c r="G72" s="42">
        <f t="shared" si="11"/>
        <v>23.28125</v>
      </c>
      <c r="H72" s="42">
        <f t="shared" si="11"/>
        <v>23.21875</v>
      </c>
      <c r="I72" s="42">
        <f t="shared" si="11"/>
        <v>23.28125</v>
      </c>
    </row>
    <row r="73" ht="15.75" customHeight="1">
      <c r="A73" s="40" t="s">
        <v>1</v>
      </c>
      <c r="B73" s="41">
        <f t="shared" ref="B73:I73" si="12">VALUE(B7)*10^(-9)</f>
        <v>27.3402279</v>
      </c>
      <c r="C73" s="41">
        <f t="shared" si="12"/>
        <v>29.72672913</v>
      </c>
      <c r="D73" s="41">
        <f t="shared" si="12"/>
        <v>23.37611999</v>
      </c>
      <c r="E73" s="41">
        <f t="shared" si="12"/>
        <v>27.3402279</v>
      </c>
      <c r="F73" s="41">
        <f t="shared" si="12"/>
        <v>57.31669906</v>
      </c>
      <c r="G73" s="41">
        <f t="shared" si="12"/>
        <v>56.49740685</v>
      </c>
      <c r="H73" s="41">
        <f t="shared" si="12"/>
        <v>51.33912912</v>
      </c>
      <c r="I73" s="41">
        <f t="shared" si="12"/>
        <v>56.49740685</v>
      </c>
    </row>
    <row r="74" ht="15.75" customHeight="1">
      <c r="A74" s="40" t="s">
        <v>18</v>
      </c>
      <c r="B74" s="41">
        <f t="shared" ref="B74:I74" si="13">SUM(VALUE(B20),VALUE(B34),VALUE(B48))*2^(-20)</f>
        <v>1423.448684</v>
      </c>
      <c r="C74" s="41">
        <f t="shared" si="13"/>
        <v>1432.05054</v>
      </c>
      <c r="D74" s="41">
        <f t="shared" si="13"/>
        <v>1202.318074</v>
      </c>
      <c r="E74" s="41">
        <f t="shared" si="13"/>
        <v>1256.448061</v>
      </c>
      <c r="F74" s="41">
        <f t="shared" si="13"/>
        <v>1877.25973</v>
      </c>
      <c r="G74" s="41">
        <f t="shared" si="13"/>
        <v>1881.900454</v>
      </c>
      <c r="H74" s="41">
        <f t="shared" si="13"/>
        <v>1561.056278</v>
      </c>
      <c r="I74" s="41">
        <f t="shared" si="13"/>
        <v>1874.60432</v>
      </c>
    </row>
    <row r="75" ht="15.75" customHeight="1">
      <c r="A75" s="40" t="s">
        <v>19</v>
      </c>
      <c r="B75" s="41">
        <f t="shared" ref="B75:I75" si="14">SUM(VALUE(B21),VALUE(B35),VALUE(B49))*2^(-20)</f>
        <v>1429.447714</v>
      </c>
      <c r="C75" s="41">
        <f t="shared" si="14"/>
        <v>1429.897398</v>
      </c>
      <c r="D75" s="41">
        <f t="shared" si="14"/>
        <v>1200.296037</v>
      </c>
      <c r="E75" s="41">
        <f t="shared" si="14"/>
        <v>1336.176164</v>
      </c>
      <c r="F75" s="41">
        <f t="shared" si="14"/>
        <v>1727.903377</v>
      </c>
      <c r="G75" s="41">
        <f t="shared" si="14"/>
        <v>1728.372221</v>
      </c>
      <c r="H75" s="41">
        <f t="shared" si="14"/>
        <v>1412.68905</v>
      </c>
      <c r="I75" s="41">
        <f t="shared" si="14"/>
        <v>1548.043386</v>
      </c>
    </row>
    <row r="76" ht="15.75" customHeight="1">
      <c r="A76" s="40" t="s">
        <v>20</v>
      </c>
      <c r="B76" s="43">
        <f t="shared" ref="B76:I76" si="15">SUM(VALUE(B12),VALUE(B26),VALUE(B40))</f>
        <v>659</v>
      </c>
      <c r="C76" s="43">
        <f t="shared" si="15"/>
        <v>707</v>
      </c>
      <c r="D76" s="43">
        <f t="shared" si="15"/>
        <v>555</v>
      </c>
      <c r="E76" s="43">
        <f t="shared" si="15"/>
        <v>659</v>
      </c>
      <c r="F76" s="43">
        <f t="shared" si="15"/>
        <v>1376</v>
      </c>
      <c r="G76" s="43">
        <f t="shared" si="15"/>
        <v>1363</v>
      </c>
      <c r="H76" s="43">
        <f t="shared" si="15"/>
        <v>1234</v>
      </c>
      <c r="I76" s="43">
        <f t="shared" si="15"/>
        <v>1362</v>
      </c>
    </row>
    <row r="77" ht="15.75" customHeight="1">
      <c r="A77" s="40" t="s">
        <v>21</v>
      </c>
      <c r="B77" s="43">
        <f t="shared" ref="B77:I77" si="16">SUM(VALUE(B11),VALUE(B25),VALUE(B39))</f>
        <v>47</v>
      </c>
      <c r="C77" s="43">
        <f t="shared" si="16"/>
        <v>48</v>
      </c>
      <c r="D77" s="43">
        <f t="shared" si="16"/>
        <v>47</v>
      </c>
      <c r="E77" s="43">
        <f t="shared" si="16"/>
        <v>47</v>
      </c>
      <c r="F77" s="43">
        <f t="shared" si="16"/>
        <v>72</v>
      </c>
      <c r="G77" s="43">
        <f t="shared" si="16"/>
        <v>73</v>
      </c>
      <c r="H77" s="43">
        <f t="shared" si="16"/>
        <v>62</v>
      </c>
      <c r="I77" s="43">
        <f t="shared" si="16"/>
        <v>68</v>
      </c>
    </row>
    <row r="78" ht="15.75" customHeight="1">
      <c r="A78" s="40" t="s">
        <v>22</v>
      </c>
      <c r="B78" s="43">
        <f t="shared" ref="B78:I78" si="17">SUM(VALUE(B13),VALUE(B27),VALUE(B41))</f>
        <v>216</v>
      </c>
      <c r="C78" s="43">
        <f t="shared" si="17"/>
        <v>216</v>
      </c>
      <c r="D78" s="43">
        <f t="shared" si="17"/>
        <v>203</v>
      </c>
      <c r="E78" s="43">
        <f t="shared" si="17"/>
        <v>223</v>
      </c>
      <c r="F78" s="43">
        <f t="shared" si="17"/>
        <v>352</v>
      </c>
      <c r="G78" s="43">
        <f t="shared" si="17"/>
        <v>364</v>
      </c>
      <c r="H78" s="43">
        <f t="shared" si="17"/>
        <v>336</v>
      </c>
      <c r="I78" s="43">
        <f t="shared" si="17"/>
        <v>350</v>
      </c>
    </row>
    <row r="79" ht="15.75" customHeight="1">
      <c r="A79" s="40" t="s">
        <v>23</v>
      </c>
      <c r="B79" s="43">
        <f t="shared" ref="B79:I79" si="18">SUM(VALUE(B10),VALUE(B24),VALUE(B38))</f>
        <v>48</v>
      </c>
      <c r="C79" s="43">
        <f t="shared" si="18"/>
        <v>73</v>
      </c>
      <c r="D79" s="43">
        <f t="shared" si="18"/>
        <v>46</v>
      </c>
      <c r="E79" s="43">
        <f t="shared" si="18"/>
        <v>65</v>
      </c>
      <c r="F79" s="43">
        <f t="shared" si="18"/>
        <v>45</v>
      </c>
      <c r="G79" s="43">
        <f t="shared" si="18"/>
        <v>40</v>
      </c>
      <c r="H79" s="43">
        <f t="shared" si="18"/>
        <v>8</v>
      </c>
      <c r="I79" s="43">
        <f t="shared" si="18"/>
        <v>19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2611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2612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2613</v>
      </c>
      <c r="C5" s="39" t="s">
        <v>2614</v>
      </c>
      <c r="D5" s="39" t="s">
        <v>2615</v>
      </c>
      <c r="E5" s="39" t="str">
        <f t="shared" si="1"/>
        <v>-</v>
      </c>
      <c r="F5" s="39" t="s">
        <v>2616</v>
      </c>
      <c r="G5" s="39" t="s">
        <v>2617</v>
      </c>
      <c r="H5" s="39" t="s">
        <v>2618</v>
      </c>
      <c r="I5" s="39" t="str">
        <f t="shared" si="2"/>
        <v>-</v>
      </c>
    </row>
    <row r="6">
      <c r="A6" s="35" t="s">
        <v>51</v>
      </c>
      <c r="B6" s="39" t="s">
        <v>2619</v>
      </c>
      <c r="C6" s="39" t="s">
        <v>2620</v>
      </c>
      <c r="D6" s="39" t="s">
        <v>2621</v>
      </c>
      <c r="E6" s="39" t="str">
        <f t="shared" si="1"/>
        <v>-</v>
      </c>
      <c r="F6" s="39" t="s">
        <v>2622</v>
      </c>
      <c r="G6" s="39" t="s">
        <v>2623</v>
      </c>
      <c r="H6" s="39" t="s">
        <v>2624</v>
      </c>
      <c r="I6" s="39" t="str">
        <f t="shared" si="2"/>
        <v>-</v>
      </c>
    </row>
    <row r="7">
      <c r="A7" s="35" t="s">
        <v>58</v>
      </c>
      <c r="B7" s="39" t="s">
        <v>2625</v>
      </c>
      <c r="C7" s="39" t="s">
        <v>2626</v>
      </c>
      <c r="D7" s="39" t="s">
        <v>2627</v>
      </c>
      <c r="E7" s="39" t="str">
        <f t="shared" si="1"/>
        <v>16464527406</v>
      </c>
      <c r="F7" s="39" t="s">
        <v>2628</v>
      </c>
      <c r="G7" s="39" t="s">
        <v>2629</v>
      </c>
      <c r="H7" s="39" t="s">
        <v>2630</v>
      </c>
      <c r="I7" s="39" t="str">
        <f t="shared" si="2"/>
        <v>53541348246</v>
      </c>
    </row>
    <row r="8">
      <c r="A8" s="35" t="s">
        <v>65</v>
      </c>
      <c r="B8" s="39" t="s">
        <v>2631</v>
      </c>
      <c r="C8" s="39" t="s">
        <v>2632</v>
      </c>
      <c r="D8" s="39" t="s">
        <v>2633</v>
      </c>
      <c r="E8" s="39" t="str">
        <f t="shared" si="1"/>
        <v>17823808572</v>
      </c>
      <c r="F8" s="39" t="s">
        <v>2634</v>
      </c>
      <c r="G8" s="39" t="s">
        <v>2635</v>
      </c>
      <c r="H8" s="39" t="s">
        <v>2636</v>
      </c>
      <c r="I8" s="39" t="str">
        <f t="shared" si="2"/>
        <v>16948965034</v>
      </c>
    </row>
    <row r="9">
      <c r="A9" s="35" t="s">
        <v>72</v>
      </c>
      <c r="B9" s="39" t="s">
        <v>2637</v>
      </c>
      <c r="C9" s="39" t="s">
        <v>2638</v>
      </c>
      <c r="D9" s="39" t="s">
        <v>218</v>
      </c>
      <c r="E9" s="39" t="str">
        <f t="shared" si="1"/>
        <v>24281088</v>
      </c>
      <c r="F9" s="39" t="s">
        <v>2639</v>
      </c>
      <c r="G9" s="39" t="s">
        <v>2640</v>
      </c>
      <c r="H9" s="39" t="s">
        <v>2638</v>
      </c>
      <c r="I9" s="39" t="str">
        <f t="shared" si="2"/>
        <v>24281088</v>
      </c>
    </row>
    <row r="10">
      <c r="A10" s="35" t="s">
        <v>76</v>
      </c>
      <c r="B10" s="39" t="s">
        <v>371</v>
      </c>
      <c r="C10" s="39" t="s">
        <v>856</v>
      </c>
      <c r="D10" s="39" t="s">
        <v>576</v>
      </c>
      <c r="E10" s="39" t="str">
        <f t="shared" si="1"/>
        <v>24</v>
      </c>
      <c r="F10" s="39" t="s">
        <v>85</v>
      </c>
      <c r="G10" s="39" t="s">
        <v>83</v>
      </c>
      <c r="H10" s="39" t="s">
        <v>163</v>
      </c>
      <c r="I10" s="39" t="str">
        <f t="shared" si="2"/>
        <v>21</v>
      </c>
    </row>
    <row r="11">
      <c r="A11" s="35" t="s">
        <v>81</v>
      </c>
      <c r="B11" s="39" t="s">
        <v>424</v>
      </c>
      <c r="C11" s="39" t="s">
        <v>423</v>
      </c>
      <c r="D11" s="39" t="s">
        <v>667</v>
      </c>
      <c r="E11" s="39" t="str">
        <f t="shared" si="1"/>
        <v>6</v>
      </c>
      <c r="F11" s="39" t="s">
        <v>79</v>
      </c>
      <c r="G11" s="39" t="s">
        <v>221</v>
      </c>
      <c r="H11" s="39" t="s">
        <v>156</v>
      </c>
      <c r="I11" s="39" t="str">
        <f t="shared" si="2"/>
        <v>17</v>
      </c>
    </row>
    <row r="12">
      <c r="A12" s="35" t="s">
        <v>87</v>
      </c>
      <c r="B12" s="39" t="s">
        <v>814</v>
      </c>
      <c r="C12" s="39" t="s">
        <v>1553</v>
      </c>
      <c r="D12" s="39" t="s">
        <v>1181</v>
      </c>
      <c r="E12" s="39" t="str">
        <f t="shared" si="1"/>
        <v>128</v>
      </c>
      <c r="F12" s="39" t="s">
        <v>2641</v>
      </c>
      <c r="G12" s="39" t="s">
        <v>813</v>
      </c>
      <c r="H12" s="39" t="s">
        <v>2642</v>
      </c>
      <c r="I12" s="39" t="str">
        <f t="shared" si="2"/>
        <v>431</v>
      </c>
    </row>
    <row r="13">
      <c r="A13" s="35" t="s">
        <v>94</v>
      </c>
      <c r="B13" s="39" t="s">
        <v>959</v>
      </c>
      <c r="C13" s="39" t="s">
        <v>165</v>
      </c>
      <c r="D13" s="39" t="s">
        <v>100</v>
      </c>
      <c r="E13" s="39" t="str">
        <f t="shared" si="1"/>
        <v>43</v>
      </c>
      <c r="F13" s="39" t="s">
        <v>2643</v>
      </c>
      <c r="G13" s="39" t="s">
        <v>2644</v>
      </c>
      <c r="H13" s="39" t="s">
        <v>814</v>
      </c>
      <c r="I13" s="39" t="str">
        <f t="shared" si="2"/>
        <v>115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2645</v>
      </c>
      <c r="I14" s="39" t="str">
        <f t="shared" si="2"/>
        <v>0</v>
      </c>
    </row>
    <row r="15">
      <c r="A15" s="35" t="s">
        <v>103</v>
      </c>
      <c r="B15" s="39" t="s">
        <v>2646</v>
      </c>
      <c r="C15" s="39" t="s">
        <v>2647</v>
      </c>
      <c r="D15" s="39" t="s">
        <v>2648</v>
      </c>
      <c r="E15" s="39" t="str">
        <f t="shared" si="1"/>
        <v>237289472</v>
      </c>
      <c r="F15" s="39" t="s">
        <v>2649</v>
      </c>
      <c r="G15" s="39" t="s">
        <v>2650</v>
      </c>
      <c r="H15" s="39" t="s">
        <v>2121</v>
      </c>
      <c r="I15" s="39" t="str">
        <f t="shared" si="2"/>
        <v>153038848</v>
      </c>
    </row>
    <row r="16">
      <c r="A16" s="35" t="s">
        <v>110</v>
      </c>
      <c r="B16" s="39" t="s">
        <v>2651</v>
      </c>
      <c r="C16" s="39" t="s">
        <v>2652</v>
      </c>
      <c r="D16" s="39" t="s">
        <v>2653</v>
      </c>
      <c r="E16" s="39" t="str">
        <f t="shared" si="1"/>
        <v>18693152768</v>
      </c>
      <c r="F16" s="39" t="s">
        <v>2654</v>
      </c>
      <c r="G16" s="39" t="s">
        <v>2655</v>
      </c>
      <c r="H16" s="39" t="s">
        <v>2656</v>
      </c>
      <c r="I16" s="39" t="str">
        <f t="shared" si="2"/>
        <v>19659317248</v>
      </c>
    </row>
    <row r="17">
      <c r="A17" s="35" t="s">
        <v>117</v>
      </c>
      <c r="B17" s="39" t="s">
        <v>2637</v>
      </c>
      <c r="C17" s="39" t="s">
        <v>2638</v>
      </c>
      <c r="D17" s="39" t="s">
        <v>218</v>
      </c>
      <c r="E17" s="39" t="str">
        <f t="shared" si="1"/>
        <v>24281088</v>
      </c>
      <c r="F17" s="39" t="s">
        <v>2637</v>
      </c>
      <c r="G17" s="39" t="s">
        <v>2640</v>
      </c>
      <c r="H17" s="39" t="s">
        <v>2638</v>
      </c>
      <c r="I17" s="39" t="str">
        <f t="shared" si="2"/>
        <v>24281088</v>
      </c>
    </row>
    <row r="18">
      <c r="A18" s="35" t="s">
        <v>118</v>
      </c>
      <c r="B18" s="39" t="s">
        <v>2657</v>
      </c>
      <c r="C18" s="39" t="s">
        <v>2658</v>
      </c>
      <c r="D18" s="39" t="s">
        <v>2659</v>
      </c>
      <c r="E18" s="39" t="str">
        <f t="shared" si="1"/>
        <v>17550057472</v>
      </c>
      <c r="F18" s="39" t="s">
        <v>2660</v>
      </c>
      <c r="G18" s="39" t="s">
        <v>2661</v>
      </c>
      <c r="H18" s="39" t="s">
        <v>2662</v>
      </c>
      <c r="I18" s="39" t="str">
        <f t="shared" si="2"/>
        <v>16297525248</v>
      </c>
    </row>
    <row r="19">
      <c r="A19" s="35" t="s">
        <v>125</v>
      </c>
      <c r="B19" s="39" t="s">
        <v>2637</v>
      </c>
      <c r="C19" s="39" t="s">
        <v>2638</v>
      </c>
      <c r="D19" s="39" t="s">
        <v>218</v>
      </c>
      <c r="E19" s="39" t="str">
        <f t="shared" si="1"/>
        <v>24281088</v>
      </c>
      <c r="F19" s="39" t="s">
        <v>2663</v>
      </c>
      <c r="G19" s="39" t="s">
        <v>2640</v>
      </c>
      <c r="H19" s="39" t="s">
        <v>2638</v>
      </c>
      <c r="I19" s="39" t="str">
        <f t="shared" si="2"/>
        <v>24281088</v>
      </c>
    </row>
    <row r="20">
      <c r="A20" s="35" t="s">
        <v>126</v>
      </c>
      <c r="B20" s="39" t="s">
        <v>2664</v>
      </c>
      <c r="C20" s="39" t="s">
        <v>2665</v>
      </c>
      <c r="D20" s="39" t="s">
        <v>2666</v>
      </c>
      <c r="E20" s="39" t="str">
        <f t="shared" si="1"/>
        <v>1838178</v>
      </c>
      <c r="F20" s="39" t="s">
        <v>2667</v>
      </c>
      <c r="G20" s="39" t="s">
        <v>2668</v>
      </c>
      <c r="H20" s="39" t="s">
        <v>2669</v>
      </c>
      <c r="I20" s="39" t="str">
        <f t="shared" si="2"/>
        <v>157711416</v>
      </c>
    </row>
    <row r="21" ht="15.75" customHeight="1">
      <c r="A21" s="35" t="s">
        <v>133</v>
      </c>
      <c r="B21" s="39" t="s">
        <v>2670</v>
      </c>
      <c r="C21" s="39" t="s">
        <v>2671</v>
      </c>
      <c r="D21" s="39" t="s">
        <v>2672</v>
      </c>
      <c r="E21" s="39" t="str">
        <f t="shared" si="1"/>
        <v>1579193</v>
      </c>
      <c r="F21" s="39" t="s">
        <v>2673</v>
      </c>
      <c r="G21" s="39" t="s">
        <v>2674</v>
      </c>
      <c r="H21" s="39" t="s">
        <v>2675</v>
      </c>
      <c r="I21" s="39" t="str">
        <f t="shared" si="2"/>
        <v>139157164</v>
      </c>
    </row>
    <row r="22" ht="15.75" customHeight="1">
      <c r="A22" s="35" t="s">
        <v>140</v>
      </c>
      <c r="B22" s="39" t="s">
        <v>2676</v>
      </c>
      <c r="C22" s="39" t="s">
        <v>2677</v>
      </c>
      <c r="D22" s="39" t="s">
        <v>2678</v>
      </c>
      <c r="E22" s="39" t="str">
        <f t="shared" si="1"/>
        <v>16332340792</v>
      </c>
      <c r="F22" s="39" t="s">
        <v>2679</v>
      </c>
      <c r="G22" s="39" t="s">
        <v>2680</v>
      </c>
      <c r="H22" s="39" t="s">
        <v>2681</v>
      </c>
      <c r="I22" s="39" t="str">
        <f t="shared" si="2"/>
        <v>14845783978</v>
      </c>
    </row>
    <row r="23" ht="15.75" customHeight="1">
      <c r="A23" s="35" t="s">
        <v>147</v>
      </c>
      <c r="B23" s="39" t="s">
        <v>2682</v>
      </c>
      <c r="C23" s="39" t="s">
        <v>2683</v>
      </c>
      <c r="D23" s="39" t="s">
        <v>2683</v>
      </c>
      <c r="E23" s="39" t="str">
        <f t="shared" si="1"/>
        <v>20537344</v>
      </c>
      <c r="F23" s="39" t="s">
        <v>2684</v>
      </c>
      <c r="G23" s="39" t="s">
        <v>2683</v>
      </c>
      <c r="H23" s="39" t="s">
        <v>2683</v>
      </c>
      <c r="I23" s="39" t="str">
        <f t="shared" si="2"/>
        <v>20537344</v>
      </c>
    </row>
    <row r="24" ht="15.75" customHeight="1">
      <c r="A24" s="35" t="s">
        <v>154</v>
      </c>
      <c r="B24" s="39" t="s">
        <v>42</v>
      </c>
      <c r="C24" s="39" t="s">
        <v>226</v>
      </c>
      <c r="D24" s="39" t="s">
        <v>42</v>
      </c>
      <c r="E24" s="39" t="str">
        <f t="shared" si="1"/>
        <v>0</v>
      </c>
      <c r="F24" s="39" t="s">
        <v>226</v>
      </c>
      <c r="G24" s="39" t="s">
        <v>42</v>
      </c>
      <c r="H24" s="39" t="s">
        <v>157</v>
      </c>
      <c r="I24" s="39" t="str">
        <f t="shared" si="2"/>
        <v>1</v>
      </c>
    </row>
    <row r="25" ht="15.75" customHeight="1">
      <c r="A25" s="35" t="s">
        <v>158</v>
      </c>
      <c r="B25" s="39" t="s">
        <v>155</v>
      </c>
      <c r="C25" s="39" t="s">
        <v>423</v>
      </c>
      <c r="D25" s="39" t="s">
        <v>290</v>
      </c>
      <c r="E25" s="39" t="str">
        <f t="shared" si="1"/>
        <v>3</v>
      </c>
      <c r="F25" s="39" t="s">
        <v>86</v>
      </c>
      <c r="G25" s="39" t="s">
        <v>159</v>
      </c>
      <c r="H25" s="39" t="s">
        <v>228</v>
      </c>
      <c r="I25" s="39" t="str">
        <f t="shared" si="2"/>
        <v>16</v>
      </c>
    </row>
    <row r="26" ht="15.75" customHeight="1">
      <c r="A26" s="35" t="s">
        <v>160</v>
      </c>
      <c r="B26" s="39" t="s">
        <v>1553</v>
      </c>
      <c r="C26" s="39" t="s">
        <v>1181</v>
      </c>
      <c r="D26" s="39" t="s">
        <v>1181</v>
      </c>
      <c r="E26" s="39" t="str">
        <f t="shared" si="1"/>
        <v>135</v>
      </c>
      <c r="F26" s="39" t="s">
        <v>2685</v>
      </c>
      <c r="G26" s="39" t="s">
        <v>621</v>
      </c>
      <c r="H26" s="39" t="s">
        <v>2306</v>
      </c>
      <c r="I26" s="39" t="str">
        <f t="shared" si="2"/>
        <v>430</v>
      </c>
    </row>
    <row r="27" ht="15.75" customHeight="1">
      <c r="A27" s="35" t="s">
        <v>162</v>
      </c>
      <c r="B27" s="39" t="s">
        <v>476</v>
      </c>
      <c r="C27" s="39" t="s">
        <v>2686</v>
      </c>
      <c r="D27" s="39" t="s">
        <v>666</v>
      </c>
      <c r="E27" s="39" t="str">
        <f t="shared" si="1"/>
        <v>36</v>
      </c>
      <c r="F27" s="39" t="s">
        <v>1323</v>
      </c>
      <c r="G27" s="39" t="s">
        <v>235</v>
      </c>
      <c r="H27" s="39" t="s">
        <v>378</v>
      </c>
      <c r="I27" s="39" t="str">
        <f t="shared" si="2"/>
        <v>112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1603</v>
      </c>
      <c r="C29" s="39" t="s">
        <v>2687</v>
      </c>
      <c r="D29" s="39" t="s">
        <v>2688</v>
      </c>
      <c r="E29" s="39" t="str">
        <f t="shared" si="1"/>
        <v>135168</v>
      </c>
      <c r="F29" s="39" t="s">
        <v>2689</v>
      </c>
      <c r="G29" s="39" t="s">
        <v>2690</v>
      </c>
      <c r="H29" s="39" t="s">
        <v>1932</v>
      </c>
      <c r="I29" s="39" t="str">
        <f t="shared" si="2"/>
        <v>153022464</v>
      </c>
    </row>
    <row r="30" ht="15.75" customHeight="1">
      <c r="A30" s="35" t="s">
        <v>177</v>
      </c>
      <c r="B30" s="39" t="s">
        <v>2691</v>
      </c>
      <c r="C30" s="39" t="s">
        <v>2692</v>
      </c>
      <c r="D30" s="39" t="s">
        <v>2693</v>
      </c>
      <c r="E30" s="39" t="str">
        <f t="shared" si="1"/>
        <v>16983441408</v>
      </c>
      <c r="F30" s="39" t="s">
        <v>2694</v>
      </c>
      <c r="G30" s="39" t="s">
        <v>2695</v>
      </c>
      <c r="H30" s="39" t="s">
        <v>2696</v>
      </c>
      <c r="I30" s="39" t="str">
        <f t="shared" si="2"/>
        <v>17642000384</v>
      </c>
    </row>
    <row r="31" ht="15.75" customHeight="1">
      <c r="A31" s="35" t="s">
        <v>184</v>
      </c>
      <c r="B31" s="39" t="s">
        <v>2683</v>
      </c>
      <c r="C31" s="39" t="s">
        <v>2683</v>
      </c>
      <c r="D31" s="39" t="s">
        <v>2683</v>
      </c>
      <c r="E31" s="39" t="str">
        <f t="shared" si="1"/>
        <v>20537344</v>
      </c>
      <c r="F31" s="39" t="s">
        <v>2697</v>
      </c>
      <c r="G31" s="39" t="s">
        <v>2683</v>
      </c>
      <c r="H31" s="39" t="s">
        <v>2683</v>
      </c>
      <c r="I31" s="39" t="str">
        <f t="shared" si="2"/>
        <v>20537344</v>
      </c>
    </row>
    <row r="32" ht="15.75" customHeight="1">
      <c r="A32" s="35" t="s">
        <v>186</v>
      </c>
      <c r="B32" s="39" t="s">
        <v>2698</v>
      </c>
      <c r="C32" s="39" t="s">
        <v>2699</v>
      </c>
      <c r="D32" s="39" t="s">
        <v>2700</v>
      </c>
      <c r="E32" s="39" t="str">
        <f t="shared" si="1"/>
        <v>15931768832</v>
      </c>
      <c r="F32" s="39" t="s">
        <v>2701</v>
      </c>
      <c r="G32" s="39" t="s">
        <v>2702</v>
      </c>
      <c r="H32" s="39" t="s">
        <v>2703</v>
      </c>
      <c r="I32" s="39" t="str">
        <f t="shared" si="2"/>
        <v>14607282176</v>
      </c>
    </row>
    <row r="33" ht="15.75" customHeight="1">
      <c r="A33" s="35" t="s">
        <v>193</v>
      </c>
      <c r="B33" s="39" t="s">
        <v>2704</v>
      </c>
      <c r="C33" s="39" t="s">
        <v>2683</v>
      </c>
      <c r="D33" s="39" t="s">
        <v>2683</v>
      </c>
      <c r="E33" s="39" t="str">
        <f t="shared" si="1"/>
        <v>20537344</v>
      </c>
      <c r="F33" s="39" t="s">
        <v>2705</v>
      </c>
      <c r="G33" s="39" t="s">
        <v>2683</v>
      </c>
      <c r="H33" s="39" t="s">
        <v>2683</v>
      </c>
      <c r="I33" s="39" t="str">
        <f t="shared" si="2"/>
        <v>20537344</v>
      </c>
    </row>
    <row r="34" ht="15.75" customHeight="1">
      <c r="A34" s="35" t="s">
        <v>196</v>
      </c>
      <c r="B34" s="39" t="s">
        <v>2706</v>
      </c>
      <c r="C34" s="39" t="s">
        <v>2707</v>
      </c>
      <c r="D34" s="39" t="s">
        <v>2708</v>
      </c>
      <c r="E34" s="39" t="str">
        <f t="shared" si="1"/>
        <v>1471047</v>
      </c>
      <c r="F34" s="39" t="s">
        <v>2709</v>
      </c>
      <c r="G34" s="39" t="s">
        <v>2710</v>
      </c>
      <c r="H34" s="39" t="s">
        <v>2711</v>
      </c>
      <c r="I34" s="39" t="str">
        <f t="shared" si="2"/>
        <v>159161153</v>
      </c>
    </row>
    <row r="35" ht="15.75" customHeight="1">
      <c r="A35" s="35" t="s">
        <v>203</v>
      </c>
      <c r="B35" s="39" t="s">
        <v>2712</v>
      </c>
      <c r="C35" s="39" t="s">
        <v>2713</v>
      </c>
      <c r="D35" s="39" t="s">
        <v>2714</v>
      </c>
      <c r="E35" s="39" t="str">
        <f t="shared" si="1"/>
        <v>1901614</v>
      </c>
      <c r="F35" s="39" t="s">
        <v>2715</v>
      </c>
      <c r="G35" s="39" t="s">
        <v>2716</v>
      </c>
      <c r="H35" s="39" t="s">
        <v>2717</v>
      </c>
      <c r="I35" s="39" t="str">
        <f t="shared" si="2"/>
        <v>22790406</v>
      </c>
    </row>
    <row r="36" ht="15.75" customHeight="1">
      <c r="A36" s="35" t="s">
        <v>210</v>
      </c>
      <c r="B36" s="39" t="s">
        <v>2718</v>
      </c>
      <c r="C36" s="39" t="s">
        <v>2719</v>
      </c>
      <c r="D36" s="39" t="s">
        <v>2720</v>
      </c>
      <c r="E36" s="39" t="str">
        <f t="shared" si="1"/>
        <v>17413099038</v>
      </c>
      <c r="F36" s="39" t="s">
        <v>2721</v>
      </c>
      <c r="G36" s="39" t="s">
        <v>2722</v>
      </c>
      <c r="H36" s="39" t="s">
        <v>2723</v>
      </c>
      <c r="I36" s="39" t="str">
        <f t="shared" si="2"/>
        <v>15887647630</v>
      </c>
    </row>
    <row r="37" ht="15.75" customHeight="1">
      <c r="A37" s="35" t="s">
        <v>217</v>
      </c>
      <c r="B37" s="39" t="s">
        <v>2724</v>
      </c>
      <c r="C37" s="39" t="s">
        <v>2725</v>
      </c>
      <c r="D37" s="39" t="s">
        <v>2725</v>
      </c>
      <c r="E37" s="39" t="str">
        <f t="shared" si="1"/>
        <v>22016000</v>
      </c>
      <c r="F37" s="39" t="s">
        <v>2724</v>
      </c>
      <c r="G37" s="39" t="s">
        <v>2726</v>
      </c>
      <c r="H37" s="39" t="s">
        <v>2725</v>
      </c>
      <c r="I37" s="39" t="str">
        <f t="shared" si="2"/>
        <v>22011904</v>
      </c>
    </row>
    <row r="38" ht="15.75" customHeight="1">
      <c r="A38" s="35" t="s">
        <v>220</v>
      </c>
      <c r="B38" s="39" t="s">
        <v>155</v>
      </c>
      <c r="C38" s="39" t="s">
        <v>157</v>
      </c>
      <c r="D38" s="39" t="s">
        <v>42</v>
      </c>
      <c r="E38" s="39" t="str">
        <f t="shared" si="1"/>
        <v>1</v>
      </c>
      <c r="F38" s="39" t="s">
        <v>478</v>
      </c>
      <c r="G38" s="39" t="s">
        <v>80</v>
      </c>
      <c r="H38" s="39" t="s">
        <v>228</v>
      </c>
      <c r="I38" s="39" t="str">
        <f t="shared" si="2"/>
        <v>16</v>
      </c>
    </row>
    <row r="39" ht="15.75" customHeight="1">
      <c r="A39" s="35" t="s">
        <v>227</v>
      </c>
      <c r="B39" s="39" t="s">
        <v>155</v>
      </c>
      <c r="C39" s="39" t="s">
        <v>290</v>
      </c>
      <c r="D39" s="39" t="s">
        <v>290</v>
      </c>
      <c r="E39" s="39" t="str">
        <f t="shared" si="1"/>
        <v>2</v>
      </c>
      <c r="F39" s="39" t="s">
        <v>228</v>
      </c>
      <c r="G39" s="39" t="s">
        <v>221</v>
      </c>
      <c r="H39" s="39" t="s">
        <v>225</v>
      </c>
      <c r="I39" s="39" t="str">
        <f t="shared" si="2"/>
        <v>16</v>
      </c>
    </row>
    <row r="40" ht="15.75" customHeight="1">
      <c r="A40" s="35" t="s">
        <v>229</v>
      </c>
      <c r="B40" s="39" t="s">
        <v>1553</v>
      </c>
      <c r="C40" s="39" t="s">
        <v>1181</v>
      </c>
      <c r="D40" s="39" t="s">
        <v>1181</v>
      </c>
      <c r="E40" s="39" t="str">
        <f t="shared" si="1"/>
        <v>135</v>
      </c>
      <c r="F40" s="39" t="s">
        <v>2641</v>
      </c>
      <c r="G40" s="39" t="s">
        <v>577</v>
      </c>
      <c r="H40" s="39" t="s">
        <v>2396</v>
      </c>
      <c r="I40" s="39" t="str">
        <f t="shared" si="2"/>
        <v>429</v>
      </c>
    </row>
    <row r="41" ht="15.75" customHeight="1">
      <c r="A41" s="35" t="s">
        <v>234</v>
      </c>
      <c r="B41" s="39" t="s">
        <v>666</v>
      </c>
      <c r="C41" s="39" t="s">
        <v>666</v>
      </c>
      <c r="D41" s="39" t="s">
        <v>666</v>
      </c>
      <c r="E41" s="39" t="str">
        <f t="shared" si="1"/>
        <v>36</v>
      </c>
      <c r="F41" s="39" t="s">
        <v>2727</v>
      </c>
      <c r="G41" s="39" t="s">
        <v>814</v>
      </c>
      <c r="H41" s="39" t="s">
        <v>1134</v>
      </c>
      <c r="I41" s="39" t="str">
        <f t="shared" si="2"/>
        <v>103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2688</v>
      </c>
      <c r="C43" s="39" t="s">
        <v>817</v>
      </c>
      <c r="D43" s="39" t="s">
        <v>172</v>
      </c>
      <c r="E43" s="39" t="str">
        <f t="shared" si="1"/>
        <v>131072</v>
      </c>
      <c r="F43" s="39" t="s">
        <v>1701</v>
      </c>
      <c r="G43" s="39" t="s">
        <v>245</v>
      </c>
      <c r="H43" s="39" t="s">
        <v>2728</v>
      </c>
      <c r="I43" s="39" t="str">
        <f t="shared" si="2"/>
        <v>153141248</v>
      </c>
    </row>
    <row r="44" ht="15.75" customHeight="1">
      <c r="A44" s="35" t="s">
        <v>246</v>
      </c>
      <c r="B44" s="39" t="s">
        <v>2729</v>
      </c>
      <c r="C44" s="39" t="s">
        <v>2730</v>
      </c>
      <c r="D44" s="39" t="s">
        <v>2731</v>
      </c>
      <c r="E44" s="39" t="str">
        <f t="shared" si="1"/>
        <v>17746931712</v>
      </c>
      <c r="F44" s="39" t="s">
        <v>2732</v>
      </c>
      <c r="G44" s="39" t="s">
        <v>2733</v>
      </c>
      <c r="H44" s="39" t="s">
        <v>2734</v>
      </c>
      <c r="I44" s="39" t="str">
        <f t="shared" si="2"/>
        <v>18389233664</v>
      </c>
    </row>
    <row r="45" ht="15.75" customHeight="1">
      <c r="A45" s="35" t="s">
        <v>253</v>
      </c>
      <c r="B45" s="39" t="s">
        <v>2724</v>
      </c>
      <c r="C45" s="39" t="s">
        <v>2725</v>
      </c>
      <c r="D45" s="39" t="s">
        <v>2725</v>
      </c>
      <c r="E45" s="39" t="str">
        <f t="shared" si="1"/>
        <v>22016000</v>
      </c>
      <c r="F45" s="39" t="s">
        <v>2724</v>
      </c>
      <c r="G45" s="39" t="s">
        <v>2726</v>
      </c>
      <c r="H45" s="39" t="s">
        <v>2725</v>
      </c>
      <c r="I45" s="39" t="str">
        <f t="shared" si="2"/>
        <v>22011904</v>
      </c>
    </row>
    <row r="46" ht="15.75" customHeight="1">
      <c r="A46" s="35" t="s">
        <v>254</v>
      </c>
      <c r="B46" s="39" t="s">
        <v>2735</v>
      </c>
      <c r="C46" s="39" t="s">
        <v>2736</v>
      </c>
      <c r="D46" s="39" t="s">
        <v>2737</v>
      </c>
      <c r="E46" s="39" t="str">
        <f t="shared" si="1"/>
        <v>17214234624</v>
      </c>
      <c r="F46" s="39" t="s">
        <v>2738</v>
      </c>
      <c r="G46" s="39" t="s">
        <v>2739</v>
      </c>
      <c r="H46" s="39" t="s">
        <v>2740</v>
      </c>
      <c r="I46" s="39" t="str">
        <f t="shared" si="2"/>
        <v>15277850624</v>
      </c>
    </row>
    <row r="47" ht="15.75" customHeight="1">
      <c r="A47" s="35" t="s">
        <v>261</v>
      </c>
      <c r="B47" s="39" t="s">
        <v>2724</v>
      </c>
      <c r="C47" s="39" t="s">
        <v>2725</v>
      </c>
      <c r="D47" s="39" t="s">
        <v>2725</v>
      </c>
      <c r="E47" s="39" t="str">
        <f t="shared" si="1"/>
        <v>22016000</v>
      </c>
      <c r="F47" s="39" t="s">
        <v>2724</v>
      </c>
      <c r="G47" s="39" t="s">
        <v>2726</v>
      </c>
      <c r="H47" s="39" t="s">
        <v>2725</v>
      </c>
      <c r="I47" s="39" t="str">
        <f t="shared" si="2"/>
        <v>22011904</v>
      </c>
    </row>
    <row r="48" ht="15.75" customHeight="1">
      <c r="A48" s="35" t="s">
        <v>262</v>
      </c>
      <c r="B48" s="39" t="s">
        <v>2741</v>
      </c>
      <c r="C48" s="39" t="s">
        <v>2742</v>
      </c>
      <c r="D48" s="39" t="s">
        <v>2743</v>
      </c>
      <c r="E48" s="39" t="str">
        <f t="shared" si="1"/>
        <v>1752318</v>
      </c>
      <c r="F48" s="39" t="s">
        <v>2744</v>
      </c>
      <c r="G48" s="39" t="s">
        <v>2745</v>
      </c>
      <c r="H48" s="39" t="s">
        <v>2746</v>
      </c>
      <c r="I48" s="39" t="str">
        <f t="shared" si="2"/>
        <v>159793793</v>
      </c>
    </row>
    <row r="49" ht="15.75" customHeight="1">
      <c r="A49" s="35" t="s">
        <v>269</v>
      </c>
      <c r="B49" s="39" t="s">
        <v>2747</v>
      </c>
      <c r="C49" s="39" t="s">
        <v>2748</v>
      </c>
      <c r="D49" s="39" t="s">
        <v>2749</v>
      </c>
      <c r="E49" s="39" t="str">
        <f t="shared" si="1"/>
        <v>1944943</v>
      </c>
      <c r="F49" s="39" t="s">
        <v>2750</v>
      </c>
      <c r="G49" s="39" t="s">
        <v>2751</v>
      </c>
      <c r="H49" s="39" t="s">
        <v>2752</v>
      </c>
      <c r="I49" s="39" t="str">
        <f t="shared" si="2"/>
        <v>158400272</v>
      </c>
    </row>
    <row r="50" ht="15.75" customHeight="1">
      <c r="A50" s="35" t="s">
        <v>276</v>
      </c>
      <c r="B50" s="39" t="s">
        <v>2753</v>
      </c>
      <c r="C50" s="39" t="s">
        <v>2754</v>
      </c>
      <c r="D50" s="39" t="s">
        <v>2755</v>
      </c>
      <c r="E50" s="39" t="str">
        <f t="shared" si="1"/>
        <v>5609794620</v>
      </c>
      <c r="F50" s="39" t="s">
        <v>2756</v>
      </c>
      <c r="G50" s="39" t="s">
        <v>2757</v>
      </c>
      <c r="H50" s="39" t="s">
        <v>2758</v>
      </c>
      <c r="I50" s="39" t="str">
        <f t="shared" si="2"/>
        <v>6532209680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157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42</v>
      </c>
      <c r="C53" s="39" t="s">
        <v>42</v>
      </c>
      <c r="D53" s="39" t="s">
        <v>157</v>
      </c>
      <c r="E53" s="39" t="str">
        <f t="shared" si="1"/>
        <v>0</v>
      </c>
      <c r="F53" s="39" t="s">
        <v>83</v>
      </c>
      <c r="G53" s="39" t="s">
        <v>83</v>
      </c>
      <c r="H53" s="39" t="s">
        <v>155</v>
      </c>
      <c r="I53" s="39" t="str">
        <f t="shared" si="2"/>
        <v>4</v>
      </c>
    </row>
    <row r="54" ht="15.75" customHeight="1">
      <c r="A54" s="35" t="s">
        <v>286</v>
      </c>
      <c r="B54" s="39" t="s">
        <v>1553</v>
      </c>
      <c r="C54" s="39" t="s">
        <v>1181</v>
      </c>
      <c r="D54" s="39" t="s">
        <v>1181</v>
      </c>
      <c r="E54" s="39" t="str">
        <f t="shared" si="1"/>
        <v>135</v>
      </c>
      <c r="F54" s="39" t="s">
        <v>2641</v>
      </c>
      <c r="G54" s="39" t="s">
        <v>577</v>
      </c>
      <c r="H54" s="39" t="s">
        <v>2306</v>
      </c>
      <c r="I54" s="39" t="str">
        <f t="shared" si="2"/>
        <v>430</v>
      </c>
    </row>
    <row r="55" ht="15.75" customHeight="1">
      <c r="A55" s="35" t="s">
        <v>289</v>
      </c>
      <c r="B55" s="39" t="s">
        <v>157</v>
      </c>
      <c r="C55" s="39" t="s">
        <v>155</v>
      </c>
      <c r="D55" s="39" t="s">
        <v>157</v>
      </c>
      <c r="E55" s="39" t="str">
        <f t="shared" si="1"/>
        <v>1</v>
      </c>
      <c r="F55" s="39" t="s">
        <v>80</v>
      </c>
      <c r="G55" s="39" t="s">
        <v>225</v>
      </c>
      <c r="H55" s="39" t="s">
        <v>79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2759</v>
      </c>
      <c r="C58" s="39" t="s">
        <v>2760</v>
      </c>
      <c r="D58" s="39" t="s">
        <v>2761</v>
      </c>
      <c r="E58" s="39" t="str">
        <f t="shared" si="1"/>
        <v>5610196992</v>
      </c>
      <c r="F58" s="39" t="s">
        <v>2762</v>
      </c>
      <c r="G58" s="39" t="s">
        <v>2763</v>
      </c>
      <c r="H58" s="39" t="s">
        <v>2764</v>
      </c>
      <c r="I58" s="39" t="str">
        <f t="shared" si="2"/>
        <v>6537367552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2765</v>
      </c>
      <c r="C60" s="39" t="s">
        <v>2766</v>
      </c>
      <c r="D60" s="39" t="s">
        <v>2767</v>
      </c>
      <c r="E60" s="39" t="str">
        <f t="shared" si="1"/>
        <v>5607534592</v>
      </c>
      <c r="F60" s="39" t="s">
        <v>2768</v>
      </c>
      <c r="G60" s="39" t="s">
        <v>2769</v>
      </c>
      <c r="H60" s="39" t="s">
        <v>2770</v>
      </c>
      <c r="I60" s="39" t="str">
        <f t="shared" si="2"/>
        <v>6510411776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2771</v>
      </c>
      <c r="C62" s="39" t="s">
        <v>2772</v>
      </c>
      <c r="D62" s="39" t="s">
        <v>2773</v>
      </c>
      <c r="E62" s="39" t="str">
        <f t="shared" si="1"/>
        <v>1097269</v>
      </c>
      <c r="F62" s="39" t="s">
        <v>2774</v>
      </c>
      <c r="G62" s="39" t="s">
        <v>2775</v>
      </c>
      <c r="H62" s="39" t="s">
        <v>2776</v>
      </c>
      <c r="I62" s="39" t="str">
        <f t="shared" si="2"/>
        <v>5040922</v>
      </c>
    </row>
    <row r="63" ht="15.75" customHeight="1">
      <c r="A63" s="35" t="s">
        <v>316</v>
      </c>
      <c r="B63" s="39" t="s">
        <v>2777</v>
      </c>
      <c r="C63" s="39" t="s">
        <v>2778</v>
      </c>
      <c r="D63" s="39" t="s">
        <v>2779</v>
      </c>
      <c r="E63" s="39" t="str">
        <f t="shared" si="1"/>
        <v>3628731</v>
      </c>
      <c r="F63" s="39" t="s">
        <v>2780</v>
      </c>
      <c r="G63" s="39" t="s">
        <v>2781</v>
      </c>
      <c r="H63" s="39" t="s">
        <v>2782</v>
      </c>
      <c r="I63" s="39" t="str">
        <f t="shared" si="2"/>
        <v>154406236</v>
      </c>
    </row>
    <row r="64" ht="15.75" customHeight="1">
      <c r="A64" s="40" t="s">
        <v>14</v>
      </c>
      <c r="B64" s="41">
        <f t="shared" ref="B64:I64" si="3">AVERAGE(VALUE(B8),VALUE(B22),VALUE(B36))*2^(-30)</f>
        <v>15.5877438</v>
      </c>
      <c r="C64" s="41">
        <f t="shared" si="3"/>
        <v>15.97005029</v>
      </c>
      <c r="D64" s="41">
        <f t="shared" si="3"/>
        <v>16.32759398</v>
      </c>
      <c r="E64" s="41">
        <f t="shared" si="3"/>
        <v>16.00920173</v>
      </c>
      <c r="F64" s="41">
        <f t="shared" si="3"/>
        <v>14.52164067</v>
      </c>
      <c r="G64" s="41">
        <f t="shared" si="3"/>
        <v>14.86353562</v>
      </c>
      <c r="H64" s="41">
        <f t="shared" si="3"/>
        <v>15.22684641</v>
      </c>
      <c r="I64" s="41">
        <f t="shared" si="3"/>
        <v>14.80256413</v>
      </c>
    </row>
    <row r="65" ht="15.75" customHeight="1">
      <c r="A65" s="40" t="s">
        <v>323</v>
      </c>
      <c r="B65" s="41">
        <f t="shared" ref="B65:I65" si="4">AVERAGE(VALUE(B8),VALUE(B22),VALUE(B36),VALUE(B50))*2^(-30)</f>
        <v>12.999759</v>
      </c>
      <c r="C65" s="41">
        <f t="shared" si="4"/>
        <v>13.28366981</v>
      </c>
      <c r="D65" s="41">
        <f t="shared" si="4"/>
        <v>13.54746426</v>
      </c>
      <c r="E65" s="41">
        <f t="shared" si="4"/>
        <v>13.31303339</v>
      </c>
      <c r="F65" s="41">
        <f t="shared" si="4"/>
        <v>12.41212909</v>
      </c>
      <c r="G65" s="41">
        <f t="shared" si="4"/>
        <v>12.66449175</v>
      </c>
      <c r="H65" s="41">
        <f t="shared" si="4"/>
        <v>12.94620366</v>
      </c>
      <c r="I65" s="41">
        <f t="shared" si="4"/>
        <v>12.62282169</v>
      </c>
    </row>
    <row r="66" ht="15.75" customHeight="1">
      <c r="A66" s="40" t="s">
        <v>324</v>
      </c>
      <c r="B66" s="41">
        <f t="shared" ref="B66:I66" si="5">MIN(VALUE(B18),VALUE(B32),VALUE(B46))*2^(-30)</f>
        <v>14.83761597</v>
      </c>
      <c r="C66" s="41">
        <f t="shared" si="5"/>
        <v>14.60420227</v>
      </c>
      <c r="D66" s="41">
        <f t="shared" si="5"/>
        <v>15.01578522</v>
      </c>
      <c r="E66" s="41">
        <f t="shared" si="5"/>
        <v>14.83761597</v>
      </c>
      <c r="F66" s="41">
        <f t="shared" si="5"/>
        <v>13.24116516</v>
      </c>
      <c r="G66" s="41">
        <f t="shared" si="5"/>
        <v>13.60409164</v>
      </c>
      <c r="H66" s="41">
        <f t="shared" si="5"/>
        <v>14.03232574</v>
      </c>
      <c r="I66" s="41">
        <f t="shared" si="5"/>
        <v>13.60409164</v>
      </c>
    </row>
    <row r="67" ht="15.75" customHeight="1">
      <c r="A67" s="40" t="s">
        <v>325</v>
      </c>
      <c r="B67" s="41">
        <f t="shared" ref="B67:I67" si="6">MIN(VALUE(B16),VALUE(B30),VALUE(B44))*2^(-30)</f>
        <v>15.70052338</v>
      </c>
      <c r="C67" s="41">
        <f t="shared" si="6"/>
        <v>15.81706238</v>
      </c>
      <c r="D67" s="41">
        <f t="shared" si="6"/>
        <v>15.87020493</v>
      </c>
      <c r="E67" s="41">
        <f t="shared" si="6"/>
        <v>15.81706238</v>
      </c>
      <c r="F67" s="41">
        <f t="shared" si="6"/>
        <v>15.79359436</v>
      </c>
      <c r="G67" s="41">
        <f t="shared" si="6"/>
        <v>14.81983185</v>
      </c>
      <c r="H67" s="41">
        <f t="shared" si="6"/>
        <v>15.69401169</v>
      </c>
      <c r="I67" s="41">
        <f t="shared" si="6"/>
        <v>16.43039322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0.0625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275.4726563</v>
      </c>
      <c r="C69" s="41">
        <f t="shared" si="8"/>
        <v>463.515625</v>
      </c>
      <c r="D69" s="41">
        <f t="shared" si="8"/>
        <v>178.7421875</v>
      </c>
      <c r="E69" s="41">
        <f t="shared" si="8"/>
        <v>226.5507813</v>
      </c>
      <c r="F69" s="41">
        <f t="shared" si="8"/>
        <v>437.8671875</v>
      </c>
      <c r="G69" s="41">
        <f t="shared" si="8"/>
        <v>292.4335938</v>
      </c>
      <c r="H69" s="41">
        <f t="shared" si="8"/>
        <v>437.8242188</v>
      </c>
      <c r="I69" s="41">
        <f t="shared" si="8"/>
        <v>437.9296875</v>
      </c>
    </row>
    <row r="70" ht="15.75" customHeight="1">
      <c r="A70" s="40" t="s">
        <v>17</v>
      </c>
      <c r="B70" s="41">
        <f t="shared" ref="B70:I70" si="9">AVERAGE(VALUE(B9),VALUE(B23),VALUE(B37))*2^(-20)</f>
        <v>21.2408088</v>
      </c>
      <c r="C70" s="41">
        <f t="shared" si="9"/>
        <v>21.24609375</v>
      </c>
      <c r="D70" s="41">
        <f t="shared" si="9"/>
        <v>21.25</v>
      </c>
      <c r="E70" s="41">
        <f t="shared" si="9"/>
        <v>21.24609375</v>
      </c>
      <c r="F70" s="41">
        <f t="shared" si="9"/>
        <v>21.22402191</v>
      </c>
      <c r="G70" s="41">
        <f t="shared" si="9"/>
        <v>21.24609375</v>
      </c>
      <c r="H70" s="41">
        <f t="shared" si="9"/>
        <v>21.24609375</v>
      </c>
      <c r="I70" s="41">
        <f t="shared" si="9"/>
        <v>21.24479167</v>
      </c>
    </row>
    <row r="71" ht="15.75" customHeight="1">
      <c r="A71" s="40" t="s">
        <v>326</v>
      </c>
      <c r="B71" s="42">
        <f t="shared" ref="B71:I71" si="10">MIN(VALUE(B19),VALUE(B33),VALUE(B47))*2^(-20)</f>
        <v>19.58203125</v>
      </c>
      <c r="C71" s="42">
        <f t="shared" si="10"/>
        <v>19.5859375</v>
      </c>
      <c r="D71" s="42">
        <f t="shared" si="10"/>
        <v>19.5859375</v>
      </c>
      <c r="E71" s="42">
        <f t="shared" si="10"/>
        <v>19.5859375</v>
      </c>
      <c r="F71" s="42">
        <f t="shared" si="10"/>
        <v>19.53515625</v>
      </c>
      <c r="G71" s="42">
        <f t="shared" si="10"/>
        <v>19.5859375</v>
      </c>
      <c r="H71" s="42">
        <f t="shared" si="10"/>
        <v>19.5859375</v>
      </c>
      <c r="I71" s="42">
        <f t="shared" si="10"/>
        <v>19.5859375</v>
      </c>
    </row>
    <row r="72" ht="15.75" customHeight="1">
      <c r="A72" s="40" t="s">
        <v>327</v>
      </c>
      <c r="B72" s="42">
        <f t="shared" ref="B72:I72" si="11">MAX(VALUE(B17),VALUE(B31),VALUE(B45))*2^(-20)</f>
        <v>23.1484375</v>
      </c>
      <c r="C72" s="42">
        <f t="shared" si="11"/>
        <v>23.15625</v>
      </c>
      <c r="D72" s="42">
        <f t="shared" si="11"/>
        <v>23.16796875</v>
      </c>
      <c r="E72" s="42">
        <f t="shared" si="11"/>
        <v>23.15625</v>
      </c>
      <c r="F72" s="42">
        <f t="shared" si="11"/>
        <v>23.1484375</v>
      </c>
      <c r="G72" s="42">
        <f t="shared" si="11"/>
        <v>23.16015625</v>
      </c>
      <c r="H72" s="42">
        <f t="shared" si="11"/>
        <v>23.15625</v>
      </c>
      <c r="I72" s="42">
        <f t="shared" si="11"/>
        <v>23.15625</v>
      </c>
    </row>
    <row r="73" ht="15.75" customHeight="1">
      <c r="A73" s="40" t="s">
        <v>1</v>
      </c>
      <c r="B73" s="41">
        <f t="shared" ref="B73:I73" si="12">VALUE(B7)*10^(-9)</f>
        <v>15.88463746</v>
      </c>
      <c r="C73" s="41">
        <f t="shared" si="12"/>
        <v>16.46452741</v>
      </c>
      <c r="D73" s="41">
        <f t="shared" si="12"/>
        <v>17.0798911</v>
      </c>
      <c r="E73" s="41">
        <f t="shared" si="12"/>
        <v>16.46452741</v>
      </c>
      <c r="F73" s="41">
        <f t="shared" si="12"/>
        <v>59.97212433</v>
      </c>
      <c r="G73" s="41">
        <f t="shared" si="12"/>
        <v>47.06694242</v>
      </c>
      <c r="H73" s="41">
        <f t="shared" si="12"/>
        <v>53.54134825</v>
      </c>
      <c r="I73" s="41">
        <f t="shared" si="12"/>
        <v>53.54134825</v>
      </c>
    </row>
    <row r="74" ht="15.75" customHeight="1">
      <c r="A74" s="40" t="s">
        <v>18</v>
      </c>
      <c r="B74" s="41">
        <f t="shared" ref="B74:I74" si="13">SUM(VALUE(B20),VALUE(B34),VALUE(B48))*2^(-20)</f>
        <v>14.96213818</v>
      </c>
      <c r="C74" s="41">
        <f t="shared" si="13"/>
        <v>9.708779335</v>
      </c>
      <c r="D74" s="41">
        <f t="shared" si="13"/>
        <v>4.281655312</v>
      </c>
      <c r="E74" s="41">
        <f t="shared" si="13"/>
        <v>4.82706356</v>
      </c>
      <c r="F74" s="41">
        <f t="shared" si="13"/>
        <v>455.8836536</v>
      </c>
      <c r="G74" s="41">
        <f t="shared" si="13"/>
        <v>448.9267101</v>
      </c>
      <c r="H74" s="41">
        <f t="shared" si="13"/>
        <v>454.920578</v>
      </c>
      <c r="I74" s="41">
        <f t="shared" si="13"/>
        <v>454.5844669</v>
      </c>
    </row>
    <row r="75" ht="15.75" customHeight="1">
      <c r="A75" s="40" t="s">
        <v>19</v>
      </c>
      <c r="B75" s="41">
        <f t="shared" ref="B75:I75" si="14">SUM(VALUE(B21),VALUE(B35),VALUE(B49))*2^(-20)</f>
        <v>7.154075623</v>
      </c>
      <c r="C75" s="41">
        <f t="shared" si="14"/>
        <v>5.287852287</v>
      </c>
      <c r="D75" s="41">
        <f t="shared" si="14"/>
        <v>4.931461334</v>
      </c>
      <c r="E75" s="41">
        <f t="shared" si="14"/>
        <v>5.174398422</v>
      </c>
      <c r="F75" s="41">
        <f t="shared" si="14"/>
        <v>306.295269</v>
      </c>
      <c r="G75" s="41">
        <f t="shared" si="14"/>
        <v>303.3076334</v>
      </c>
      <c r="H75" s="41">
        <f t="shared" si="14"/>
        <v>305.2594891</v>
      </c>
      <c r="I75" s="41">
        <f t="shared" si="14"/>
        <v>305.5075092</v>
      </c>
    </row>
    <row r="76" ht="15.75" customHeight="1">
      <c r="A76" s="40" t="s">
        <v>20</v>
      </c>
      <c r="B76" s="43">
        <f t="shared" ref="B76:I76" si="15">SUM(VALUE(B12),VALUE(B26),VALUE(B40))</f>
        <v>382</v>
      </c>
      <c r="C76" s="43">
        <f t="shared" si="15"/>
        <v>397</v>
      </c>
      <c r="D76" s="43">
        <f t="shared" si="15"/>
        <v>405</v>
      </c>
      <c r="E76" s="43">
        <f t="shared" si="15"/>
        <v>398</v>
      </c>
      <c r="F76" s="43">
        <f t="shared" si="15"/>
        <v>1432</v>
      </c>
      <c r="G76" s="43">
        <f t="shared" si="15"/>
        <v>1122</v>
      </c>
      <c r="H76" s="43">
        <f t="shared" si="15"/>
        <v>1290</v>
      </c>
      <c r="I76" s="43">
        <f t="shared" si="15"/>
        <v>1290</v>
      </c>
    </row>
    <row r="77" ht="15.75" customHeight="1">
      <c r="A77" s="40" t="s">
        <v>21</v>
      </c>
      <c r="B77" s="43">
        <f t="shared" ref="B77:I77" si="16">SUM(VALUE(B11),VALUE(B25),VALUE(B39))</f>
        <v>13</v>
      </c>
      <c r="C77" s="43">
        <f t="shared" si="16"/>
        <v>14</v>
      </c>
      <c r="D77" s="43">
        <f t="shared" si="16"/>
        <v>9</v>
      </c>
      <c r="E77" s="43">
        <f t="shared" si="16"/>
        <v>11</v>
      </c>
      <c r="F77" s="43">
        <f t="shared" si="16"/>
        <v>50</v>
      </c>
      <c r="G77" s="43">
        <f t="shared" si="16"/>
        <v>42</v>
      </c>
      <c r="H77" s="43">
        <f t="shared" si="16"/>
        <v>47</v>
      </c>
      <c r="I77" s="43">
        <f t="shared" si="16"/>
        <v>49</v>
      </c>
    </row>
    <row r="78" ht="15.75" customHeight="1">
      <c r="A78" s="40" t="s">
        <v>22</v>
      </c>
      <c r="B78" s="43">
        <f t="shared" ref="B78:I78" si="17">SUM(VALUE(B13),VALUE(B27),VALUE(B41))</f>
        <v>119</v>
      </c>
      <c r="C78" s="43">
        <f t="shared" si="17"/>
        <v>116</v>
      </c>
      <c r="D78" s="43">
        <f t="shared" si="17"/>
        <v>114</v>
      </c>
      <c r="E78" s="43">
        <f t="shared" si="17"/>
        <v>115</v>
      </c>
      <c r="F78" s="43">
        <f t="shared" si="17"/>
        <v>341</v>
      </c>
      <c r="G78" s="43">
        <f t="shared" si="17"/>
        <v>284</v>
      </c>
      <c r="H78" s="43">
        <f t="shared" si="17"/>
        <v>306</v>
      </c>
      <c r="I78" s="43">
        <f t="shared" si="17"/>
        <v>330</v>
      </c>
    </row>
    <row r="79" ht="15.75" customHeight="1">
      <c r="A79" s="40" t="s">
        <v>23</v>
      </c>
      <c r="B79" s="43">
        <f t="shared" ref="B79:I79" si="18">SUM(VALUE(B10),VALUE(B24),VALUE(B38))</f>
        <v>27</v>
      </c>
      <c r="C79" s="43">
        <f t="shared" si="18"/>
        <v>36</v>
      </c>
      <c r="D79" s="43">
        <f t="shared" si="18"/>
        <v>28</v>
      </c>
      <c r="E79" s="43">
        <f t="shared" si="18"/>
        <v>25</v>
      </c>
      <c r="F79" s="43">
        <f t="shared" si="18"/>
        <v>68</v>
      </c>
      <c r="G79" s="43">
        <f t="shared" si="18"/>
        <v>18</v>
      </c>
      <c r="H79" s="43">
        <f t="shared" si="18"/>
        <v>55</v>
      </c>
      <c r="I79" s="43">
        <f t="shared" si="18"/>
        <v>38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45</v>
      </c>
      <c r="C5" s="39" t="s">
        <v>46</v>
      </c>
      <c r="D5" s="39" t="s">
        <v>47</v>
      </c>
      <c r="E5" s="39" t="str">
        <f t="shared" si="1"/>
        <v>-</v>
      </c>
      <c r="F5" s="39" t="s">
        <v>48</v>
      </c>
      <c r="G5" s="39" t="s">
        <v>49</v>
      </c>
      <c r="H5" s="39" t="s">
        <v>50</v>
      </c>
      <c r="I5" s="39" t="str">
        <f t="shared" si="2"/>
        <v>-</v>
      </c>
    </row>
    <row r="6">
      <c r="A6" s="35" t="s">
        <v>51</v>
      </c>
      <c r="B6" s="39" t="s">
        <v>52</v>
      </c>
      <c r="C6" s="39" t="s">
        <v>53</v>
      </c>
      <c r="D6" s="39" t="s">
        <v>54</v>
      </c>
      <c r="E6" s="39" t="str">
        <f t="shared" si="1"/>
        <v>-</v>
      </c>
      <c r="F6" s="39" t="s">
        <v>55</v>
      </c>
      <c r="G6" s="39" t="s">
        <v>56</v>
      </c>
      <c r="H6" s="39" t="s">
        <v>57</v>
      </c>
      <c r="I6" s="39" t="str">
        <f t="shared" si="2"/>
        <v>-</v>
      </c>
    </row>
    <row r="7">
      <c r="A7" s="35" t="s">
        <v>58</v>
      </c>
      <c r="B7" s="39" t="s">
        <v>59</v>
      </c>
      <c r="C7" s="39" t="s">
        <v>60</v>
      </c>
      <c r="D7" s="39" t="s">
        <v>61</v>
      </c>
      <c r="E7" s="39" t="str">
        <f t="shared" si="1"/>
        <v>20607467387</v>
      </c>
      <c r="F7" s="39" t="s">
        <v>62</v>
      </c>
      <c r="G7" s="39" t="s">
        <v>63</v>
      </c>
      <c r="H7" s="39" t="s">
        <v>64</v>
      </c>
      <c r="I7" s="39" t="str">
        <f t="shared" si="2"/>
        <v>45550542071</v>
      </c>
    </row>
    <row r="8">
      <c r="A8" s="35" t="s">
        <v>65</v>
      </c>
      <c r="B8" s="39" t="s">
        <v>66</v>
      </c>
      <c r="C8" s="39" t="s">
        <v>67</v>
      </c>
      <c r="D8" s="39" t="s">
        <v>68</v>
      </c>
      <c r="E8" s="39" t="str">
        <f t="shared" si="1"/>
        <v>18173449122</v>
      </c>
      <c r="F8" s="39" t="s">
        <v>69</v>
      </c>
      <c r="G8" s="39" t="s">
        <v>70</v>
      </c>
      <c r="H8" s="39" t="s">
        <v>71</v>
      </c>
      <c r="I8" s="39" t="str">
        <f t="shared" si="2"/>
        <v>17053761892</v>
      </c>
    </row>
    <row r="9">
      <c r="A9" s="35" t="s">
        <v>72</v>
      </c>
      <c r="B9" s="39" t="s">
        <v>73</v>
      </c>
      <c r="C9" s="39" t="s">
        <v>74</v>
      </c>
      <c r="D9" s="39" t="s">
        <v>75</v>
      </c>
      <c r="E9" s="39" t="str">
        <f t="shared" si="1"/>
        <v>27697152</v>
      </c>
      <c r="F9" s="39" t="s">
        <v>73</v>
      </c>
      <c r="G9" s="39" t="s">
        <v>74</v>
      </c>
      <c r="H9" s="39" t="s">
        <v>75</v>
      </c>
      <c r="I9" s="39" t="str">
        <f t="shared" si="2"/>
        <v>27697152</v>
      </c>
    </row>
    <row r="10">
      <c r="A10" s="35" t="s">
        <v>76</v>
      </c>
      <c r="B10" s="39" t="s">
        <v>77</v>
      </c>
      <c r="C10" s="39" t="s">
        <v>42</v>
      </c>
      <c r="D10" s="39" t="s">
        <v>78</v>
      </c>
      <c r="E10" s="39" t="str">
        <f t="shared" si="1"/>
        <v>30</v>
      </c>
      <c r="F10" s="39" t="s">
        <v>79</v>
      </c>
      <c r="G10" s="39" t="s">
        <v>42</v>
      </c>
      <c r="H10" s="39" t="s">
        <v>80</v>
      </c>
      <c r="I10" s="39" t="str">
        <f t="shared" si="2"/>
        <v>14</v>
      </c>
    </row>
    <row r="11">
      <c r="A11" s="35" t="s">
        <v>81</v>
      </c>
      <c r="B11" s="39" t="s">
        <v>82</v>
      </c>
      <c r="C11" s="39" t="s">
        <v>83</v>
      </c>
      <c r="D11" s="39" t="s">
        <v>84</v>
      </c>
      <c r="E11" s="39" t="str">
        <f t="shared" si="1"/>
        <v>9</v>
      </c>
      <c r="F11" s="39" t="s">
        <v>85</v>
      </c>
      <c r="G11" s="39" t="s">
        <v>86</v>
      </c>
      <c r="H11" s="39" t="s">
        <v>84</v>
      </c>
      <c r="I11" s="39" t="str">
        <f t="shared" si="2"/>
        <v>19</v>
      </c>
    </row>
    <row r="12">
      <c r="A12" s="35" t="s">
        <v>87</v>
      </c>
      <c r="B12" s="39" t="s">
        <v>88</v>
      </c>
      <c r="C12" s="39" t="s">
        <v>89</v>
      </c>
      <c r="D12" s="39" t="s">
        <v>90</v>
      </c>
      <c r="E12" s="39" t="str">
        <f t="shared" si="1"/>
        <v>168</v>
      </c>
      <c r="F12" s="39" t="s">
        <v>91</v>
      </c>
      <c r="G12" s="39" t="s">
        <v>92</v>
      </c>
      <c r="H12" s="39" t="s">
        <v>93</v>
      </c>
      <c r="I12" s="39" t="str">
        <f t="shared" si="2"/>
        <v>359</v>
      </c>
    </row>
    <row r="13">
      <c r="A13" s="35" t="s">
        <v>94</v>
      </c>
      <c r="B13" s="39" t="s">
        <v>95</v>
      </c>
      <c r="C13" s="39" t="s">
        <v>96</v>
      </c>
      <c r="D13" s="39" t="s">
        <v>97</v>
      </c>
      <c r="E13" s="39" t="str">
        <f t="shared" si="1"/>
        <v>47</v>
      </c>
      <c r="F13" s="39" t="s">
        <v>98</v>
      </c>
      <c r="G13" s="39" t="s">
        <v>99</v>
      </c>
      <c r="H13" s="39" t="s">
        <v>100</v>
      </c>
      <c r="I13" s="39" t="str">
        <f t="shared" si="2"/>
        <v>113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102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104</v>
      </c>
      <c r="C15" s="39" t="s">
        <v>105</v>
      </c>
      <c r="D15" s="39" t="s">
        <v>106</v>
      </c>
      <c r="E15" s="39" t="str">
        <f t="shared" si="1"/>
        <v>354258944</v>
      </c>
      <c r="F15" s="39" t="s">
        <v>107</v>
      </c>
      <c r="G15" s="39" t="s">
        <v>108</v>
      </c>
      <c r="H15" s="39" t="s">
        <v>109</v>
      </c>
      <c r="I15" s="39" t="str">
        <f t="shared" si="2"/>
        <v>152944640</v>
      </c>
    </row>
    <row r="16">
      <c r="A16" s="35" t="s">
        <v>110</v>
      </c>
      <c r="B16" s="39" t="s">
        <v>111</v>
      </c>
      <c r="C16" s="39" t="s">
        <v>112</v>
      </c>
      <c r="D16" s="39" t="s">
        <v>113</v>
      </c>
      <c r="E16" s="39" t="str">
        <f t="shared" si="1"/>
        <v>19151745024</v>
      </c>
      <c r="F16" s="39" t="s">
        <v>114</v>
      </c>
      <c r="G16" s="39" t="s">
        <v>115</v>
      </c>
      <c r="H16" s="39" t="s">
        <v>116</v>
      </c>
      <c r="I16" s="39" t="str">
        <f t="shared" si="2"/>
        <v>19448590336</v>
      </c>
    </row>
    <row r="17">
      <c r="A17" s="35" t="s">
        <v>117</v>
      </c>
      <c r="B17" s="39" t="s">
        <v>73</v>
      </c>
      <c r="C17" s="39" t="s">
        <v>74</v>
      </c>
      <c r="D17" s="39" t="s">
        <v>75</v>
      </c>
      <c r="E17" s="39" t="str">
        <f t="shared" si="1"/>
        <v>27697152</v>
      </c>
      <c r="F17" s="39" t="s">
        <v>73</v>
      </c>
      <c r="G17" s="39" t="s">
        <v>74</v>
      </c>
      <c r="H17" s="39" t="s">
        <v>75</v>
      </c>
      <c r="I17" s="39" t="str">
        <f t="shared" si="2"/>
        <v>27697152</v>
      </c>
    </row>
    <row r="18">
      <c r="A18" s="35" t="s">
        <v>118</v>
      </c>
      <c r="B18" s="39" t="s">
        <v>119</v>
      </c>
      <c r="C18" s="39" t="s">
        <v>120</v>
      </c>
      <c r="D18" s="39" t="s">
        <v>121</v>
      </c>
      <c r="E18" s="39" t="str">
        <f t="shared" si="1"/>
        <v>17840754688</v>
      </c>
      <c r="F18" s="39" t="s">
        <v>122</v>
      </c>
      <c r="G18" s="39" t="s">
        <v>123</v>
      </c>
      <c r="H18" s="39" t="s">
        <v>124</v>
      </c>
      <c r="I18" s="39" t="str">
        <f t="shared" si="2"/>
        <v>16323084288</v>
      </c>
    </row>
    <row r="19">
      <c r="A19" s="35" t="s">
        <v>125</v>
      </c>
      <c r="B19" s="39" t="s">
        <v>73</v>
      </c>
      <c r="C19" s="39" t="s">
        <v>74</v>
      </c>
      <c r="D19" s="39" t="s">
        <v>75</v>
      </c>
      <c r="E19" s="39" t="str">
        <f t="shared" si="1"/>
        <v>27697152</v>
      </c>
      <c r="F19" s="39" t="s">
        <v>73</v>
      </c>
      <c r="G19" s="39" t="s">
        <v>74</v>
      </c>
      <c r="H19" s="39" t="s">
        <v>75</v>
      </c>
      <c r="I19" s="39" t="str">
        <f t="shared" si="2"/>
        <v>27697152</v>
      </c>
    </row>
    <row r="20">
      <c r="A20" s="35" t="s">
        <v>126</v>
      </c>
      <c r="B20" s="39" t="s">
        <v>127</v>
      </c>
      <c r="C20" s="39" t="s">
        <v>128</v>
      </c>
      <c r="D20" s="39" t="s">
        <v>129</v>
      </c>
      <c r="E20" s="39" t="str">
        <f t="shared" si="1"/>
        <v>2913654</v>
      </c>
      <c r="F20" s="39" t="s">
        <v>130</v>
      </c>
      <c r="G20" s="39" t="s">
        <v>131</v>
      </c>
      <c r="H20" s="39" t="s">
        <v>132</v>
      </c>
      <c r="I20" s="39" t="str">
        <f t="shared" si="2"/>
        <v>159177810</v>
      </c>
    </row>
    <row r="21" ht="15.75" customHeight="1">
      <c r="A21" s="35" t="s">
        <v>133</v>
      </c>
      <c r="B21" s="39" t="s">
        <v>134</v>
      </c>
      <c r="C21" s="39" t="s">
        <v>135</v>
      </c>
      <c r="D21" s="39" t="s">
        <v>136</v>
      </c>
      <c r="E21" s="39" t="str">
        <f t="shared" si="1"/>
        <v>2384459</v>
      </c>
      <c r="F21" s="39" t="s">
        <v>137</v>
      </c>
      <c r="G21" s="39" t="s">
        <v>138</v>
      </c>
      <c r="H21" s="39" t="s">
        <v>139</v>
      </c>
      <c r="I21" s="39" t="str">
        <f t="shared" si="2"/>
        <v>158262164</v>
      </c>
    </row>
    <row r="22" ht="15.75" customHeight="1">
      <c r="A22" s="35" t="s">
        <v>140</v>
      </c>
      <c r="B22" s="39" t="s">
        <v>141</v>
      </c>
      <c r="C22" s="39" t="s">
        <v>142</v>
      </c>
      <c r="D22" s="39" t="s">
        <v>143</v>
      </c>
      <c r="E22" s="39" t="str">
        <f t="shared" si="1"/>
        <v>17309231476</v>
      </c>
      <c r="F22" s="39" t="s">
        <v>144</v>
      </c>
      <c r="G22" s="39" t="s">
        <v>145</v>
      </c>
      <c r="H22" s="39" t="s">
        <v>146</v>
      </c>
      <c r="I22" s="39" t="str">
        <f t="shared" si="2"/>
        <v>16802429931</v>
      </c>
    </row>
    <row r="23" ht="15.75" customHeight="1">
      <c r="A23" s="35" t="s">
        <v>147</v>
      </c>
      <c r="B23" s="39" t="s">
        <v>148</v>
      </c>
      <c r="C23" s="39" t="s">
        <v>149</v>
      </c>
      <c r="D23" s="39" t="s">
        <v>150</v>
      </c>
      <c r="E23" s="39" t="str">
        <f t="shared" si="1"/>
        <v>24244224</v>
      </c>
      <c r="F23" s="39" t="s">
        <v>151</v>
      </c>
      <c r="G23" s="39" t="s">
        <v>152</v>
      </c>
      <c r="H23" s="39" t="s">
        <v>153</v>
      </c>
      <c r="I23" s="39" t="str">
        <f t="shared" si="2"/>
        <v>24403968</v>
      </c>
    </row>
    <row r="24" ht="15.75" customHeight="1">
      <c r="A24" s="35" t="s">
        <v>154</v>
      </c>
      <c r="B24" s="39" t="s">
        <v>78</v>
      </c>
      <c r="C24" s="39" t="s">
        <v>155</v>
      </c>
      <c r="D24" s="39" t="s">
        <v>42</v>
      </c>
      <c r="E24" s="39" t="str">
        <f t="shared" si="1"/>
        <v>3</v>
      </c>
      <c r="F24" s="39" t="s">
        <v>156</v>
      </c>
      <c r="G24" s="39" t="s">
        <v>157</v>
      </c>
      <c r="H24" s="39" t="s">
        <v>157</v>
      </c>
      <c r="I24" s="39" t="str">
        <f t="shared" si="2"/>
        <v>1</v>
      </c>
    </row>
    <row r="25" ht="15.75" customHeight="1">
      <c r="A25" s="35" t="s">
        <v>158</v>
      </c>
      <c r="B25" s="39" t="s">
        <v>159</v>
      </c>
      <c r="C25" s="39" t="s">
        <v>83</v>
      </c>
      <c r="D25" s="39" t="s">
        <v>83</v>
      </c>
      <c r="E25" s="39" t="str">
        <f t="shared" si="1"/>
        <v>4</v>
      </c>
      <c r="F25" s="39" t="s">
        <v>86</v>
      </c>
      <c r="G25" s="39" t="s">
        <v>86</v>
      </c>
      <c r="H25" s="39" t="s">
        <v>156</v>
      </c>
      <c r="I25" s="39" t="str">
        <f t="shared" si="2"/>
        <v>19</v>
      </c>
    </row>
    <row r="26" ht="15.75" customHeight="1">
      <c r="A26" s="35" t="s">
        <v>160</v>
      </c>
      <c r="B26" s="39" t="s">
        <v>161</v>
      </c>
      <c r="C26" s="39" t="s">
        <v>88</v>
      </c>
      <c r="D26" s="39" t="s">
        <v>90</v>
      </c>
      <c r="E26" s="39" t="str">
        <f t="shared" si="1"/>
        <v>167</v>
      </c>
      <c r="F26" s="39" t="s">
        <v>91</v>
      </c>
      <c r="G26" s="39" t="s">
        <v>93</v>
      </c>
      <c r="H26" s="39" t="s">
        <v>93</v>
      </c>
      <c r="I26" s="39" t="str">
        <f t="shared" si="2"/>
        <v>358</v>
      </c>
    </row>
    <row r="27" ht="15.75" customHeight="1">
      <c r="A27" s="35" t="s">
        <v>162</v>
      </c>
      <c r="B27" s="39" t="s">
        <v>163</v>
      </c>
      <c r="C27" s="39" t="s">
        <v>164</v>
      </c>
      <c r="D27" s="39" t="s">
        <v>165</v>
      </c>
      <c r="E27" s="39" t="str">
        <f t="shared" si="1"/>
        <v>39</v>
      </c>
      <c r="F27" s="39" t="s">
        <v>166</v>
      </c>
      <c r="G27" s="39" t="s">
        <v>167</v>
      </c>
      <c r="H27" s="39" t="s">
        <v>168</v>
      </c>
      <c r="I27" s="39" t="str">
        <f t="shared" si="2"/>
        <v>116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171</v>
      </c>
      <c r="C29" s="39" t="s">
        <v>172</v>
      </c>
      <c r="D29" s="39" t="s">
        <v>173</v>
      </c>
      <c r="E29" s="39" t="str">
        <f t="shared" si="1"/>
        <v>143360</v>
      </c>
      <c r="F29" s="39" t="s">
        <v>174</v>
      </c>
      <c r="G29" s="39" t="s">
        <v>175</v>
      </c>
      <c r="H29" s="39" t="s">
        <v>176</v>
      </c>
      <c r="I29" s="39" t="str">
        <f t="shared" si="2"/>
        <v>152981504</v>
      </c>
    </row>
    <row r="30" ht="15.75" customHeight="1">
      <c r="A30" s="35" t="s">
        <v>177</v>
      </c>
      <c r="B30" s="39" t="s">
        <v>178</v>
      </c>
      <c r="C30" s="39" t="s">
        <v>179</v>
      </c>
      <c r="D30" s="39" t="s">
        <v>180</v>
      </c>
      <c r="E30" s="39" t="str">
        <f t="shared" si="1"/>
        <v>17842208768</v>
      </c>
      <c r="F30" s="39" t="s">
        <v>181</v>
      </c>
      <c r="G30" s="39" t="s">
        <v>182</v>
      </c>
      <c r="H30" s="39" t="s">
        <v>183</v>
      </c>
      <c r="I30" s="39" t="str">
        <f t="shared" si="2"/>
        <v>20410351616</v>
      </c>
    </row>
    <row r="31" ht="15.75" customHeight="1">
      <c r="A31" s="35" t="s">
        <v>184</v>
      </c>
      <c r="B31" s="39" t="s">
        <v>148</v>
      </c>
      <c r="C31" s="39" t="s">
        <v>149</v>
      </c>
      <c r="D31" s="39" t="s">
        <v>150</v>
      </c>
      <c r="E31" s="39" t="str">
        <f t="shared" si="1"/>
        <v>24244224</v>
      </c>
      <c r="F31" s="39" t="s">
        <v>151</v>
      </c>
      <c r="G31" s="39" t="s">
        <v>185</v>
      </c>
      <c r="H31" s="39" t="s">
        <v>149</v>
      </c>
      <c r="I31" s="39" t="str">
        <f t="shared" si="2"/>
        <v>24403968</v>
      </c>
    </row>
    <row r="32" ht="15.75" customHeight="1">
      <c r="A32" s="35" t="s">
        <v>186</v>
      </c>
      <c r="B32" s="39" t="s">
        <v>187</v>
      </c>
      <c r="C32" s="39" t="s">
        <v>188</v>
      </c>
      <c r="D32" s="39" t="s">
        <v>189</v>
      </c>
      <c r="E32" s="39" t="str">
        <f t="shared" si="1"/>
        <v>16824139776</v>
      </c>
      <c r="F32" s="39" t="s">
        <v>190</v>
      </c>
      <c r="G32" s="39" t="s">
        <v>191</v>
      </c>
      <c r="H32" s="39" t="s">
        <v>192</v>
      </c>
      <c r="I32" s="39" t="str">
        <f t="shared" si="2"/>
        <v>15485607936</v>
      </c>
    </row>
    <row r="33" ht="15.75" customHeight="1">
      <c r="A33" s="35" t="s">
        <v>193</v>
      </c>
      <c r="B33" s="39" t="s">
        <v>148</v>
      </c>
      <c r="C33" s="39" t="s">
        <v>149</v>
      </c>
      <c r="D33" s="39" t="s">
        <v>150</v>
      </c>
      <c r="E33" s="39" t="str">
        <f t="shared" si="1"/>
        <v>24244224</v>
      </c>
      <c r="F33" s="39" t="s">
        <v>151</v>
      </c>
      <c r="G33" s="39" t="s">
        <v>194</v>
      </c>
      <c r="H33" s="39" t="s">
        <v>195</v>
      </c>
      <c r="I33" s="39" t="str">
        <f t="shared" si="2"/>
        <v>24166400</v>
      </c>
    </row>
    <row r="34" ht="15.75" customHeight="1">
      <c r="A34" s="35" t="s">
        <v>196</v>
      </c>
      <c r="B34" s="39" t="s">
        <v>197</v>
      </c>
      <c r="C34" s="39" t="s">
        <v>198</v>
      </c>
      <c r="D34" s="39" t="s">
        <v>199</v>
      </c>
      <c r="E34" s="39" t="str">
        <f t="shared" si="1"/>
        <v>2891186</v>
      </c>
      <c r="F34" s="39" t="s">
        <v>200</v>
      </c>
      <c r="G34" s="39" t="s">
        <v>201</v>
      </c>
      <c r="H34" s="39" t="s">
        <v>202</v>
      </c>
      <c r="I34" s="39" t="str">
        <f t="shared" si="2"/>
        <v>158437431</v>
      </c>
    </row>
    <row r="35" ht="15.75" customHeight="1">
      <c r="A35" s="35" t="s">
        <v>203</v>
      </c>
      <c r="B35" s="39" t="s">
        <v>204</v>
      </c>
      <c r="C35" s="39" t="s">
        <v>205</v>
      </c>
      <c r="D35" s="39" t="s">
        <v>206</v>
      </c>
      <c r="E35" s="39" t="str">
        <f t="shared" si="1"/>
        <v>3082190</v>
      </c>
      <c r="F35" s="39" t="s">
        <v>207</v>
      </c>
      <c r="G35" s="39" t="s">
        <v>208</v>
      </c>
      <c r="H35" s="39" t="s">
        <v>209</v>
      </c>
      <c r="I35" s="39" t="str">
        <f t="shared" si="2"/>
        <v>5734868</v>
      </c>
    </row>
    <row r="36" ht="15.75" customHeight="1">
      <c r="A36" s="35" t="s">
        <v>210</v>
      </c>
      <c r="B36" s="39" t="s">
        <v>211</v>
      </c>
      <c r="C36" s="39" t="s">
        <v>212</v>
      </c>
      <c r="D36" s="39" t="s">
        <v>213</v>
      </c>
      <c r="E36" s="39" t="str">
        <f t="shared" si="1"/>
        <v>17009216170</v>
      </c>
      <c r="F36" s="39" t="s">
        <v>214</v>
      </c>
      <c r="G36" s="39" t="s">
        <v>215</v>
      </c>
      <c r="H36" s="39" t="s">
        <v>216</v>
      </c>
      <c r="I36" s="39" t="str">
        <f t="shared" si="2"/>
        <v>15815051620</v>
      </c>
    </row>
    <row r="37" ht="15.75" customHeight="1">
      <c r="A37" s="35" t="s">
        <v>217</v>
      </c>
      <c r="B37" s="39" t="s">
        <v>218</v>
      </c>
      <c r="C37" s="39" t="s">
        <v>219</v>
      </c>
      <c r="D37" s="39" t="s">
        <v>219</v>
      </c>
      <c r="E37" s="39" t="str">
        <f t="shared" si="1"/>
        <v>24289280</v>
      </c>
      <c r="F37" s="39" t="s">
        <v>218</v>
      </c>
      <c r="G37" s="39" t="s">
        <v>218</v>
      </c>
      <c r="H37" s="39" t="s">
        <v>219</v>
      </c>
      <c r="I37" s="39" t="str">
        <f t="shared" si="2"/>
        <v>24293376</v>
      </c>
    </row>
    <row r="38" ht="15.75" customHeight="1">
      <c r="A38" s="35" t="s">
        <v>220</v>
      </c>
      <c r="B38" s="39" t="s">
        <v>221</v>
      </c>
      <c r="C38" s="39" t="s">
        <v>222</v>
      </c>
      <c r="D38" s="39" t="s">
        <v>223</v>
      </c>
      <c r="E38" s="39" t="str">
        <f t="shared" si="1"/>
        <v>29</v>
      </c>
      <c r="F38" s="39" t="s">
        <v>224</v>
      </c>
      <c r="G38" s="39" t="s">
        <v>225</v>
      </c>
      <c r="H38" s="39" t="s">
        <v>226</v>
      </c>
      <c r="I38" s="39" t="str">
        <f t="shared" si="2"/>
        <v>13</v>
      </c>
    </row>
    <row r="39" ht="15.75" customHeight="1">
      <c r="A39" s="35" t="s">
        <v>227</v>
      </c>
      <c r="B39" s="39" t="s">
        <v>83</v>
      </c>
      <c r="C39" s="39" t="s">
        <v>159</v>
      </c>
      <c r="D39" s="39" t="s">
        <v>159</v>
      </c>
      <c r="E39" s="39" t="str">
        <f t="shared" si="1"/>
        <v>8</v>
      </c>
      <c r="F39" s="39" t="s">
        <v>84</v>
      </c>
      <c r="G39" s="39" t="s">
        <v>159</v>
      </c>
      <c r="H39" s="39" t="s">
        <v>228</v>
      </c>
      <c r="I39" s="39" t="str">
        <f t="shared" si="2"/>
        <v>9</v>
      </c>
    </row>
    <row r="40" ht="15.75" customHeight="1">
      <c r="A40" s="35" t="s">
        <v>229</v>
      </c>
      <c r="B40" s="39" t="s">
        <v>88</v>
      </c>
      <c r="C40" s="39" t="s">
        <v>88</v>
      </c>
      <c r="D40" s="39" t="s">
        <v>230</v>
      </c>
      <c r="E40" s="39" t="str">
        <f t="shared" si="1"/>
        <v>167</v>
      </c>
      <c r="F40" s="39" t="s">
        <v>231</v>
      </c>
      <c r="G40" s="39" t="s">
        <v>232</v>
      </c>
      <c r="H40" s="39" t="s">
        <v>233</v>
      </c>
      <c r="I40" s="39" t="str">
        <f t="shared" si="2"/>
        <v>366</v>
      </c>
    </row>
    <row r="41" ht="15.75" customHeight="1">
      <c r="A41" s="35" t="s">
        <v>234</v>
      </c>
      <c r="B41" s="39" t="s">
        <v>235</v>
      </c>
      <c r="C41" s="39" t="s">
        <v>164</v>
      </c>
      <c r="D41" s="39" t="s">
        <v>164</v>
      </c>
      <c r="E41" s="39" t="str">
        <f t="shared" si="1"/>
        <v>39</v>
      </c>
      <c r="F41" s="39" t="s">
        <v>236</v>
      </c>
      <c r="G41" s="39" t="s">
        <v>236</v>
      </c>
      <c r="H41" s="39" t="s">
        <v>237</v>
      </c>
      <c r="I41" s="39" t="str">
        <f t="shared" si="2"/>
        <v>27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240</v>
      </c>
      <c r="C43" s="39" t="s">
        <v>241</v>
      </c>
      <c r="D43" s="39" t="s">
        <v>242</v>
      </c>
      <c r="E43" s="39" t="str">
        <f t="shared" si="1"/>
        <v>256479232</v>
      </c>
      <c r="F43" s="39" t="s">
        <v>243</v>
      </c>
      <c r="G43" s="39" t="s">
        <v>244</v>
      </c>
      <c r="H43" s="39" t="s">
        <v>245</v>
      </c>
      <c r="I43" s="39" t="str">
        <f t="shared" si="2"/>
        <v>152764416</v>
      </c>
    </row>
    <row r="44" ht="15.75" customHeight="1">
      <c r="A44" s="35" t="s">
        <v>246</v>
      </c>
      <c r="B44" s="39" t="s">
        <v>247</v>
      </c>
      <c r="C44" s="39" t="s">
        <v>248</v>
      </c>
      <c r="D44" s="39" t="s">
        <v>249</v>
      </c>
      <c r="E44" s="39" t="str">
        <f t="shared" si="1"/>
        <v>17983504384</v>
      </c>
      <c r="F44" s="39" t="s">
        <v>250</v>
      </c>
      <c r="G44" s="39" t="s">
        <v>251</v>
      </c>
      <c r="H44" s="39" t="s">
        <v>252</v>
      </c>
      <c r="I44" s="39" t="str">
        <f t="shared" si="2"/>
        <v>16144216064</v>
      </c>
    </row>
    <row r="45" ht="15.75" customHeight="1">
      <c r="A45" s="35" t="s">
        <v>253</v>
      </c>
      <c r="B45" s="39" t="s">
        <v>218</v>
      </c>
      <c r="C45" s="39" t="s">
        <v>219</v>
      </c>
      <c r="D45" s="39" t="s">
        <v>219</v>
      </c>
      <c r="E45" s="39" t="str">
        <f t="shared" si="1"/>
        <v>24289280</v>
      </c>
      <c r="F45" s="39" t="s">
        <v>218</v>
      </c>
      <c r="G45" s="39" t="s">
        <v>218</v>
      </c>
      <c r="H45" s="39" t="s">
        <v>219</v>
      </c>
      <c r="I45" s="39" t="str">
        <f t="shared" si="2"/>
        <v>24293376</v>
      </c>
    </row>
    <row r="46" ht="15.75" customHeight="1">
      <c r="A46" s="35" t="s">
        <v>254</v>
      </c>
      <c r="B46" s="39" t="s">
        <v>255</v>
      </c>
      <c r="C46" s="39" t="s">
        <v>256</v>
      </c>
      <c r="D46" s="39" t="s">
        <v>257</v>
      </c>
      <c r="E46" s="39" t="str">
        <f t="shared" si="1"/>
        <v>16647172096</v>
      </c>
      <c r="F46" s="39" t="s">
        <v>258</v>
      </c>
      <c r="G46" s="39" t="s">
        <v>259</v>
      </c>
      <c r="H46" s="39" t="s">
        <v>260</v>
      </c>
      <c r="I46" s="39" t="str">
        <f t="shared" si="2"/>
        <v>15393726464</v>
      </c>
    </row>
    <row r="47" ht="15.75" customHeight="1">
      <c r="A47" s="35" t="s">
        <v>261</v>
      </c>
      <c r="B47" s="39" t="s">
        <v>218</v>
      </c>
      <c r="C47" s="39" t="s">
        <v>219</v>
      </c>
      <c r="D47" s="39" t="s">
        <v>219</v>
      </c>
      <c r="E47" s="39" t="str">
        <f t="shared" si="1"/>
        <v>24289280</v>
      </c>
      <c r="F47" s="39" t="s">
        <v>218</v>
      </c>
      <c r="G47" s="39" t="s">
        <v>218</v>
      </c>
      <c r="H47" s="39" t="s">
        <v>219</v>
      </c>
      <c r="I47" s="39" t="str">
        <f t="shared" si="2"/>
        <v>24293376</v>
      </c>
    </row>
    <row r="48" ht="15.75" customHeight="1">
      <c r="A48" s="35" t="s">
        <v>262</v>
      </c>
      <c r="B48" s="39" t="s">
        <v>263</v>
      </c>
      <c r="C48" s="39" t="s">
        <v>264</v>
      </c>
      <c r="D48" s="39" t="s">
        <v>265</v>
      </c>
      <c r="E48" s="39" t="str">
        <f t="shared" si="1"/>
        <v>2918952</v>
      </c>
      <c r="F48" s="39" t="s">
        <v>266</v>
      </c>
      <c r="G48" s="39" t="s">
        <v>267</v>
      </c>
      <c r="H48" s="39" t="s">
        <v>268</v>
      </c>
      <c r="I48" s="39" t="str">
        <f t="shared" si="2"/>
        <v>160273603</v>
      </c>
    </row>
    <row r="49" ht="15.75" customHeight="1">
      <c r="A49" s="35" t="s">
        <v>269</v>
      </c>
      <c r="B49" s="39" t="s">
        <v>270</v>
      </c>
      <c r="C49" s="39" t="s">
        <v>271</v>
      </c>
      <c r="D49" s="39" t="s">
        <v>272</v>
      </c>
      <c r="E49" s="39" t="str">
        <f t="shared" si="1"/>
        <v>2986417</v>
      </c>
      <c r="F49" s="39" t="s">
        <v>273</v>
      </c>
      <c r="G49" s="39" t="s">
        <v>274</v>
      </c>
      <c r="H49" s="39" t="s">
        <v>275</v>
      </c>
      <c r="I49" s="39" t="str">
        <f t="shared" si="2"/>
        <v>159585431</v>
      </c>
    </row>
    <row r="50" ht="15.75" customHeight="1">
      <c r="A50" s="35" t="s">
        <v>276</v>
      </c>
      <c r="B50" s="39" t="s">
        <v>277</v>
      </c>
      <c r="C50" s="39" t="s">
        <v>278</v>
      </c>
      <c r="D50" s="39" t="s">
        <v>279</v>
      </c>
      <c r="E50" s="39" t="str">
        <f t="shared" si="1"/>
        <v>5668777425</v>
      </c>
      <c r="F50" s="39" t="s">
        <v>280</v>
      </c>
      <c r="G50" s="39" t="s">
        <v>281</v>
      </c>
      <c r="H50" s="39" t="s">
        <v>282</v>
      </c>
      <c r="I50" s="39" t="str">
        <f t="shared" si="2"/>
        <v>6540712114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88</v>
      </c>
      <c r="C54" s="39" t="s">
        <v>287</v>
      </c>
      <c r="D54" s="39" t="s">
        <v>89</v>
      </c>
      <c r="E54" s="39" t="str">
        <f t="shared" si="1"/>
        <v>167</v>
      </c>
      <c r="F54" s="39" t="s">
        <v>288</v>
      </c>
      <c r="G54" s="39" t="s">
        <v>233</v>
      </c>
      <c r="H54" s="39" t="s">
        <v>233</v>
      </c>
      <c r="I54" s="39" t="str">
        <f t="shared" si="2"/>
        <v>366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80</v>
      </c>
      <c r="G55" s="39" t="s">
        <v>80</v>
      </c>
      <c r="H55" s="39" t="s">
        <v>79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294</v>
      </c>
      <c r="C58" s="39" t="s">
        <v>295</v>
      </c>
      <c r="D58" s="39" t="s">
        <v>296</v>
      </c>
      <c r="E58" s="39" t="str">
        <f t="shared" si="1"/>
        <v>5669183488</v>
      </c>
      <c r="F58" s="39" t="s">
        <v>297</v>
      </c>
      <c r="G58" s="39" t="s">
        <v>298</v>
      </c>
      <c r="H58" s="39" t="s">
        <v>299</v>
      </c>
      <c r="I58" s="39" t="str">
        <f t="shared" si="2"/>
        <v>6544814080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302</v>
      </c>
      <c r="C60" s="39" t="s">
        <v>303</v>
      </c>
      <c r="D60" s="39" t="s">
        <v>304</v>
      </c>
      <c r="E60" s="39" t="str">
        <f t="shared" si="1"/>
        <v>5666836480</v>
      </c>
      <c r="F60" s="39" t="s">
        <v>305</v>
      </c>
      <c r="G60" s="39" t="s">
        <v>306</v>
      </c>
      <c r="H60" s="39" t="s">
        <v>307</v>
      </c>
      <c r="I60" s="39" t="str">
        <f t="shared" si="2"/>
        <v>6488158208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310</v>
      </c>
      <c r="C62" s="39" t="s">
        <v>311</v>
      </c>
      <c r="D62" s="39" t="s">
        <v>312</v>
      </c>
      <c r="E62" s="39" t="str">
        <f t="shared" si="1"/>
        <v>1363647</v>
      </c>
      <c r="F62" s="39" t="s">
        <v>313</v>
      </c>
      <c r="G62" s="39" t="s">
        <v>314</v>
      </c>
      <c r="H62" s="39" t="s">
        <v>315</v>
      </c>
      <c r="I62" s="39" t="str">
        <f t="shared" si="2"/>
        <v>4176921</v>
      </c>
    </row>
    <row r="63" ht="15.75" customHeight="1">
      <c r="A63" s="35" t="s">
        <v>316</v>
      </c>
      <c r="B63" s="39" t="s">
        <v>317</v>
      </c>
      <c r="C63" s="39" t="s">
        <v>318</v>
      </c>
      <c r="D63" s="39" t="s">
        <v>319</v>
      </c>
      <c r="E63" s="39" t="str">
        <f t="shared" si="1"/>
        <v>384575</v>
      </c>
      <c r="F63" s="39" t="s">
        <v>320</v>
      </c>
      <c r="G63" s="39" t="s">
        <v>321</v>
      </c>
      <c r="H63" s="39" t="s">
        <v>322</v>
      </c>
      <c r="I63" s="39" t="str">
        <f t="shared" si="2"/>
        <v>154322339</v>
      </c>
    </row>
    <row r="64" ht="15.75" customHeight="1">
      <c r="A64" s="40" t="s">
        <v>14</v>
      </c>
      <c r="B64" s="41">
        <f t="shared" ref="B64:I64" si="3">AVERAGE(VALUE(B8),VALUE(B22),VALUE(B36))*2^(-30)</f>
        <v>16.20977862</v>
      </c>
      <c r="C64" s="41">
        <f t="shared" si="3"/>
        <v>16.29825598</v>
      </c>
      <c r="D64" s="41">
        <f t="shared" si="3"/>
        <v>16.52020108</v>
      </c>
      <c r="E64" s="41">
        <f t="shared" si="3"/>
        <v>16.29562948</v>
      </c>
      <c r="F64" s="41">
        <f t="shared" si="3"/>
        <v>15.18033717</v>
      </c>
      <c r="G64" s="41">
        <f t="shared" si="3"/>
        <v>15.63101907</v>
      </c>
      <c r="H64" s="41">
        <f t="shared" si="3"/>
        <v>15.61707358</v>
      </c>
      <c r="I64" s="41">
        <f t="shared" si="3"/>
        <v>15.41998344</v>
      </c>
    </row>
    <row r="65" ht="15.75" customHeight="1">
      <c r="A65" s="40" t="s">
        <v>323</v>
      </c>
      <c r="B65" s="41">
        <f t="shared" ref="B65:I65" si="4">AVERAGE(VALUE(B8),VALUE(B22),VALUE(B36),VALUE(B50))*2^(-30)</f>
        <v>13.4699841</v>
      </c>
      <c r="C65" s="41">
        <f t="shared" si="4"/>
        <v>13.54724552</v>
      </c>
      <c r="D65" s="41">
        <f t="shared" si="4"/>
        <v>13.7100159</v>
      </c>
      <c r="E65" s="41">
        <f t="shared" si="4"/>
        <v>13.54158721</v>
      </c>
      <c r="F65" s="41">
        <f t="shared" si="4"/>
        <v>12.92268824</v>
      </c>
      <c r="G65" s="41">
        <f t="shared" si="4"/>
        <v>13.24267039</v>
      </c>
      <c r="H65" s="41">
        <f t="shared" si="4"/>
        <v>13.2356834</v>
      </c>
      <c r="I65" s="41">
        <f t="shared" si="4"/>
        <v>13.08786579</v>
      </c>
    </row>
    <row r="66" ht="15.75" customHeight="1">
      <c r="A66" s="40" t="s">
        <v>324</v>
      </c>
      <c r="B66" s="41">
        <f t="shared" ref="B66:I66" si="5">MIN(VALUE(B18),VALUE(B32),VALUE(B46))*2^(-30)</f>
        <v>15.50388718</v>
      </c>
      <c r="C66" s="41">
        <f t="shared" si="5"/>
        <v>15.19639206</v>
      </c>
      <c r="D66" s="41">
        <f t="shared" si="5"/>
        <v>15.66870117</v>
      </c>
      <c r="E66" s="41">
        <f t="shared" si="5"/>
        <v>15.50388718</v>
      </c>
      <c r="F66" s="41">
        <f t="shared" si="5"/>
        <v>14.01488876</v>
      </c>
      <c r="G66" s="41">
        <f t="shared" si="5"/>
        <v>14.33652496</v>
      </c>
      <c r="H66" s="41">
        <f t="shared" si="5"/>
        <v>14.39279938</v>
      </c>
      <c r="I66" s="41">
        <f t="shared" si="5"/>
        <v>14.33652496</v>
      </c>
    </row>
    <row r="67" ht="15.75" customHeight="1">
      <c r="A67" s="40" t="s">
        <v>325</v>
      </c>
      <c r="B67" s="41">
        <f t="shared" ref="B67:I67" si="6">MIN(VALUE(B16),VALUE(B30),VALUE(B44))*2^(-30)</f>
        <v>16.29937744</v>
      </c>
      <c r="C67" s="41">
        <f t="shared" si="6"/>
        <v>16.61685181</v>
      </c>
      <c r="D67" s="41">
        <f t="shared" si="6"/>
        <v>16.59054947</v>
      </c>
      <c r="E67" s="41">
        <f t="shared" si="6"/>
        <v>16.61685181</v>
      </c>
      <c r="F67" s="41">
        <f t="shared" si="6"/>
        <v>14.60112381</v>
      </c>
      <c r="G67" s="41">
        <f t="shared" si="6"/>
        <v>15.03547287</v>
      </c>
      <c r="H67" s="41">
        <f t="shared" si="6"/>
        <v>16.99411392</v>
      </c>
      <c r="I67" s="41">
        <f t="shared" si="6"/>
        <v>15.03547287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0.00390625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575.7773438</v>
      </c>
      <c r="C69" s="41">
        <f t="shared" si="8"/>
        <v>244.9453125</v>
      </c>
      <c r="D69" s="41">
        <f t="shared" si="8"/>
        <v>663.2070313</v>
      </c>
      <c r="E69" s="41">
        <f t="shared" si="8"/>
        <v>582.5820313</v>
      </c>
      <c r="F69" s="41">
        <f t="shared" si="8"/>
        <v>437.4804688</v>
      </c>
      <c r="G69" s="41">
        <f t="shared" si="8"/>
        <v>437.2734375</v>
      </c>
      <c r="H69" s="41">
        <f t="shared" si="8"/>
        <v>437.6679688</v>
      </c>
      <c r="I69" s="41">
        <f t="shared" si="8"/>
        <v>437.4414063</v>
      </c>
    </row>
    <row r="70" ht="15.75" customHeight="1">
      <c r="A70" s="40" t="s">
        <v>17</v>
      </c>
      <c r="B70" s="41">
        <f t="shared" ref="B70:I70" si="9">AVERAGE(VALUE(B9),VALUE(B23),VALUE(B37))*2^(-20)</f>
        <v>24.29166667</v>
      </c>
      <c r="C70" s="41">
        <f t="shared" si="9"/>
        <v>24.23307292</v>
      </c>
      <c r="D70" s="41">
        <f t="shared" si="9"/>
        <v>24.22526042</v>
      </c>
      <c r="E70" s="41">
        <f t="shared" si="9"/>
        <v>24.23307292</v>
      </c>
      <c r="F70" s="41">
        <f t="shared" si="9"/>
        <v>24.28385417</v>
      </c>
      <c r="G70" s="41">
        <f t="shared" si="9"/>
        <v>24.28776042</v>
      </c>
      <c r="H70" s="41">
        <f t="shared" si="9"/>
        <v>24.247509</v>
      </c>
      <c r="I70" s="41">
        <f t="shared" si="9"/>
        <v>24.28515625</v>
      </c>
    </row>
    <row r="71" ht="15.75" customHeight="1">
      <c r="A71" s="40" t="s">
        <v>326</v>
      </c>
      <c r="B71" s="42">
        <f t="shared" ref="B71:I71" si="10">MIN(VALUE(B19),VALUE(B33),VALUE(B47))*2^(-20)</f>
        <v>23.16796875</v>
      </c>
      <c r="C71" s="42">
        <f t="shared" si="10"/>
        <v>23.12109375</v>
      </c>
      <c r="D71" s="42">
        <f t="shared" si="10"/>
        <v>23.04296875</v>
      </c>
      <c r="E71" s="42">
        <f t="shared" si="10"/>
        <v>23.12109375</v>
      </c>
      <c r="F71" s="42">
        <f t="shared" si="10"/>
        <v>23.16796875</v>
      </c>
      <c r="G71" s="42">
        <f t="shared" si="10"/>
        <v>23.046875</v>
      </c>
      <c r="H71" s="42">
        <f t="shared" si="10"/>
        <v>23.0078125</v>
      </c>
      <c r="I71" s="42">
        <f t="shared" si="10"/>
        <v>23.046875</v>
      </c>
    </row>
    <row r="72" ht="15.75" customHeight="1">
      <c r="A72" s="40" t="s">
        <v>327</v>
      </c>
      <c r="B72" s="42">
        <f t="shared" ref="B72:I72" si="11">MAX(VALUE(B17),VALUE(B31),VALUE(B45))*2^(-20)</f>
        <v>26.41015625</v>
      </c>
      <c r="C72" s="42">
        <f t="shared" si="11"/>
        <v>26.4140625</v>
      </c>
      <c r="D72" s="42">
        <f t="shared" si="11"/>
        <v>26.46875</v>
      </c>
      <c r="E72" s="42">
        <f t="shared" si="11"/>
        <v>26.4140625</v>
      </c>
      <c r="F72" s="42">
        <f t="shared" si="11"/>
        <v>26.41015625</v>
      </c>
      <c r="G72" s="42">
        <f t="shared" si="11"/>
        <v>26.4140625</v>
      </c>
      <c r="H72" s="42">
        <f t="shared" si="11"/>
        <v>26.46875</v>
      </c>
      <c r="I72" s="42">
        <f t="shared" si="11"/>
        <v>26.4140625</v>
      </c>
    </row>
    <row r="73" ht="15.75" customHeight="1">
      <c r="A73" s="40" t="s">
        <v>1</v>
      </c>
      <c r="B73" s="41">
        <f t="shared" ref="B73:I73" si="12">VALUE(B7)*10^(-9)</f>
        <v>20.60746739</v>
      </c>
      <c r="C73" s="41">
        <f t="shared" si="12"/>
        <v>20.52720587</v>
      </c>
      <c r="D73" s="41">
        <f t="shared" si="12"/>
        <v>21.54133086</v>
      </c>
      <c r="E73" s="41">
        <f t="shared" si="12"/>
        <v>20.60746739</v>
      </c>
      <c r="F73" s="41">
        <f t="shared" si="12"/>
        <v>50.54869789</v>
      </c>
      <c r="G73" s="41">
        <f t="shared" si="12"/>
        <v>45.5334658</v>
      </c>
      <c r="H73" s="41">
        <f t="shared" si="12"/>
        <v>45.55054207</v>
      </c>
      <c r="I73" s="41">
        <f t="shared" si="12"/>
        <v>45.55054207</v>
      </c>
    </row>
    <row r="74" ht="15.75" customHeight="1">
      <c r="A74" s="40" t="s">
        <v>18</v>
      </c>
      <c r="B74" s="41">
        <f t="shared" ref="B74:I74" si="13">SUM(VALUE(B20),VALUE(B34),VALUE(B48))*2^(-20)</f>
        <v>9.556232452</v>
      </c>
      <c r="C74" s="41">
        <f t="shared" si="13"/>
        <v>9.327542305</v>
      </c>
      <c r="D74" s="41">
        <f t="shared" si="13"/>
        <v>9.468826294</v>
      </c>
      <c r="E74" s="41">
        <f t="shared" si="13"/>
        <v>8.319656372</v>
      </c>
      <c r="F74" s="41">
        <f t="shared" si="13"/>
        <v>453.1343279</v>
      </c>
      <c r="G74" s="41">
        <f t="shared" si="13"/>
        <v>455.9429846</v>
      </c>
      <c r="H74" s="41">
        <f t="shared" si="13"/>
        <v>457.876195</v>
      </c>
      <c r="I74" s="41">
        <f t="shared" si="13"/>
        <v>455.7503166</v>
      </c>
    </row>
    <row r="75" ht="15.75" customHeight="1">
      <c r="A75" s="40" t="s">
        <v>19</v>
      </c>
      <c r="B75" s="41">
        <f t="shared" ref="B75:I75" si="14">SUM(VALUE(B21),VALUE(B35),VALUE(B49))*2^(-20)</f>
        <v>8.790120125</v>
      </c>
      <c r="C75" s="41">
        <f t="shared" si="14"/>
        <v>9.047284126</v>
      </c>
      <c r="D75" s="41">
        <f t="shared" si="14"/>
        <v>7.562603951</v>
      </c>
      <c r="E75" s="41">
        <f t="shared" si="14"/>
        <v>8.061471939</v>
      </c>
      <c r="F75" s="41">
        <f t="shared" si="14"/>
        <v>307.288866</v>
      </c>
      <c r="G75" s="41">
        <f t="shared" si="14"/>
        <v>308.8992481</v>
      </c>
      <c r="H75" s="41">
        <f t="shared" si="14"/>
        <v>308.0483189</v>
      </c>
      <c r="I75" s="41">
        <f t="shared" si="14"/>
        <v>308.5922842</v>
      </c>
    </row>
    <row r="76" ht="15.75" customHeight="1">
      <c r="A76" s="40" t="s">
        <v>20</v>
      </c>
      <c r="B76" s="43">
        <f t="shared" ref="B76:I76" si="15">SUM(VALUE(B12),VALUE(B26),VALUE(B40))</f>
        <v>492</v>
      </c>
      <c r="C76" s="43">
        <f t="shared" si="15"/>
        <v>502</v>
      </c>
      <c r="D76" s="43">
        <f t="shared" si="15"/>
        <v>526</v>
      </c>
      <c r="E76" s="43">
        <f t="shared" si="15"/>
        <v>502</v>
      </c>
      <c r="F76" s="43">
        <f t="shared" si="15"/>
        <v>1220</v>
      </c>
      <c r="G76" s="43">
        <f t="shared" si="15"/>
        <v>1082</v>
      </c>
      <c r="H76" s="43">
        <f t="shared" si="15"/>
        <v>1082</v>
      </c>
      <c r="I76" s="43">
        <f t="shared" si="15"/>
        <v>1083</v>
      </c>
    </row>
    <row r="77" ht="15.75" customHeight="1">
      <c r="A77" s="40" t="s">
        <v>21</v>
      </c>
      <c r="B77" s="43">
        <f t="shared" ref="B77:I77" si="16">SUM(VALUE(B11),VALUE(B25),VALUE(B39))</f>
        <v>22</v>
      </c>
      <c r="C77" s="43">
        <f t="shared" si="16"/>
        <v>16</v>
      </c>
      <c r="D77" s="43">
        <f t="shared" si="16"/>
        <v>21</v>
      </c>
      <c r="E77" s="43">
        <f t="shared" si="16"/>
        <v>21</v>
      </c>
      <c r="F77" s="43">
        <f t="shared" si="16"/>
        <v>49</v>
      </c>
      <c r="G77" s="43">
        <f t="shared" si="16"/>
        <v>46</v>
      </c>
      <c r="H77" s="43">
        <f t="shared" si="16"/>
        <v>43</v>
      </c>
      <c r="I77" s="43">
        <f t="shared" si="16"/>
        <v>47</v>
      </c>
    </row>
    <row r="78" ht="15.75" customHeight="1">
      <c r="A78" s="40" t="s">
        <v>22</v>
      </c>
      <c r="B78" s="43">
        <f t="shared" ref="B78:I78" si="17">SUM(VALUE(B13),VALUE(B27),VALUE(B41))</f>
        <v>132</v>
      </c>
      <c r="C78" s="43">
        <f t="shared" si="17"/>
        <v>125</v>
      </c>
      <c r="D78" s="43">
        <f t="shared" si="17"/>
        <v>127</v>
      </c>
      <c r="E78" s="43">
        <f t="shared" si="17"/>
        <v>125</v>
      </c>
      <c r="F78" s="43">
        <f t="shared" si="17"/>
        <v>270</v>
      </c>
      <c r="G78" s="43">
        <f t="shared" si="17"/>
        <v>256</v>
      </c>
      <c r="H78" s="43">
        <f t="shared" si="17"/>
        <v>265</v>
      </c>
      <c r="I78" s="43">
        <f t="shared" si="17"/>
        <v>256</v>
      </c>
    </row>
    <row r="79" ht="15.75" customHeight="1">
      <c r="A79" s="40" t="s">
        <v>23</v>
      </c>
      <c r="B79" s="43">
        <f t="shared" ref="B79:I79" si="18">SUM(VALUE(B10),VALUE(B24),VALUE(B38))</f>
        <v>79</v>
      </c>
      <c r="C79" s="43">
        <f t="shared" si="18"/>
        <v>32</v>
      </c>
      <c r="D79" s="43">
        <f t="shared" si="18"/>
        <v>61</v>
      </c>
      <c r="E79" s="43">
        <f t="shared" si="18"/>
        <v>62</v>
      </c>
      <c r="F79" s="43">
        <f t="shared" si="18"/>
        <v>58</v>
      </c>
      <c r="G79" s="43">
        <f t="shared" si="18"/>
        <v>14</v>
      </c>
      <c r="H79" s="43">
        <f t="shared" si="18"/>
        <v>27</v>
      </c>
      <c r="I79" s="43">
        <f t="shared" si="18"/>
        <v>28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2786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2788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2789</v>
      </c>
      <c r="C5" s="39" t="s">
        <v>2790</v>
      </c>
      <c r="D5" s="39" t="s">
        <v>2791</v>
      </c>
      <c r="E5" s="39" t="str">
        <f t="shared" si="1"/>
        <v>-</v>
      </c>
      <c r="F5" s="39" t="s">
        <v>2792</v>
      </c>
      <c r="G5" s="39" t="s">
        <v>2793</v>
      </c>
      <c r="H5" s="39" t="s">
        <v>2794</v>
      </c>
      <c r="I5" s="39" t="str">
        <f t="shared" si="2"/>
        <v>-</v>
      </c>
    </row>
    <row r="6">
      <c r="A6" s="35" t="s">
        <v>51</v>
      </c>
      <c r="B6" s="39" t="s">
        <v>2795</v>
      </c>
      <c r="C6" s="39" t="s">
        <v>2796</v>
      </c>
      <c r="D6" s="39" t="s">
        <v>2797</v>
      </c>
      <c r="E6" s="39" t="str">
        <f t="shared" si="1"/>
        <v>-</v>
      </c>
      <c r="F6" s="39" t="s">
        <v>2798</v>
      </c>
      <c r="G6" s="39" t="s">
        <v>2799</v>
      </c>
      <c r="H6" s="39" t="s">
        <v>2800</v>
      </c>
      <c r="I6" s="39" t="str">
        <f t="shared" si="2"/>
        <v>-</v>
      </c>
    </row>
    <row r="7">
      <c r="A7" s="35" t="s">
        <v>58</v>
      </c>
      <c r="B7" s="39" t="s">
        <v>2801</v>
      </c>
      <c r="C7" s="39" t="s">
        <v>2802</v>
      </c>
      <c r="D7" s="39" t="s">
        <v>2803</v>
      </c>
      <c r="E7" s="39" t="str">
        <f t="shared" si="1"/>
        <v>18618394226</v>
      </c>
      <c r="F7" s="39" t="s">
        <v>2804</v>
      </c>
      <c r="G7" s="39" t="s">
        <v>2805</v>
      </c>
      <c r="H7" s="39" t="s">
        <v>2806</v>
      </c>
      <c r="I7" s="39" t="str">
        <f t="shared" si="2"/>
        <v>50101624692</v>
      </c>
    </row>
    <row r="8">
      <c r="A8" s="35" t="s">
        <v>65</v>
      </c>
      <c r="B8" s="39" t="s">
        <v>2807</v>
      </c>
      <c r="C8" s="39" t="s">
        <v>2808</v>
      </c>
      <c r="D8" s="39" t="s">
        <v>2809</v>
      </c>
      <c r="E8" s="39" t="str">
        <f t="shared" si="1"/>
        <v>18883806046</v>
      </c>
      <c r="F8" s="39" t="s">
        <v>2810</v>
      </c>
      <c r="G8" s="39" t="s">
        <v>2811</v>
      </c>
      <c r="H8" s="39" t="s">
        <v>2812</v>
      </c>
      <c r="I8" s="39" t="str">
        <f t="shared" si="2"/>
        <v>17741031142</v>
      </c>
    </row>
    <row r="9">
      <c r="A9" s="35" t="s">
        <v>72</v>
      </c>
      <c r="B9" s="39" t="s">
        <v>218</v>
      </c>
      <c r="C9" s="39" t="s">
        <v>218</v>
      </c>
      <c r="D9" s="39" t="s">
        <v>218</v>
      </c>
      <c r="E9" s="39" t="str">
        <f t="shared" si="1"/>
        <v>24293376</v>
      </c>
      <c r="F9" s="39" t="s">
        <v>2813</v>
      </c>
      <c r="G9" s="39" t="s">
        <v>218</v>
      </c>
      <c r="H9" s="39" t="s">
        <v>218</v>
      </c>
      <c r="I9" s="39" t="str">
        <f t="shared" si="2"/>
        <v>24293376</v>
      </c>
    </row>
    <row r="10">
      <c r="A10" s="35" t="s">
        <v>76</v>
      </c>
      <c r="B10" s="39" t="s">
        <v>157</v>
      </c>
      <c r="C10" s="39" t="s">
        <v>155</v>
      </c>
      <c r="D10" s="39" t="s">
        <v>78</v>
      </c>
      <c r="E10" s="39" t="str">
        <f t="shared" si="1"/>
        <v>3</v>
      </c>
      <c r="F10" s="39" t="s">
        <v>157</v>
      </c>
      <c r="G10" s="39" t="s">
        <v>225</v>
      </c>
      <c r="H10" s="39" t="s">
        <v>82</v>
      </c>
      <c r="I10" s="39" t="str">
        <f t="shared" si="2"/>
        <v>10</v>
      </c>
    </row>
    <row r="11">
      <c r="A11" s="35" t="s">
        <v>81</v>
      </c>
      <c r="B11" s="39" t="s">
        <v>155</v>
      </c>
      <c r="C11" s="39" t="s">
        <v>83</v>
      </c>
      <c r="D11" s="39" t="s">
        <v>424</v>
      </c>
      <c r="E11" s="39" t="str">
        <f t="shared" si="1"/>
        <v>4</v>
      </c>
      <c r="F11" s="39" t="s">
        <v>156</v>
      </c>
      <c r="G11" s="39" t="s">
        <v>221</v>
      </c>
      <c r="H11" s="39" t="s">
        <v>79</v>
      </c>
      <c r="I11" s="39" t="str">
        <f t="shared" si="2"/>
        <v>17</v>
      </c>
    </row>
    <row r="12">
      <c r="A12" s="35" t="s">
        <v>87</v>
      </c>
      <c r="B12" s="39" t="s">
        <v>1077</v>
      </c>
      <c r="C12" s="39" t="s">
        <v>519</v>
      </c>
      <c r="D12" s="39" t="s">
        <v>373</v>
      </c>
      <c r="E12" s="39" t="str">
        <f t="shared" si="1"/>
        <v>151</v>
      </c>
      <c r="F12" s="39" t="s">
        <v>813</v>
      </c>
      <c r="G12" s="39" t="s">
        <v>1926</v>
      </c>
      <c r="H12" s="39" t="s">
        <v>231</v>
      </c>
      <c r="I12" s="39" t="str">
        <f t="shared" si="2"/>
        <v>406</v>
      </c>
    </row>
    <row r="13">
      <c r="A13" s="35" t="s">
        <v>94</v>
      </c>
      <c r="B13" s="39" t="s">
        <v>766</v>
      </c>
      <c r="C13" s="39" t="s">
        <v>370</v>
      </c>
      <c r="D13" s="39" t="s">
        <v>377</v>
      </c>
      <c r="E13" s="39" t="str">
        <f t="shared" si="1"/>
        <v>46</v>
      </c>
      <c r="F13" s="39" t="s">
        <v>98</v>
      </c>
      <c r="G13" s="39" t="s">
        <v>167</v>
      </c>
      <c r="H13" s="39" t="s">
        <v>2814</v>
      </c>
      <c r="I13" s="39" t="str">
        <f t="shared" si="2"/>
        <v>116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2815</v>
      </c>
      <c r="C15" s="39" t="s">
        <v>2816</v>
      </c>
      <c r="D15" s="39" t="s">
        <v>2817</v>
      </c>
      <c r="E15" s="39" t="str">
        <f t="shared" si="1"/>
        <v>30826496</v>
      </c>
      <c r="F15" s="39" t="s">
        <v>383</v>
      </c>
      <c r="G15" s="39" t="s">
        <v>2818</v>
      </c>
      <c r="H15" s="39" t="s">
        <v>2819</v>
      </c>
      <c r="I15" s="39" t="str">
        <f t="shared" si="2"/>
        <v>153083904</v>
      </c>
    </row>
    <row r="16">
      <c r="A16" s="35" t="s">
        <v>110</v>
      </c>
      <c r="B16" s="39" t="s">
        <v>2820</v>
      </c>
      <c r="C16" s="39" t="s">
        <v>2821</v>
      </c>
      <c r="D16" s="39" t="s">
        <v>2822</v>
      </c>
      <c r="E16" s="39" t="str">
        <f t="shared" si="1"/>
        <v>19640803328</v>
      </c>
      <c r="F16" s="39" t="s">
        <v>2823</v>
      </c>
      <c r="G16" s="39" t="s">
        <v>2824</v>
      </c>
      <c r="H16" s="39" t="s">
        <v>2825</v>
      </c>
      <c r="I16" s="39" t="str">
        <f t="shared" si="2"/>
        <v>18795462656</v>
      </c>
    </row>
    <row r="17">
      <c r="A17" s="35" t="s">
        <v>117</v>
      </c>
      <c r="B17" s="39" t="s">
        <v>218</v>
      </c>
      <c r="C17" s="39" t="s">
        <v>218</v>
      </c>
      <c r="D17" s="39" t="s">
        <v>218</v>
      </c>
      <c r="E17" s="39" t="str">
        <f t="shared" si="1"/>
        <v>24293376</v>
      </c>
      <c r="F17" s="39" t="s">
        <v>2826</v>
      </c>
      <c r="G17" s="39" t="s">
        <v>218</v>
      </c>
      <c r="H17" s="39" t="s">
        <v>218</v>
      </c>
      <c r="I17" s="39" t="str">
        <f t="shared" si="2"/>
        <v>24293376</v>
      </c>
    </row>
    <row r="18">
      <c r="A18" s="35" t="s">
        <v>118</v>
      </c>
      <c r="B18" s="39" t="s">
        <v>2827</v>
      </c>
      <c r="C18" s="39" t="s">
        <v>2828</v>
      </c>
      <c r="D18" s="39" t="s">
        <v>2829</v>
      </c>
      <c r="E18" s="39" t="str">
        <f t="shared" si="1"/>
        <v>18576371712</v>
      </c>
      <c r="F18" s="39" t="s">
        <v>2830</v>
      </c>
      <c r="G18" s="39" t="s">
        <v>2831</v>
      </c>
      <c r="H18" s="39" t="s">
        <v>2832</v>
      </c>
      <c r="I18" s="39" t="str">
        <f t="shared" si="2"/>
        <v>17009475584</v>
      </c>
    </row>
    <row r="19">
      <c r="A19" s="35" t="s">
        <v>125</v>
      </c>
      <c r="B19" s="39" t="s">
        <v>218</v>
      </c>
      <c r="C19" s="39" t="s">
        <v>218</v>
      </c>
      <c r="D19" s="39" t="s">
        <v>218</v>
      </c>
      <c r="E19" s="39" t="str">
        <f t="shared" si="1"/>
        <v>24293376</v>
      </c>
      <c r="F19" s="39" t="s">
        <v>2640</v>
      </c>
      <c r="G19" s="39" t="s">
        <v>218</v>
      </c>
      <c r="H19" s="39" t="s">
        <v>218</v>
      </c>
      <c r="I19" s="39" t="str">
        <f t="shared" si="2"/>
        <v>24293376</v>
      </c>
    </row>
    <row r="20">
      <c r="A20" s="35" t="s">
        <v>126</v>
      </c>
      <c r="B20" s="39" t="s">
        <v>2833</v>
      </c>
      <c r="C20" s="39" t="s">
        <v>2834</v>
      </c>
      <c r="D20" s="39" t="s">
        <v>2835</v>
      </c>
      <c r="E20" s="39" t="str">
        <f t="shared" si="1"/>
        <v>9654697</v>
      </c>
      <c r="F20" s="39" t="s">
        <v>2836</v>
      </c>
      <c r="G20" s="39" t="s">
        <v>2837</v>
      </c>
      <c r="H20" s="39" t="s">
        <v>2838</v>
      </c>
      <c r="I20" s="39" t="str">
        <f t="shared" si="2"/>
        <v>160853157</v>
      </c>
    </row>
    <row r="21" ht="15.75" customHeight="1">
      <c r="A21" s="35" t="s">
        <v>133</v>
      </c>
      <c r="B21" s="39" t="s">
        <v>2839</v>
      </c>
      <c r="C21" s="39" t="s">
        <v>2840</v>
      </c>
      <c r="D21" s="39" t="s">
        <v>2841</v>
      </c>
      <c r="E21" s="39" t="str">
        <f t="shared" si="1"/>
        <v>3264550</v>
      </c>
      <c r="F21" s="39" t="s">
        <v>2842</v>
      </c>
      <c r="G21" s="39" t="s">
        <v>2843</v>
      </c>
      <c r="H21" s="39" t="s">
        <v>2844</v>
      </c>
      <c r="I21" s="39" t="str">
        <f t="shared" si="2"/>
        <v>141244088</v>
      </c>
    </row>
    <row r="22" ht="15.75" customHeight="1">
      <c r="A22" s="35" t="s">
        <v>140</v>
      </c>
      <c r="B22" s="39" t="s">
        <v>2845</v>
      </c>
      <c r="C22" s="39" t="s">
        <v>2846</v>
      </c>
      <c r="D22" s="39" t="s">
        <v>2847</v>
      </c>
      <c r="E22" s="39" t="str">
        <f t="shared" si="1"/>
        <v>17791475712</v>
      </c>
      <c r="F22" s="39" t="s">
        <v>2848</v>
      </c>
      <c r="G22" s="39" t="s">
        <v>2849</v>
      </c>
      <c r="H22" s="39" t="s">
        <v>2850</v>
      </c>
      <c r="I22" s="39" t="str">
        <f t="shared" si="2"/>
        <v>16868467638</v>
      </c>
    </row>
    <row r="23" ht="15.75" customHeight="1">
      <c r="A23" s="35" t="s">
        <v>147</v>
      </c>
      <c r="B23" s="39" t="s">
        <v>2683</v>
      </c>
      <c r="C23" s="39" t="s">
        <v>2683</v>
      </c>
      <c r="D23" s="39" t="s">
        <v>2683</v>
      </c>
      <c r="E23" s="39" t="str">
        <f t="shared" si="1"/>
        <v>20537344</v>
      </c>
      <c r="F23" s="39" t="s">
        <v>2683</v>
      </c>
      <c r="G23" s="39" t="s">
        <v>2683</v>
      </c>
      <c r="H23" s="39" t="s">
        <v>2851</v>
      </c>
      <c r="I23" s="39" t="str">
        <f t="shared" si="2"/>
        <v>20537344</v>
      </c>
    </row>
    <row r="24" ht="15.75" customHeight="1">
      <c r="A24" s="35" t="s">
        <v>154</v>
      </c>
      <c r="B24" s="39" t="s">
        <v>236</v>
      </c>
      <c r="C24" s="39" t="s">
        <v>225</v>
      </c>
      <c r="D24" s="39" t="s">
        <v>42</v>
      </c>
      <c r="E24" s="39" t="str">
        <f t="shared" si="1"/>
        <v>13</v>
      </c>
      <c r="F24" s="39" t="s">
        <v>83</v>
      </c>
      <c r="G24" s="39" t="s">
        <v>157</v>
      </c>
      <c r="H24" s="39" t="s">
        <v>42</v>
      </c>
      <c r="I24" s="39" t="str">
        <f t="shared" si="2"/>
        <v>1</v>
      </c>
    </row>
    <row r="25" ht="15.75" customHeight="1">
      <c r="A25" s="35" t="s">
        <v>158</v>
      </c>
      <c r="B25" s="39" t="s">
        <v>423</v>
      </c>
      <c r="C25" s="39" t="s">
        <v>424</v>
      </c>
      <c r="D25" s="39" t="s">
        <v>155</v>
      </c>
      <c r="E25" s="39" t="str">
        <f t="shared" si="1"/>
        <v>6</v>
      </c>
      <c r="F25" s="39" t="s">
        <v>82</v>
      </c>
      <c r="G25" s="39" t="s">
        <v>221</v>
      </c>
      <c r="H25" s="39" t="s">
        <v>228</v>
      </c>
      <c r="I25" s="39" t="str">
        <f t="shared" si="2"/>
        <v>16</v>
      </c>
    </row>
    <row r="26" ht="15.75" customHeight="1">
      <c r="A26" s="35" t="s">
        <v>160</v>
      </c>
      <c r="B26" s="39" t="s">
        <v>1077</v>
      </c>
      <c r="C26" s="39" t="s">
        <v>519</v>
      </c>
      <c r="D26" s="39" t="s">
        <v>373</v>
      </c>
      <c r="E26" s="39" t="str">
        <f t="shared" si="1"/>
        <v>151</v>
      </c>
      <c r="F26" s="39" t="s">
        <v>577</v>
      </c>
      <c r="G26" s="39" t="s">
        <v>1320</v>
      </c>
      <c r="H26" s="39" t="s">
        <v>765</v>
      </c>
      <c r="I26" s="39" t="str">
        <f t="shared" si="2"/>
        <v>399</v>
      </c>
    </row>
    <row r="27" ht="15.75" customHeight="1">
      <c r="A27" s="35" t="s">
        <v>162</v>
      </c>
      <c r="B27" s="39" t="s">
        <v>164</v>
      </c>
      <c r="C27" s="39" t="s">
        <v>165</v>
      </c>
      <c r="D27" s="39" t="s">
        <v>235</v>
      </c>
      <c r="E27" s="39" t="str">
        <f t="shared" si="1"/>
        <v>41</v>
      </c>
      <c r="F27" s="39" t="s">
        <v>427</v>
      </c>
      <c r="G27" s="39" t="s">
        <v>429</v>
      </c>
      <c r="H27" s="39" t="s">
        <v>378</v>
      </c>
      <c r="I27" s="39" t="str">
        <f t="shared" si="2"/>
        <v>112</v>
      </c>
    </row>
    <row r="28" ht="15.75" customHeight="1">
      <c r="A28" s="35" t="s">
        <v>169</v>
      </c>
      <c r="B28" s="39" t="s">
        <v>479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2458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2852</v>
      </c>
      <c r="C29" s="39" t="s">
        <v>2853</v>
      </c>
      <c r="D29" s="39" t="s">
        <v>2854</v>
      </c>
      <c r="E29" s="39" t="str">
        <f t="shared" si="1"/>
        <v>189779968</v>
      </c>
      <c r="F29" s="39" t="s">
        <v>2855</v>
      </c>
      <c r="G29" s="39" t="s">
        <v>2362</v>
      </c>
      <c r="H29" s="39" t="s">
        <v>2856</v>
      </c>
      <c r="I29" s="39" t="str">
        <f t="shared" si="2"/>
        <v>153006080</v>
      </c>
    </row>
    <row r="30" ht="15.75" customHeight="1">
      <c r="A30" s="35" t="s">
        <v>177</v>
      </c>
      <c r="B30" s="39" t="s">
        <v>2857</v>
      </c>
      <c r="C30" s="39" t="s">
        <v>2858</v>
      </c>
      <c r="D30" s="39" t="s">
        <v>2859</v>
      </c>
      <c r="E30" s="39" t="str">
        <f t="shared" si="1"/>
        <v>18776743936</v>
      </c>
      <c r="F30" s="39" t="s">
        <v>2860</v>
      </c>
      <c r="G30" s="39" t="s">
        <v>2861</v>
      </c>
      <c r="H30" s="39" t="s">
        <v>2862</v>
      </c>
      <c r="I30" s="39" t="str">
        <f t="shared" si="2"/>
        <v>19921018880</v>
      </c>
    </row>
    <row r="31" ht="15.75" customHeight="1">
      <c r="A31" s="35" t="s">
        <v>184</v>
      </c>
      <c r="B31" s="39" t="s">
        <v>2683</v>
      </c>
      <c r="C31" s="39" t="s">
        <v>2683</v>
      </c>
      <c r="D31" s="39" t="s">
        <v>2683</v>
      </c>
      <c r="E31" s="39" t="str">
        <f t="shared" si="1"/>
        <v>20537344</v>
      </c>
      <c r="F31" s="39" t="s">
        <v>2683</v>
      </c>
      <c r="G31" s="39" t="s">
        <v>2683</v>
      </c>
      <c r="H31" s="39" t="s">
        <v>2683</v>
      </c>
      <c r="I31" s="39" t="str">
        <f t="shared" si="2"/>
        <v>20537344</v>
      </c>
    </row>
    <row r="32" ht="15.75" customHeight="1">
      <c r="A32" s="35" t="s">
        <v>186</v>
      </c>
      <c r="B32" s="39" t="s">
        <v>2863</v>
      </c>
      <c r="C32" s="39" t="s">
        <v>2864</v>
      </c>
      <c r="D32" s="39" t="s">
        <v>2865</v>
      </c>
      <c r="E32" s="39" t="str">
        <f t="shared" si="1"/>
        <v>17344602112</v>
      </c>
      <c r="F32" s="39" t="s">
        <v>2866</v>
      </c>
      <c r="G32" s="39" t="s">
        <v>2867</v>
      </c>
      <c r="H32" s="39" t="s">
        <v>2868</v>
      </c>
      <c r="I32" s="39" t="str">
        <f t="shared" si="2"/>
        <v>16225914880</v>
      </c>
    </row>
    <row r="33" ht="15.75" customHeight="1">
      <c r="A33" s="35" t="s">
        <v>193</v>
      </c>
      <c r="B33" s="39" t="s">
        <v>2683</v>
      </c>
      <c r="C33" s="39" t="s">
        <v>2683</v>
      </c>
      <c r="D33" s="39" t="s">
        <v>2683</v>
      </c>
      <c r="E33" s="39" t="str">
        <f t="shared" si="1"/>
        <v>20537344</v>
      </c>
      <c r="F33" s="39" t="s">
        <v>2683</v>
      </c>
      <c r="G33" s="39" t="s">
        <v>2683</v>
      </c>
      <c r="H33" s="39" t="s">
        <v>2704</v>
      </c>
      <c r="I33" s="39" t="str">
        <f t="shared" si="2"/>
        <v>20537344</v>
      </c>
    </row>
    <row r="34" ht="15.75" customHeight="1">
      <c r="A34" s="35" t="s">
        <v>196</v>
      </c>
      <c r="B34" s="39" t="s">
        <v>2869</v>
      </c>
      <c r="C34" s="39" t="s">
        <v>2870</v>
      </c>
      <c r="D34" s="39" t="s">
        <v>2871</v>
      </c>
      <c r="E34" s="39" t="str">
        <f t="shared" si="1"/>
        <v>4333376</v>
      </c>
      <c r="F34" s="39" t="s">
        <v>2872</v>
      </c>
      <c r="G34" s="39" t="s">
        <v>2873</v>
      </c>
      <c r="H34" s="39" t="s">
        <v>2874</v>
      </c>
      <c r="I34" s="39" t="str">
        <f t="shared" si="2"/>
        <v>161224167</v>
      </c>
    </row>
    <row r="35" ht="15.75" customHeight="1">
      <c r="A35" s="35" t="s">
        <v>203</v>
      </c>
      <c r="B35" s="39" t="s">
        <v>2875</v>
      </c>
      <c r="C35" s="39" t="s">
        <v>2876</v>
      </c>
      <c r="D35" s="39" t="s">
        <v>2877</v>
      </c>
      <c r="E35" s="39" t="str">
        <f t="shared" si="1"/>
        <v>5320602</v>
      </c>
      <c r="F35" s="39" t="s">
        <v>2878</v>
      </c>
      <c r="G35" s="39" t="s">
        <v>2879</v>
      </c>
      <c r="H35" s="39" t="s">
        <v>2880</v>
      </c>
      <c r="I35" s="39" t="str">
        <f t="shared" si="2"/>
        <v>160384808</v>
      </c>
    </row>
    <row r="36" ht="15.75" customHeight="1">
      <c r="A36" s="35" t="s">
        <v>210</v>
      </c>
      <c r="B36" s="39" t="s">
        <v>2881</v>
      </c>
      <c r="C36" s="39" t="s">
        <v>2882</v>
      </c>
      <c r="D36" s="39" t="s">
        <v>2883</v>
      </c>
      <c r="E36" s="39" t="str">
        <f t="shared" si="1"/>
        <v>18062488198</v>
      </c>
      <c r="F36" s="39" t="s">
        <v>2884</v>
      </c>
      <c r="G36" s="39" t="s">
        <v>2885</v>
      </c>
      <c r="H36" s="39" t="s">
        <v>2886</v>
      </c>
      <c r="I36" s="39" t="str">
        <f t="shared" si="2"/>
        <v>17700552484</v>
      </c>
    </row>
    <row r="37" ht="15.75" customHeight="1">
      <c r="A37" s="35" t="s">
        <v>217</v>
      </c>
      <c r="B37" s="39" t="s">
        <v>2725</v>
      </c>
      <c r="C37" s="39" t="s">
        <v>2725</v>
      </c>
      <c r="D37" s="39" t="s">
        <v>2887</v>
      </c>
      <c r="E37" s="39" t="str">
        <f t="shared" si="1"/>
        <v>22016000</v>
      </c>
      <c r="F37" s="39" t="s">
        <v>2725</v>
      </c>
      <c r="G37" s="39" t="s">
        <v>2725</v>
      </c>
      <c r="H37" s="39" t="s">
        <v>2888</v>
      </c>
      <c r="I37" s="39" t="str">
        <f t="shared" si="2"/>
        <v>22016000</v>
      </c>
    </row>
    <row r="38" ht="15.75" customHeight="1">
      <c r="A38" s="35" t="s">
        <v>220</v>
      </c>
      <c r="B38" s="39" t="s">
        <v>164</v>
      </c>
      <c r="C38" s="39" t="s">
        <v>78</v>
      </c>
      <c r="D38" s="39" t="s">
        <v>478</v>
      </c>
      <c r="E38" s="39" t="str">
        <f t="shared" si="1"/>
        <v>35</v>
      </c>
      <c r="F38" s="39" t="s">
        <v>79</v>
      </c>
      <c r="G38" s="39" t="s">
        <v>856</v>
      </c>
      <c r="H38" s="39" t="s">
        <v>82</v>
      </c>
      <c r="I38" s="39" t="str">
        <f t="shared" si="2"/>
        <v>15</v>
      </c>
    </row>
    <row r="39" ht="15.75" customHeight="1">
      <c r="A39" s="35" t="s">
        <v>227</v>
      </c>
      <c r="B39" s="39" t="s">
        <v>424</v>
      </c>
      <c r="C39" s="39" t="s">
        <v>424</v>
      </c>
      <c r="D39" s="39" t="s">
        <v>423</v>
      </c>
      <c r="E39" s="39" t="str">
        <f t="shared" si="1"/>
        <v>7</v>
      </c>
      <c r="F39" s="39" t="s">
        <v>221</v>
      </c>
      <c r="G39" s="39" t="s">
        <v>221</v>
      </c>
      <c r="H39" s="39" t="s">
        <v>228</v>
      </c>
      <c r="I39" s="39" t="str">
        <f t="shared" si="2"/>
        <v>17</v>
      </c>
    </row>
    <row r="40" ht="15.75" customHeight="1">
      <c r="A40" s="35" t="s">
        <v>229</v>
      </c>
      <c r="B40" s="39" t="s">
        <v>374</v>
      </c>
      <c r="C40" s="39" t="s">
        <v>519</v>
      </c>
      <c r="D40" s="39" t="s">
        <v>519</v>
      </c>
      <c r="E40" s="39" t="str">
        <f t="shared" si="1"/>
        <v>151</v>
      </c>
      <c r="F40" s="39" t="s">
        <v>233</v>
      </c>
      <c r="G40" s="39" t="s">
        <v>1320</v>
      </c>
      <c r="H40" s="39" t="s">
        <v>765</v>
      </c>
      <c r="I40" s="39" t="str">
        <f t="shared" si="2"/>
        <v>399</v>
      </c>
    </row>
    <row r="41" ht="15.75" customHeight="1">
      <c r="A41" s="35" t="s">
        <v>234</v>
      </c>
      <c r="B41" s="39" t="s">
        <v>164</v>
      </c>
      <c r="C41" s="39" t="s">
        <v>163</v>
      </c>
      <c r="D41" s="39" t="s">
        <v>164</v>
      </c>
      <c r="E41" s="39" t="str">
        <f t="shared" si="1"/>
        <v>39</v>
      </c>
      <c r="F41" s="39" t="s">
        <v>1553</v>
      </c>
      <c r="G41" s="39" t="s">
        <v>2727</v>
      </c>
      <c r="H41" s="39" t="s">
        <v>2889</v>
      </c>
      <c r="I41" s="39" t="str">
        <f t="shared" si="2"/>
        <v>103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2890</v>
      </c>
      <c r="C43" s="39" t="s">
        <v>2891</v>
      </c>
      <c r="D43" s="39" t="s">
        <v>2892</v>
      </c>
      <c r="E43" s="39" t="str">
        <f t="shared" si="1"/>
        <v>215543808</v>
      </c>
      <c r="F43" s="39" t="s">
        <v>1512</v>
      </c>
      <c r="G43" s="39" t="s">
        <v>2893</v>
      </c>
      <c r="H43" s="39" t="s">
        <v>2894</v>
      </c>
      <c r="I43" s="39" t="str">
        <f t="shared" si="2"/>
        <v>153198592</v>
      </c>
    </row>
    <row r="44" ht="15.75" customHeight="1">
      <c r="A44" s="35" t="s">
        <v>246</v>
      </c>
      <c r="B44" s="39" t="s">
        <v>2895</v>
      </c>
      <c r="C44" s="39" t="s">
        <v>2896</v>
      </c>
      <c r="D44" s="39" t="s">
        <v>2897</v>
      </c>
      <c r="E44" s="39" t="str">
        <f t="shared" si="1"/>
        <v>18844221440</v>
      </c>
      <c r="F44" s="39" t="s">
        <v>2898</v>
      </c>
      <c r="G44" s="39" t="s">
        <v>2899</v>
      </c>
      <c r="H44" s="39" t="s">
        <v>2900</v>
      </c>
      <c r="I44" s="39" t="str">
        <f t="shared" si="2"/>
        <v>20209496064</v>
      </c>
    </row>
    <row r="45" ht="15.75" customHeight="1">
      <c r="A45" s="35" t="s">
        <v>253</v>
      </c>
      <c r="B45" s="39" t="s">
        <v>2725</v>
      </c>
      <c r="C45" s="39" t="s">
        <v>2725</v>
      </c>
      <c r="D45" s="39" t="s">
        <v>2887</v>
      </c>
      <c r="E45" s="39" t="str">
        <f t="shared" si="1"/>
        <v>22016000</v>
      </c>
      <c r="F45" s="39" t="s">
        <v>2725</v>
      </c>
      <c r="G45" s="39" t="s">
        <v>2725</v>
      </c>
      <c r="H45" s="39" t="s">
        <v>2901</v>
      </c>
      <c r="I45" s="39" t="str">
        <f t="shared" si="2"/>
        <v>22016000</v>
      </c>
    </row>
    <row r="46" ht="15.75" customHeight="1">
      <c r="A46" s="35" t="s">
        <v>254</v>
      </c>
      <c r="B46" s="39" t="s">
        <v>2902</v>
      </c>
      <c r="C46" s="39" t="s">
        <v>2903</v>
      </c>
      <c r="D46" s="39" t="s">
        <v>2904</v>
      </c>
      <c r="E46" s="39" t="str">
        <f t="shared" si="1"/>
        <v>17775030272</v>
      </c>
      <c r="F46" s="39" t="s">
        <v>2905</v>
      </c>
      <c r="G46" s="39" t="s">
        <v>2906</v>
      </c>
      <c r="H46" s="39" t="s">
        <v>2907</v>
      </c>
      <c r="I46" s="39" t="str">
        <f t="shared" si="2"/>
        <v>16945094656</v>
      </c>
    </row>
    <row r="47" ht="15.75" customHeight="1">
      <c r="A47" s="35" t="s">
        <v>261</v>
      </c>
      <c r="B47" s="39" t="s">
        <v>2725</v>
      </c>
      <c r="C47" s="39" t="s">
        <v>2725</v>
      </c>
      <c r="D47" s="39" t="s">
        <v>2887</v>
      </c>
      <c r="E47" s="39" t="str">
        <f t="shared" si="1"/>
        <v>22016000</v>
      </c>
      <c r="F47" s="39" t="s">
        <v>2725</v>
      </c>
      <c r="G47" s="39" t="s">
        <v>2725</v>
      </c>
      <c r="H47" s="39" t="s">
        <v>2908</v>
      </c>
      <c r="I47" s="39" t="str">
        <f t="shared" si="2"/>
        <v>22016000</v>
      </c>
    </row>
    <row r="48" ht="15.75" customHeight="1">
      <c r="A48" s="35" t="s">
        <v>262</v>
      </c>
      <c r="B48" s="39" t="s">
        <v>2909</v>
      </c>
      <c r="C48" s="39" t="s">
        <v>2910</v>
      </c>
      <c r="D48" s="39" t="s">
        <v>2911</v>
      </c>
      <c r="E48" s="39" t="str">
        <f t="shared" si="1"/>
        <v>4626650</v>
      </c>
      <c r="F48" s="39" t="s">
        <v>2912</v>
      </c>
      <c r="G48" s="39" t="s">
        <v>2913</v>
      </c>
      <c r="H48" s="39" t="s">
        <v>2914</v>
      </c>
      <c r="I48" s="39" t="str">
        <f t="shared" si="2"/>
        <v>158488253</v>
      </c>
    </row>
    <row r="49" ht="15.75" customHeight="1">
      <c r="A49" s="35" t="s">
        <v>269</v>
      </c>
      <c r="B49" s="39" t="s">
        <v>2915</v>
      </c>
      <c r="C49" s="39" t="s">
        <v>2916</v>
      </c>
      <c r="D49" s="39" t="s">
        <v>2917</v>
      </c>
      <c r="E49" s="39" t="str">
        <f t="shared" si="1"/>
        <v>5203848</v>
      </c>
      <c r="F49" s="39" t="s">
        <v>2918</v>
      </c>
      <c r="G49" s="39" t="s">
        <v>2919</v>
      </c>
      <c r="H49" s="39" t="s">
        <v>2920</v>
      </c>
      <c r="I49" s="39" t="str">
        <f t="shared" si="2"/>
        <v>26311161</v>
      </c>
    </row>
    <row r="50" ht="15.75" customHeight="1">
      <c r="A50" s="35" t="s">
        <v>276</v>
      </c>
      <c r="B50" s="39" t="s">
        <v>2921</v>
      </c>
      <c r="C50" s="39" t="s">
        <v>2922</v>
      </c>
      <c r="D50" s="39" t="s">
        <v>2923</v>
      </c>
      <c r="E50" s="39" t="str">
        <f t="shared" si="1"/>
        <v>5697710618</v>
      </c>
      <c r="F50" s="39" t="s">
        <v>2924</v>
      </c>
      <c r="G50" s="39" t="s">
        <v>2925</v>
      </c>
      <c r="H50" s="39" t="s">
        <v>2926</v>
      </c>
      <c r="I50" s="39" t="str">
        <f t="shared" si="2"/>
        <v>6571795303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42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155</v>
      </c>
      <c r="G53" s="39" t="s">
        <v>83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374</v>
      </c>
      <c r="C54" s="39" t="s">
        <v>519</v>
      </c>
      <c r="D54" s="39" t="s">
        <v>519</v>
      </c>
      <c r="E54" s="39" t="str">
        <f t="shared" si="1"/>
        <v>151</v>
      </c>
      <c r="F54" s="39" t="s">
        <v>233</v>
      </c>
      <c r="G54" s="39" t="s">
        <v>1411</v>
      </c>
      <c r="H54" s="39" t="s">
        <v>622</v>
      </c>
      <c r="I54" s="39" t="str">
        <f t="shared" si="2"/>
        <v>398</v>
      </c>
    </row>
    <row r="55" ht="15.75" customHeight="1">
      <c r="A55" s="35" t="s">
        <v>289</v>
      </c>
      <c r="B55" s="39" t="s">
        <v>157</v>
      </c>
      <c r="C55" s="39" t="s">
        <v>290</v>
      </c>
      <c r="D55" s="39" t="s">
        <v>157</v>
      </c>
      <c r="E55" s="39" t="str">
        <f t="shared" si="1"/>
        <v>1</v>
      </c>
      <c r="F55" s="39" t="s">
        <v>226</v>
      </c>
      <c r="G55" s="39" t="s">
        <v>79</v>
      </c>
      <c r="H55" s="39" t="s">
        <v>226</v>
      </c>
      <c r="I55" s="39" t="str">
        <f t="shared" si="2"/>
        <v>12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2927</v>
      </c>
      <c r="C58" s="39" t="s">
        <v>2928</v>
      </c>
      <c r="D58" s="39" t="s">
        <v>2929</v>
      </c>
      <c r="E58" s="39" t="str">
        <f t="shared" si="1"/>
        <v>5699031040</v>
      </c>
      <c r="F58" s="39" t="s">
        <v>2930</v>
      </c>
      <c r="G58" s="39" t="s">
        <v>2931</v>
      </c>
      <c r="H58" s="39" t="s">
        <v>2932</v>
      </c>
      <c r="I58" s="39" t="str">
        <f t="shared" si="2"/>
        <v>6585176064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2933</v>
      </c>
      <c r="C60" s="39" t="s">
        <v>2934</v>
      </c>
      <c r="D60" s="39" t="s">
        <v>2935</v>
      </c>
      <c r="E60" s="39" t="str">
        <f t="shared" si="1"/>
        <v>5693427712</v>
      </c>
      <c r="F60" s="39" t="s">
        <v>2936</v>
      </c>
      <c r="G60" s="39" t="s">
        <v>2937</v>
      </c>
      <c r="H60" s="39" t="s">
        <v>2938</v>
      </c>
      <c r="I60" s="39" t="str">
        <f t="shared" si="2"/>
        <v>6554165248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2939</v>
      </c>
      <c r="C62" s="39" t="s">
        <v>2940</v>
      </c>
      <c r="D62" s="39" t="s">
        <v>2941</v>
      </c>
      <c r="E62" s="39" t="str">
        <f t="shared" si="1"/>
        <v>1250953</v>
      </c>
      <c r="F62" s="39" t="s">
        <v>2942</v>
      </c>
      <c r="G62" s="39" t="s">
        <v>2943</v>
      </c>
      <c r="H62" s="39" t="s">
        <v>2944</v>
      </c>
      <c r="I62" s="39" t="str">
        <f t="shared" si="2"/>
        <v>4036409</v>
      </c>
    </row>
    <row r="63" ht="15.75" customHeight="1">
      <c r="A63" s="35" t="s">
        <v>316</v>
      </c>
      <c r="B63" s="39" t="s">
        <v>2945</v>
      </c>
      <c r="C63" s="39" t="s">
        <v>2946</v>
      </c>
      <c r="D63" s="39" t="s">
        <v>2947</v>
      </c>
      <c r="E63" s="39" t="str">
        <f t="shared" si="1"/>
        <v>317751</v>
      </c>
      <c r="F63" s="39" t="s">
        <v>2948</v>
      </c>
      <c r="G63" s="39" t="s">
        <v>2949</v>
      </c>
      <c r="H63" s="39" t="s">
        <v>2950</v>
      </c>
      <c r="I63" s="39" t="str">
        <f t="shared" si="2"/>
        <v>154316041</v>
      </c>
    </row>
    <row r="64" ht="15.75" customHeight="1">
      <c r="A64" s="40" t="s">
        <v>14</v>
      </c>
      <c r="B64" s="41">
        <f t="shared" ref="B64:I64" si="3">AVERAGE(VALUE(B8),VALUE(B22),VALUE(B36))*2^(-30)</f>
        <v>16.71506548</v>
      </c>
      <c r="C64" s="41">
        <f t="shared" si="3"/>
        <v>17.18614638</v>
      </c>
      <c r="D64" s="41">
        <f t="shared" si="3"/>
        <v>17.33739418</v>
      </c>
      <c r="E64" s="41">
        <f t="shared" si="3"/>
        <v>16.99284028</v>
      </c>
      <c r="F64" s="41">
        <f t="shared" si="3"/>
        <v>16.00253642</v>
      </c>
      <c r="G64" s="41">
        <f t="shared" si="3"/>
        <v>16.12523031</v>
      </c>
      <c r="H64" s="41">
        <f t="shared" si="3"/>
        <v>16.43133156</v>
      </c>
      <c r="I64" s="41">
        <f t="shared" si="3"/>
        <v>16.23917721</v>
      </c>
    </row>
    <row r="65" ht="15.75" customHeight="1">
      <c r="A65" s="40" t="s">
        <v>323</v>
      </c>
      <c r="B65" s="41">
        <f t="shared" ref="B65:I65" si="4">AVERAGE(VALUE(B8),VALUE(B22),VALUE(B36),VALUE(B50))*2^(-30)</f>
        <v>13.84610379</v>
      </c>
      <c r="C65" s="41">
        <f t="shared" si="4"/>
        <v>14.21621142</v>
      </c>
      <c r="D65" s="41">
        <f t="shared" si="4"/>
        <v>14.35395447</v>
      </c>
      <c r="E65" s="41">
        <f t="shared" si="4"/>
        <v>14.07123184</v>
      </c>
      <c r="F65" s="41">
        <f t="shared" si="4"/>
        <v>13.53201765</v>
      </c>
      <c r="G65" s="41">
        <f t="shared" si="4"/>
        <v>13.64206667</v>
      </c>
      <c r="H65" s="41">
        <f t="shared" si="4"/>
        <v>13.85207393</v>
      </c>
      <c r="I65" s="41">
        <f t="shared" si="4"/>
        <v>13.70949824</v>
      </c>
    </row>
    <row r="66" ht="15.75" customHeight="1">
      <c r="A66" s="40" t="s">
        <v>324</v>
      </c>
      <c r="B66" s="41">
        <f t="shared" ref="B66:I66" si="5">MIN(VALUE(B18),VALUE(B32),VALUE(B46))*2^(-30)</f>
        <v>15.79722595</v>
      </c>
      <c r="C66" s="41">
        <f t="shared" si="5"/>
        <v>16.15341949</v>
      </c>
      <c r="D66" s="41">
        <f t="shared" si="5"/>
        <v>16.55428696</v>
      </c>
      <c r="E66" s="41">
        <f t="shared" si="5"/>
        <v>16.15341949</v>
      </c>
      <c r="F66" s="41">
        <f t="shared" si="5"/>
        <v>14.74247742</v>
      </c>
      <c r="G66" s="41">
        <f t="shared" si="5"/>
        <v>15.11156082</v>
      </c>
      <c r="H66" s="41">
        <f t="shared" si="5"/>
        <v>15.52003479</v>
      </c>
      <c r="I66" s="41">
        <f t="shared" si="5"/>
        <v>15.11156082</v>
      </c>
    </row>
    <row r="67" ht="15.75" customHeight="1">
      <c r="A67" s="40" t="s">
        <v>325</v>
      </c>
      <c r="B67" s="41">
        <f t="shared" ref="B67:I67" si="6">MIN(VALUE(B16),VALUE(B30),VALUE(B44))*2^(-30)</f>
        <v>16.80888367</v>
      </c>
      <c r="C67" s="41">
        <f t="shared" si="6"/>
        <v>17.48720551</v>
      </c>
      <c r="D67" s="41">
        <f t="shared" si="6"/>
        <v>17.55004883</v>
      </c>
      <c r="E67" s="41">
        <f t="shared" si="6"/>
        <v>17.48720551</v>
      </c>
      <c r="F67" s="41">
        <f t="shared" si="6"/>
        <v>15.93759918</v>
      </c>
      <c r="G67" s="41">
        <f t="shared" si="6"/>
        <v>17.25614166</v>
      </c>
      <c r="H67" s="41">
        <f t="shared" si="6"/>
        <v>17.50463867</v>
      </c>
      <c r="I67" s="41">
        <f t="shared" si="6"/>
        <v>17.50463867</v>
      </c>
    </row>
    <row r="68" ht="15.75" customHeight="1">
      <c r="A68" s="40" t="s">
        <v>15</v>
      </c>
      <c r="B68" s="41">
        <f t="shared" ref="B68:I68" si="7">SUM(VALUE(B14),VALUE(B28),VALUE(B42))*2^(-20)</f>
        <v>0.0078125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0.11328125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450.4804688</v>
      </c>
      <c r="C69" s="41">
        <f t="shared" si="8"/>
        <v>518.75</v>
      </c>
      <c r="D69" s="41">
        <f t="shared" si="8"/>
        <v>480.1953125</v>
      </c>
      <c r="E69" s="41">
        <f t="shared" si="8"/>
        <v>415.9453125</v>
      </c>
      <c r="F69" s="41">
        <f t="shared" si="8"/>
        <v>437.8046875</v>
      </c>
      <c r="G69" s="41">
        <f t="shared" si="8"/>
        <v>438.3632813</v>
      </c>
      <c r="H69" s="41">
        <f t="shared" si="8"/>
        <v>437.859375</v>
      </c>
      <c r="I69" s="41">
        <f t="shared" si="8"/>
        <v>438.0117188</v>
      </c>
    </row>
    <row r="70" ht="15.75" customHeight="1">
      <c r="A70" s="40" t="s">
        <v>17</v>
      </c>
      <c r="B70" s="41">
        <f t="shared" ref="B70:I70" si="9">AVERAGE(VALUE(B9),VALUE(B23),VALUE(B37))*2^(-20)</f>
        <v>21.25</v>
      </c>
      <c r="C70" s="41">
        <f t="shared" si="9"/>
        <v>21.25</v>
      </c>
      <c r="D70" s="41">
        <f t="shared" si="9"/>
        <v>21.24479167</v>
      </c>
      <c r="E70" s="41">
        <f t="shared" si="9"/>
        <v>21.25</v>
      </c>
      <c r="F70" s="41">
        <f t="shared" si="9"/>
        <v>21.25504208</v>
      </c>
      <c r="G70" s="41">
        <f t="shared" si="9"/>
        <v>21.25</v>
      </c>
      <c r="H70" s="41">
        <f t="shared" si="9"/>
        <v>21.25342083</v>
      </c>
      <c r="I70" s="41">
        <f t="shared" si="9"/>
        <v>21.25</v>
      </c>
    </row>
    <row r="71" ht="15.75" customHeight="1">
      <c r="A71" s="40" t="s">
        <v>326</v>
      </c>
      <c r="B71" s="42">
        <f t="shared" ref="B71:I71" si="10">MIN(VALUE(B19),VALUE(B33),VALUE(B47))*2^(-20)</f>
        <v>19.5859375</v>
      </c>
      <c r="C71" s="42">
        <f t="shared" si="10"/>
        <v>19.5859375</v>
      </c>
      <c r="D71" s="42">
        <f t="shared" si="10"/>
        <v>19.5859375</v>
      </c>
      <c r="E71" s="42">
        <f t="shared" si="10"/>
        <v>19.5859375</v>
      </c>
      <c r="F71" s="42">
        <f t="shared" si="10"/>
        <v>19.5859375</v>
      </c>
      <c r="G71" s="42">
        <f t="shared" si="10"/>
        <v>19.5859375</v>
      </c>
      <c r="H71" s="42">
        <f t="shared" si="10"/>
        <v>19.58203125</v>
      </c>
      <c r="I71" s="42">
        <f t="shared" si="10"/>
        <v>19.5859375</v>
      </c>
    </row>
    <row r="72" ht="15.75" customHeight="1">
      <c r="A72" s="40" t="s">
        <v>327</v>
      </c>
      <c r="B72" s="42">
        <f t="shared" ref="B72:I72" si="11">MAX(VALUE(B17),VALUE(B31),VALUE(B45))*2^(-20)</f>
        <v>23.16796875</v>
      </c>
      <c r="C72" s="42">
        <f t="shared" si="11"/>
        <v>23.16796875</v>
      </c>
      <c r="D72" s="42">
        <f t="shared" si="11"/>
        <v>23.16796875</v>
      </c>
      <c r="E72" s="42">
        <f t="shared" si="11"/>
        <v>23.16796875</v>
      </c>
      <c r="F72" s="42">
        <f t="shared" si="11"/>
        <v>23.24609375</v>
      </c>
      <c r="G72" s="42">
        <f t="shared" si="11"/>
        <v>23.16796875</v>
      </c>
      <c r="H72" s="42">
        <f t="shared" si="11"/>
        <v>23.16796875</v>
      </c>
      <c r="I72" s="42">
        <f t="shared" si="11"/>
        <v>23.16796875</v>
      </c>
    </row>
    <row r="73" ht="15.75" customHeight="1">
      <c r="A73" s="40" t="s">
        <v>1</v>
      </c>
      <c r="B73" s="41">
        <f t="shared" ref="B73:I73" si="12">VALUE(B7)*10^(-9)</f>
        <v>23.34581323</v>
      </c>
      <c r="C73" s="41">
        <f t="shared" si="12"/>
        <v>18.61839423</v>
      </c>
      <c r="D73" s="41">
        <f t="shared" si="12"/>
        <v>18.37643275</v>
      </c>
      <c r="E73" s="41">
        <f t="shared" si="12"/>
        <v>18.61839423</v>
      </c>
      <c r="F73" s="41">
        <f t="shared" si="12"/>
        <v>46.17850598</v>
      </c>
      <c r="G73" s="41">
        <f t="shared" si="12"/>
        <v>55.19262777</v>
      </c>
      <c r="H73" s="41">
        <f t="shared" si="12"/>
        <v>50.10162469</v>
      </c>
      <c r="I73" s="41">
        <f t="shared" si="12"/>
        <v>50.10162469</v>
      </c>
    </row>
    <row r="74" ht="15.75" customHeight="1">
      <c r="A74" s="40" t="s">
        <v>18</v>
      </c>
      <c r="B74" s="41">
        <f t="shared" ref="B74:I74" si="13">SUM(VALUE(B20),VALUE(B34),VALUE(B48))*2^(-20)</f>
        <v>18.47231674</v>
      </c>
      <c r="C74" s="41">
        <f t="shared" si="13"/>
        <v>19.36461639</v>
      </c>
      <c r="D74" s="41">
        <f t="shared" si="13"/>
        <v>7.868155479</v>
      </c>
      <c r="E74" s="41">
        <f t="shared" si="13"/>
        <v>17.75238323</v>
      </c>
      <c r="F74" s="41">
        <f t="shared" si="13"/>
        <v>456.1389589</v>
      </c>
      <c r="G74" s="41">
        <f t="shared" si="13"/>
        <v>462.1646051</v>
      </c>
      <c r="H74" s="41">
        <f t="shared" si="13"/>
        <v>456.1574936</v>
      </c>
      <c r="I74" s="41">
        <f t="shared" si="13"/>
        <v>458.3030481</v>
      </c>
    </row>
    <row r="75" ht="15.75" customHeight="1">
      <c r="A75" s="40" t="s">
        <v>19</v>
      </c>
      <c r="B75" s="41">
        <f t="shared" ref="B75:I75" si="14">SUM(VALUE(B21),VALUE(B35),VALUE(B49))*2^(-20)</f>
        <v>15.22423553</v>
      </c>
      <c r="C75" s="41">
        <f t="shared" si="14"/>
        <v>14.69791222</v>
      </c>
      <c r="D75" s="41">
        <f t="shared" si="14"/>
        <v>8.670751572</v>
      </c>
      <c r="E75" s="41">
        <f t="shared" si="14"/>
        <v>13.15021515</v>
      </c>
      <c r="F75" s="41">
        <f t="shared" si="14"/>
        <v>310.8034792</v>
      </c>
      <c r="G75" s="41">
        <f t="shared" si="14"/>
        <v>312.7480097</v>
      </c>
      <c r="H75" s="41">
        <f t="shared" si="14"/>
        <v>310.7298708</v>
      </c>
      <c r="I75" s="41">
        <f t="shared" si="14"/>
        <v>312.7480097</v>
      </c>
    </row>
    <row r="76" ht="15.75" customHeight="1">
      <c r="A76" s="40" t="s">
        <v>20</v>
      </c>
      <c r="B76" s="43">
        <f t="shared" ref="B76:I76" si="15">SUM(VALUE(B12),VALUE(B26),VALUE(B40))</f>
        <v>565</v>
      </c>
      <c r="C76" s="43">
        <f t="shared" si="15"/>
        <v>453</v>
      </c>
      <c r="D76" s="43">
        <f t="shared" si="15"/>
        <v>437</v>
      </c>
      <c r="E76" s="43">
        <f t="shared" si="15"/>
        <v>453</v>
      </c>
      <c r="F76" s="43">
        <f t="shared" si="15"/>
        <v>1115</v>
      </c>
      <c r="G76" s="43">
        <f t="shared" si="15"/>
        <v>1330</v>
      </c>
      <c r="H76" s="43">
        <f t="shared" si="15"/>
        <v>1204</v>
      </c>
      <c r="I76" s="43">
        <f t="shared" si="15"/>
        <v>1204</v>
      </c>
    </row>
    <row r="77" ht="15.75" customHeight="1">
      <c r="A77" s="40" t="s">
        <v>21</v>
      </c>
      <c r="B77" s="43">
        <f t="shared" ref="B77:I77" si="16">SUM(VALUE(B11),VALUE(B25),VALUE(B39))</f>
        <v>16</v>
      </c>
      <c r="C77" s="43">
        <f t="shared" si="16"/>
        <v>18</v>
      </c>
      <c r="D77" s="43">
        <f t="shared" si="16"/>
        <v>16</v>
      </c>
      <c r="E77" s="43">
        <f t="shared" si="16"/>
        <v>17</v>
      </c>
      <c r="F77" s="43">
        <f t="shared" si="16"/>
        <v>45</v>
      </c>
      <c r="G77" s="43">
        <f t="shared" si="16"/>
        <v>51</v>
      </c>
      <c r="H77" s="43">
        <f t="shared" si="16"/>
        <v>47</v>
      </c>
      <c r="I77" s="43">
        <f t="shared" si="16"/>
        <v>50</v>
      </c>
    </row>
    <row r="78" ht="15.75" customHeight="1">
      <c r="A78" s="40" t="s">
        <v>22</v>
      </c>
      <c r="B78" s="43">
        <f t="shared" ref="B78:I78" si="17">SUM(VALUE(B13),VALUE(B27),VALUE(B41))</f>
        <v>126</v>
      </c>
      <c r="C78" s="43">
        <f t="shared" si="17"/>
        <v>127</v>
      </c>
      <c r="D78" s="43">
        <f t="shared" si="17"/>
        <v>124</v>
      </c>
      <c r="E78" s="43">
        <f t="shared" si="17"/>
        <v>126</v>
      </c>
      <c r="F78" s="43">
        <f t="shared" si="17"/>
        <v>291</v>
      </c>
      <c r="G78" s="43">
        <f t="shared" si="17"/>
        <v>337</v>
      </c>
      <c r="H78" s="43">
        <f t="shared" si="17"/>
        <v>311</v>
      </c>
      <c r="I78" s="43">
        <f t="shared" si="17"/>
        <v>331</v>
      </c>
    </row>
    <row r="79" ht="15.75" customHeight="1">
      <c r="A79" s="40" t="s">
        <v>23</v>
      </c>
      <c r="B79" s="43">
        <f t="shared" ref="B79:I79" si="18">SUM(VALUE(B10),VALUE(B24),VALUE(B38))</f>
        <v>67</v>
      </c>
      <c r="C79" s="43">
        <f t="shared" si="18"/>
        <v>46</v>
      </c>
      <c r="D79" s="43">
        <f t="shared" si="18"/>
        <v>65</v>
      </c>
      <c r="E79" s="43">
        <f t="shared" si="18"/>
        <v>51</v>
      </c>
      <c r="F79" s="43">
        <f t="shared" si="18"/>
        <v>20</v>
      </c>
      <c r="G79" s="43">
        <f t="shared" si="18"/>
        <v>37</v>
      </c>
      <c r="H79" s="43">
        <f t="shared" si="18"/>
        <v>20</v>
      </c>
      <c r="I79" s="43">
        <f t="shared" si="18"/>
        <v>26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2951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2952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2953</v>
      </c>
      <c r="C5" s="39" t="s">
        <v>2954</v>
      </c>
      <c r="D5" s="39" t="s">
        <v>2955</v>
      </c>
      <c r="E5" s="39" t="str">
        <f t="shared" si="1"/>
        <v>-</v>
      </c>
      <c r="F5" s="39" t="s">
        <v>2956</v>
      </c>
      <c r="G5" s="39" t="s">
        <v>2957</v>
      </c>
      <c r="H5" s="39" t="s">
        <v>2958</v>
      </c>
      <c r="I5" s="39" t="str">
        <f t="shared" si="2"/>
        <v>-</v>
      </c>
    </row>
    <row r="6">
      <c r="A6" s="35" t="s">
        <v>51</v>
      </c>
      <c r="B6" s="39" t="s">
        <v>2959</v>
      </c>
      <c r="C6" s="39" t="s">
        <v>2960</v>
      </c>
      <c r="D6" s="39" t="s">
        <v>2961</v>
      </c>
      <c r="E6" s="39" t="str">
        <f t="shared" si="1"/>
        <v>-</v>
      </c>
      <c r="F6" s="39" t="s">
        <v>2962</v>
      </c>
      <c r="G6" s="39" t="s">
        <v>2963</v>
      </c>
      <c r="H6" s="39" t="s">
        <v>2964</v>
      </c>
      <c r="I6" s="39" t="str">
        <f t="shared" si="2"/>
        <v>-</v>
      </c>
    </row>
    <row r="7">
      <c r="A7" s="35" t="s">
        <v>58</v>
      </c>
      <c r="B7" s="39" t="s">
        <v>2965</v>
      </c>
      <c r="C7" s="39" t="s">
        <v>2966</v>
      </c>
      <c r="D7" s="39" t="s">
        <v>2967</v>
      </c>
      <c r="E7" s="39" t="str">
        <f t="shared" si="1"/>
        <v>17151780504</v>
      </c>
      <c r="F7" s="39" t="s">
        <v>2968</v>
      </c>
      <c r="G7" s="39" t="s">
        <v>2969</v>
      </c>
      <c r="H7" s="39" t="s">
        <v>2970</v>
      </c>
      <c r="I7" s="39" t="str">
        <f t="shared" si="2"/>
        <v>53189879863</v>
      </c>
    </row>
    <row r="8">
      <c r="A8" s="35" t="s">
        <v>65</v>
      </c>
      <c r="B8" s="39" t="s">
        <v>2971</v>
      </c>
      <c r="C8" s="39" t="s">
        <v>2972</v>
      </c>
      <c r="D8" s="39" t="s">
        <v>2973</v>
      </c>
      <c r="E8" s="39" t="str">
        <f t="shared" si="1"/>
        <v>18701542968</v>
      </c>
      <c r="F8" s="39" t="s">
        <v>2974</v>
      </c>
      <c r="G8" s="39" t="s">
        <v>2975</v>
      </c>
      <c r="H8" s="39" t="s">
        <v>2976</v>
      </c>
      <c r="I8" s="39" t="str">
        <f t="shared" si="2"/>
        <v>17255914230</v>
      </c>
    </row>
    <row r="9">
      <c r="A9" s="35" t="s">
        <v>72</v>
      </c>
      <c r="B9" s="39" t="s">
        <v>2977</v>
      </c>
      <c r="C9" s="39" t="s">
        <v>2978</v>
      </c>
      <c r="D9" s="39" t="s">
        <v>2978</v>
      </c>
      <c r="E9" s="39" t="str">
        <f t="shared" si="1"/>
        <v>24338432</v>
      </c>
      <c r="F9" s="39" t="s">
        <v>2979</v>
      </c>
      <c r="G9" s="39" t="s">
        <v>2978</v>
      </c>
      <c r="H9" s="39" t="s">
        <v>2978</v>
      </c>
      <c r="I9" s="39" t="str">
        <f t="shared" si="2"/>
        <v>24338432</v>
      </c>
    </row>
    <row r="10">
      <c r="A10" s="35" t="s">
        <v>76</v>
      </c>
      <c r="B10" s="39" t="s">
        <v>422</v>
      </c>
      <c r="C10" s="39" t="s">
        <v>42</v>
      </c>
      <c r="D10" s="39" t="s">
        <v>42</v>
      </c>
      <c r="E10" s="39" t="str">
        <f t="shared" si="1"/>
        <v>0</v>
      </c>
      <c r="F10" s="39" t="s">
        <v>83</v>
      </c>
      <c r="G10" s="39" t="s">
        <v>520</v>
      </c>
      <c r="H10" s="39" t="s">
        <v>42</v>
      </c>
      <c r="I10" s="39" t="str">
        <f t="shared" si="2"/>
        <v>4</v>
      </c>
    </row>
    <row r="11">
      <c r="A11" s="35" t="s">
        <v>81</v>
      </c>
      <c r="B11" s="39" t="s">
        <v>424</v>
      </c>
      <c r="C11" s="39" t="s">
        <v>155</v>
      </c>
      <c r="D11" s="39" t="s">
        <v>290</v>
      </c>
      <c r="E11" s="39" t="str">
        <f t="shared" si="1"/>
        <v>3</v>
      </c>
      <c r="F11" s="39" t="s">
        <v>85</v>
      </c>
      <c r="G11" s="39" t="s">
        <v>221</v>
      </c>
      <c r="H11" s="39" t="s">
        <v>84</v>
      </c>
      <c r="I11" s="39" t="str">
        <f t="shared" si="2"/>
        <v>17</v>
      </c>
    </row>
    <row r="12">
      <c r="A12" s="35" t="s">
        <v>87</v>
      </c>
      <c r="B12" s="39" t="s">
        <v>519</v>
      </c>
      <c r="C12" s="39" t="s">
        <v>1181</v>
      </c>
      <c r="D12" s="39" t="s">
        <v>814</v>
      </c>
      <c r="E12" s="39" t="str">
        <f t="shared" si="1"/>
        <v>135</v>
      </c>
      <c r="F12" s="39" t="s">
        <v>2980</v>
      </c>
      <c r="G12" s="39" t="s">
        <v>2981</v>
      </c>
      <c r="H12" s="39" t="s">
        <v>578</v>
      </c>
      <c r="I12" s="39" t="str">
        <f t="shared" si="2"/>
        <v>423</v>
      </c>
    </row>
    <row r="13">
      <c r="A13" s="35" t="s">
        <v>94</v>
      </c>
      <c r="B13" s="39" t="s">
        <v>1226</v>
      </c>
      <c r="C13" s="39" t="s">
        <v>1225</v>
      </c>
      <c r="D13" s="39" t="s">
        <v>97</v>
      </c>
      <c r="E13" s="39" t="str">
        <f t="shared" si="1"/>
        <v>52</v>
      </c>
      <c r="F13" s="39" t="s">
        <v>2982</v>
      </c>
      <c r="G13" s="39" t="s">
        <v>1227</v>
      </c>
      <c r="H13" s="39" t="s">
        <v>2308</v>
      </c>
      <c r="I13" s="39" t="str">
        <f t="shared" si="2"/>
        <v>129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479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2983</v>
      </c>
      <c r="C15" s="39" t="s">
        <v>2984</v>
      </c>
      <c r="D15" s="39" t="s">
        <v>2985</v>
      </c>
      <c r="E15" s="39" t="str">
        <f t="shared" si="1"/>
        <v>282624</v>
      </c>
      <c r="F15" s="39" t="s">
        <v>1231</v>
      </c>
      <c r="G15" s="39" t="s">
        <v>2986</v>
      </c>
      <c r="H15" s="39" t="s">
        <v>2987</v>
      </c>
      <c r="I15" s="39" t="str">
        <f t="shared" si="2"/>
        <v>153051136</v>
      </c>
    </row>
    <row r="16">
      <c r="A16" s="35" t="s">
        <v>110</v>
      </c>
      <c r="B16" s="39" t="s">
        <v>2988</v>
      </c>
      <c r="C16" s="39" t="s">
        <v>2989</v>
      </c>
      <c r="D16" s="39" t="s">
        <v>2990</v>
      </c>
      <c r="E16" s="39" t="str">
        <f t="shared" si="1"/>
        <v>19201630208</v>
      </c>
      <c r="F16" s="39" t="s">
        <v>2991</v>
      </c>
      <c r="G16" s="39" t="s">
        <v>2992</v>
      </c>
      <c r="H16" s="39" t="s">
        <v>2993</v>
      </c>
      <c r="I16" s="39" t="str">
        <f t="shared" si="2"/>
        <v>20303593472</v>
      </c>
    </row>
    <row r="17">
      <c r="A17" s="35" t="s">
        <v>117</v>
      </c>
      <c r="B17" s="39" t="s">
        <v>2977</v>
      </c>
      <c r="C17" s="39" t="s">
        <v>2978</v>
      </c>
      <c r="D17" s="39" t="s">
        <v>2978</v>
      </c>
      <c r="E17" s="39" t="str">
        <f t="shared" si="1"/>
        <v>24338432</v>
      </c>
      <c r="F17" s="39" t="s">
        <v>2994</v>
      </c>
      <c r="G17" s="39" t="s">
        <v>2978</v>
      </c>
      <c r="H17" s="39" t="s">
        <v>2978</v>
      </c>
      <c r="I17" s="39" t="str">
        <f t="shared" si="2"/>
        <v>24338432</v>
      </c>
    </row>
    <row r="18">
      <c r="A18" s="35" t="s">
        <v>118</v>
      </c>
      <c r="B18" s="39" t="s">
        <v>2995</v>
      </c>
      <c r="C18" s="39" t="s">
        <v>2996</v>
      </c>
      <c r="D18" s="39" t="s">
        <v>2997</v>
      </c>
      <c r="E18" s="39" t="str">
        <f t="shared" si="1"/>
        <v>18492465152</v>
      </c>
      <c r="F18" s="39" t="s">
        <v>2998</v>
      </c>
      <c r="G18" s="39" t="s">
        <v>2999</v>
      </c>
      <c r="H18" s="39" t="s">
        <v>3000</v>
      </c>
      <c r="I18" s="39" t="str">
        <f t="shared" si="2"/>
        <v>16533155840</v>
      </c>
    </row>
    <row r="19">
      <c r="A19" s="35" t="s">
        <v>125</v>
      </c>
      <c r="B19" s="39" t="s">
        <v>2977</v>
      </c>
      <c r="C19" s="39" t="s">
        <v>2978</v>
      </c>
      <c r="D19" s="39" t="s">
        <v>2978</v>
      </c>
      <c r="E19" s="39" t="str">
        <f t="shared" si="1"/>
        <v>24338432</v>
      </c>
      <c r="F19" s="39" t="s">
        <v>499</v>
      </c>
      <c r="G19" s="39" t="s">
        <v>2978</v>
      </c>
      <c r="H19" s="39" t="s">
        <v>2978</v>
      </c>
      <c r="I19" s="39" t="str">
        <f t="shared" si="2"/>
        <v>24338432</v>
      </c>
    </row>
    <row r="20">
      <c r="A20" s="35" t="s">
        <v>126</v>
      </c>
      <c r="B20" s="39" t="s">
        <v>3001</v>
      </c>
      <c r="C20" s="39" t="s">
        <v>3002</v>
      </c>
      <c r="D20" s="39" t="s">
        <v>3003</v>
      </c>
      <c r="E20" s="39" t="str">
        <f t="shared" si="1"/>
        <v>8273421</v>
      </c>
      <c r="F20" s="39" t="s">
        <v>3004</v>
      </c>
      <c r="G20" s="39" t="s">
        <v>3005</v>
      </c>
      <c r="H20" s="39" t="s">
        <v>3006</v>
      </c>
      <c r="I20" s="39" t="str">
        <f t="shared" si="2"/>
        <v>162056402</v>
      </c>
    </row>
    <row r="21" ht="15.75" customHeight="1">
      <c r="A21" s="35" t="s">
        <v>133</v>
      </c>
      <c r="B21" s="39" t="s">
        <v>3007</v>
      </c>
      <c r="C21" s="39" t="s">
        <v>3008</v>
      </c>
      <c r="D21" s="39" t="s">
        <v>3009</v>
      </c>
      <c r="E21" s="39" t="str">
        <f t="shared" si="1"/>
        <v>5407580</v>
      </c>
      <c r="F21" s="39" t="s">
        <v>3010</v>
      </c>
      <c r="G21" s="39" t="s">
        <v>3011</v>
      </c>
      <c r="H21" s="39" t="s">
        <v>3012</v>
      </c>
      <c r="I21" s="39" t="str">
        <f t="shared" si="2"/>
        <v>161040341</v>
      </c>
    </row>
    <row r="22" ht="15.75" customHeight="1">
      <c r="A22" s="35" t="s">
        <v>140</v>
      </c>
      <c r="B22" s="39" t="s">
        <v>3013</v>
      </c>
      <c r="C22" s="39" t="s">
        <v>3014</v>
      </c>
      <c r="D22" s="39" t="s">
        <v>3015</v>
      </c>
      <c r="E22" s="39" t="str">
        <f t="shared" si="1"/>
        <v>18705339278</v>
      </c>
      <c r="F22" s="39" t="s">
        <v>3016</v>
      </c>
      <c r="G22" s="39" t="s">
        <v>3017</v>
      </c>
      <c r="H22" s="39" t="s">
        <v>3018</v>
      </c>
      <c r="I22" s="39" t="str">
        <f t="shared" si="2"/>
        <v>18118741360</v>
      </c>
    </row>
    <row r="23" ht="15.75" customHeight="1">
      <c r="A23" s="35" t="s">
        <v>147</v>
      </c>
      <c r="B23" s="39" t="s">
        <v>3019</v>
      </c>
      <c r="C23" s="39" t="s">
        <v>3020</v>
      </c>
      <c r="D23" s="39" t="s">
        <v>3021</v>
      </c>
      <c r="E23" s="39" t="str">
        <f t="shared" si="1"/>
        <v>20295680</v>
      </c>
      <c r="F23" s="39" t="s">
        <v>2683</v>
      </c>
      <c r="G23" s="39" t="s">
        <v>3022</v>
      </c>
      <c r="H23" s="39" t="s">
        <v>3023</v>
      </c>
      <c r="I23" s="39" t="str">
        <f t="shared" si="2"/>
        <v>20448369</v>
      </c>
    </row>
    <row r="24" ht="15.75" customHeight="1">
      <c r="A24" s="35" t="s">
        <v>154</v>
      </c>
      <c r="B24" s="39" t="s">
        <v>84</v>
      </c>
      <c r="C24" s="39" t="s">
        <v>86</v>
      </c>
      <c r="D24" s="39" t="s">
        <v>423</v>
      </c>
      <c r="E24" s="39" t="str">
        <f t="shared" si="1"/>
        <v>9</v>
      </c>
      <c r="F24" s="39" t="s">
        <v>424</v>
      </c>
      <c r="G24" s="39" t="s">
        <v>424</v>
      </c>
      <c r="H24" s="39" t="s">
        <v>157</v>
      </c>
      <c r="I24" s="39" t="str">
        <f t="shared" si="2"/>
        <v>7</v>
      </c>
    </row>
    <row r="25" ht="15.75" customHeight="1">
      <c r="A25" s="35" t="s">
        <v>158</v>
      </c>
      <c r="B25" s="39" t="s">
        <v>423</v>
      </c>
      <c r="C25" s="39" t="s">
        <v>424</v>
      </c>
      <c r="D25" s="39" t="s">
        <v>667</v>
      </c>
      <c r="E25" s="39" t="str">
        <f t="shared" si="1"/>
        <v>6</v>
      </c>
      <c r="F25" s="39" t="s">
        <v>84</v>
      </c>
      <c r="G25" s="39" t="s">
        <v>156</v>
      </c>
      <c r="H25" s="39" t="s">
        <v>156</v>
      </c>
      <c r="I25" s="39" t="str">
        <f t="shared" si="2"/>
        <v>18</v>
      </c>
    </row>
    <row r="26" ht="15.75" customHeight="1">
      <c r="A26" s="35" t="s">
        <v>160</v>
      </c>
      <c r="B26" s="39" t="s">
        <v>519</v>
      </c>
      <c r="C26" s="39" t="s">
        <v>373</v>
      </c>
      <c r="D26" s="39" t="s">
        <v>1181</v>
      </c>
      <c r="E26" s="39" t="str">
        <f t="shared" si="1"/>
        <v>143</v>
      </c>
      <c r="F26" s="39" t="s">
        <v>2641</v>
      </c>
      <c r="G26" s="39" t="s">
        <v>1927</v>
      </c>
      <c r="H26" s="39" t="s">
        <v>1040</v>
      </c>
      <c r="I26" s="39" t="str">
        <f t="shared" si="2"/>
        <v>422</v>
      </c>
    </row>
    <row r="27" ht="15.75" customHeight="1">
      <c r="A27" s="35" t="s">
        <v>162</v>
      </c>
      <c r="B27" s="39" t="s">
        <v>100</v>
      </c>
      <c r="C27" s="39" t="s">
        <v>766</v>
      </c>
      <c r="D27" s="39" t="s">
        <v>235</v>
      </c>
      <c r="E27" s="39" t="str">
        <f t="shared" si="1"/>
        <v>42</v>
      </c>
      <c r="F27" s="39" t="s">
        <v>222</v>
      </c>
      <c r="G27" s="39" t="s">
        <v>580</v>
      </c>
      <c r="H27" s="39" t="s">
        <v>429</v>
      </c>
      <c r="I27" s="39" t="str">
        <f t="shared" si="2"/>
        <v>118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3024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3025</v>
      </c>
      <c r="C29" s="39" t="s">
        <v>3026</v>
      </c>
      <c r="D29" s="39" t="s">
        <v>3027</v>
      </c>
      <c r="E29" s="39" t="str">
        <f t="shared" si="1"/>
        <v>184442880</v>
      </c>
      <c r="F29" s="39" t="s">
        <v>3028</v>
      </c>
      <c r="G29" s="39" t="s">
        <v>3029</v>
      </c>
      <c r="H29" s="39" t="s">
        <v>3030</v>
      </c>
      <c r="I29" s="39" t="str">
        <f t="shared" si="2"/>
        <v>153317376</v>
      </c>
    </row>
    <row r="30" ht="15.75" customHeight="1">
      <c r="A30" s="35" t="s">
        <v>177</v>
      </c>
      <c r="B30" s="39" t="s">
        <v>3031</v>
      </c>
      <c r="C30" s="39" t="s">
        <v>3032</v>
      </c>
      <c r="D30" s="39" t="s">
        <v>3033</v>
      </c>
      <c r="E30" s="39" t="str">
        <f t="shared" si="1"/>
        <v>19468058624</v>
      </c>
      <c r="F30" s="39" t="s">
        <v>3034</v>
      </c>
      <c r="G30" s="39" t="s">
        <v>3035</v>
      </c>
      <c r="H30" s="39" t="s">
        <v>3036</v>
      </c>
      <c r="I30" s="39" t="str">
        <f t="shared" si="2"/>
        <v>20549226496</v>
      </c>
    </row>
    <row r="31" ht="15.75" customHeight="1">
      <c r="A31" s="35" t="s">
        <v>184</v>
      </c>
      <c r="B31" s="39" t="s">
        <v>3019</v>
      </c>
      <c r="C31" s="39" t="s">
        <v>3020</v>
      </c>
      <c r="D31" s="39" t="s">
        <v>3021</v>
      </c>
      <c r="E31" s="39" t="str">
        <f t="shared" si="1"/>
        <v>20295680</v>
      </c>
      <c r="F31" s="39" t="s">
        <v>2683</v>
      </c>
      <c r="G31" s="39" t="s">
        <v>3019</v>
      </c>
      <c r="H31" s="39" t="s">
        <v>3037</v>
      </c>
      <c r="I31" s="39" t="str">
        <f t="shared" si="2"/>
        <v>20537344</v>
      </c>
    </row>
    <row r="32" ht="15.75" customHeight="1">
      <c r="A32" s="35" t="s">
        <v>186</v>
      </c>
      <c r="B32" s="39" t="s">
        <v>3038</v>
      </c>
      <c r="C32" s="39" t="s">
        <v>3039</v>
      </c>
      <c r="D32" s="39" t="s">
        <v>3040</v>
      </c>
      <c r="E32" s="39" t="str">
        <f t="shared" si="1"/>
        <v>18212524032</v>
      </c>
      <c r="F32" s="39" t="s">
        <v>3041</v>
      </c>
      <c r="G32" s="39" t="s">
        <v>3042</v>
      </c>
      <c r="H32" s="39" t="s">
        <v>3043</v>
      </c>
      <c r="I32" s="39" t="str">
        <f t="shared" si="2"/>
        <v>17197522944</v>
      </c>
    </row>
    <row r="33" ht="15.75" customHeight="1">
      <c r="A33" s="35" t="s">
        <v>193</v>
      </c>
      <c r="B33" s="39" t="s">
        <v>3019</v>
      </c>
      <c r="C33" s="39" t="s">
        <v>3020</v>
      </c>
      <c r="D33" s="39" t="s">
        <v>3021</v>
      </c>
      <c r="E33" s="39" t="str">
        <f t="shared" si="1"/>
        <v>20295680</v>
      </c>
      <c r="F33" s="39" t="s">
        <v>2683</v>
      </c>
      <c r="G33" s="39" t="s">
        <v>3020</v>
      </c>
      <c r="H33" s="39" t="s">
        <v>3021</v>
      </c>
      <c r="I33" s="39" t="str">
        <f t="shared" si="2"/>
        <v>20295680</v>
      </c>
    </row>
    <row r="34" ht="15.75" customHeight="1">
      <c r="A34" s="35" t="s">
        <v>196</v>
      </c>
      <c r="B34" s="39" t="s">
        <v>3044</v>
      </c>
      <c r="C34" s="39" t="s">
        <v>3045</v>
      </c>
      <c r="D34" s="39" t="s">
        <v>3046</v>
      </c>
      <c r="E34" s="39" t="str">
        <f t="shared" si="1"/>
        <v>6583845</v>
      </c>
      <c r="F34" s="39" t="s">
        <v>3047</v>
      </c>
      <c r="G34" s="39" t="s">
        <v>3048</v>
      </c>
      <c r="H34" s="39" t="s">
        <v>3049</v>
      </c>
      <c r="I34" s="39" t="str">
        <f t="shared" si="2"/>
        <v>164021866</v>
      </c>
    </row>
    <row r="35" ht="15.75" customHeight="1">
      <c r="A35" s="35" t="s">
        <v>203</v>
      </c>
      <c r="B35" s="39" t="s">
        <v>3050</v>
      </c>
      <c r="C35" s="39" t="s">
        <v>3051</v>
      </c>
      <c r="D35" s="39" t="s">
        <v>3052</v>
      </c>
      <c r="E35" s="39" t="str">
        <f t="shared" si="1"/>
        <v>8076670</v>
      </c>
      <c r="F35" s="39" t="s">
        <v>3053</v>
      </c>
      <c r="G35" s="39" t="s">
        <v>3054</v>
      </c>
      <c r="H35" s="39" t="s">
        <v>3055</v>
      </c>
      <c r="I35" s="39" t="str">
        <f t="shared" si="2"/>
        <v>147123234</v>
      </c>
    </row>
    <row r="36" ht="15.75" customHeight="1">
      <c r="A36" s="35" t="s">
        <v>210</v>
      </c>
      <c r="B36" s="39" t="s">
        <v>3056</v>
      </c>
      <c r="C36" s="39" t="s">
        <v>3057</v>
      </c>
      <c r="D36" s="39" t="s">
        <v>3058</v>
      </c>
      <c r="E36" s="39" t="str">
        <f t="shared" si="1"/>
        <v>18268747668</v>
      </c>
      <c r="F36" s="39" t="s">
        <v>3059</v>
      </c>
      <c r="G36" s="39" t="s">
        <v>3060</v>
      </c>
      <c r="H36" s="39" t="s">
        <v>3061</v>
      </c>
      <c r="I36" s="39" t="str">
        <f t="shared" si="2"/>
        <v>17602053802</v>
      </c>
    </row>
    <row r="37" ht="15.75" customHeight="1">
      <c r="A37" s="35" t="s">
        <v>217</v>
      </c>
      <c r="B37" s="39" t="s">
        <v>1757</v>
      </c>
      <c r="C37" s="39" t="s">
        <v>1757</v>
      </c>
      <c r="D37" s="39" t="s">
        <v>3062</v>
      </c>
      <c r="E37" s="39" t="str">
        <f t="shared" si="1"/>
        <v>21663744</v>
      </c>
      <c r="F37" s="39" t="s">
        <v>3063</v>
      </c>
      <c r="G37" s="39" t="s">
        <v>1757</v>
      </c>
      <c r="H37" s="39" t="s">
        <v>3064</v>
      </c>
      <c r="I37" s="39" t="str">
        <f t="shared" si="2"/>
        <v>21711994</v>
      </c>
    </row>
    <row r="38" ht="15.75" customHeight="1">
      <c r="A38" s="35" t="s">
        <v>220</v>
      </c>
      <c r="B38" s="39" t="s">
        <v>42</v>
      </c>
      <c r="C38" s="39" t="s">
        <v>576</v>
      </c>
      <c r="D38" s="39" t="s">
        <v>86</v>
      </c>
      <c r="E38" s="39" t="str">
        <f t="shared" si="1"/>
        <v>19</v>
      </c>
      <c r="F38" s="39" t="s">
        <v>290</v>
      </c>
      <c r="G38" s="39" t="s">
        <v>156</v>
      </c>
      <c r="H38" s="39" t="s">
        <v>520</v>
      </c>
      <c r="I38" s="39" t="str">
        <f t="shared" si="2"/>
        <v>11</v>
      </c>
    </row>
    <row r="39" ht="15.75" customHeight="1">
      <c r="A39" s="35" t="s">
        <v>227</v>
      </c>
      <c r="B39" s="39" t="s">
        <v>155</v>
      </c>
      <c r="C39" s="39" t="s">
        <v>423</v>
      </c>
      <c r="D39" s="39" t="s">
        <v>667</v>
      </c>
      <c r="E39" s="39" t="str">
        <f t="shared" si="1"/>
        <v>5</v>
      </c>
      <c r="F39" s="39" t="s">
        <v>856</v>
      </c>
      <c r="G39" s="39" t="s">
        <v>520</v>
      </c>
      <c r="H39" s="39" t="s">
        <v>221</v>
      </c>
      <c r="I39" s="39" t="str">
        <f t="shared" si="2"/>
        <v>17</v>
      </c>
    </row>
    <row r="40" ht="15.75" customHeight="1">
      <c r="A40" s="35" t="s">
        <v>229</v>
      </c>
      <c r="B40" s="39" t="s">
        <v>519</v>
      </c>
      <c r="C40" s="39" t="s">
        <v>1181</v>
      </c>
      <c r="D40" s="39" t="s">
        <v>1181</v>
      </c>
      <c r="E40" s="39" t="str">
        <f t="shared" si="1"/>
        <v>135</v>
      </c>
      <c r="F40" s="39" t="s">
        <v>2685</v>
      </c>
      <c r="G40" s="39" t="s">
        <v>2072</v>
      </c>
      <c r="H40" s="39" t="s">
        <v>622</v>
      </c>
      <c r="I40" s="39" t="str">
        <f t="shared" si="2"/>
        <v>421</v>
      </c>
    </row>
    <row r="41" ht="15.75" customHeight="1">
      <c r="A41" s="35" t="s">
        <v>234</v>
      </c>
      <c r="B41" s="39" t="s">
        <v>100</v>
      </c>
      <c r="C41" s="39" t="s">
        <v>235</v>
      </c>
      <c r="D41" s="39" t="s">
        <v>97</v>
      </c>
      <c r="E41" s="39" t="str">
        <f t="shared" si="1"/>
        <v>42</v>
      </c>
      <c r="F41" s="39" t="s">
        <v>2166</v>
      </c>
      <c r="G41" s="39" t="s">
        <v>97</v>
      </c>
      <c r="H41" s="39" t="s">
        <v>167</v>
      </c>
      <c r="I41" s="39" t="str">
        <f t="shared" si="2"/>
        <v>116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819</v>
      </c>
      <c r="C43" s="39" t="s">
        <v>3065</v>
      </c>
      <c r="D43" s="39" t="s">
        <v>3066</v>
      </c>
      <c r="E43" s="39" t="str">
        <f t="shared" si="1"/>
        <v>160538624</v>
      </c>
      <c r="F43" s="39" t="s">
        <v>2121</v>
      </c>
      <c r="G43" s="39" t="s">
        <v>3067</v>
      </c>
      <c r="H43" s="39" t="s">
        <v>3068</v>
      </c>
      <c r="I43" s="39" t="str">
        <f t="shared" si="2"/>
        <v>153214976</v>
      </c>
    </row>
    <row r="44" ht="15.75" customHeight="1">
      <c r="A44" s="35" t="s">
        <v>246</v>
      </c>
      <c r="B44" s="39" t="s">
        <v>3069</v>
      </c>
      <c r="C44" s="39" t="s">
        <v>3070</v>
      </c>
      <c r="D44" s="39" t="s">
        <v>3071</v>
      </c>
      <c r="E44" s="39" t="str">
        <f t="shared" si="1"/>
        <v>18902687744</v>
      </c>
      <c r="F44" s="39" t="s">
        <v>3072</v>
      </c>
      <c r="G44" s="39" t="s">
        <v>3073</v>
      </c>
      <c r="H44" s="39" t="s">
        <v>3074</v>
      </c>
      <c r="I44" s="39" t="str">
        <f t="shared" si="2"/>
        <v>19939012608</v>
      </c>
    </row>
    <row r="45" ht="15.75" customHeight="1">
      <c r="A45" s="35" t="s">
        <v>253</v>
      </c>
      <c r="B45" s="39" t="s">
        <v>1757</v>
      </c>
      <c r="C45" s="39" t="s">
        <v>1757</v>
      </c>
      <c r="D45" s="39" t="s">
        <v>3062</v>
      </c>
      <c r="E45" s="39" t="str">
        <f t="shared" si="1"/>
        <v>21663744</v>
      </c>
      <c r="F45" s="39" t="s">
        <v>3075</v>
      </c>
      <c r="G45" s="39" t="s">
        <v>1757</v>
      </c>
      <c r="H45" s="39" t="s">
        <v>3062</v>
      </c>
      <c r="I45" s="39" t="str">
        <f t="shared" si="2"/>
        <v>21790720</v>
      </c>
    </row>
    <row r="46" ht="15.75" customHeight="1">
      <c r="A46" s="35" t="s">
        <v>254</v>
      </c>
      <c r="B46" s="39" t="s">
        <v>3076</v>
      </c>
      <c r="C46" s="39" t="s">
        <v>3077</v>
      </c>
      <c r="D46" s="39" t="s">
        <v>3078</v>
      </c>
      <c r="E46" s="39" t="str">
        <f t="shared" si="1"/>
        <v>17927413760</v>
      </c>
      <c r="F46" s="39" t="s">
        <v>3079</v>
      </c>
      <c r="G46" s="39" t="s">
        <v>3080</v>
      </c>
      <c r="H46" s="39" t="s">
        <v>3081</v>
      </c>
      <c r="I46" s="39" t="str">
        <f t="shared" si="2"/>
        <v>16546566144</v>
      </c>
    </row>
    <row r="47" ht="15.75" customHeight="1">
      <c r="A47" s="35" t="s">
        <v>261</v>
      </c>
      <c r="B47" s="39" t="s">
        <v>1757</v>
      </c>
      <c r="C47" s="39" t="s">
        <v>1757</v>
      </c>
      <c r="D47" s="39" t="s">
        <v>3062</v>
      </c>
      <c r="E47" s="39" t="str">
        <f t="shared" si="1"/>
        <v>21663744</v>
      </c>
      <c r="F47" s="39" t="s">
        <v>3082</v>
      </c>
      <c r="G47" s="39" t="s">
        <v>1757</v>
      </c>
      <c r="H47" s="39" t="s">
        <v>1757</v>
      </c>
      <c r="I47" s="39" t="str">
        <f t="shared" si="2"/>
        <v>21663744</v>
      </c>
    </row>
    <row r="48" ht="15.75" customHeight="1">
      <c r="A48" s="35" t="s">
        <v>262</v>
      </c>
      <c r="B48" s="39" t="s">
        <v>3083</v>
      </c>
      <c r="C48" s="39" t="s">
        <v>3084</v>
      </c>
      <c r="D48" s="39" t="s">
        <v>3085</v>
      </c>
      <c r="E48" s="39" t="str">
        <f t="shared" si="1"/>
        <v>6137118</v>
      </c>
      <c r="F48" s="39" t="s">
        <v>3086</v>
      </c>
      <c r="G48" s="39" t="s">
        <v>3087</v>
      </c>
      <c r="H48" s="39" t="s">
        <v>3088</v>
      </c>
      <c r="I48" s="39" t="str">
        <f t="shared" si="2"/>
        <v>163756166</v>
      </c>
    </row>
    <row r="49" ht="15.75" customHeight="1">
      <c r="A49" s="35" t="s">
        <v>269</v>
      </c>
      <c r="B49" s="39" t="s">
        <v>3089</v>
      </c>
      <c r="C49" s="39" t="s">
        <v>3090</v>
      </c>
      <c r="D49" s="39" t="s">
        <v>3091</v>
      </c>
      <c r="E49" s="39" t="str">
        <f t="shared" si="1"/>
        <v>7655609</v>
      </c>
      <c r="F49" s="39" t="s">
        <v>3092</v>
      </c>
      <c r="G49" s="39" t="s">
        <v>3093</v>
      </c>
      <c r="H49" s="39" t="s">
        <v>3094</v>
      </c>
      <c r="I49" s="39" t="str">
        <f t="shared" si="2"/>
        <v>27539325</v>
      </c>
    </row>
    <row r="50" ht="15.75" customHeight="1">
      <c r="A50" s="35" t="s">
        <v>276</v>
      </c>
      <c r="B50" s="39" t="s">
        <v>3095</v>
      </c>
      <c r="C50" s="39" t="s">
        <v>3096</v>
      </c>
      <c r="D50" s="39" t="s">
        <v>3097</v>
      </c>
      <c r="E50" s="39" t="str">
        <f t="shared" si="1"/>
        <v>5700450424</v>
      </c>
      <c r="F50" s="39" t="s">
        <v>3098</v>
      </c>
      <c r="G50" s="39" t="s">
        <v>3099</v>
      </c>
      <c r="H50" s="39" t="s">
        <v>3100</v>
      </c>
      <c r="I50" s="39" t="str">
        <f t="shared" si="2"/>
        <v>6577006182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157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519</v>
      </c>
      <c r="C54" s="39" t="s">
        <v>1181</v>
      </c>
      <c r="D54" s="39" t="s">
        <v>1506</v>
      </c>
      <c r="E54" s="39" t="str">
        <f t="shared" si="1"/>
        <v>136</v>
      </c>
      <c r="F54" s="39" t="s">
        <v>2641</v>
      </c>
      <c r="G54" s="39" t="s">
        <v>2072</v>
      </c>
      <c r="H54" s="39" t="s">
        <v>578</v>
      </c>
      <c r="I54" s="39" t="str">
        <f t="shared" si="2"/>
        <v>421</v>
      </c>
    </row>
    <row r="55" ht="15.75" customHeight="1">
      <c r="A55" s="35" t="s">
        <v>289</v>
      </c>
      <c r="B55" s="39" t="s">
        <v>157</v>
      </c>
      <c r="C55" s="39" t="s">
        <v>157</v>
      </c>
      <c r="D55" s="39" t="s">
        <v>290</v>
      </c>
      <c r="E55" s="39" t="str">
        <f t="shared" si="1"/>
        <v>1</v>
      </c>
      <c r="F55" s="39" t="s">
        <v>80</v>
      </c>
      <c r="G55" s="39" t="s">
        <v>225</v>
      </c>
      <c r="H55" s="39" t="s">
        <v>225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3101</v>
      </c>
      <c r="C58" s="39" t="s">
        <v>3102</v>
      </c>
      <c r="D58" s="39" t="s">
        <v>3103</v>
      </c>
      <c r="E58" s="39" t="str">
        <f t="shared" si="1"/>
        <v>5700702208</v>
      </c>
      <c r="F58" s="39" t="s">
        <v>3104</v>
      </c>
      <c r="G58" s="39" t="s">
        <v>3105</v>
      </c>
      <c r="H58" s="39" t="s">
        <v>3106</v>
      </c>
      <c r="I58" s="39" t="str">
        <f t="shared" si="2"/>
        <v>6583975936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3107</v>
      </c>
      <c r="C60" s="39" t="s">
        <v>3108</v>
      </c>
      <c r="D60" s="39" t="s">
        <v>3109</v>
      </c>
      <c r="E60" s="39" t="str">
        <f t="shared" si="1"/>
        <v>5699411968</v>
      </c>
      <c r="F60" s="39" t="s">
        <v>3110</v>
      </c>
      <c r="G60" s="39" t="s">
        <v>3111</v>
      </c>
      <c r="H60" s="39" t="s">
        <v>3112</v>
      </c>
      <c r="I60" s="39" t="str">
        <f t="shared" si="2"/>
        <v>6559580160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3113</v>
      </c>
      <c r="C62" s="39" t="s">
        <v>3114</v>
      </c>
      <c r="D62" s="39" t="s">
        <v>3115</v>
      </c>
      <c r="E62" s="39" t="str">
        <f t="shared" si="1"/>
        <v>1105446</v>
      </c>
      <c r="F62" s="39" t="s">
        <v>3116</v>
      </c>
      <c r="G62" s="39" t="s">
        <v>3117</v>
      </c>
      <c r="H62" s="39" t="s">
        <v>3118</v>
      </c>
      <c r="I62" s="39" t="str">
        <f t="shared" si="2"/>
        <v>5155143</v>
      </c>
    </row>
    <row r="63" ht="15.75" customHeight="1">
      <c r="A63" s="35" t="s">
        <v>316</v>
      </c>
      <c r="B63" s="39" t="s">
        <v>3119</v>
      </c>
      <c r="C63" s="39" t="s">
        <v>3120</v>
      </c>
      <c r="D63" s="39" t="s">
        <v>3121</v>
      </c>
      <c r="E63" s="39" t="str">
        <f t="shared" si="1"/>
        <v>3736859</v>
      </c>
      <c r="F63" s="39" t="s">
        <v>3122</v>
      </c>
      <c r="G63" s="39" t="s">
        <v>3123</v>
      </c>
      <c r="H63" s="39" t="s">
        <v>3124</v>
      </c>
      <c r="I63" s="39" t="str">
        <f t="shared" si="2"/>
        <v>154331713</v>
      </c>
    </row>
    <row r="64" ht="15.75" customHeight="1">
      <c r="A64" s="40" t="s">
        <v>14</v>
      </c>
      <c r="B64" s="41">
        <f t="shared" ref="B64:I64" si="3">AVERAGE(VALUE(B8),VALUE(B22),VALUE(B36))*2^(-30)</f>
        <v>16.99607809</v>
      </c>
      <c r="C64" s="41">
        <f t="shared" si="3"/>
        <v>17.19379072</v>
      </c>
      <c r="D64" s="41">
        <f t="shared" si="3"/>
        <v>17.33506842</v>
      </c>
      <c r="E64" s="41">
        <f t="shared" si="3"/>
        <v>17.28399033</v>
      </c>
      <c r="F64" s="41">
        <f t="shared" si="3"/>
        <v>16.4457628</v>
      </c>
      <c r="G64" s="41">
        <f t="shared" si="3"/>
        <v>16.22162466</v>
      </c>
      <c r="H64" s="41">
        <f t="shared" si="3"/>
        <v>16.44198969</v>
      </c>
      <c r="I64" s="41">
        <f t="shared" si="3"/>
        <v>16.44613513</v>
      </c>
    </row>
    <row r="65" ht="15.75" customHeight="1">
      <c r="A65" s="40" t="s">
        <v>323</v>
      </c>
      <c r="B65" s="41">
        <f t="shared" ref="B65:I65" si="4">AVERAGE(VALUE(B8),VALUE(B22),VALUE(B36),VALUE(B50))*2^(-30)</f>
        <v>14.06531148</v>
      </c>
      <c r="C65" s="41">
        <f t="shared" si="4"/>
        <v>14.2225931</v>
      </c>
      <c r="D65" s="41">
        <f t="shared" si="4"/>
        <v>14.32854086</v>
      </c>
      <c r="E65" s="41">
        <f t="shared" si="4"/>
        <v>14.29023229</v>
      </c>
      <c r="F65" s="41">
        <f t="shared" si="4"/>
        <v>13.8847092</v>
      </c>
      <c r="G65" s="41">
        <f t="shared" si="4"/>
        <v>13.69613524</v>
      </c>
      <c r="H65" s="41">
        <f t="shared" si="4"/>
        <v>13.86282085</v>
      </c>
      <c r="I65" s="41">
        <f t="shared" si="4"/>
        <v>13.86592993</v>
      </c>
    </row>
    <row r="66" ht="15.75" customHeight="1">
      <c r="A66" s="40" t="s">
        <v>324</v>
      </c>
      <c r="B66" s="41">
        <f t="shared" ref="B66:I66" si="5">MIN(VALUE(B18),VALUE(B32),VALUE(B46))*2^(-30)</f>
        <v>16.22380066</v>
      </c>
      <c r="C66" s="41">
        <f t="shared" si="5"/>
        <v>16.44409943</v>
      </c>
      <c r="D66" s="41">
        <f t="shared" si="5"/>
        <v>16.69620514</v>
      </c>
      <c r="E66" s="41">
        <f t="shared" si="5"/>
        <v>16.69620514</v>
      </c>
      <c r="F66" s="41">
        <f t="shared" si="5"/>
        <v>15.26549911</v>
      </c>
      <c r="G66" s="41">
        <f t="shared" si="5"/>
        <v>15.39770126</v>
      </c>
      <c r="H66" s="41">
        <f t="shared" si="5"/>
        <v>15.76866531</v>
      </c>
      <c r="I66" s="41">
        <f t="shared" si="5"/>
        <v>15.39770126</v>
      </c>
    </row>
    <row r="67" ht="15.75" customHeight="1">
      <c r="A67" s="40" t="s">
        <v>325</v>
      </c>
      <c r="B67" s="41">
        <f t="shared" ref="B67:I67" si="6">MIN(VALUE(B16),VALUE(B30),VALUE(B44))*2^(-30)</f>
        <v>17.36111069</v>
      </c>
      <c r="C67" s="41">
        <f t="shared" si="6"/>
        <v>17.60449982</v>
      </c>
      <c r="D67" s="41">
        <f t="shared" si="6"/>
        <v>17.84619904</v>
      </c>
      <c r="E67" s="41">
        <f t="shared" si="6"/>
        <v>17.60449982</v>
      </c>
      <c r="F67" s="41">
        <f t="shared" si="6"/>
        <v>16.56586075</v>
      </c>
      <c r="G67" s="41">
        <f t="shared" si="6"/>
        <v>16.49689102</v>
      </c>
      <c r="H67" s="41">
        <f t="shared" si="6"/>
        <v>16.76115036</v>
      </c>
      <c r="I67" s="41">
        <f t="shared" si="6"/>
        <v>18.56965256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0.140625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371.421875</v>
      </c>
      <c r="C69" s="41">
        <f t="shared" si="8"/>
        <v>459.9921875</v>
      </c>
      <c r="D69" s="41">
        <f t="shared" si="8"/>
        <v>307.7382813</v>
      </c>
      <c r="E69" s="41">
        <f t="shared" si="8"/>
        <v>329.2695313</v>
      </c>
      <c r="F69" s="41">
        <f t="shared" si="8"/>
        <v>437.8554688</v>
      </c>
      <c r="G69" s="41">
        <f t="shared" si="8"/>
        <v>437.9765625</v>
      </c>
      <c r="H69" s="41">
        <f t="shared" si="8"/>
        <v>295.3632813</v>
      </c>
      <c r="I69" s="41">
        <f t="shared" si="8"/>
        <v>438.2929688</v>
      </c>
    </row>
    <row r="70" ht="15.75" customHeight="1">
      <c r="A70" s="40" t="s">
        <v>17</v>
      </c>
      <c r="B70" s="41">
        <f t="shared" ref="B70:I70" si="9">AVERAGE(VALUE(B9),VALUE(B23),VALUE(B37))*2^(-20)</f>
        <v>21.15364583</v>
      </c>
      <c r="C70" s="41">
        <f t="shared" si="9"/>
        <v>21.07552083</v>
      </c>
      <c r="D70" s="41">
        <f t="shared" si="9"/>
        <v>21.0859375</v>
      </c>
      <c r="E70" s="41">
        <f t="shared" si="9"/>
        <v>21.07552083</v>
      </c>
      <c r="F70" s="41">
        <f t="shared" si="9"/>
        <v>21.18841108</v>
      </c>
      <c r="G70" s="41">
        <f t="shared" si="9"/>
        <v>21.12405936</v>
      </c>
      <c r="H70" s="41">
        <f t="shared" si="9"/>
        <v>21.08596325</v>
      </c>
      <c r="I70" s="41">
        <f t="shared" si="9"/>
        <v>21.13939762</v>
      </c>
    </row>
    <row r="71" ht="15.75" customHeight="1">
      <c r="A71" s="40" t="s">
        <v>326</v>
      </c>
      <c r="B71" s="42">
        <f t="shared" ref="B71:I71" si="10">MIN(VALUE(B19),VALUE(B33),VALUE(B47))*2^(-20)</f>
        <v>19.59375</v>
      </c>
      <c r="C71" s="42">
        <f t="shared" si="10"/>
        <v>19.35546875</v>
      </c>
      <c r="D71" s="42">
        <f t="shared" si="10"/>
        <v>19.265625</v>
      </c>
      <c r="E71" s="42">
        <f t="shared" si="10"/>
        <v>19.35546875</v>
      </c>
      <c r="F71" s="42">
        <f t="shared" si="10"/>
        <v>19.5859375</v>
      </c>
      <c r="G71" s="42">
        <f t="shared" si="10"/>
        <v>19.35546875</v>
      </c>
      <c r="H71" s="42">
        <f t="shared" si="10"/>
        <v>19.265625</v>
      </c>
      <c r="I71" s="42">
        <f t="shared" si="10"/>
        <v>19.35546875</v>
      </c>
    </row>
    <row r="72" ht="15.75" customHeight="1">
      <c r="A72" s="40" t="s">
        <v>327</v>
      </c>
      <c r="B72" s="42">
        <f t="shared" ref="B72:I72" si="11">MAX(VALUE(B17),VALUE(B31),VALUE(B45))*2^(-20)</f>
        <v>23.20703125</v>
      </c>
      <c r="C72" s="42">
        <f t="shared" si="11"/>
        <v>23.2109375</v>
      </c>
      <c r="D72" s="42">
        <f t="shared" si="11"/>
        <v>23.2109375</v>
      </c>
      <c r="E72" s="42">
        <f t="shared" si="11"/>
        <v>23.2109375</v>
      </c>
      <c r="F72" s="42">
        <f t="shared" si="11"/>
        <v>23.18359375</v>
      </c>
      <c r="G72" s="42">
        <f t="shared" si="11"/>
        <v>23.2109375</v>
      </c>
      <c r="H72" s="42">
        <f t="shared" si="11"/>
        <v>23.2109375</v>
      </c>
      <c r="I72" s="42">
        <f t="shared" si="11"/>
        <v>23.2109375</v>
      </c>
    </row>
    <row r="73" ht="15.75" customHeight="1">
      <c r="A73" s="40" t="s">
        <v>1</v>
      </c>
      <c r="B73" s="41">
        <f t="shared" ref="B73:I73" si="12">VALUE(B7)*10^(-9)</f>
        <v>18.64111294</v>
      </c>
      <c r="C73" s="41">
        <f t="shared" si="12"/>
        <v>17.1517805</v>
      </c>
      <c r="D73" s="41">
        <f t="shared" si="12"/>
        <v>16.60610923</v>
      </c>
      <c r="E73" s="41">
        <f t="shared" si="12"/>
        <v>17.1517805</v>
      </c>
      <c r="F73" s="41">
        <f t="shared" si="12"/>
        <v>59.49039008</v>
      </c>
      <c r="G73" s="41">
        <f t="shared" si="12"/>
        <v>53.18987986</v>
      </c>
      <c r="H73" s="41">
        <f t="shared" si="12"/>
        <v>49.19069146</v>
      </c>
      <c r="I73" s="41">
        <f t="shared" si="12"/>
        <v>53.18987986</v>
      </c>
    </row>
    <row r="74" ht="15.75" customHeight="1">
      <c r="A74" s="40" t="s">
        <v>18</v>
      </c>
      <c r="B74" s="41">
        <f t="shared" ref="B74:I74" si="13">SUM(VALUE(B20),VALUE(B34),VALUE(B48))*2^(-20)</f>
        <v>23.68421078</v>
      </c>
      <c r="C74" s="41">
        <f t="shared" si="13"/>
        <v>21.72565174</v>
      </c>
      <c r="D74" s="41">
        <f t="shared" si="13"/>
        <v>10.39864063</v>
      </c>
      <c r="E74" s="41">
        <f t="shared" si="13"/>
        <v>20.02180481</v>
      </c>
      <c r="F74" s="41">
        <f t="shared" si="13"/>
        <v>469.9554358</v>
      </c>
      <c r="G74" s="41">
        <f t="shared" si="13"/>
        <v>469.7809515</v>
      </c>
      <c r="H74" s="41">
        <f t="shared" si="13"/>
        <v>462.473299</v>
      </c>
      <c r="I74" s="41">
        <f t="shared" si="13"/>
        <v>467.142519</v>
      </c>
    </row>
    <row r="75" ht="15.75" customHeight="1">
      <c r="A75" s="40" t="s">
        <v>19</v>
      </c>
      <c r="B75" s="41">
        <f t="shared" ref="B75:I75" si="14">SUM(VALUE(B21),VALUE(B35),VALUE(B49))*2^(-20)</f>
        <v>23.84745884</v>
      </c>
      <c r="C75" s="41">
        <f t="shared" si="14"/>
        <v>20.16054058</v>
      </c>
      <c r="D75" s="41">
        <f t="shared" si="14"/>
        <v>9.574929237</v>
      </c>
      <c r="E75" s="41">
        <f t="shared" si="14"/>
        <v>20.16054058</v>
      </c>
      <c r="F75" s="41">
        <f t="shared" si="14"/>
        <v>320.3897762</v>
      </c>
      <c r="G75" s="41">
        <f t="shared" si="14"/>
        <v>320.0707712</v>
      </c>
      <c r="H75" s="41">
        <f t="shared" si="14"/>
        <v>317.3847895</v>
      </c>
      <c r="I75" s="41">
        <f t="shared" si="14"/>
        <v>320.1512337</v>
      </c>
    </row>
    <row r="76" ht="15.75" customHeight="1">
      <c r="A76" s="40" t="s">
        <v>20</v>
      </c>
      <c r="B76" s="43">
        <f t="shared" ref="B76:I76" si="15">SUM(VALUE(B12),VALUE(B26),VALUE(B40))</f>
        <v>453</v>
      </c>
      <c r="C76" s="43">
        <f t="shared" si="15"/>
        <v>413</v>
      </c>
      <c r="D76" s="43">
        <f t="shared" si="15"/>
        <v>398</v>
      </c>
      <c r="E76" s="43">
        <f t="shared" si="15"/>
        <v>413</v>
      </c>
      <c r="F76" s="43">
        <f t="shared" si="15"/>
        <v>1434</v>
      </c>
      <c r="G76" s="43">
        <f t="shared" si="15"/>
        <v>1266</v>
      </c>
      <c r="H76" s="43">
        <f t="shared" si="15"/>
        <v>1185</v>
      </c>
      <c r="I76" s="43">
        <f t="shared" si="15"/>
        <v>1266</v>
      </c>
    </row>
    <row r="77" ht="15.75" customHeight="1">
      <c r="A77" s="40" t="s">
        <v>21</v>
      </c>
      <c r="B77" s="43">
        <f t="shared" ref="B77:I77" si="16">SUM(VALUE(B11),VALUE(B25),VALUE(B39))</f>
        <v>16</v>
      </c>
      <c r="C77" s="43">
        <f t="shared" si="16"/>
        <v>16</v>
      </c>
      <c r="D77" s="43">
        <f t="shared" si="16"/>
        <v>12</v>
      </c>
      <c r="E77" s="43">
        <f t="shared" si="16"/>
        <v>14</v>
      </c>
      <c r="F77" s="43">
        <f t="shared" si="16"/>
        <v>53</v>
      </c>
      <c r="G77" s="43">
        <f t="shared" si="16"/>
        <v>46</v>
      </c>
      <c r="H77" s="43">
        <f t="shared" si="16"/>
        <v>44</v>
      </c>
      <c r="I77" s="43">
        <f t="shared" si="16"/>
        <v>52</v>
      </c>
    </row>
    <row r="78" ht="15.75" customHeight="1">
      <c r="A78" s="40" t="s">
        <v>22</v>
      </c>
      <c r="B78" s="43">
        <f t="shared" ref="B78:I78" si="17">SUM(VALUE(B13),VALUE(B27),VALUE(B41))</f>
        <v>138</v>
      </c>
      <c r="C78" s="43">
        <f t="shared" si="17"/>
        <v>141</v>
      </c>
      <c r="D78" s="43">
        <f t="shared" si="17"/>
        <v>131</v>
      </c>
      <c r="E78" s="43">
        <f t="shared" si="17"/>
        <v>136</v>
      </c>
      <c r="F78" s="43">
        <f t="shared" si="17"/>
        <v>345</v>
      </c>
      <c r="G78" s="43">
        <f t="shared" si="17"/>
        <v>296</v>
      </c>
      <c r="H78" s="43">
        <f t="shared" si="17"/>
        <v>309</v>
      </c>
      <c r="I78" s="43">
        <f t="shared" si="17"/>
        <v>363</v>
      </c>
    </row>
    <row r="79" ht="15.75" customHeight="1">
      <c r="A79" s="40" t="s">
        <v>23</v>
      </c>
      <c r="B79" s="43">
        <f t="shared" ref="B79:I79" si="18">SUM(VALUE(B10),VALUE(B24),VALUE(B38))</f>
        <v>29</v>
      </c>
      <c r="C79" s="43">
        <f t="shared" si="18"/>
        <v>47</v>
      </c>
      <c r="D79" s="43">
        <f t="shared" si="18"/>
        <v>25</v>
      </c>
      <c r="E79" s="43">
        <f t="shared" si="18"/>
        <v>28</v>
      </c>
      <c r="F79" s="43">
        <f t="shared" si="18"/>
        <v>13</v>
      </c>
      <c r="G79" s="43">
        <f t="shared" si="18"/>
        <v>36</v>
      </c>
      <c r="H79" s="43">
        <f t="shared" si="18"/>
        <v>12</v>
      </c>
      <c r="I79" s="43">
        <f t="shared" si="18"/>
        <v>22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3125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3126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3127</v>
      </c>
      <c r="C5" s="39" t="s">
        <v>3128</v>
      </c>
      <c r="D5" s="39" t="s">
        <v>3129</v>
      </c>
      <c r="E5" s="39" t="str">
        <f t="shared" si="1"/>
        <v>-</v>
      </c>
      <c r="F5" s="39" t="s">
        <v>3130</v>
      </c>
      <c r="G5" s="39" t="s">
        <v>3131</v>
      </c>
      <c r="H5" s="39" t="s">
        <v>3132</v>
      </c>
      <c r="I5" s="39" t="str">
        <f t="shared" si="2"/>
        <v>-</v>
      </c>
    </row>
    <row r="6">
      <c r="A6" s="35" t="s">
        <v>51</v>
      </c>
      <c r="B6" s="39" t="s">
        <v>3133</v>
      </c>
      <c r="C6" s="39" t="s">
        <v>3134</v>
      </c>
      <c r="D6" s="39" t="s">
        <v>3135</v>
      </c>
      <c r="E6" s="39" t="str">
        <f t="shared" si="1"/>
        <v>-</v>
      </c>
      <c r="F6" s="39" t="s">
        <v>3136</v>
      </c>
      <c r="G6" s="39" t="s">
        <v>3137</v>
      </c>
      <c r="H6" s="39" t="s">
        <v>3138</v>
      </c>
      <c r="I6" s="39" t="str">
        <f t="shared" si="2"/>
        <v>-</v>
      </c>
    </row>
    <row r="7">
      <c r="A7" s="35" t="s">
        <v>58</v>
      </c>
      <c r="B7" s="39" t="s">
        <v>3139</v>
      </c>
      <c r="C7" s="39" t="s">
        <v>3140</v>
      </c>
      <c r="D7" s="39" t="s">
        <v>3141</v>
      </c>
      <c r="E7" s="39" t="str">
        <f t="shared" si="1"/>
        <v>19730036331</v>
      </c>
      <c r="F7" s="39" t="s">
        <v>3142</v>
      </c>
      <c r="G7" s="39" t="s">
        <v>3143</v>
      </c>
      <c r="H7" s="39" t="s">
        <v>3144</v>
      </c>
      <c r="I7" s="39" t="str">
        <f t="shared" si="2"/>
        <v>55766541259</v>
      </c>
    </row>
    <row r="8">
      <c r="A8" s="35" t="s">
        <v>65</v>
      </c>
      <c r="B8" s="39" t="s">
        <v>3145</v>
      </c>
      <c r="C8" s="39" t="s">
        <v>3146</v>
      </c>
      <c r="D8" s="39" t="s">
        <v>3147</v>
      </c>
      <c r="E8" s="39" t="str">
        <f t="shared" si="1"/>
        <v>19375396249</v>
      </c>
      <c r="F8" s="39" t="s">
        <v>3148</v>
      </c>
      <c r="G8" s="39" t="s">
        <v>3149</v>
      </c>
      <c r="H8" s="39" t="s">
        <v>3150</v>
      </c>
      <c r="I8" s="39" t="str">
        <f t="shared" si="2"/>
        <v>17966413572</v>
      </c>
    </row>
    <row r="9">
      <c r="A9" s="35" t="s">
        <v>72</v>
      </c>
      <c r="B9" s="39" t="s">
        <v>3151</v>
      </c>
      <c r="C9" s="39" t="s">
        <v>3152</v>
      </c>
      <c r="D9" s="39" t="s">
        <v>3153</v>
      </c>
      <c r="E9" s="39" t="str">
        <f t="shared" si="1"/>
        <v>24113152</v>
      </c>
      <c r="F9" s="39" t="s">
        <v>3154</v>
      </c>
      <c r="G9" s="39" t="s">
        <v>3151</v>
      </c>
      <c r="H9" s="39" t="s">
        <v>3152</v>
      </c>
      <c r="I9" s="39" t="str">
        <f t="shared" si="2"/>
        <v>24113152</v>
      </c>
    </row>
    <row r="10">
      <c r="A10" s="35" t="s">
        <v>76</v>
      </c>
      <c r="B10" s="39" t="s">
        <v>86</v>
      </c>
      <c r="C10" s="39" t="s">
        <v>157</v>
      </c>
      <c r="D10" s="39" t="s">
        <v>157</v>
      </c>
      <c r="E10" s="39" t="str">
        <f t="shared" si="1"/>
        <v>1</v>
      </c>
      <c r="F10" s="39" t="s">
        <v>85</v>
      </c>
      <c r="G10" s="39" t="s">
        <v>221</v>
      </c>
      <c r="H10" s="39" t="s">
        <v>86</v>
      </c>
      <c r="I10" s="39" t="str">
        <f t="shared" si="2"/>
        <v>19</v>
      </c>
    </row>
    <row r="11">
      <c r="A11" s="35" t="s">
        <v>81</v>
      </c>
      <c r="B11" s="39" t="s">
        <v>423</v>
      </c>
      <c r="C11" s="39" t="s">
        <v>83</v>
      </c>
      <c r="D11" s="39" t="s">
        <v>83</v>
      </c>
      <c r="E11" s="39" t="str">
        <f t="shared" si="1"/>
        <v>4</v>
      </c>
      <c r="F11" s="39" t="s">
        <v>85</v>
      </c>
      <c r="G11" s="39" t="s">
        <v>225</v>
      </c>
      <c r="H11" s="39" t="s">
        <v>226</v>
      </c>
      <c r="I11" s="39" t="str">
        <f t="shared" si="2"/>
        <v>13</v>
      </c>
    </row>
    <row r="12">
      <c r="A12" s="35" t="s">
        <v>87</v>
      </c>
      <c r="B12" s="39" t="s">
        <v>2982</v>
      </c>
      <c r="C12" s="39" t="s">
        <v>709</v>
      </c>
      <c r="D12" s="39" t="s">
        <v>287</v>
      </c>
      <c r="E12" s="39" t="str">
        <f t="shared" si="1"/>
        <v>159</v>
      </c>
      <c r="F12" s="39" t="s">
        <v>2018</v>
      </c>
      <c r="G12" s="39" t="s">
        <v>2685</v>
      </c>
      <c r="H12" s="39" t="s">
        <v>1695</v>
      </c>
      <c r="I12" s="39" t="str">
        <f t="shared" si="2"/>
        <v>445</v>
      </c>
    </row>
    <row r="13">
      <c r="A13" s="35" t="s">
        <v>94</v>
      </c>
      <c r="B13" s="39" t="s">
        <v>1410</v>
      </c>
      <c r="C13" s="39" t="s">
        <v>1410</v>
      </c>
      <c r="D13" s="39" t="s">
        <v>579</v>
      </c>
      <c r="E13" s="39" t="str">
        <f t="shared" si="1"/>
        <v>55</v>
      </c>
      <c r="F13" s="39" t="s">
        <v>3155</v>
      </c>
      <c r="G13" s="39" t="s">
        <v>3156</v>
      </c>
      <c r="H13" s="39" t="s">
        <v>3157</v>
      </c>
      <c r="I13" s="39" t="str">
        <f t="shared" si="2"/>
        <v>86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3158</v>
      </c>
      <c r="C15" s="39" t="s">
        <v>3159</v>
      </c>
      <c r="D15" s="39" t="s">
        <v>2815</v>
      </c>
      <c r="E15" s="39" t="str">
        <f t="shared" si="1"/>
        <v>733184</v>
      </c>
      <c r="F15" s="39" t="s">
        <v>3160</v>
      </c>
      <c r="G15" s="39" t="s">
        <v>3161</v>
      </c>
      <c r="H15" s="39" t="s">
        <v>2364</v>
      </c>
      <c r="I15" s="39" t="str">
        <f t="shared" si="2"/>
        <v>153329664</v>
      </c>
    </row>
    <row r="16">
      <c r="A16" s="35" t="s">
        <v>110</v>
      </c>
      <c r="B16" s="39" t="s">
        <v>3162</v>
      </c>
      <c r="C16" s="39" t="s">
        <v>3163</v>
      </c>
      <c r="D16" s="39" t="s">
        <v>3164</v>
      </c>
      <c r="E16" s="39" t="str">
        <f t="shared" si="1"/>
        <v>19832549376</v>
      </c>
      <c r="F16" s="39" t="s">
        <v>3165</v>
      </c>
      <c r="G16" s="39" t="s">
        <v>3166</v>
      </c>
      <c r="H16" s="39" t="s">
        <v>3167</v>
      </c>
      <c r="I16" s="39" t="str">
        <f t="shared" si="2"/>
        <v>18943995904</v>
      </c>
    </row>
    <row r="17">
      <c r="A17" s="35" t="s">
        <v>117</v>
      </c>
      <c r="B17" s="39" t="s">
        <v>3151</v>
      </c>
      <c r="C17" s="39" t="s">
        <v>3152</v>
      </c>
      <c r="D17" s="39" t="s">
        <v>3168</v>
      </c>
      <c r="E17" s="39" t="str">
        <f t="shared" si="1"/>
        <v>24113152</v>
      </c>
      <c r="F17" s="39" t="s">
        <v>474</v>
      </c>
      <c r="G17" s="39" t="s">
        <v>3151</v>
      </c>
      <c r="H17" s="39" t="s">
        <v>3152</v>
      </c>
      <c r="I17" s="39" t="str">
        <f t="shared" si="2"/>
        <v>24113152</v>
      </c>
    </row>
    <row r="18">
      <c r="A18" s="35" t="s">
        <v>118</v>
      </c>
      <c r="B18" s="39" t="s">
        <v>3169</v>
      </c>
      <c r="C18" s="39" t="s">
        <v>3170</v>
      </c>
      <c r="D18" s="39" t="s">
        <v>3171</v>
      </c>
      <c r="E18" s="39" t="str">
        <f t="shared" si="1"/>
        <v>19159773184</v>
      </c>
      <c r="F18" s="39" t="s">
        <v>3172</v>
      </c>
      <c r="G18" s="39" t="s">
        <v>3173</v>
      </c>
      <c r="H18" s="39" t="s">
        <v>3174</v>
      </c>
      <c r="I18" s="39" t="str">
        <f t="shared" si="2"/>
        <v>17385050112</v>
      </c>
    </row>
    <row r="19">
      <c r="A19" s="35" t="s">
        <v>125</v>
      </c>
      <c r="B19" s="39" t="s">
        <v>3151</v>
      </c>
      <c r="C19" s="39" t="s">
        <v>3152</v>
      </c>
      <c r="D19" s="39" t="s">
        <v>3175</v>
      </c>
      <c r="E19" s="39" t="str">
        <f t="shared" si="1"/>
        <v>24109056</v>
      </c>
      <c r="F19" s="39" t="s">
        <v>3151</v>
      </c>
      <c r="G19" s="39" t="s">
        <v>3151</v>
      </c>
      <c r="H19" s="39" t="s">
        <v>3152</v>
      </c>
      <c r="I19" s="39" t="str">
        <f t="shared" si="2"/>
        <v>24109056</v>
      </c>
    </row>
    <row r="20">
      <c r="A20" s="35" t="s">
        <v>126</v>
      </c>
      <c r="B20" s="39" t="s">
        <v>3176</v>
      </c>
      <c r="C20" s="39" t="s">
        <v>3177</v>
      </c>
      <c r="D20" s="39" t="s">
        <v>3178</v>
      </c>
      <c r="E20" s="39" t="str">
        <f t="shared" si="1"/>
        <v>17164246</v>
      </c>
      <c r="F20" s="39" t="s">
        <v>3179</v>
      </c>
      <c r="G20" s="39" t="s">
        <v>3180</v>
      </c>
      <c r="H20" s="39" t="s">
        <v>3181</v>
      </c>
      <c r="I20" s="39" t="str">
        <f t="shared" si="2"/>
        <v>172912476</v>
      </c>
    </row>
    <row r="21" ht="15.75" customHeight="1">
      <c r="A21" s="35" t="s">
        <v>133</v>
      </c>
      <c r="B21" s="39" t="s">
        <v>3182</v>
      </c>
      <c r="C21" s="39" t="s">
        <v>3183</v>
      </c>
      <c r="D21" s="39" t="s">
        <v>3184</v>
      </c>
      <c r="E21" s="39" t="str">
        <f t="shared" si="1"/>
        <v>14596737</v>
      </c>
      <c r="F21" s="39" t="s">
        <v>3185</v>
      </c>
      <c r="G21" s="39" t="s">
        <v>3186</v>
      </c>
      <c r="H21" s="39" t="s">
        <v>3187</v>
      </c>
      <c r="I21" s="39" t="str">
        <f t="shared" si="2"/>
        <v>166320041</v>
      </c>
    </row>
    <row r="22" ht="15.75" customHeight="1">
      <c r="A22" s="35" t="s">
        <v>140</v>
      </c>
      <c r="B22" s="39" t="s">
        <v>3188</v>
      </c>
      <c r="C22" s="39" t="s">
        <v>3189</v>
      </c>
      <c r="D22" s="39" t="s">
        <v>3190</v>
      </c>
      <c r="E22" s="39" t="str">
        <f t="shared" si="1"/>
        <v>17951940998</v>
      </c>
      <c r="F22" s="39" t="s">
        <v>3191</v>
      </c>
      <c r="G22" s="39" t="s">
        <v>3192</v>
      </c>
      <c r="H22" s="39" t="s">
        <v>3193</v>
      </c>
      <c r="I22" s="39" t="str">
        <f t="shared" si="2"/>
        <v>17357415481</v>
      </c>
    </row>
    <row r="23" ht="15.75" customHeight="1">
      <c r="A23" s="35" t="s">
        <v>147</v>
      </c>
      <c r="B23" s="39" t="s">
        <v>3194</v>
      </c>
      <c r="C23" s="39" t="s">
        <v>3195</v>
      </c>
      <c r="D23" s="39" t="s">
        <v>3195</v>
      </c>
      <c r="E23" s="39" t="str">
        <f t="shared" si="1"/>
        <v>19963904</v>
      </c>
      <c r="F23" s="39" t="s">
        <v>3196</v>
      </c>
      <c r="G23" s="39" t="s">
        <v>3197</v>
      </c>
      <c r="H23" s="39" t="s">
        <v>3195</v>
      </c>
      <c r="I23" s="39" t="str">
        <f t="shared" si="2"/>
        <v>20047189</v>
      </c>
    </row>
    <row r="24" ht="15.75" customHeight="1">
      <c r="A24" s="35" t="s">
        <v>154</v>
      </c>
      <c r="B24" s="39" t="s">
        <v>228</v>
      </c>
      <c r="C24" s="39" t="s">
        <v>83</v>
      </c>
      <c r="D24" s="39" t="s">
        <v>79</v>
      </c>
      <c r="E24" s="39" t="str">
        <f t="shared" si="1"/>
        <v>15</v>
      </c>
      <c r="F24" s="39" t="s">
        <v>42</v>
      </c>
      <c r="G24" s="39" t="s">
        <v>157</v>
      </c>
      <c r="H24" s="39" t="s">
        <v>42</v>
      </c>
      <c r="I24" s="39" t="str">
        <f t="shared" si="2"/>
        <v>0</v>
      </c>
    </row>
    <row r="25" ht="15.75" customHeight="1">
      <c r="A25" s="35" t="s">
        <v>158</v>
      </c>
      <c r="B25" s="39" t="s">
        <v>424</v>
      </c>
      <c r="C25" s="39" t="s">
        <v>667</v>
      </c>
      <c r="D25" s="39" t="s">
        <v>423</v>
      </c>
      <c r="E25" s="39" t="str">
        <f t="shared" si="1"/>
        <v>6</v>
      </c>
      <c r="F25" s="39" t="s">
        <v>422</v>
      </c>
      <c r="G25" s="39" t="s">
        <v>156</v>
      </c>
      <c r="H25" s="39" t="s">
        <v>156</v>
      </c>
      <c r="I25" s="39" t="str">
        <f t="shared" si="2"/>
        <v>18</v>
      </c>
    </row>
    <row r="26" ht="15.75" customHeight="1">
      <c r="A26" s="35" t="s">
        <v>160</v>
      </c>
      <c r="B26" s="39" t="s">
        <v>88</v>
      </c>
      <c r="C26" s="39" t="s">
        <v>519</v>
      </c>
      <c r="D26" s="39" t="s">
        <v>287</v>
      </c>
      <c r="E26" s="39" t="str">
        <f t="shared" si="1"/>
        <v>159</v>
      </c>
      <c r="F26" s="39" t="s">
        <v>1320</v>
      </c>
      <c r="G26" s="39" t="s">
        <v>2307</v>
      </c>
      <c r="H26" s="39" t="s">
        <v>2072</v>
      </c>
      <c r="I26" s="39" t="str">
        <f t="shared" si="2"/>
        <v>446</v>
      </c>
    </row>
    <row r="27" ht="15.75" customHeight="1">
      <c r="A27" s="35" t="s">
        <v>162</v>
      </c>
      <c r="B27" s="39" t="s">
        <v>97</v>
      </c>
      <c r="C27" s="39" t="s">
        <v>96</v>
      </c>
      <c r="D27" s="39" t="s">
        <v>766</v>
      </c>
      <c r="E27" s="39" t="str">
        <f t="shared" si="1"/>
        <v>47</v>
      </c>
      <c r="F27" s="39" t="s">
        <v>1506</v>
      </c>
      <c r="G27" s="39" t="s">
        <v>769</v>
      </c>
      <c r="H27" s="39" t="s">
        <v>1553</v>
      </c>
      <c r="I27" s="39" t="str">
        <f t="shared" si="2"/>
        <v>127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3198</v>
      </c>
      <c r="C29" s="39" t="s">
        <v>3199</v>
      </c>
      <c r="D29" s="39" t="s">
        <v>3200</v>
      </c>
      <c r="E29" s="39" t="str">
        <f t="shared" si="1"/>
        <v>156000256</v>
      </c>
      <c r="F29" s="39" t="s">
        <v>1933</v>
      </c>
      <c r="G29" s="39" t="s">
        <v>3201</v>
      </c>
      <c r="H29" s="39" t="s">
        <v>2170</v>
      </c>
      <c r="I29" s="39" t="str">
        <f t="shared" si="2"/>
        <v>153120768</v>
      </c>
    </row>
    <row r="30" ht="15.75" customHeight="1">
      <c r="A30" s="35" t="s">
        <v>177</v>
      </c>
      <c r="B30" s="39" t="s">
        <v>3202</v>
      </c>
      <c r="C30" s="39" t="s">
        <v>3203</v>
      </c>
      <c r="D30" s="39" t="s">
        <v>3204</v>
      </c>
      <c r="E30" s="39" t="str">
        <f t="shared" si="1"/>
        <v>18868891648</v>
      </c>
      <c r="F30" s="39" t="s">
        <v>3205</v>
      </c>
      <c r="G30" s="39" t="s">
        <v>3206</v>
      </c>
      <c r="H30" s="39" t="s">
        <v>3207</v>
      </c>
      <c r="I30" s="39" t="str">
        <f t="shared" si="2"/>
        <v>20339380224</v>
      </c>
    </row>
    <row r="31" ht="15.75" customHeight="1">
      <c r="A31" s="35" t="s">
        <v>184</v>
      </c>
      <c r="B31" s="39" t="s">
        <v>3194</v>
      </c>
      <c r="C31" s="39" t="s">
        <v>3195</v>
      </c>
      <c r="D31" s="39" t="s">
        <v>3195</v>
      </c>
      <c r="E31" s="39" t="str">
        <f t="shared" si="1"/>
        <v>19963904</v>
      </c>
      <c r="F31" s="39" t="s">
        <v>3208</v>
      </c>
      <c r="G31" s="39" t="s">
        <v>3194</v>
      </c>
      <c r="H31" s="39" t="s">
        <v>3195</v>
      </c>
      <c r="I31" s="39" t="str">
        <f t="shared" si="2"/>
        <v>20164608</v>
      </c>
    </row>
    <row r="32" ht="15.75" customHeight="1">
      <c r="A32" s="35" t="s">
        <v>186</v>
      </c>
      <c r="B32" s="39" t="s">
        <v>3209</v>
      </c>
      <c r="C32" s="39" t="s">
        <v>3210</v>
      </c>
      <c r="D32" s="39" t="s">
        <v>3211</v>
      </c>
      <c r="E32" s="39" t="str">
        <f t="shared" si="1"/>
        <v>17511165952</v>
      </c>
      <c r="F32" s="39" t="s">
        <v>3212</v>
      </c>
      <c r="G32" s="39" t="s">
        <v>3213</v>
      </c>
      <c r="H32" s="39" t="s">
        <v>3214</v>
      </c>
      <c r="I32" s="39" t="str">
        <f t="shared" si="2"/>
        <v>16573607936</v>
      </c>
    </row>
    <row r="33" ht="15.75" customHeight="1">
      <c r="A33" s="35" t="s">
        <v>193</v>
      </c>
      <c r="B33" s="39" t="s">
        <v>3194</v>
      </c>
      <c r="C33" s="39" t="s">
        <v>3195</v>
      </c>
      <c r="D33" s="39" t="s">
        <v>3195</v>
      </c>
      <c r="E33" s="39" t="str">
        <f t="shared" si="1"/>
        <v>19963904</v>
      </c>
      <c r="F33" s="39" t="s">
        <v>3194</v>
      </c>
      <c r="G33" s="39" t="s">
        <v>3215</v>
      </c>
      <c r="H33" s="39" t="s">
        <v>3195</v>
      </c>
      <c r="I33" s="39" t="str">
        <f t="shared" si="2"/>
        <v>19963904</v>
      </c>
    </row>
    <row r="34" ht="15.75" customHeight="1">
      <c r="A34" s="35" t="s">
        <v>196</v>
      </c>
      <c r="B34" s="39" t="s">
        <v>3216</v>
      </c>
      <c r="C34" s="39" t="s">
        <v>3217</v>
      </c>
      <c r="D34" s="39" t="s">
        <v>3218</v>
      </c>
      <c r="E34" s="39" t="str">
        <f t="shared" si="1"/>
        <v>13588853</v>
      </c>
      <c r="F34" s="39" t="s">
        <v>3219</v>
      </c>
      <c r="G34" s="39" t="s">
        <v>3220</v>
      </c>
      <c r="H34" s="39" t="s">
        <v>3221</v>
      </c>
      <c r="I34" s="39" t="str">
        <f t="shared" si="2"/>
        <v>166006641</v>
      </c>
    </row>
    <row r="35" ht="15.75" customHeight="1">
      <c r="A35" s="35" t="s">
        <v>203</v>
      </c>
      <c r="B35" s="39" t="s">
        <v>3222</v>
      </c>
      <c r="C35" s="39" t="s">
        <v>3223</v>
      </c>
      <c r="D35" s="39" t="s">
        <v>3224</v>
      </c>
      <c r="E35" s="39" t="str">
        <f t="shared" si="1"/>
        <v>17006628</v>
      </c>
      <c r="F35" s="39" t="s">
        <v>3225</v>
      </c>
      <c r="G35" s="39" t="s">
        <v>3226</v>
      </c>
      <c r="H35" s="39" t="s">
        <v>3227</v>
      </c>
      <c r="I35" s="39" t="str">
        <f t="shared" si="2"/>
        <v>32730609</v>
      </c>
    </row>
    <row r="36" ht="15.75" customHeight="1">
      <c r="A36" s="35" t="s">
        <v>210</v>
      </c>
      <c r="B36" s="39" t="s">
        <v>3228</v>
      </c>
      <c r="C36" s="39" t="s">
        <v>3229</v>
      </c>
      <c r="D36" s="39" t="s">
        <v>3230</v>
      </c>
      <c r="E36" s="39" t="str">
        <f t="shared" si="1"/>
        <v>18321136844</v>
      </c>
      <c r="F36" s="39" t="s">
        <v>3231</v>
      </c>
      <c r="G36" s="39" t="s">
        <v>3232</v>
      </c>
      <c r="H36" s="39" t="s">
        <v>3233</v>
      </c>
      <c r="I36" s="39" t="str">
        <f t="shared" si="2"/>
        <v>17864103047</v>
      </c>
    </row>
    <row r="37" ht="15.75" customHeight="1">
      <c r="A37" s="35" t="s">
        <v>217</v>
      </c>
      <c r="B37" s="39" t="s">
        <v>1951</v>
      </c>
      <c r="C37" s="39" t="s">
        <v>3234</v>
      </c>
      <c r="D37" s="39" t="s">
        <v>3235</v>
      </c>
      <c r="E37" s="39" t="str">
        <f t="shared" si="1"/>
        <v>21692416</v>
      </c>
      <c r="F37" s="39" t="s">
        <v>1951</v>
      </c>
      <c r="G37" s="39" t="s">
        <v>3236</v>
      </c>
      <c r="H37" s="39" t="s">
        <v>3237</v>
      </c>
      <c r="I37" s="39" t="str">
        <f t="shared" si="2"/>
        <v>21663129</v>
      </c>
    </row>
    <row r="38" ht="15.75" customHeight="1">
      <c r="A38" s="35" t="s">
        <v>220</v>
      </c>
      <c r="B38" s="39" t="s">
        <v>157</v>
      </c>
      <c r="C38" s="39" t="s">
        <v>42</v>
      </c>
      <c r="D38" s="39" t="s">
        <v>236</v>
      </c>
      <c r="E38" s="39" t="str">
        <f t="shared" si="1"/>
        <v>1</v>
      </c>
      <c r="F38" s="39" t="s">
        <v>228</v>
      </c>
      <c r="G38" s="39" t="s">
        <v>520</v>
      </c>
      <c r="H38" s="39" t="s">
        <v>520</v>
      </c>
      <c r="I38" s="39" t="str">
        <f t="shared" si="2"/>
        <v>11</v>
      </c>
    </row>
    <row r="39" ht="15.75" customHeight="1">
      <c r="A39" s="35" t="s">
        <v>227</v>
      </c>
      <c r="B39" s="39" t="s">
        <v>83</v>
      </c>
      <c r="C39" s="39" t="s">
        <v>83</v>
      </c>
      <c r="D39" s="39" t="s">
        <v>424</v>
      </c>
      <c r="E39" s="39" t="str">
        <f t="shared" si="1"/>
        <v>4</v>
      </c>
      <c r="F39" s="39" t="s">
        <v>520</v>
      </c>
      <c r="G39" s="39" t="s">
        <v>1039</v>
      </c>
      <c r="H39" s="39" t="s">
        <v>156</v>
      </c>
      <c r="I39" s="39" t="str">
        <f t="shared" si="2"/>
        <v>18</v>
      </c>
    </row>
    <row r="40" ht="15.75" customHeight="1">
      <c r="A40" s="35" t="s">
        <v>229</v>
      </c>
      <c r="B40" s="39" t="s">
        <v>89</v>
      </c>
      <c r="C40" s="39" t="s">
        <v>519</v>
      </c>
      <c r="D40" s="39" t="s">
        <v>287</v>
      </c>
      <c r="E40" s="39" t="str">
        <f t="shared" si="1"/>
        <v>159</v>
      </c>
      <c r="F40" s="39" t="s">
        <v>1320</v>
      </c>
      <c r="G40" s="39" t="s">
        <v>2307</v>
      </c>
      <c r="H40" s="39" t="s">
        <v>2072</v>
      </c>
      <c r="I40" s="39" t="str">
        <f t="shared" si="2"/>
        <v>446</v>
      </c>
    </row>
    <row r="41" ht="15.75" customHeight="1">
      <c r="A41" s="35" t="s">
        <v>234</v>
      </c>
      <c r="B41" s="39" t="s">
        <v>766</v>
      </c>
      <c r="C41" s="39" t="s">
        <v>165</v>
      </c>
      <c r="D41" s="39" t="s">
        <v>766</v>
      </c>
      <c r="E41" s="39" t="str">
        <f t="shared" si="1"/>
        <v>48</v>
      </c>
      <c r="F41" s="39" t="s">
        <v>1225</v>
      </c>
      <c r="G41" s="39" t="s">
        <v>1781</v>
      </c>
      <c r="H41" s="39" t="s">
        <v>3238</v>
      </c>
      <c r="I41" s="39" t="str">
        <f t="shared" si="2"/>
        <v>125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3239</v>
      </c>
      <c r="C43" s="39" t="s">
        <v>3240</v>
      </c>
      <c r="D43" s="39" t="s">
        <v>3241</v>
      </c>
      <c r="E43" s="39" t="str">
        <f t="shared" si="1"/>
        <v>77860864</v>
      </c>
      <c r="F43" s="39" t="s">
        <v>3242</v>
      </c>
      <c r="G43" s="39" t="s">
        <v>3243</v>
      </c>
      <c r="H43" s="39" t="s">
        <v>3244</v>
      </c>
      <c r="I43" s="39" t="str">
        <f t="shared" si="2"/>
        <v>152743936</v>
      </c>
    </row>
    <row r="44" ht="15.75" customHeight="1">
      <c r="A44" s="35" t="s">
        <v>246</v>
      </c>
      <c r="B44" s="39" t="s">
        <v>3245</v>
      </c>
      <c r="C44" s="39" t="s">
        <v>3246</v>
      </c>
      <c r="D44" s="39" t="s">
        <v>3247</v>
      </c>
      <c r="E44" s="39" t="str">
        <f t="shared" si="1"/>
        <v>19401674752</v>
      </c>
      <c r="F44" s="39" t="s">
        <v>3248</v>
      </c>
      <c r="G44" s="39" t="s">
        <v>3249</v>
      </c>
      <c r="H44" s="39" t="s">
        <v>3250</v>
      </c>
      <c r="I44" s="39" t="str">
        <f t="shared" si="2"/>
        <v>20382547968</v>
      </c>
    </row>
    <row r="45" ht="15.75" customHeight="1">
      <c r="A45" s="35" t="s">
        <v>253</v>
      </c>
      <c r="B45" s="39" t="s">
        <v>1951</v>
      </c>
      <c r="C45" s="39" t="s">
        <v>3234</v>
      </c>
      <c r="D45" s="39" t="s">
        <v>3235</v>
      </c>
      <c r="E45" s="39" t="str">
        <f t="shared" si="1"/>
        <v>21692416</v>
      </c>
      <c r="F45" s="39" t="s">
        <v>1951</v>
      </c>
      <c r="G45" s="39" t="s">
        <v>3251</v>
      </c>
      <c r="H45" s="39" t="s">
        <v>3252</v>
      </c>
      <c r="I45" s="39" t="str">
        <f t="shared" si="2"/>
        <v>21753856</v>
      </c>
    </row>
    <row r="46" ht="15.75" customHeight="1">
      <c r="A46" s="35" t="s">
        <v>254</v>
      </c>
      <c r="B46" s="39" t="s">
        <v>3253</v>
      </c>
      <c r="C46" s="39" t="s">
        <v>3254</v>
      </c>
      <c r="D46" s="39" t="s">
        <v>3255</v>
      </c>
      <c r="E46" s="39" t="str">
        <f t="shared" si="1"/>
        <v>17856221184</v>
      </c>
      <c r="F46" s="39" t="s">
        <v>3256</v>
      </c>
      <c r="G46" s="39" t="s">
        <v>3257</v>
      </c>
      <c r="H46" s="39" t="s">
        <v>3258</v>
      </c>
      <c r="I46" s="39" t="str">
        <f t="shared" si="2"/>
        <v>17122832384</v>
      </c>
    </row>
    <row r="47" ht="15.75" customHeight="1">
      <c r="A47" s="35" t="s">
        <v>261</v>
      </c>
      <c r="B47" s="39" t="s">
        <v>1951</v>
      </c>
      <c r="C47" s="39" t="s">
        <v>3234</v>
      </c>
      <c r="D47" s="39" t="s">
        <v>3235</v>
      </c>
      <c r="E47" s="39" t="str">
        <f t="shared" si="1"/>
        <v>21692416</v>
      </c>
      <c r="F47" s="39" t="s">
        <v>1951</v>
      </c>
      <c r="G47" s="39" t="s">
        <v>1951</v>
      </c>
      <c r="H47" s="39" t="s">
        <v>3235</v>
      </c>
      <c r="I47" s="39" t="str">
        <f t="shared" si="2"/>
        <v>21618688</v>
      </c>
    </row>
    <row r="48" ht="15.75" customHeight="1">
      <c r="A48" s="35" t="s">
        <v>262</v>
      </c>
      <c r="B48" s="39" t="s">
        <v>3259</v>
      </c>
      <c r="C48" s="39" t="s">
        <v>3260</v>
      </c>
      <c r="D48" s="39" t="s">
        <v>3261</v>
      </c>
      <c r="E48" s="39" t="str">
        <f t="shared" si="1"/>
        <v>15336277</v>
      </c>
      <c r="F48" s="39" t="s">
        <v>3262</v>
      </c>
      <c r="G48" s="39" t="s">
        <v>3263</v>
      </c>
      <c r="H48" s="39" t="s">
        <v>3264</v>
      </c>
      <c r="I48" s="39" t="str">
        <f t="shared" si="2"/>
        <v>169770210</v>
      </c>
    </row>
    <row r="49" ht="15.75" customHeight="1">
      <c r="A49" s="35" t="s">
        <v>269</v>
      </c>
      <c r="B49" s="39" t="s">
        <v>3265</v>
      </c>
      <c r="C49" s="39" t="s">
        <v>3266</v>
      </c>
      <c r="D49" s="39" t="s">
        <v>3267</v>
      </c>
      <c r="E49" s="39" t="str">
        <f t="shared" si="1"/>
        <v>16261468</v>
      </c>
      <c r="F49" s="39" t="s">
        <v>3268</v>
      </c>
      <c r="G49" s="39" t="s">
        <v>3269</v>
      </c>
      <c r="H49" s="39" t="s">
        <v>3270</v>
      </c>
      <c r="I49" s="39" t="str">
        <f t="shared" si="2"/>
        <v>154532109</v>
      </c>
    </row>
    <row r="50" ht="15.75" customHeight="1">
      <c r="A50" s="35" t="s">
        <v>276</v>
      </c>
      <c r="B50" s="39" t="s">
        <v>3271</v>
      </c>
      <c r="C50" s="39" t="s">
        <v>3272</v>
      </c>
      <c r="D50" s="39" t="s">
        <v>3273</v>
      </c>
      <c r="E50" s="39" t="str">
        <f t="shared" si="1"/>
        <v>5712648192</v>
      </c>
      <c r="F50" s="39" t="s">
        <v>3274</v>
      </c>
      <c r="G50" s="39" t="s">
        <v>3275</v>
      </c>
      <c r="H50" s="39" t="s">
        <v>3276</v>
      </c>
      <c r="I50" s="39" t="str">
        <f t="shared" si="2"/>
        <v>6574330860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157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290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287</v>
      </c>
      <c r="C54" s="39" t="s">
        <v>519</v>
      </c>
      <c r="D54" s="39" t="s">
        <v>2982</v>
      </c>
      <c r="E54" s="39" t="str">
        <f t="shared" si="1"/>
        <v>159</v>
      </c>
      <c r="F54" s="39" t="s">
        <v>1926</v>
      </c>
      <c r="G54" s="39" t="s">
        <v>3277</v>
      </c>
      <c r="H54" s="39" t="s">
        <v>1224</v>
      </c>
      <c r="I54" s="39" t="str">
        <f t="shared" si="2"/>
        <v>438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157</v>
      </c>
      <c r="E55" s="39" t="str">
        <f t="shared" si="1"/>
        <v>2</v>
      </c>
      <c r="F55" s="39" t="s">
        <v>225</v>
      </c>
      <c r="G55" s="39" t="s">
        <v>225</v>
      </c>
      <c r="H55" s="39" t="s">
        <v>80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3278</v>
      </c>
      <c r="C58" s="39" t="s">
        <v>3279</v>
      </c>
      <c r="D58" s="39" t="s">
        <v>3280</v>
      </c>
      <c r="E58" s="39" t="str">
        <f t="shared" si="1"/>
        <v>5713125376</v>
      </c>
      <c r="F58" s="39" t="s">
        <v>3281</v>
      </c>
      <c r="G58" s="39" t="s">
        <v>3282</v>
      </c>
      <c r="H58" s="39" t="s">
        <v>3283</v>
      </c>
      <c r="I58" s="39" t="str">
        <f t="shared" si="2"/>
        <v>6583152640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3284</v>
      </c>
      <c r="C60" s="39" t="s">
        <v>3285</v>
      </c>
      <c r="D60" s="39" t="s">
        <v>3286</v>
      </c>
      <c r="E60" s="39" t="str">
        <f t="shared" si="1"/>
        <v>5711892480</v>
      </c>
      <c r="F60" s="39" t="s">
        <v>3287</v>
      </c>
      <c r="G60" s="39" t="s">
        <v>3288</v>
      </c>
      <c r="H60" s="39" t="s">
        <v>3289</v>
      </c>
      <c r="I60" s="39" t="str">
        <f t="shared" si="2"/>
        <v>6564126720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3290</v>
      </c>
      <c r="C62" s="39" t="s">
        <v>3291</v>
      </c>
      <c r="D62" s="39" t="s">
        <v>3292</v>
      </c>
      <c r="E62" s="39" t="str">
        <f t="shared" si="1"/>
        <v>1263586</v>
      </c>
      <c r="F62" s="39" t="s">
        <v>3293</v>
      </c>
      <c r="G62" s="39" t="s">
        <v>3294</v>
      </c>
      <c r="H62" s="39" t="s">
        <v>3295</v>
      </c>
      <c r="I62" s="39" t="str">
        <f t="shared" si="2"/>
        <v>4878969</v>
      </c>
    </row>
    <row r="63" ht="15.75" customHeight="1">
      <c r="A63" s="35" t="s">
        <v>316</v>
      </c>
      <c r="B63" s="39" t="s">
        <v>3296</v>
      </c>
      <c r="C63" s="39" t="s">
        <v>3297</v>
      </c>
      <c r="D63" s="39" t="s">
        <v>3298</v>
      </c>
      <c r="E63" s="39" t="str">
        <f t="shared" si="1"/>
        <v>3665796</v>
      </c>
      <c r="F63" s="39" t="s">
        <v>3299</v>
      </c>
      <c r="G63" s="39" t="s">
        <v>3300</v>
      </c>
      <c r="H63" s="39" t="s">
        <v>3301</v>
      </c>
      <c r="I63" s="39" t="str">
        <f t="shared" si="2"/>
        <v>154405072</v>
      </c>
    </row>
    <row r="64" ht="15.75" customHeight="1">
      <c r="A64" s="40" t="s">
        <v>14</v>
      </c>
      <c r="B64" s="41">
        <f t="shared" ref="B64:I64" si="3">AVERAGE(VALUE(B8),VALUE(B22),VALUE(B36))*2^(-30)</f>
        <v>17.21315329</v>
      </c>
      <c r="C64" s="41">
        <f t="shared" si="3"/>
        <v>17.11639194</v>
      </c>
      <c r="D64" s="41">
        <f t="shared" si="3"/>
        <v>17.55078805</v>
      </c>
      <c r="E64" s="41">
        <f t="shared" si="3"/>
        <v>17.27556005</v>
      </c>
      <c r="F64" s="41">
        <f t="shared" si="3"/>
        <v>16.62178838</v>
      </c>
      <c r="G64" s="41">
        <f t="shared" si="3"/>
        <v>16.5094763</v>
      </c>
      <c r="H64" s="41">
        <f t="shared" si="3"/>
        <v>16.52831016</v>
      </c>
      <c r="I64" s="41">
        <f t="shared" si="3"/>
        <v>16.51170729</v>
      </c>
    </row>
    <row r="65" ht="15.75" customHeight="1">
      <c r="A65" s="40" t="s">
        <v>323</v>
      </c>
      <c r="B65" s="41">
        <f t="shared" ref="B65:I65" si="4">AVERAGE(VALUE(B8),VALUE(B22),VALUE(B36),VALUE(B50))*2^(-30)</f>
        <v>14.2160412</v>
      </c>
      <c r="C65" s="41">
        <f t="shared" si="4"/>
        <v>14.18296952</v>
      </c>
      <c r="D65" s="41">
        <f t="shared" si="4"/>
        <v>14.49317059</v>
      </c>
      <c r="E65" s="41">
        <f t="shared" si="4"/>
        <v>14.2867496</v>
      </c>
      <c r="F65" s="41">
        <f t="shared" si="4"/>
        <v>13.99525125</v>
      </c>
      <c r="G65" s="41">
        <f t="shared" si="4"/>
        <v>13.93482601</v>
      </c>
      <c r="H65" s="41">
        <f t="shared" si="4"/>
        <v>13.92693831</v>
      </c>
      <c r="I65" s="41">
        <f t="shared" si="4"/>
        <v>13.91448615</v>
      </c>
    </row>
    <row r="66" ht="15.75" customHeight="1">
      <c r="A66" s="40" t="s">
        <v>324</v>
      </c>
      <c r="B66" s="41">
        <f t="shared" ref="B66:I66" si="5">MIN(VALUE(B18),VALUE(B32),VALUE(B46))*2^(-30)</f>
        <v>16.30854416</v>
      </c>
      <c r="C66" s="41">
        <f t="shared" si="5"/>
        <v>16.14223099</v>
      </c>
      <c r="D66" s="41">
        <f t="shared" si="5"/>
        <v>16.62990189</v>
      </c>
      <c r="E66" s="41">
        <f t="shared" si="5"/>
        <v>16.30854416</v>
      </c>
      <c r="F66" s="41">
        <f t="shared" si="5"/>
        <v>15.42544937</v>
      </c>
      <c r="G66" s="41">
        <f t="shared" si="5"/>
        <v>15.43537521</v>
      </c>
      <c r="H66" s="41">
        <f t="shared" si="5"/>
        <v>15.54005051</v>
      </c>
      <c r="I66" s="41">
        <f t="shared" si="5"/>
        <v>15.43537521</v>
      </c>
    </row>
    <row r="67" ht="15.75" customHeight="1">
      <c r="A67" s="40" t="s">
        <v>325</v>
      </c>
      <c r="B67" s="41">
        <f t="shared" ref="B67:I67" si="6">MIN(VALUE(B16),VALUE(B30),VALUE(B44))*2^(-30)</f>
        <v>17.57302475</v>
      </c>
      <c r="C67" s="41">
        <f t="shared" si="6"/>
        <v>17.45157623</v>
      </c>
      <c r="D67" s="41">
        <f t="shared" si="6"/>
        <v>18.05814743</v>
      </c>
      <c r="E67" s="41">
        <f t="shared" si="6"/>
        <v>17.57302475</v>
      </c>
      <c r="F67" s="41">
        <f t="shared" si="6"/>
        <v>17.29237366</v>
      </c>
      <c r="G67" s="41">
        <f t="shared" si="6"/>
        <v>17.15279388</v>
      </c>
      <c r="H67" s="41">
        <f t="shared" si="6"/>
        <v>17.64297104</v>
      </c>
      <c r="I67" s="41">
        <f t="shared" si="6"/>
        <v>17.64297104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527.5664063</v>
      </c>
      <c r="C69" s="41">
        <f t="shared" si="8"/>
        <v>276.7460938</v>
      </c>
      <c r="D69" s="41">
        <f t="shared" si="8"/>
        <v>388.21875</v>
      </c>
      <c r="E69" s="41">
        <f t="shared" si="8"/>
        <v>223.7265625</v>
      </c>
      <c r="F69" s="41">
        <f t="shared" si="8"/>
        <v>437.8632813</v>
      </c>
      <c r="G69" s="41">
        <f t="shared" si="8"/>
        <v>426.9921875</v>
      </c>
      <c r="H69" s="41">
        <f t="shared" si="8"/>
        <v>438.0546875</v>
      </c>
      <c r="I69" s="41">
        <f t="shared" si="8"/>
        <v>437.921875</v>
      </c>
    </row>
    <row r="70" ht="15.75" customHeight="1">
      <c r="A70" s="40" t="s">
        <v>17</v>
      </c>
      <c r="B70" s="41">
        <f t="shared" ref="B70:I70" si="9">AVERAGE(VALUE(B9),VALUE(B23),VALUE(B37))*2^(-20)</f>
        <v>20.94661458</v>
      </c>
      <c r="C70" s="41">
        <f t="shared" si="9"/>
        <v>20.94010417</v>
      </c>
      <c r="D70" s="41">
        <f t="shared" si="9"/>
        <v>20.90780004</v>
      </c>
      <c r="E70" s="41">
        <f t="shared" si="9"/>
        <v>20.90755208</v>
      </c>
      <c r="F70" s="41">
        <f t="shared" si="9"/>
        <v>20.97311274</v>
      </c>
      <c r="G70" s="41">
        <f t="shared" si="9"/>
        <v>20.9234155</v>
      </c>
      <c r="H70" s="41">
        <f t="shared" si="9"/>
        <v>20.92828687</v>
      </c>
      <c r="I70" s="41">
        <f t="shared" si="9"/>
        <v>20.92471759</v>
      </c>
    </row>
    <row r="71" ht="15.75" customHeight="1">
      <c r="A71" s="40" t="s">
        <v>326</v>
      </c>
      <c r="B71" s="42">
        <f t="shared" ref="B71:I71" si="10">MIN(VALUE(B19),VALUE(B33),VALUE(B47))*2^(-20)</f>
        <v>19.23046875</v>
      </c>
      <c r="C71" s="42">
        <f t="shared" si="10"/>
        <v>19.0390625</v>
      </c>
      <c r="D71" s="42">
        <f t="shared" si="10"/>
        <v>19.0390625</v>
      </c>
      <c r="E71" s="42">
        <f t="shared" si="10"/>
        <v>19.0390625</v>
      </c>
      <c r="F71" s="42">
        <f t="shared" si="10"/>
        <v>19.23046875</v>
      </c>
      <c r="G71" s="42">
        <f t="shared" si="10"/>
        <v>18.89453125</v>
      </c>
      <c r="H71" s="42">
        <f t="shared" si="10"/>
        <v>19.0390625</v>
      </c>
      <c r="I71" s="42">
        <f t="shared" si="10"/>
        <v>19.0390625</v>
      </c>
    </row>
    <row r="72" ht="15.75" customHeight="1">
      <c r="A72" s="40" t="s">
        <v>327</v>
      </c>
      <c r="B72" s="42">
        <f t="shared" ref="B72:I72" si="11">MAX(VALUE(B17),VALUE(B31),VALUE(B45))*2^(-20)</f>
        <v>22.9921875</v>
      </c>
      <c r="C72" s="42">
        <f t="shared" si="11"/>
        <v>22.99609375</v>
      </c>
      <c r="D72" s="42">
        <f t="shared" si="11"/>
        <v>23.01953125</v>
      </c>
      <c r="E72" s="42">
        <f t="shared" si="11"/>
        <v>22.99609375</v>
      </c>
      <c r="F72" s="42">
        <f t="shared" si="11"/>
        <v>23.109375</v>
      </c>
      <c r="G72" s="42">
        <f t="shared" si="11"/>
        <v>22.9921875</v>
      </c>
      <c r="H72" s="42">
        <f t="shared" si="11"/>
        <v>22.99609375</v>
      </c>
      <c r="I72" s="42">
        <f t="shared" si="11"/>
        <v>22.99609375</v>
      </c>
    </row>
    <row r="73" ht="15.75" customHeight="1">
      <c r="A73" s="40" t="s">
        <v>1</v>
      </c>
      <c r="B73" s="41">
        <f t="shared" ref="B73:I73" si="12">VALUE(B7)*10^(-9)</f>
        <v>20.27923784</v>
      </c>
      <c r="C73" s="41">
        <f t="shared" si="12"/>
        <v>18.90028288</v>
      </c>
      <c r="D73" s="41">
        <f t="shared" si="12"/>
        <v>19.73003633</v>
      </c>
      <c r="E73" s="41">
        <f t="shared" si="12"/>
        <v>19.73003633</v>
      </c>
      <c r="F73" s="41">
        <f t="shared" si="12"/>
        <v>55.76654126</v>
      </c>
      <c r="G73" s="41">
        <f t="shared" si="12"/>
        <v>59.12674821</v>
      </c>
      <c r="H73" s="41">
        <f t="shared" si="12"/>
        <v>52.23582278</v>
      </c>
      <c r="I73" s="41">
        <f t="shared" si="12"/>
        <v>55.76654126</v>
      </c>
    </row>
    <row r="74" ht="15.75" customHeight="1">
      <c r="A74" s="40" t="s">
        <v>18</v>
      </c>
      <c r="B74" s="41">
        <f t="shared" ref="B74:I74" si="13">SUM(VALUE(B20),VALUE(B34),VALUE(B48))*2^(-20)</f>
        <v>43.95425415</v>
      </c>
      <c r="C74" s="41">
        <f t="shared" si="13"/>
        <v>45.43481731</v>
      </c>
      <c r="D74" s="41">
        <f t="shared" si="13"/>
        <v>37.48697186</v>
      </c>
      <c r="E74" s="41">
        <f t="shared" si="13"/>
        <v>43.95425415</v>
      </c>
      <c r="F74" s="41">
        <f t="shared" si="13"/>
        <v>479.8612223</v>
      </c>
      <c r="G74" s="41">
        <f t="shared" si="13"/>
        <v>480.6188383</v>
      </c>
      <c r="H74" s="41">
        <f t="shared" si="13"/>
        <v>487.5927696</v>
      </c>
      <c r="I74" s="41">
        <f t="shared" si="13"/>
        <v>485.1239462</v>
      </c>
    </row>
    <row r="75" ht="15.75" customHeight="1">
      <c r="A75" s="40" t="s">
        <v>19</v>
      </c>
      <c r="B75" s="41">
        <f t="shared" ref="B75:I75" si="14">SUM(VALUE(B21),VALUE(B35),VALUE(B49))*2^(-20)</f>
        <v>43.06426334</v>
      </c>
      <c r="C75" s="41">
        <f t="shared" si="14"/>
        <v>46.0355835</v>
      </c>
      <c r="D75" s="41">
        <f t="shared" si="14"/>
        <v>44.19128895</v>
      </c>
      <c r="E75" s="41">
        <f t="shared" si="14"/>
        <v>45.64746189</v>
      </c>
      <c r="F75" s="41">
        <f t="shared" si="14"/>
        <v>335.2878923</v>
      </c>
      <c r="G75" s="41">
        <f t="shared" si="14"/>
        <v>335.5411434</v>
      </c>
      <c r="H75" s="41">
        <f t="shared" si="14"/>
        <v>337.202796</v>
      </c>
      <c r="I75" s="41">
        <f t="shared" si="14"/>
        <v>337.202796</v>
      </c>
    </row>
    <row r="76" ht="15.75" customHeight="1">
      <c r="A76" s="40" t="s">
        <v>20</v>
      </c>
      <c r="B76" s="43">
        <f t="shared" ref="B76:I76" si="15">SUM(VALUE(B12),VALUE(B26),VALUE(B40))</f>
        <v>495</v>
      </c>
      <c r="C76" s="43">
        <f t="shared" si="15"/>
        <v>454</v>
      </c>
      <c r="D76" s="43">
        <f t="shared" si="15"/>
        <v>477</v>
      </c>
      <c r="E76" s="43">
        <f t="shared" si="15"/>
        <v>477</v>
      </c>
      <c r="F76" s="43">
        <f t="shared" si="15"/>
        <v>1337</v>
      </c>
      <c r="G76" s="43">
        <f t="shared" si="15"/>
        <v>1418</v>
      </c>
      <c r="H76" s="43">
        <f t="shared" si="15"/>
        <v>1256</v>
      </c>
      <c r="I76" s="43">
        <f t="shared" si="15"/>
        <v>1337</v>
      </c>
    </row>
    <row r="77" ht="15.75" customHeight="1">
      <c r="A77" s="40" t="s">
        <v>21</v>
      </c>
      <c r="B77" s="43">
        <f t="shared" ref="B77:I77" si="16">SUM(VALUE(B11),VALUE(B25),VALUE(B39))</f>
        <v>17</v>
      </c>
      <c r="C77" s="43">
        <f t="shared" si="16"/>
        <v>13</v>
      </c>
      <c r="D77" s="43">
        <f t="shared" si="16"/>
        <v>17</v>
      </c>
      <c r="E77" s="43">
        <f t="shared" si="16"/>
        <v>14</v>
      </c>
      <c r="F77" s="43">
        <f t="shared" si="16"/>
        <v>52</v>
      </c>
      <c r="G77" s="43">
        <f t="shared" si="16"/>
        <v>53</v>
      </c>
      <c r="H77" s="43">
        <f t="shared" si="16"/>
        <v>48</v>
      </c>
      <c r="I77" s="43">
        <f t="shared" si="16"/>
        <v>49</v>
      </c>
    </row>
    <row r="78" ht="15.75" customHeight="1">
      <c r="A78" s="40" t="s">
        <v>22</v>
      </c>
      <c r="B78" s="43">
        <f t="shared" ref="B78:I78" si="17">SUM(VALUE(B13),VALUE(B27),VALUE(B41))</f>
        <v>148</v>
      </c>
      <c r="C78" s="43">
        <f t="shared" si="17"/>
        <v>145</v>
      </c>
      <c r="D78" s="43">
        <f t="shared" si="17"/>
        <v>146</v>
      </c>
      <c r="E78" s="43">
        <f t="shared" si="17"/>
        <v>150</v>
      </c>
      <c r="F78" s="43">
        <f t="shared" si="17"/>
        <v>336</v>
      </c>
      <c r="G78" s="43">
        <f t="shared" si="17"/>
        <v>365</v>
      </c>
      <c r="H78" s="43">
        <f t="shared" si="17"/>
        <v>333</v>
      </c>
      <c r="I78" s="43">
        <f t="shared" si="17"/>
        <v>338</v>
      </c>
    </row>
    <row r="79" ht="15.75" customHeight="1">
      <c r="A79" s="40" t="s">
        <v>23</v>
      </c>
      <c r="B79" s="43">
        <f t="shared" ref="B79:I79" si="18">SUM(VALUE(B10),VALUE(B24),VALUE(B38))</f>
        <v>36</v>
      </c>
      <c r="C79" s="43">
        <f t="shared" si="18"/>
        <v>5</v>
      </c>
      <c r="D79" s="43">
        <f t="shared" si="18"/>
        <v>43</v>
      </c>
      <c r="E79" s="43">
        <f t="shared" si="18"/>
        <v>17</v>
      </c>
      <c r="F79" s="43">
        <f t="shared" si="18"/>
        <v>37</v>
      </c>
      <c r="G79" s="43">
        <f t="shared" si="18"/>
        <v>29</v>
      </c>
      <c r="H79" s="43">
        <f t="shared" si="18"/>
        <v>30</v>
      </c>
      <c r="I79" s="43">
        <f t="shared" si="18"/>
        <v>30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3302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3303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3304</v>
      </c>
      <c r="C5" s="39" t="s">
        <v>3305</v>
      </c>
      <c r="D5" s="39" t="s">
        <v>3306</v>
      </c>
      <c r="E5" s="39" t="str">
        <f t="shared" si="1"/>
        <v>-</v>
      </c>
      <c r="F5" s="39" t="s">
        <v>3307</v>
      </c>
      <c r="G5" s="39" t="s">
        <v>3308</v>
      </c>
      <c r="H5" s="39" t="s">
        <v>3309</v>
      </c>
      <c r="I5" s="39" t="str">
        <f t="shared" si="2"/>
        <v>-</v>
      </c>
    </row>
    <row r="6">
      <c r="A6" s="35" t="s">
        <v>51</v>
      </c>
      <c r="B6" s="39" t="s">
        <v>3310</v>
      </c>
      <c r="C6" s="39" t="s">
        <v>3311</v>
      </c>
      <c r="D6" s="39" t="s">
        <v>3312</v>
      </c>
      <c r="E6" s="39" t="str">
        <f t="shared" si="1"/>
        <v>-</v>
      </c>
      <c r="F6" s="39" t="s">
        <v>3313</v>
      </c>
      <c r="G6" s="39" t="s">
        <v>3314</v>
      </c>
      <c r="H6" s="39" t="s">
        <v>3315</v>
      </c>
      <c r="I6" s="39" t="str">
        <f t="shared" si="2"/>
        <v>-</v>
      </c>
    </row>
    <row r="7">
      <c r="A7" s="35" t="s">
        <v>58</v>
      </c>
      <c r="B7" s="39" t="s">
        <v>3316</v>
      </c>
      <c r="C7" s="39" t="s">
        <v>3317</v>
      </c>
      <c r="D7" s="39" t="s">
        <v>3318</v>
      </c>
      <c r="E7" s="39" t="str">
        <f t="shared" si="1"/>
        <v>20796042808</v>
      </c>
      <c r="F7" s="39" t="s">
        <v>3319</v>
      </c>
      <c r="G7" s="39" t="s">
        <v>3320</v>
      </c>
      <c r="H7" s="39" t="s">
        <v>3321</v>
      </c>
      <c r="I7" s="39" t="str">
        <f t="shared" si="2"/>
        <v>52131262016</v>
      </c>
    </row>
    <row r="8">
      <c r="A8" s="35" t="s">
        <v>65</v>
      </c>
      <c r="B8" s="39" t="s">
        <v>3322</v>
      </c>
      <c r="C8" s="39" t="s">
        <v>3323</v>
      </c>
      <c r="D8" s="39" t="s">
        <v>3324</v>
      </c>
      <c r="E8" s="39" t="str">
        <f t="shared" si="1"/>
        <v>18909576471</v>
      </c>
      <c r="F8" s="39" t="s">
        <v>3325</v>
      </c>
      <c r="G8" s="39" t="s">
        <v>3326</v>
      </c>
      <c r="H8" s="39" t="s">
        <v>3327</v>
      </c>
      <c r="I8" s="39" t="str">
        <f t="shared" si="2"/>
        <v>18002613790</v>
      </c>
    </row>
    <row r="9">
      <c r="A9" s="35" t="s">
        <v>72</v>
      </c>
      <c r="B9" s="39" t="s">
        <v>3328</v>
      </c>
      <c r="C9" s="39" t="s">
        <v>417</v>
      </c>
      <c r="D9" s="39" t="s">
        <v>3329</v>
      </c>
      <c r="E9" s="39" t="str">
        <f t="shared" si="1"/>
        <v>23949312</v>
      </c>
      <c r="F9" s="39" t="s">
        <v>3330</v>
      </c>
      <c r="G9" s="39" t="s">
        <v>3331</v>
      </c>
      <c r="H9" s="39" t="s">
        <v>417</v>
      </c>
      <c r="I9" s="39" t="str">
        <f t="shared" si="2"/>
        <v>24006475</v>
      </c>
    </row>
    <row r="10">
      <c r="A10" s="35" t="s">
        <v>76</v>
      </c>
      <c r="B10" s="39" t="s">
        <v>666</v>
      </c>
      <c r="C10" s="39" t="s">
        <v>157</v>
      </c>
      <c r="D10" s="39" t="s">
        <v>42</v>
      </c>
      <c r="E10" s="39" t="str">
        <f t="shared" si="1"/>
        <v>1</v>
      </c>
      <c r="F10" s="39" t="s">
        <v>83</v>
      </c>
      <c r="G10" s="39" t="s">
        <v>42</v>
      </c>
      <c r="H10" s="39" t="s">
        <v>290</v>
      </c>
      <c r="I10" s="39" t="str">
        <f t="shared" si="2"/>
        <v>2</v>
      </c>
    </row>
    <row r="11">
      <c r="A11" s="35" t="s">
        <v>81</v>
      </c>
      <c r="B11" s="39" t="s">
        <v>159</v>
      </c>
      <c r="C11" s="39" t="s">
        <v>83</v>
      </c>
      <c r="D11" s="39" t="s">
        <v>155</v>
      </c>
      <c r="E11" s="39" t="str">
        <f t="shared" si="1"/>
        <v>4</v>
      </c>
      <c r="F11" s="39" t="s">
        <v>86</v>
      </c>
      <c r="G11" s="39" t="s">
        <v>1039</v>
      </c>
      <c r="H11" s="39" t="s">
        <v>221</v>
      </c>
      <c r="I11" s="39" t="str">
        <f t="shared" si="2"/>
        <v>19</v>
      </c>
    </row>
    <row r="12">
      <c r="A12" s="35" t="s">
        <v>87</v>
      </c>
      <c r="B12" s="39" t="s">
        <v>88</v>
      </c>
      <c r="C12" s="39" t="s">
        <v>88</v>
      </c>
      <c r="D12" s="39" t="s">
        <v>372</v>
      </c>
      <c r="E12" s="39" t="str">
        <f t="shared" si="1"/>
        <v>167</v>
      </c>
      <c r="F12" s="39" t="s">
        <v>91</v>
      </c>
      <c r="G12" s="39" t="s">
        <v>3332</v>
      </c>
      <c r="H12" s="39" t="s">
        <v>1695</v>
      </c>
      <c r="I12" s="39" t="str">
        <f t="shared" si="2"/>
        <v>414</v>
      </c>
    </row>
    <row r="13">
      <c r="A13" s="35" t="s">
        <v>94</v>
      </c>
      <c r="B13" s="39" t="s">
        <v>1365</v>
      </c>
      <c r="C13" s="39" t="s">
        <v>957</v>
      </c>
      <c r="D13" s="39" t="s">
        <v>3333</v>
      </c>
      <c r="E13" s="39" t="str">
        <f t="shared" si="1"/>
        <v>59</v>
      </c>
      <c r="F13" s="39" t="s">
        <v>1227</v>
      </c>
      <c r="G13" s="39" t="s">
        <v>3334</v>
      </c>
      <c r="H13" s="39" t="s">
        <v>814</v>
      </c>
      <c r="I13" s="39" t="str">
        <f t="shared" si="2"/>
        <v>129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3335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3336</v>
      </c>
      <c r="C15" s="39" t="s">
        <v>3337</v>
      </c>
      <c r="D15" s="39" t="s">
        <v>3338</v>
      </c>
      <c r="E15" s="39" t="str">
        <f t="shared" si="1"/>
        <v>430080</v>
      </c>
      <c r="F15" s="39" t="s">
        <v>3339</v>
      </c>
      <c r="G15" s="39" t="s">
        <v>1233</v>
      </c>
      <c r="H15" s="39" t="s">
        <v>3340</v>
      </c>
      <c r="I15" s="39" t="str">
        <f t="shared" si="2"/>
        <v>153075712</v>
      </c>
    </row>
    <row r="16">
      <c r="A16" s="35" t="s">
        <v>110</v>
      </c>
      <c r="B16" s="39" t="s">
        <v>3341</v>
      </c>
      <c r="C16" s="39" t="s">
        <v>3342</v>
      </c>
      <c r="D16" s="39" t="s">
        <v>3343</v>
      </c>
      <c r="E16" s="39" t="str">
        <f t="shared" si="1"/>
        <v>19729821696</v>
      </c>
      <c r="F16" s="39" t="s">
        <v>3344</v>
      </c>
      <c r="G16" s="39" t="s">
        <v>3345</v>
      </c>
      <c r="H16" s="39" t="s">
        <v>3346</v>
      </c>
      <c r="I16" s="39" t="str">
        <f t="shared" si="2"/>
        <v>20629176320</v>
      </c>
    </row>
    <row r="17">
      <c r="A17" s="35" t="s">
        <v>117</v>
      </c>
      <c r="B17" s="39" t="s">
        <v>3328</v>
      </c>
      <c r="C17" s="39" t="s">
        <v>417</v>
      </c>
      <c r="D17" s="39" t="s">
        <v>3329</v>
      </c>
      <c r="E17" s="39" t="str">
        <f t="shared" si="1"/>
        <v>23949312</v>
      </c>
      <c r="F17" s="39" t="s">
        <v>195</v>
      </c>
      <c r="G17" s="39" t="s">
        <v>3347</v>
      </c>
      <c r="H17" s="39" t="s">
        <v>417</v>
      </c>
      <c r="I17" s="39" t="str">
        <f t="shared" si="2"/>
        <v>24051712</v>
      </c>
    </row>
    <row r="18">
      <c r="A18" s="35" t="s">
        <v>118</v>
      </c>
      <c r="B18" s="39" t="s">
        <v>3348</v>
      </c>
      <c r="C18" s="39" t="s">
        <v>3349</v>
      </c>
      <c r="D18" s="39" t="s">
        <v>3350</v>
      </c>
      <c r="E18" s="39" t="str">
        <f t="shared" si="1"/>
        <v>18375520256</v>
      </c>
      <c r="F18" s="39" t="s">
        <v>3351</v>
      </c>
      <c r="G18" s="39" t="s">
        <v>3352</v>
      </c>
      <c r="H18" s="39" t="s">
        <v>3353</v>
      </c>
      <c r="I18" s="39" t="str">
        <f t="shared" si="2"/>
        <v>16844959744</v>
      </c>
    </row>
    <row r="19">
      <c r="A19" s="35" t="s">
        <v>125</v>
      </c>
      <c r="B19" s="39" t="s">
        <v>3328</v>
      </c>
      <c r="C19" s="39" t="s">
        <v>417</v>
      </c>
      <c r="D19" s="39" t="s">
        <v>3329</v>
      </c>
      <c r="E19" s="39" t="str">
        <f t="shared" si="1"/>
        <v>23949312</v>
      </c>
      <c r="F19" s="39" t="s">
        <v>3328</v>
      </c>
      <c r="G19" s="39" t="s">
        <v>417</v>
      </c>
      <c r="H19" s="39" t="s">
        <v>417</v>
      </c>
      <c r="I19" s="39" t="str">
        <f t="shared" si="2"/>
        <v>23937024</v>
      </c>
    </row>
    <row r="20">
      <c r="A20" s="35" t="s">
        <v>126</v>
      </c>
      <c r="B20" s="39" t="s">
        <v>3354</v>
      </c>
      <c r="C20" s="39" t="s">
        <v>3355</v>
      </c>
      <c r="D20" s="39" t="s">
        <v>3356</v>
      </c>
      <c r="E20" s="39" t="str">
        <f t="shared" si="1"/>
        <v>27799427</v>
      </c>
      <c r="F20" s="39" t="s">
        <v>3357</v>
      </c>
      <c r="G20" s="39" t="s">
        <v>3358</v>
      </c>
      <c r="H20" s="39" t="s">
        <v>3359</v>
      </c>
      <c r="I20" s="39" t="str">
        <f t="shared" si="2"/>
        <v>175609886</v>
      </c>
    </row>
    <row r="21" ht="15.75" customHeight="1">
      <c r="A21" s="35" t="s">
        <v>133</v>
      </c>
      <c r="B21" s="39" t="s">
        <v>3360</v>
      </c>
      <c r="C21" s="39" t="s">
        <v>3361</v>
      </c>
      <c r="D21" s="39" t="s">
        <v>3362</v>
      </c>
      <c r="E21" s="39" t="str">
        <f t="shared" si="1"/>
        <v>28598986</v>
      </c>
      <c r="F21" s="39" t="s">
        <v>3363</v>
      </c>
      <c r="G21" s="39" t="s">
        <v>3364</v>
      </c>
      <c r="H21" s="39" t="s">
        <v>3365</v>
      </c>
      <c r="I21" s="39" t="str">
        <f t="shared" si="2"/>
        <v>176856902</v>
      </c>
    </row>
    <row r="22" ht="15.75" customHeight="1">
      <c r="A22" s="35" t="s">
        <v>140</v>
      </c>
      <c r="B22" s="39" t="s">
        <v>3366</v>
      </c>
      <c r="C22" s="39" t="s">
        <v>3367</v>
      </c>
      <c r="D22" s="39" t="s">
        <v>3368</v>
      </c>
      <c r="E22" s="39" t="str">
        <f t="shared" si="1"/>
        <v>18934577682</v>
      </c>
      <c r="F22" s="39" t="s">
        <v>3369</v>
      </c>
      <c r="G22" s="39" t="s">
        <v>3370</v>
      </c>
      <c r="H22" s="39" t="s">
        <v>3371</v>
      </c>
      <c r="I22" s="39" t="str">
        <f t="shared" si="2"/>
        <v>17638357714</v>
      </c>
    </row>
    <row r="23" ht="15.75" customHeight="1">
      <c r="A23" s="35" t="s">
        <v>147</v>
      </c>
      <c r="B23" s="39" t="s">
        <v>3372</v>
      </c>
      <c r="C23" s="39" t="s">
        <v>3373</v>
      </c>
      <c r="D23" s="39" t="s">
        <v>3374</v>
      </c>
      <c r="E23" s="39" t="str">
        <f t="shared" si="1"/>
        <v>19795968</v>
      </c>
      <c r="F23" s="39" t="s">
        <v>3375</v>
      </c>
      <c r="G23" s="39" t="s">
        <v>3376</v>
      </c>
      <c r="H23" s="39" t="s">
        <v>3373</v>
      </c>
      <c r="I23" s="39" t="str">
        <f t="shared" si="2"/>
        <v>19821568</v>
      </c>
    </row>
    <row r="24" ht="15.75" customHeight="1">
      <c r="A24" s="35" t="s">
        <v>154</v>
      </c>
      <c r="B24" s="39" t="s">
        <v>157</v>
      </c>
      <c r="C24" s="39" t="s">
        <v>80</v>
      </c>
      <c r="D24" s="39" t="s">
        <v>225</v>
      </c>
      <c r="E24" s="39" t="str">
        <f t="shared" si="1"/>
        <v>13</v>
      </c>
      <c r="F24" s="39" t="s">
        <v>156</v>
      </c>
      <c r="G24" s="39" t="s">
        <v>157</v>
      </c>
      <c r="H24" s="39" t="s">
        <v>155</v>
      </c>
      <c r="I24" s="39" t="str">
        <f t="shared" si="2"/>
        <v>3</v>
      </c>
    </row>
    <row r="25" ht="15.75" customHeight="1">
      <c r="A25" s="35" t="s">
        <v>158</v>
      </c>
      <c r="B25" s="39" t="s">
        <v>155</v>
      </c>
      <c r="C25" s="39" t="s">
        <v>424</v>
      </c>
      <c r="D25" s="39" t="s">
        <v>424</v>
      </c>
      <c r="E25" s="39" t="str">
        <f t="shared" si="1"/>
        <v>7</v>
      </c>
      <c r="F25" s="39" t="s">
        <v>221</v>
      </c>
      <c r="G25" s="39" t="s">
        <v>156</v>
      </c>
      <c r="H25" s="39" t="s">
        <v>226</v>
      </c>
      <c r="I25" s="39" t="str">
        <f t="shared" si="2"/>
        <v>17</v>
      </c>
    </row>
    <row r="26" ht="15.75" customHeight="1">
      <c r="A26" s="35" t="s">
        <v>160</v>
      </c>
      <c r="B26" s="39" t="s">
        <v>88</v>
      </c>
      <c r="C26" s="39" t="s">
        <v>88</v>
      </c>
      <c r="D26" s="39" t="s">
        <v>1738</v>
      </c>
      <c r="E26" s="39" t="str">
        <f t="shared" si="1"/>
        <v>167</v>
      </c>
      <c r="F26" s="39" t="s">
        <v>1040</v>
      </c>
      <c r="G26" s="39" t="s">
        <v>3377</v>
      </c>
      <c r="H26" s="39" t="s">
        <v>1224</v>
      </c>
      <c r="I26" s="39" t="str">
        <f t="shared" si="2"/>
        <v>413</v>
      </c>
    </row>
    <row r="27" ht="15.75" customHeight="1">
      <c r="A27" s="35" t="s">
        <v>162</v>
      </c>
      <c r="B27" s="39" t="s">
        <v>959</v>
      </c>
      <c r="C27" s="39" t="s">
        <v>956</v>
      </c>
      <c r="D27" s="39" t="s">
        <v>1410</v>
      </c>
      <c r="E27" s="39" t="str">
        <f t="shared" si="1"/>
        <v>55</v>
      </c>
      <c r="F27" s="39" t="s">
        <v>2644</v>
      </c>
      <c r="G27" s="39" t="s">
        <v>3378</v>
      </c>
      <c r="H27" s="39" t="s">
        <v>3379</v>
      </c>
      <c r="I27" s="39" t="str">
        <f t="shared" si="2"/>
        <v>115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2690</v>
      </c>
      <c r="C29" s="39" t="s">
        <v>3380</v>
      </c>
      <c r="D29" s="39" t="s">
        <v>3381</v>
      </c>
      <c r="E29" s="39" t="str">
        <f t="shared" si="1"/>
        <v>182317056</v>
      </c>
      <c r="F29" s="39" t="s">
        <v>585</v>
      </c>
      <c r="G29" s="39" t="s">
        <v>3382</v>
      </c>
      <c r="H29" s="39" t="s">
        <v>3383</v>
      </c>
      <c r="I29" s="39" t="str">
        <f t="shared" si="2"/>
        <v>153157632</v>
      </c>
    </row>
    <row r="30" ht="15.75" customHeight="1">
      <c r="A30" s="35" t="s">
        <v>177</v>
      </c>
      <c r="B30" s="39" t="s">
        <v>3384</v>
      </c>
      <c r="C30" s="39" t="s">
        <v>3385</v>
      </c>
      <c r="D30" s="39" t="s">
        <v>3386</v>
      </c>
      <c r="E30" s="39" t="str">
        <f t="shared" si="1"/>
        <v>19380252672</v>
      </c>
      <c r="F30" s="39" t="s">
        <v>3387</v>
      </c>
      <c r="G30" s="39" t="s">
        <v>3388</v>
      </c>
      <c r="H30" s="39" t="s">
        <v>3389</v>
      </c>
      <c r="I30" s="39" t="str">
        <f t="shared" si="2"/>
        <v>20374585344</v>
      </c>
    </row>
    <row r="31" ht="15.75" customHeight="1">
      <c r="A31" s="35" t="s">
        <v>184</v>
      </c>
      <c r="B31" s="39" t="s">
        <v>3372</v>
      </c>
      <c r="C31" s="39" t="s">
        <v>3373</v>
      </c>
      <c r="D31" s="39" t="s">
        <v>3374</v>
      </c>
      <c r="E31" s="39" t="str">
        <f t="shared" si="1"/>
        <v>19795968</v>
      </c>
      <c r="F31" s="39" t="s">
        <v>3390</v>
      </c>
      <c r="G31" s="39" t="s">
        <v>3372</v>
      </c>
      <c r="H31" s="39" t="s">
        <v>3373</v>
      </c>
      <c r="I31" s="39" t="str">
        <f t="shared" si="2"/>
        <v>19832832</v>
      </c>
    </row>
    <row r="32" ht="15.75" customHeight="1">
      <c r="A32" s="35" t="s">
        <v>186</v>
      </c>
      <c r="B32" s="39" t="s">
        <v>3391</v>
      </c>
      <c r="C32" s="39" t="s">
        <v>3392</v>
      </c>
      <c r="D32" s="39" t="s">
        <v>3393</v>
      </c>
      <c r="E32" s="39" t="str">
        <f t="shared" si="1"/>
        <v>18149638144</v>
      </c>
      <c r="F32" s="39" t="s">
        <v>3394</v>
      </c>
      <c r="G32" s="39" t="s">
        <v>3395</v>
      </c>
      <c r="H32" s="39" t="s">
        <v>3396</v>
      </c>
      <c r="I32" s="39" t="str">
        <f t="shared" si="2"/>
        <v>16988258304</v>
      </c>
    </row>
    <row r="33" ht="15.75" customHeight="1">
      <c r="A33" s="35" t="s">
        <v>193</v>
      </c>
      <c r="B33" s="39" t="s">
        <v>3372</v>
      </c>
      <c r="C33" s="39" t="s">
        <v>3373</v>
      </c>
      <c r="D33" s="39" t="s">
        <v>3374</v>
      </c>
      <c r="E33" s="39" t="str">
        <f t="shared" si="1"/>
        <v>19795968</v>
      </c>
      <c r="F33" s="39" t="s">
        <v>3372</v>
      </c>
      <c r="G33" s="39" t="s">
        <v>3373</v>
      </c>
      <c r="H33" s="39" t="s">
        <v>3373</v>
      </c>
      <c r="I33" s="39" t="str">
        <f t="shared" si="2"/>
        <v>19787776</v>
      </c>
    </row>
    <row r="34" ht="15.75" customHeight="1">
      <c r="A34" s="35" t="s">
        <v>196</v>
      </c>
      <c r="B34" s="39" t="s">
        <v>3397</v>
      </c>
      <c r="C34" s="39" t="s">
        <v>3398</v>
      </c>
      <c r="D34" s="39" t="s">
        <v>3399</v>
      </c>
      <c r="E34" s="39" t="str">
        <f t="shared" si="1"/>
        <v>24662344</v>
      </c>
      <c r="F34" s="39" t="s">
        <v>3400</v>
      </c>
      <c r="G34" s="39" t="s">
        <v>3401</v>
      </c>
      <c r="H34" s="39" t="s">
        <v>3402</v>
      </c>
      <c r="I34" s="39" t="str">
        <f t="shared" si="2"/>
        <v>175860742</v>
      </c>
    </row>
    <row r="35" ht="15.75" customHeight="1">
      <c r="A35" s="35" t="s">
        <v>203</v>
      </c>
      <c r="B35" s="39" t="s">
        <v>3403</v>
      </c>
      <c r="C35" s="39" t="s">
        <v>3404</v>
      </c>
      <c r="D35" s="39" t="s">
        <v>3405</v>
      </c>
      <c r="E35" s="39" t="str">
        <f t="shared" si="1"/>
        <v>29160989</v>
      </c>
      <c r="F35" s="39" t="s">
        <v>3406</v>
      </c>
      <c r="G35" s="39" t="s">
        <v>3407</v>
      </c>
      <c r="H35" s="39" t="s">
        <v>3408</v>
      </c>
      <c r="I35" s="39" t="str">
        <f t="shared" si="2"/>
        <v>167112648</v>
      </c>
    </row>
    <row r="36" ht="15.75" customHeight="1">
      <c r="A36" s="35" t="s">
        <v>210</v>
      </c>
      <c r="B36" s="39" t="s">
        <v>3409</v>
      </c>
      <c r="C36" s="39" t="s">
        <v>3410</v>
      </c>
      <c r="D36" s="39" t="s">
        <v>3411</v>
      </c>
      <c r="E36" s="39" t="str">
        <f t="shared" si="1"/>
        <v>19119277707</v>
      </c>
      <c r="F36" s="39" t="s">
        <v>3412</v>
      </c>
      <c r="G36" s="39" t="s">
        <v>3413</v>
      </c>
      <c r="H36" s="39" t="s">
        <v>3414</v>
      </c>
      <c r="I36" s="39" t="str">
        <f t="shared" si="2"/>
        <v>18291415461</v>
      </c>
    </row>
    <row r="37" ht="15.75" customHeight="1">
      <c r="A37" s="35" t="s">
        <v>217</v>
      </c>
      <c r="B37" s="39" t="s">
        <v>3415</v>
      </c>
      <c r="C37" s="39" t="s">
        <v>3416</v>
      </c>
      <c r="D37" s="39" t="s">
        <v>3417</v>
      </c>
      <c r="E37" s="39" t="str">
        <f t="shared" si="1"/>
        <v>21665605</v>
      </c>
      <c r="F37" s="39" t="s">
        <v>3418</v>
      </c>
      <c r="G37" s="39" t="s">
        <v>3419</v>
      </c>
      <c r="H37" s="39" t="s">
        <v>3420</v>
      </c>
      <c r="I37" s="39" t="str">
        <f t="shared" si="2"/>
        <v>21622784</v>
      </c>
    </row>
    <row r="38" ht="15.75" customHeight="1">
      <c r="A38" s="35" t="s">
        <v>220</v>
      </c>
      <c r="B38" s="39" t="s">
        <v>86</v>
      </c>
      <c r="C38" s="39" t="s">
        <v>236</v>
      </c>
      <c r="D38" s="39" t="s">
        <v>666</v>
      </c>
      <c r="E38" s="39" t="str">
        <f t="shared" si="1"/>
        <v>27</v>
      </c>
      <c r="F38" s="39" t="s">
        <v>422</v>
      </c>
      <c r="G38" s="39" t="s">
        <v>77</v>
      </c>
      <c r="H38" s="39" t="s">
        <v>1039</v>
      </c>
      <c r="I38" s="39" t="str">
        <f t="shared" si="2"/>
        <v>22</v>
      </c>
    </row>
    <row r="39" ht="15.75" customHeight="1">
      <c r="A39" s="35" t="s">
        <v>227</v>
      </c>
      <c r="B39" s="39" t="s">
        <v>424</v>
      </c>
      <c r="C39" s="39" t="s">
        <v>424</v>
      </c>
      <c r="D39" s="39" t="s">
        <v>159</v>
      </c>
      <c r="E39" s="39" t="str">
        <f t="shared" si="1"/>
        <v>7</v>
      </c>
      <c r="F39" s="39" t="s">
        <v>226</v>
      </c>
      <c r="G39" s="39" t="s">
        <v>80</v>
      </c>
      <c r="H39" s="39" t="s">
        <v>422</v>
      </c>
      <c r="I39" s="39" t="str">
        <f t="shared" si="2"/>
        <v>14</v>
      </c>
    </row>
    <row r="40" ht="15.75" customHeight="1">
      <c r="A40" s="35" t="s">
        <v>229</v>
      </c>
      <c r="B40" s="39" t="s">
        <v>88</v>
      </c>
      <c r="C40" s="39" t="s">
        <v>88</v>
      </c>
      <c r="D40" s="39" t="s">
        <v>1738</v>
      </c>
      <c r="E40" s="39" t="str">
        <f t="shared" si="1"/>
        <v>167</v>
      </c>
      <c r="F40" s="39" t="s">
        <v>622</v>
      </c>
      <c r="G40" s="39" t="s">
        <v>3377</v>
      </c>
      <c r="H40" s="39" t="s">
        <v>1695</v>
      </c>
      <c r="I40" s="39" t="str">
        <f t="shared" si="2"/>
        <v>414</v>
      </c>
    </row>
    <row r="41" ht="15.75" customHeight="1">
      <c r="A41" s="35" t="s">
        <v>234</v>
      </c>
      <c r="B41" s="39" t="s">
        <v>1226</v>
      </c>
      <c r="C41" s="39" t="s">
        <v>1226</v>
      </c>
      <c r="D41" s="39" t="s">
        <v>957</v>
      </c>
      <c r="E41" s="39" t="str">
        <f t="shared" si="1"/>
        <v>54</v>
      </c>
      <c r="F41" s="39" t="s">
        <v>1879</v>
      </c>
      <c r="G41" s="39" t="s">
        <v>1505</v>
      </c>
      <c r="H41" s="39" t="s">
        <v>1782</v>
      </c>
      <c r="I41" s="39" t="str">
        <f t="shared" si="2"/>
        <v>70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3421</v>
      </c>
      <c r="C43" s="39" t="s">
        <v>3422</v>
      </c>
      <c r="D43" s="39" t="s">
        <v>3423</v>
      </c>
      <c r="E43" s="39" t="str">
        <f t="shared" si="1"/>
        <v>275243008</v>
      </c>
      <c r="F43" s="39" t="s">
        <v>1142</v>
      </c>
      <c r="G43" s="39" t="s">
        <v>3424</v>
      </c>
      <c r="H43" s="39" t="s">
        <v>3425</v>
      </c>
      <c r="I43" s="39" t="str">
        <f t="shared" si="2"/>
        <v>153481216</v>
      </c>
    </row>
    <row r="44" ht="15.75" customHeight="1">
      <c r="A44" s="35" t="s">
        <v>246</v>
      </c>
      <c r="B44" s="39" t="s">
        <v>3426</v>
      </c>
      <c r="C44" s="39" t="s">
        <v>3427</v>
      </c>
      <c r="D44" s="39" t="s">
        <v>3428</v>
      </c>
      <c r="E44" s="39" t="str">
        <f t="shared" si="1"/>
        <v>19937857536</v>
      </c>
      <c r="F44" s="39" t="s">
        <v>3429</v>
      </c>
      <c r="G44" s="39" t="s">
        <v>3430</v>
      </c>
      <c r="H44" s="39" t="s">
        <v>3431</v>
      </c>
      <c r="I44" s="39" t="str">
        <f t="shared" si="2"/>
        <v>18960326656</v>
      </c>
    </row>
    <row r="45" ht="15.75" customHeight="1">
      <c r="A45" s="35" t="s">
        <v>253</v>
      </c>
      <c r="B45" s="39" t="s">
        <v>3432</v>
      </c>
      <c r="C45" s="39" t="s">
        <v>3433</v>
      </c>
      <c r="D45" s="39" t="s">
        <v>3417</v>
      </c>
      <c r="E45" s="39" t="str">
        <f t="shared" si="1"/>
        <v>21819392</v>
      </c>
      <c r="F45" s="39" t="s">
        <v>3418</v>
      </c>
      <c r="G45" s="39" t="s">
        <v>3433</v>
      </c>
      <c r="H45" s="39" t="s">
        <v>3434</v>
      </c>
      <c r="I45" s="39" t="str">
        <f t="shared" si="2"/>
        <v>21819392</v>
      </c>
    </row>
    <row r="46" ht="15.75" customHeight="1">
      <c r="A46" s="35" t="s">
        <v>254</v>
      </c>
      <c r="B46" s="39" t="s">
        <v>3435</v>
      </c>
      <c r="C46" s="39" t="s">
        <v>3436</v>
      </c>
      <c r="D46" s="39" t="s">
        <v>3437</v>
      </c>
      <c r="E46" s="39" t="str">
        <f t="shared" si="1"/>
        <v>18749100032</v>
      </c>
      <c r="F46" s="39" t="s">
        <v>3438</v>
      </c>
      <c r="G46" s="39" t="s">
        <v>3439</v>
      </c>
      <c r="H46" s="39" t="s">
        <v>3440</v>
      </c>
      <c r="I46" s="39" t="str">
        <f t="shared" si="2"/>
        <v>17529925632</v>
      </c>
    </row>
    <row r="47" ht="15.75" customHeight="1">
      <c r="A47" s="35" t="s">
        <v>261</v>
      </c>
      <c r="B47" s="39" t="s">
        <v>3418</v>
      </c>
      <c r="C47" s="39" t="s">
        <v>1952</v>
      </c>
      <c r="D47" s="39" t="s">
        <v>3417</v>
      </c>
      <c r="E47" s="39" t="str">
        <f t="shared" si="1"/>
        <v>21573632</v>
      </c>
      <c r="F47" s="39" t="s">
        <v>3418</v>
      </c>
      <c r="G47" s="39" t="s">
        <v>3441</v>
      </c>
      <c r="H47" s="39" t="s">
        <v>3442</v>
      </c>
      <c r="I47" s="39" t="str">
        <f t="shared" si="2"/>
        <v>21622784</v>
      </c>
    </row>
    <row r="48" ht="15.75" customHeight="1">
      <c r="A48" s="35" t="s">
        <v>262</v>
      </c>
      <c r="B48" s="39" t="s">
        <v>3443</v>
      </c>
      <c r="C48" s="39" t="s">
        <v>3444</v>
      </c>
      <c r="D48" s="39" t="s">
        <v>3445</v>
      </c>
      <c r="E48" s="39" t="str">
        <f t="shared" si="1"/>
        <v>28470675</v>
      </c>
      <c r="F48" s="39" t="s">
        <v>3446</v>
      </c>
      <c r="G48" s="39" t="s">
        <v>3447</v>
      </c>
      <c r="H48" s="39" t="s">
        <v>3448</v>
      </c>
      <c r="I48" s="39" t="str">
        <f t="shared" si="2"/>
        <v>187473914</v>
      </c>
    </row>
    <row r="49" ht="15.75" customHeight="1">
      <c r="A49" s="35" t="s">
        <v>269</v>
      </c>
      <c r="B49" s="39" t="s">
        <v>3449</v>
      </c>
      <c r="C49" s="39" t="s">
        <v>3450</v>
      </c>
      <c r="D49" s="39" t="s">
        <v>3451</v>
      </c>
      <c r="E49" s="39" t="str">
        <f t="shared" si="1"/>
        <v>27471870</v>
      </c>
      <c r="F49" s="39" t="s">
        <v>3452</v>
      </c>
      <c r="G49" s="39" t="s">
        <v>3453</v>
      </c>
      <c r="H49" s="39" t="s">
        <v>3454</v>
      </c>
      <c r="I49" s="39" t="str">
        <f t="shared" si="2"/>
        <v>165487064</v>
      </c>
    </row>
    <row r="50" ht="15.75" customHeight="1">
      <c r="A50" s="35" t="s">
        <v>276</v>
      </c>
      <c r="B50" s="39" t="s">
        <v>3455</v>
      </c>
      <c r="C50" s="39" t="s">
        <v>3456</v>
      </c>
      <c r="D50" s="39" t="s">
        <v>3457</v>
      </c>
      <c r="E50" s="39" t="str">
        <f t="shared" si="1"/>
        <v>5674174236</v>
      </c>
      <c r="F50" s="39" t="s">
        <v>3458</v>
      </c>
      <c r="G50" s="39" t="s">
        <v>3459</v>
      </c>
      <c r="H50" s="39" t="s">
        <v>3460</v>
      </c>
      <c r="I50" s="39" t="str">
        <f t="shared" si="2"/>
        <v>6548354951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42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88</v>
      </c>
      <c r="C54" s="39" t="s">
        <v>287</v>
      </c>
      <c r="D54" s="39" t="s">
        <v>477</v>
      </c>
      <c r="E54" s="39" t="str">
        <f t="shared" si="1"/>
        <v>167</v>
      </c>
      <c r="F54" s="39" t="s">
        <v>231</v>
      </c>
      <c r="G54" s="39" t="s">
        <v>3377</v>
      </c>
      <c r="H54" s="39" t="s">
        <v>1927</v>
      </c>
      <c r="I54" s="39" t="str">
        <f t="shared" si="2"/>
        <v>422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79</v>
      </c>
      <c r="G55" s="39" t="s">
        <v>79</v>
      </c>
      <c r="H55" s="39" t="s">
        <v>228</v>
      </c>
      <c r="I55" s="39" t="str">
        <f t="shared" si="2"/>
        <v>15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3461</v>
      </c>
      <c r="C58" s="39" t="s">
        <v>3462</v>
      </c>
      <c r="D58" s="39" t="s">
        <v>3463</v>
      </c>
      <c r="E58" s="39" t="str">
        <f t="shared" si="1"/>
        <v>5674696704</v>
      </c>
      <c r="F58" s="39" t="s">
        <v>3464</v>
      </c>
      <c r="G58" s="39" t="s">
        <v>3465</v>
      </c>
      <c r="H58" s="39" t="s">
        <v>3466</v>
      </c>
      <c r="I58" s="39" t="str">
        <f t="shared" si="2"/>
        <v>6550392832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3467</v>
      </c>
      <c r="C60" s="39" t="s">
        <v>3468</v>
      </c>
      <c r="D60" s="39" t="s">
        <v>3469</v>
      </c>
      <c r="E60" s="39" t="str">
        <f t="shared" si="1"/>
        <v>5673480192</v>
      </c>
      <c r="F60" s="39" t="s">
        <v>3470</v>
      </c>
      <c r="G60" s="39" t="s">
        <v>3471</v>
      </c>
      <c r="H60" s="39" t="s">
        <v>3472</v>
      </c>
      <c r="I60" s="39" t="str">
        <f t="shared" si="2"/>
        <v>6533066752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3473</v>
      </c>
      <c r="C62" s="39" t="s">
        <v>3474</v>
      </c>
      <c r="D62" s="39" t="s">
        <v>3475</v>
      </c>
      <c r="E62" s="39" t="str">
        <f t="shared" si="1"/>
        <v>1326652</v>
      </c>
      <c r="F62" s="39" t="s">
        <v>3476</v>
      </c>
      <c r="G62" s="39" t="s">
        <v>3477</v>
      </c>
      <c r="H62" s="39" t="s">
        <v>3478</v>
      </c>
      <c r="I62" s="39" t="str">
        <f t="shared" si="2"/>
        <v>4085681</v>
      </c>
    </row>
    <row r="63" ht="15.75" customHeight="1">
      <c r="A63" s="35" t="s">
        <v>316</v>
      </c>
      <c r="B63" s="39" t="s">
        <v>3479</v>
      </c>
      <c r="C63" s="39" t="s">
        <v>3480</v>
      </c>
      <c r="D63" s="39" t="s">
        <v>3481</v>
      </c>
      <c r="E63" s="39" t="str">
        <f t="shared" si="1"/>
        <v>317724</v>
      </c>
      <c r="F63" s="39" t="s">
        <v>3482</v>
      </c>
      <c r="G63" s="39" t="s">
        <v>3483</v>
      </c>
      <c r="H63" s="39" t="s">
        <v>3484</v>
      </c>
      <c r="I63" s="39" t="str">
        <f t="shared" si="2"/>
        <v>154490561</v>
      </c>
    </row>
    <row r="64" ht="15.75" customHeight="1">
      <c r="A64" s="40" t="s">
        <v>14</v>
      </c>
      <c r="B64" s="41">
        <f t="shared" ref="B64:I64" si="3">AVERAGE(VALUE(B8),VALUE(B22),VALUE(B36))*2^(-30)</f>
        <v>17.68396308</v>
      </c>
      <c r="C64" s="41">
        <f t="shared" si="3"/>
        <v>17.42586905</v>
      </c>
      <c r="D64" s="41">
        <f t="shared" si="3"/>
        <v>17.53744304</v>
      </c>
      <c r="E64" s="41">
        <f t="shared" si="3"/>
        <v>17.68377667</v>
      </c>
      <c r="F64" s="41">
        <f t="shared" si="3"/>
        <v>16.90601015</v>
      </c>
      <c r="G64" s="41">
        <f t="shared" si="3"/>
        <v>16.74281649</v>
      </c>
      <c r="H64" s="41">
        <f t="shared" si="3"/>
        <v>16.53997803</v>
      </c>
      <c r="I64" s="41">
        <f t="shared" si="3"/>
        <v>16.74281649</v>
      </c>
    </row>
    <row r="65" ht="15.75" customHeight="1">
      <c r="A65" s="40" t="s">
        <v>323</v>
      </c>
      <c r="B65" s="41">
        <f t="shared" ref="B65:I65" si="4">AVERAGE(VALUE(B8),VALUE(B22),VALUE(B36),VALUE(B50))*2^(-30)</f>
        <v>14.59714742</v>
      </c>
      <c r="C65" s="41">
        <f t="shared" si="4"/>
        <v>14.37859699</v>
      </c>
      <c r="D65" s="41">
        <f t="shared" si="4"/>
        <v>14.47420392</v>
      </c>
      <c r="E65" s="41">
        <f t="shared" si="4"/>
        <v>14.58395414</v>
      </c>
      <c r="F65" s="41">
        <f t="shared" si="4"/>
        <v>14.21934341</v>
      </c>
      <c r="G65" s="41">
        <f t="shared" si="4"/>
        <v>14.08177007</v>
      </c>
      <c r="H65" s="41">
        <f t="shared" si="4"/>
        <v>13.92217078</v>
      </c>
      <c r="I65" s="41">
        <f t="shared" si="4"/>
        <v>14.08177007</v>
      </c>
    </row>
    <row r="66" ht="15.75" customHeight="1">
      <c r="A66" s="40" t="s">
        <v>324</v>
      </c>
      <c r="B66" s="41">
        <f t="shared" ref="B66:I66" si="5">MIN(VALUE(B18),VALUE(B32),VALUE(B46))*2^(-30)</f>
        <v>17.09629059</v>
      </c>
      <c r="C66" s="41">
        <f t="shared" si="5"/>
        <v>16.41945267</v>
      </c>
      <c r="D66" s="41">
        <f t="shared" si="5"/>
        <v>16.66151047</v>
      </c>
      <c r="E66" s="41">
        <f t="shared" si="5"/>
        <v>16.90316772</v>
      </c>
      <c r="F66" s="41">
        <f t="shared" si="5"/>
        <v>16.1118927</v>
      </c>
      <c r="G66" s="41">
        <f t="shared" si="5"/>
        <v>15.60596085</v>
      </c>
      <c r="H66" s="41">
        <f t="shared" si="5"/>
        <v>15.68809128</v>
      </c>
      <c r="I66" s="41">
        <f t="shared" si="5"/>
        <v>15.68809128</v>
      </c>
    </row>
    <row r="67" ht="15.75" customHeight="1">
      <c r="A67" s="40" t="s">
        <v>325</v>
      </c>
      <c r="B67" s="41">
        <f t="shared" ref="B67:I67" si="6">MIN(VALUE(B16),VALUE(B30),VALUE(B44))*2^(-30)</f>
        <v>18.04926682</v>
      </c>
      <c r="C67" s="41">
        <f t="shared" si="6"/>
        <v>17.83929443</v>
      </c>
      <c r="D67" s="41">
        <f t="shared" si="6"/>
        <v>18.20816803</v>
      </c>
      <c r="E67" s="41">
        <f t="shared" si="6"/>
        <v>18.04926682</v>
      </c>
      <c r="F67" s="41">
        <f t="shared" si="6"/>
        <v>17.57789612</v>
      </c>
      <c r="G67" s="41">
        <f t="shared" si="6"/>
        <v>17.65818024</v>
      </c>
      <c r="H67" s="41">
        <f t="shared" si="6"/>
        <v>17.02646637</v>
      </c>
      <c r="I67" s="41">
        <f t="shared" si="6"/>
        <v>17.65818024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0.06640625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401.0625</v>
      </c>
      <c r="C69" s="41">
        <f t="shared" si="8"/>
        <v>450.6796875</v>
      </c>
      <c r="D69" s="41">
        <f t="shared" si="8"/>
        <v>451.8242188</v>
      </c>
      <c r="E69" s="41">
        <f t="shared" si="8"/>
        <v>436.7734375</v>
      </c>
      <c r="F69" s="41">
        <f t="shared" si="8"/>
        <v>437.828125</v>
      </c>
      <c r="G69" s="41">
        <f t="shared" si="8"/>
        <v>439.703125</v>
      </c>
      <c r="H69" s="41">
        <f t="shared" si="8"/>
        <v>311.6054688</v>
      </c>
      <c r="I69" s="41">
        <f t="shared" si="8"/>
        <v>438.4179688</v>
      </c>
    </row>
    <row r="70" ht="15.75" customHeight="1">
      <c r="A70" s="40" t="s">
        <v>17</v>
      </c>
      <c r="B70" s="41">
        <f t="shared" ref="B70:I70" si="9">AVERAGE(VALUE(B9),VALUE(B23),VALUE(B37))*2^(-20)</f>
        <v>20.83132076</v>
      </c>
      <c r="C70" s="41">
        <f t="shared" si="9"/>
        <v>20.82837296</v>
      </c>
      <c r="D70" s="41">
        <f t="shared" si="9"/>
        <v>20.61588542</v>
      </c>
      <c r="E70" s="41">
        <f t="shared" si="9"/>
        <v>20.79356035</v>
      </c>
      <c r="F70" s="41">
        <f t="shared" si="9"/>
        <v>20.86335754</v>
      </c>
      <c r="G70" s="41">
        <f t="shared" si="9"/>
        <v>20.86870003</v>
      </c>
      <c r="H70" s="41">
        <f t="shared" si="9"/>
        <v>20.70020135</v>
      </c>
      <c r="I70" s="41">
        <f t="shared" si="9"/>
        <v>20.80625757</v>
      </c>
    </row>
    <row r="71" ht="15.75" customHeight="1">
      <c r="A71" s="40" t="s">
        <v>326</v>
      </c>
      <c r="B71" s="42">
        <f t="shared" ref="B71:I71" si="10">MIN(VALUE(B19),VALUE(B33),VALUE(B47))*2^(-20)</f>
        <v>18.9140625</v>
      </c>
      <c r="C71" s="42">
        <f t="shared" si="10"/>
        <v>18.87109375</v>
      </c>
      <c r="D71" s="42">
        <f t="shared" si="10"/>
        <v>18.87890625</v>
      </c>
      <c r="E71" s="42">
        <f t="shared" si="10"/>
        <v>18.87890625</v>
      </c>
      <c r="F71" s="42">
        <f t="shared" si="10"/>
        <v>18.9140625</v>
      </c>
      <c r="G71" s="42">
        <f t="shared" si="10"/>
        <v>18.87109375</v>
      </c>
      <c r="H71" s="42">
        <f t="shared" si="10"/>
        <v>18.87109375</v>
      </c>
      <c r="I71" s="42">
        <f t="shared" si="10"/>
        <v>18.87109375</v>
      </c>
    </row>
    <row r="72" ht="15.75" customHeight="1">
      <c r="A72" s="40" t="s">
        <v>327</v>
      </c>
      <c r="B72" s="42">
        <f t="shared" ref="B72:I72" si="11">MAX(VALUE(B17),VALUE(B31),VALUE(B45))*2^(-20)</f>
        <v>22.91796875</v>
      </c>
      <c r="C72" s="42">
        <f t="shared" si="11"/>
        <v>22.828125</v>
      </c>
      <c r="D72" s="42">
        <f t="shared" si="11"/>
        <v>22.83984375</v>
      </c>
      <c r="E72" s="42">
        <f t="shared" si="11"/>
        <v>22.83984375</v>
      </c>
      <c r="F72" s="42">
        <f t="shared" si="11"/>
        <v>23.0078125</v>
      </c>
      <c r="G72" s="42">
        <f t="shared" si="11"/>
        <v>22.9375</v>
      </c>
      <c r="H72" s="42">
        <f t="shared" si="11"/>
        <v>22.828125</v>
      </c>
      <c r="I72" s="42">
        <f t="shared" si="11"/>
        <v>22.9375</v>
      </c>
    </row>
    <row r="73" ht="15.75" customHeight="1">
      <c r="A73" s="40" t="s">
        <v>1</v>
      </c>
      <c r="B73" s="41">
        <f t="shared" ref="B73:I73" si="12">VALUE(B7)*10^(-9)</f>
        <v>20.79604281</v>
      </c>
      <c r="C73" s="41">
        <f t="shared" si="12"/>
        <v>20.3622172</v>
      </c>
      <c r="D73" s="41">
        <f t="shared" si="12"/>
        <v>26.00412409</v>
      </c>
      <c r="E73" s="41">
        <f t="shared" si="12"/>
        <v>20.79604281</v>
      </c>
      <c r="F73" s="41">
        <f t="shared" si="12"/>
        <v>50.3272056</v>
      </c>
      <c r="G73" s="41">
        <f t="shared" si="12"/>
        <v>67.13050732</v>
      </c>
      <c r="H73" s="41">
        <f t="shared" si="12"/>
        <v>52.13126202</v>
      </c>
      <c r="I73" s="41">
        <f t="shared" si="12"/>
        <v>52.13126202</v>
      </c>
    </row>
    <row r="74" ht="15.75" customHeight="1">
      <c r="A74" s="40" t="s">
        <v>18</v>
      </c>
      <c r="B74" s="41">
        <f t="shared" ref="B74:I74" si="13">SUM(VALUE(B20),VALUE(B34),VALUE(B48))*2^(-20)</f>
        <v>84.5560112</v>
      </c>
      <c r="C74" s="41">
        <f t="shared" si="13"/>
        <v>92.4849987</v>
      </c>
      <c r="D74" s="41">
        <f t="shared" si="13"/>
        <v>77.07887936</v>
      </c>
      <c r="E74" s="41">
        <f t="shared" si="13"/>
        <v>77.18319511</v>
      </c>
      <c r="F74" s="41">
        <f t="shared" si="13"/>
        <v>514.8901072</v>
      </c>
      <c r="G74" s="41">
        <f t="shared" si="13"/>
        <v>515.7313318</v>
      </c>
      <c r="H74" s="41">
        <f t="shared" si="13"/>
        <v>515.9745617</v>
      </c>
      <c r="I74" s="41">
        <f t="shared" si="13"/>
        <v>513.9775677</v>
      </c>
    </row>
    <row r="75" ht="15.75" customHeight="1">
      <c r="A75" s="40" t="s">
        <v>19</v>
      </c>
      <c r="B75" s="41">
        <f t="shared" ref="B75:I75" si="14">SUM(VALUE(B21),VALUE(B35),VALUE(B49))*2^(-20)</f>
        <v>77.39477539</v>
      </c>
      <c r="C75" s="41">
        <f t="shared" si="14"/>
        <v>84.44941425</v>
      </c>
      <c r="D75" s="41">
        <f t="shared" si="14"/>
        <v>79.59383011</v>
      </c>
      <c r="E75" s="41">
        <f t="shared" si="14"/>
        <v>81.28342152</v>
      </c>
      <c r="F75" s="41">
        <f t="shared" si="14"/>
        <v>368.7115822</v>
      </c>
      <c r="G75" s="41">
        <f t="shared" si="14"/>
        <v>370.5937099</v>
      </c>
      <c r="H75" s="41">
        <f t="shared" si="14"/>
        <v>370.0429716</v>
      </c>
      <c r="I75" s="41">
        <f t="shared" si="14"/>
        <v>485.8556881</v>
      </c>
    </row>
    <row r="76" ht="15.75" customHeight="1">
      <c r="A76" s="40" t="s">
        <v>20</v>
      </c>
      <c r="B76" s="43">
        <f t="shared" ref="B76:I76" si="15">SUM(VALUE(B12),VALUE(B26),VALUE(B40))</f>
        <v>501</v>
      </c>
      <c r="C76" s="43">
        <f t="shared" si="15"/>
        <v>501</v>
      </c>
      <c r="D76" s="43">
        <f t="shared" si="15"/>
        <v>619</v>
      </c>
      <c r="E76" s="43">
        <f t="shared" si="15"/>
        <v>501</v>
      </c>
      <c r="F76" s="43">
        <f t="shared" si="15"/>
        <v>1202</v>
      </c>
      <c r="G76" s="43">
        <f t="shared" si="15"/>
        <v>1608</v>
      </c>
      <c r="H76" s="43">
        <f t="shared" si="15"/>
        <v>1241</v>
      </c>
      <c r="I76" s="43">
        <f t="shared" si="15"/>
        <v>1241</v>
      </c>
    </row>
    <row r="77" ht="15.75" customHeight="1">
      <c r="A77" s="40" t="s">
        <v>21</v>
      </c>
      <c r="B77" s="43">
        <f t="shared" ref="B77:I77" si="16">SUM(VALUE(B11),VALUE(B25),VALUE(B39))</f>
        <v>18</v>
      </c>
      <c r="C77" s="43">
        <f t="shared" si="16"/>
        <v>18</v>
      </c>
      <c r="D77" s="43">
        <f t="shared" si="16"/>
        <v>18</v>
      </c>
      <c r="E77" s="43">
        <f t="shared" si="16"/>
        <v>18</v>
      </c>
      <c r="F77" s="43">
        <f t="shared" si="16"/>
        <v>48</v>
      </c>
      <c r="G77" s="43">
        <f t="shared" si="16"/>
        <v>54</v>
      </c>
      <c r="H77" s="43">
        <f t="shared" si="16"/>
        <v>49</v>
      </c>
      <c r="I77" s="43">
        <f t="shared" si="16"/>
        <v>50</v>
      </c>
    </row>
    <row r="78" ht="15.75" customHeight="1">
      <c r="A78" s="40" t="s">
        <v>22</v>
      </c>
      <c r="B78" s="43">
        <f t="shared" ref="B78:I78" si="17">SUM(VALUE(B13),VALUE(B27),VALUE(B41))</f>
        <v>165</v>
      </c>
      <c r="C78" s="43">
        <f t="shared" si="17"/>
        <v>168</v>
      </c>
      <c r="D78" s="43">
        <f t="shared" si="17"/>
        <v>172</v>
      </c>
      <c r="E78" s="43">
        <f t="shared" si="17"/>
        <v>168</v>
      </c>
      <c r="F78" s="43">
        <f t="shared" si="17"/>
        <v>311</v>
      </c>
      <c r="G78" s="43">
        <f t="shared" si="17"/>
        <v>358</v>
      </c>
      <c r="H78" s="43">
        <f t="shared" si="17"/>
        <v>343</v>
      </c>
      <c r="I78" s="43">
        <f t="shared" si="17"/>
        <v>314</v>
      </c>
    </row>
    <row r="79" ht="15.75" customHeight="1">
      <c r="A79" s="40" t="s">
        <v>23</v>
      </c>
      <c r="B79" s="43">
        <f t="shared" ref="B79:I79" si="18">SUM(VALUE(B10),VALUE(B24),VALUE(B38))</f>
        <v>56</v>
      </c>
      <c r="C79" s="43">
        <f t="shared" si="18"/>
        <v>42</v>
      </c>
      <c r="D79" s="43">
        <f t="shared" si="18"/>
        <v>49</v>
      </c>
      <c r="E79" s="43">
        <f t="shared" si="18"/>
        <v>41</v>
      </c>
      <c r="F79" s="43">
        <f t="shared" si="18"/>
        <v>42</v>
      </c>
      <c r="G79" s="43">
        <f t="shared" si="18"/>
        <v>33</v>
      </c>
      <c r="H79" s="43">
        <f t="shared" si="18"/>
        <v>27</v>
      </c>
      <c r="I79" s="43">
        <f t="shared" si="18"/>
        <v>27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3485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3486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3487</v>
      </c>
      <c r="C5" s="39" t="s">
        <v>3488</v>
      </c>
      <c r="D5" s="39" t="s">
        <v>3489</v>
      </c>
      <c r="E5" s="39" t="str">
        <f t="shared" si="1"/>
        <v>-</v>
      </c>
      <c r="F5" s="39" t="s">
        <v>3490</v>
      </c>
      <c r="G5" s="39" t="s">
        <v>3491</v>
      </c>
      <c r="H5" s="39" t="s">
        <v>3492</v>
      </c>
      <c r="I5" s="39" t="str">
        <f t="shared" si="2"/>
        <v>-</v>
      </c>
    </row>
    <row r="6">
      <c r="A6" s="35" t="s">
        <v>51</v>
      </c>
      <c r="B6" s="39" t="s">
        <v>3493</v>
      </c>
      <c r="C6" s="39" t="s">
        <v>3494</v>
      </c>
      <c r="D6" s="39" t="s">
        <v>3495</v>
      </c>
      <c r="E6" s="39" t="str">
        <f t="shared" si="1"/>
        <v>-</v>
      </c>
      <c r="F6" s="39" t="s">
        <v>3496</v>
      </c>
      <c r="G6" s="39" t="s">
        <v>3497</v>
      </c>
      <c r="H6" s="39" t="s">
        <v>3498</v>
      </c>
      <c r="I6" s="39" t="str">
        <f t="shared" si="2"/>
        <v>-</v>
      </c>
    </row>
    <row r="7">
      <c r="A7" s="35" t="s">
        <v>58</v>
      </c>
      <c r="B7" s="39" t="s">
        <v>3499</v>
      </c>
      <c r="C7" s="39" t="s">
        <v>3500</v>
      </c>
      <c r="D7" s="39" t="s">
        <v>3501</v>
      </c>
      <c r="E7" s="39" t="str">
        <f t="shared" si="1"/>
        <v>20993349176</v>
      </c>
      <c r="F7" s="39" t="s">
        <v>3502</v>
      </c>
      <c r="G7" s="39" t="s">
        <v>3503</v>
      </c>
      <c r="H7" s="39" t="s">
        <v>3504</v>
      </c>
      <c r="I7" s="39" t="str">
        <f t="shared" si="2"/>
        <v>52204695891</v>
      </c>
    </row>
    <row r="8">
      <c r="A8" s="35" t="s">
        <v>65</v>
      </c>
      <c r="B8" s="39" t="s">
        <v>3505</v>
      </c>
      <c r="C8" s="39" t="s">
        <v>3506</v>
      </c>
      <c r="D8" s="39" t="s">
        <v>3507</v>
      </c>
      <c r="E8" s="39" t="str">
        <f t="shared" si="1"/>
        <v>19032654196</v>
      </c>
      <c r="F8" s="39" t="s">
        <v>3508</v>
      </c>
      <c r="G8" s="39" t="s">
        <v>3509</v>
      </c>
      <c r="H8" s="39" t="s">
        <v>3510</v>
      </c>
      <c r="I8" s="39" t="str">
        <f t="shared" si="2"/>
        <v>17972173070</v>
      </c>
    </row>
    <row r="9">
      <c r="A9" s="35" t="s">
        <v>72</v>
      </c>
      <c r="B9" s="39" t="s">
        <v>500</v>
      </c>
      <c r="C9" s="39" t="s">
        <v>3511</v>
      </c>
      <c r="D9" s="39" t="s">
        <v>3512</v>
      </c>
      <c r="E9" s="39" t="str">
        <f t="shared" si="1"/>
        <v>23953408</v>
      </c>
      <c r="F9" s="39" t="s">
        <v>3513</v>
      </c>
      <c r="G9" s="39" t="s">
        <v>3514</v>
      </c>
      <c r="H9" s="39" t="s">
        <v>3515</v>
      </c>
      <c r="I9" s="39" t="str">
        <f t="shared" si="2"/>
        <v>23961751</v>
      </c>
    </row>
    <row r="10">
      <c r="A10" s="35" t="s">
        <v>76</v>
      </c>
      <c r="B10" s="39" t="s">
        <v>422</v>
      </c>
      <c r="C10" s="39" t="s">
        <v>371</v>
      </c>
      <c r="D10" s="39" t="s">
        <v>156</v>
      </c>
      <c r="E10" s="39" t="str">
        <f t="shared" si="1"/>
        <v>20</v>
      </c>
      <c r="F10" s="39" t="s">
        <v>221</v>
      </c>
      <c r="G10" s="39" t="s">
        <v>157</v>
      </c>
      <c r="H10" s="39" t="s">
        <v>157</v>
      </c>
      <c r="I10" s="39" t="str">
        <f t="shared" si="2"/>
        <v>1</v>
      </c>
    </row>
    <row r="11">
      <c r="A11" s="35" t="s">
        <v>81</v>
      </c>
      <c r="B11" s="39" t="s">
        <v>424</v>
      </c>
      <c r="C11" s="39" t="s">
        <v>159</v>
      </c>
      <c r="D11" s="39" t="s">
        <v>423</v>
      </c>
      <c r="E11" s="39" t="str">
        <f t="shared" si="1"/>
        <v>7</v>
      </c>
      <c r="F11" s="39" t="s">
        <v>422</v>
      </c>
      <c r="G11" s="39" t="s">
        <v>156</v>
      </c>
      <c r="H11" s="39" t="s">
        <v>221</v>
      </c>
      <c r="I11" s="39" t="str">
        <f t="shared" si="2"/>
        <v>18</v>
      </c>
    </row>
    <row r="12">
      <c r="A12" s="35" t="s">
        <v>87</v>
      </c>
      <c r="B12" s="39" t="s">
        <v>88</v>
      </c>
      <c r="C12" s="39" t="s">
        <v>89</v>
      </c>
      <c r="D12" s="39" t="s">
        <v>88</v>
      </c>
      <c r="E12" s="39" t="str">
        <f t="shared" si="1"/>
        <v>167</v>
      </c>
      <c r="F12" s="39" t="s">
        <v>1695</v>
      </c>
      <c r="G12" s="39" t="s">
        <v>2981</v>
      </c>
      <c r="H12" s="39" t="s">
        <v>91</v>
      </c>
      <c r="I12" s="39" t="str">
        <f t="shared" si="2"/>
        <v>414</v>
      </c>
    </row>
    <row r="13">
      <c r="A13" s="35" t="s">
        <v>94</v>
      </c>
      <c r="B13" s="39" t="s">
        <v>1366</v>
      </c>
      <c r="C13" s="39" t="s">
        <v>1322</v>
      </c>
      <c r="D13" s="39" t="s">
        <v>1135</v>
      </c>
      <c r="E13" s="39" t="str">
        <f t="shared" si="1"/>
        <v>65</v>
      </c>
      <c r="F13" s="39" t="s">
        <v>1554</v>
      </c>
      <c r="G13" s="39" t="s">
        <v>1136</v>
      </c>
      <c r="H13" s="39" t="s">
        <v>1137</v>
      </c>
      <c r="I13" s="39" t="str">
        <f t="shared" si="2"/>
        <v>140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3516</v>
      </c>
      <c r="C15" s="39" t="s">
        <v>3517</v>
      </c>
      <c r="D15" s="39" t="s">
        <v>3518</v>
      </c>
      <c r="E15" s="39" t="str">
        <f t="shared" si="1"/>
        <v>291237888</v>
      </c>
      <c r="F15" s="39" t="s">
        <v>3519</v>
      </c>
      <c r="G15" s="39" t="s">
        <v>3520</v>
      </c>
      <c r="H15" s="39" t="s">
        <v>3521</v>
      </c>
      <c r="I15" s="39" t="str">
        <f t="shared" si="2"/>
        <v>153149440</v>
      </c>
    </row>
    <row r="16">
      <c r="A16" s="35" t="s">
        <v>110</v>
      </c>
      <c r="B16" s="39" t="s">
        <v>3522</v>
      </c>
      <c r="C16" s="39" t="s">
        <v>3523</v>
      </c>
      <c r="D16" s="39" t="s">
        <v>3524</v>
      </c>
      <c r="E16" s="39" t="str">
        <f t="shared" si="1"/>
        <v>20287598592</v>
      </c>
      <c r="F16" s="39" t="s">
        <v>3525</v>
      </c>
      <c r="G16" s="39" t="s">
        <v>3526</v>
      </c>
      <c r="H16" s="39" t="s">
        <v>3527</v>
      </c>
      <c r="I16" s="39" t="str">
        <f t="shared" si="2"/>
        <v>20391030784</v>
      </c>
    </row>
    <row r="17">
      <c r="A17" s="35" t="s">
        <v>117</v>
      </c>
      <c r="B17" s="39" t="s">
        <v>500</v>
      </c>
      <c r="C17" s="39" t="s">
        <v>3511</v>
      </c>
      <c r="D17" s="39" t="s">
        <v>3512</v>
      </c>
      <c r="E17" s="39" t="str">
        <f t="shared" si="1"/>
        <v>23953408</v>
      </c>
      <c r="F17" s="39" t="s">
        <v>500</v>
      </c>
      <c r="G17" s="39" t="s">
        <v>3511</v>
      </c>
      <c r="H17" s="39" t="s">
        <v>3511</v>
      </c>
      <c r="I17" s="39" t="str">
        <f t="shared" si="2"/>
        <v>23990272</v>
      </c>
    </row>
    <row r="18">
      <c r="A18" s="35" t="s">
        <v>118</v>
      </c>
      <c r="B18" s="39" t="s">
        <v>3528</v>
      </c>
      <c r="C18" s="39" t="s">
        <v>3529</v>
      </c>
      <c r="D18" s="39" t="s">
        <v>3530</v>
      </c>
      <c r="E18" s="39" t="str">
        <f t="shared" si="1"/>
        <v>18404745216</v>
      </c>
      <c r="F18" s="39" t="s">
        <v>3531</v>
      </c>
      <c r="G18" s="39" t="s">
        <v>3532</v>
      </c>
      <c r="H18" s="39" t="s">
        <v>3533</v>
      </c>
      <c r="I18" s="39" t="str">
        <f t="shared" si="2"/>
        <v>17240866816</v>
      </c>
    </row>
    <row r="19">
      <c r="A19" s="35" t="s">
        <v>125</v>
      </c>
      <c r="B19" s="39" t="s">
        <v>500</v>
      </c>
      <c r="C19" s="39" t="s">
        <v>3511</v>
      </c>
      <c r="D19" s="39" t="s">
        <v>3512</v>
      </c>
      <c r="E19" s="39" t="str">
        <f t="shared" si="1"/>
        <v>23953408</v>
      </c>
      <c r="F19" s="39" t="s">
        <v>3512</v>
      </c>
      <c r="G19" s="39" t="s">
        <v>500</v>
      </c>
      <c r="H19" s="39" t="s">
        <v>3329</v>
      </c>
      <c r="I19" s="39" t="str">
        <f t="shared" si="2"/>
        <v>23949312</v>
      </c>
    </row>
    <row r="20">
      <c r="A20" s="35" t="s">
        <v>126</v>
      </c>
      <c r="B20" s="39" t="s">
        <v>3534</v>
      </c>
      <c r="C20" s="39" t="s">
        <v>3535</v>
      </c>
      <c r="D20" s="39" t="s">
        <v>3536</v>
      </c>
      <c r="E20" s="39" t="str">
        <f t="shared" si="1"/>
        <v>39576005</v>
      </c>
      <c r="F20" s="39" t="s">
        <v>3537</v>
      </c>
      <c r="G20" s="39" t="s">
        <v>3538</v>
      </c>
      <c r="H20" s="39" t="s">
        <v>3539</v>
      </c>
      <c r="I20" s="39" t="str">
        <f t="shared" si="2"/>
        <v>184710878</v>
      </c>
    </row>
    <row r="21" ht="15.75" customHeight="1">
      <c r="A21" s="35" t="s">
        <v>133</v>
      </c>
      <c r="B21" s="39" t="s">
        <v>3540</v>
      </c>
      <c r="C21" s="39" t="s">
        <v>3541</v>
      </c>
      <c r="D21" s="39" t="s">
        <v>3542</v>
      </c>
      <c r="E21" s="39" t="str">
        <f t="shared" si="1"/>
        <v>38988679</v>
      </c>
      <c r="F21" s="39" t="s">
        <v>3543</v>
      </c>
      <c r="G21" s="39" t="s">
        <v>3544</v>
      </c>
      <c r="H21" s="39" t="s">
        <v>3545</v>
      </c>
      <c r="I21" s="39" t="str">
        <f t="shared" si="2"/>
        <v>181816793</v>
      </c>
    </row>
    <row r="22" ht="15.75" customHeight="1">
      <c r="A22" s="35" t="s">
        <v>140</v>
      </c>
      <c r="B22" s="39" t="s">
        <v>3546</v>
      </c>
      <c r="C22" s="39" t="s">
        <v>3547</v>
      </c>
      <c r="D22" s="39" t="s">
        <v>3548</v>
      </c>
      <c r="E22" s="39" t="str">
        <f t="shared" si="1"/>
        <v>19425072407</v>
      </c>
      <c r="F22" s="39" t="s">
        <v>3549</v>
      </c>
      <c r="G22" s="39" t="s">
        <v>3550</v>
      </c>
      <c r="H22" s="39" t="s">
        <v>3551</v>
      </c>
      <c r="I22" s="39" t="str">
        <f t="shared" si="2"/>
        <v>18073008886</v>
      </c>
    </row>
    <row r="23" ht="15.75" customHeight="1">
      <c r="A23" s="35" t="s">
        <v>147</v>
      </c>
      <c r="B23" s="39" t="s">
        <v>3552</v>
      </c>
      <c r="C23" s="39" t="s">
        <v>3553</v>
      </c>
      <c r="D23" s="39" t="s">
        <v>3554</v>
      </c>
      <c r="E23" s="39" t="str">
        <f t="shared" si="1"/>
        <v>19513716</v>
      </c>
      <c r="F23" s="39" t="s">
        <v>3555</v>
      </c>
      <c r="G23" s="39" t="s">
        <v>3556</v>
      </c>
      <c r="H23" s="39" t="s">
        <v>3557</v>
      </c>
      <c r="I23" s="39" t="str">
        <f t="shared" si="2"/>
        <v>19524135</v>
      </c>
    </row>
    <row r="24" ht="15.75" customHeight="1">
      <c r="A24" s="35" t="s">
        <v>154</v>
      </c>
      <c r="B24" s="39" t="s">
        <v>856</v>
      </c>
      <c r="C24" s="39" t="s">
        <v>80</v>
      </c>
      <c r="D24" s="39" t="s">
        <v>42</v>
      </c>
      <c r="E24" s="39" t="str">
        <f t="shared" si="1"/>
        <v>14</v>
      </c>
      <c r="F24" s="39" t="s">
        <v>82</v>
      </c>
      <c r="G24" s="39" t="s">
        <v>83</v>
      </c>
      <c r="H24" s="39" t="s">
        <v>83</v>
      </c>
      <c r="I24" s="39" t="str">
        <f t="shared" si="2"/>
        <v>4</v>
      </c>
    </row>
    <row r="25" ht="15.75" customHeight="1">
      <c r="A25" s="35" t="s">
        <v>158</v>
      </c>
      <c r="B25" s="39" t="s">
        <v>159</v>
      </c>
      <c r="C25" s="39" t="s">
        <v>424</v>
      </c>
      <c r="D25" s="39" t="s">
        <v>155</v>
      </c>
      <c r="E25" s="39" t="str">
        <f t="shared" si="1"/>
        <v>7</v>
      </c>
      <c r="F25" s="39" t="s">
        <v>226</v>
      </c>
      <c r="G25" s="39" t="s">
        <v>226</v>
      </c>
      <c r="H25" s="39" t="s">
        <v>422</v>
      </c>
      <c r="I25" s="39" t="str">
        <f t="shared" si="2"/>
        <v>12</v>
      </c>
    </row>
    <row r="26" ht="15.75" customHeight="1">
      <c r="A26" s="35" t="s">
        <v>160</v>
      </c>
      <c r="B26" s="39" t="s">
        <v>88</v>
      </c>
      <c r="C26" s="39" t="s">
        <v>3558</v>
      </c>
      <c r="D26" s="39" t="s">
        <v>90</v>
      </c>
      <c r="E26" s="39" t="str">
        <f t="shared" si="1"/>
        <v>167</v>
      </c>
      <c r="F26" s="39" t="s">
        <v>1695</v>
      </c>
      <c r="G26" s="39" t="s">
        <v>2072</v>
      </c>
      <c r="H26" s="39" t="s">
        <v>231</v>
      </c>
      <c r="I26" s="39" t="str">
        <f t="shared" si="2"/>
        <v>414</v>
      </c>
    </row>
    <row r="27" ht="15.75" customHeight="1">
      <c r="A27" s="35" t="s">
        <v>162</v>
      </c>
      <c r="B27" s="39" t="s">
        <v>3333</v>
      </c>
      <c r="C27" s="39" t="s">
        <v>1552</v>
      </c>
      <c r="D27" s="39" t="s">
        <v>579</v>
      </c>
      <c r="E27" s="39" t="str">
        <f t="shared" si="1"/>
        <v>57</v>
      </c>
      <c r="F27" s="39" t="s">
        <v>1135</v>
      </c>
      <c r="G27" s="39" t="s">
        <v>2455</v>
      </c>
      <c r="H27" s="39" t="s">
        <v>1181</v>
      </c>
      <c r="I27" s="39" t="str">
        <f t="shared" si="2"/>
        <v>68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3559</v>
      </c>
      <c r="C29" s="39" t="s">
        <v>3560</v>
      </c>
      <c r="D29" s="39" t="s">
        <v>3561</v>
      </c>
      <c r="E29" s="39" t="str">
        <f t="shared" si="1"/>
        <v>153804800</v>
      </c>
      <c r="F29" s="39" t="s">
        <v>3562</v>
      </c>
      <c r="G29" s="39" t="s">
        <v>2364</v>
      </c>
      <c r="H29" s="39" t="s">
        <v>2893</v>
      </c>
      <c r="I29" s="39" t="str">
        <f t="shared" si="2"/>
        <v>152936448</v>
      </c>
    </row>
    <row r="30" ht="15.75" customHeight="1">
      <c r="A30" s="35" t="s">
        <v>177</v>
      </c>
      <c r="B30" s="39" t="s">
        <v>3563</v>
      </c>
      <c r="C30" s="39" t="s">
        <v>3564</v>
      </c>
      <c r="D30" s="39" t="s">
        <v>3565</v>
      </c>
      <c r="E30" s="39" t="str">
        <f t="shared" si="1"/>
        <v>20081209344</v>
      </c>
      <c r="F30" s="39" t="s">
        <v>3566</v>
      </c>
      <c r="G30" s="39" t="s">
        <v>3567</v>
      </c>
      <c r="H30" s="39" t="s">
        <v>3568</v>
      </c>
      <c r="I30" s="39" t="str">
        <f t="shared" si="2"/>
        <v>19243814912</v>
      </c>
    </row>
    <row r="31" ht="15.75" customHeight="1">
      <c r="A31" s="35" t="s">
        <v>184</v>
      </c>
      <c r="B31" s="39" t="s">
        <v>3555</v>
      </c>
      <c r="C31" s="39" t="s">
        <v>3569</v>
      </c>
      <c r="D31" s="39" t="s">
        <v>3554</v>
      </c>
      <c r="E31" s="39" t="str">
        <f t="shared" si="1"/>
        <v>19570688</v>
      </c>
      <c r="F31" s="39" t="s">
        <v>3555</v>
      </c>
      <c r="G31" s="39" t="s">
        <v>3556</v>
      </c>
      <c r="H31" s="39" t="s">
        <v>3569</v>
      </c>
      <c r="I31" s="39" t="str">
        <f t="shared" si="2"/>
        <v>19570688</v>
      </c>
    </row>
    <row r="32" ht="15.75" customHeight="1">
      <c r="A32" s="35" t="s">
        <v>186</v>
      </c>
      <c r="B32" s="39" t="s">
        <v>3570</v>
      </c>
      <c r="C32" s="39" t="s">
        <v>3571</v>
      </c>
      <c r="D32" s="39" t="s">
        <v>3572</v>
      </c>
      <c r="E32" s="39" t="str">
        <f t="shared" si="1"/>
        <v>18929537024</v>
      </c>
      <c r="F32" s="39" t="s">
        <v>3573</v>
      </c>
      <c r="G32" s="39" t="s">
        <v>3574</v>
      </c>
      <c r="H32" s="39" t="s">
        <v>3575</v>
      </c>
      <c r="I32" s="39" t="str">
        <f t="shared" si="2"/>
        <v>17738919936</v>
      </c>
    </row>
    <row r="33" ht="15.75" customHeight="1">
      <c r="A33" s="35" t="s">
        <v>193</v>
      </c>
      <c r="B33" s="39" t="s">
        <v>3556</v>
      </c>
      <c r="C33" s="39" t="s">
        <v>3556</v>
      </c>
      <c r="D33" s="39" t="s">
        <v>3554</v>
      </c>
      <c r="E33" s="39" t="str">
        <f t="shared" si="1"/>
        <v>19496960</v>
      </c>
      <c r="F33" s="39" t="s">
        <v>3555</v>
      </c>
      <c r="G33" s="39" t="s">
        <v>3556</v>
      </c>
      <c r="H33" s="39" t="s">
        <v>3576</v>
      </c>
      <c r="I33" s="39" t="str">
        <f t="shared" si="2"/>
        <v>19496960</v>
      </c>
    </row>
    <row r="34" ht="15.75" customHeight="1">
      <c r="A34" s="35" t="s">
        <v>196</v>
      </c>
      <c r="B34" s="39" t="s">
        <v>3577</v>
      </c>
      <c r="C34" s="39" t="s">
        <v>3578</v>
      </c>
      <c r="D34" s="39" t="s">
        <v>3579</v>
      </c>
      <c r="E34" s="39" t="str">
        <f t="shared" si="1"/>
        <v>38901710</v>
      </c>
      <c r="F34" s="39" t="s">
        <v>3580</v>
      </c>
      <c r="G34" s="39" t="s">
        <v>3581</v>
      </c>
      <c r="H34" s="39" t="s">
        <v>3582</v>
      </c>
      <c r="I34" s="39" t="str">
        <f t="shared" si="2"/>
        <v>199168353</v>
      </c>
    </row>
    <row r="35" ht="15.75" customHeight="1">
      <c r="A35" s="35" t="s">
        <v>203</v>
      </c>
      <c r="B35" s="39" t="s">
        <v>3583</v>
      </c>
      <c r="C35" s="39" t="s">
        <v>3584</v>
      </c>
      <c r="D35" s="39" t="s">
        <v>3585</v>
      </c>
      <c r="E35" s="39" t="str">
        <f t="shared" si="1"/>
        <v>42588371</v>
      </c>
      <c r="F35" s="39" t="s">
        <v>3586</v>
      </c>
      <c r="G35" s="39" t="s">
        <v>3587</v>
      </c>
      <c r="H35" s="39" t="s">
        <v>3588</v>
      </c>
      <c r="I35" s="39" t="str">
        <f t="shared" si="2"/>
        <v>176579971</v>
      </c>
    </row>
    <row r="36" ht="15.75" customHeight="1">
      <c r="A36" s="35" t="s">
        <v>210</v>
      </c>
      <c r="B36" s="39" t="s">
        <v>3589</v>
      </c>
      <c r="C36" s="39" t="s">
        <v>3590</v>
      </c>
      <c r="D36" s="39" t="s">
        <v>3591</v>
      </c>
      <c r="E36" s="39" t="str">
        <f t="shared" si="1"/>
        <v>18559379828</v>
      </c>
      <c r="F36" s="39" t="s">
        <v>3592</v>
      </c>
      <c r="G36" s="39" t="s">
        <v>3593</v>
      </c>
      <c r="H36" s="39" t="s">
        <v>3594</v>
      </c>
      <c r="I36" s="39" t="str">
        <f t="shared" si="2"/>
        <v>17713645416</v>
      </c>
    </row>
    <row r="37" ht="15.75" customHeight="1">
      <c r="A37" s="35" t="s">
        <v>217</v>
      </c>
      <c r="B37" s="39" t="s">
        <v>3595</v>
      </c>
      <c r="C37" s="39" t="s">
        <v>2138</v>
      </c>
      <c r="D37" s="39" t="s">
        <v>2138</v>
      </c>
      <c r="E37" s="39" t="str">
        <f t="shared" si="1"/>
        <v>21155840</v>
      </c>
      <c r="F37" s="39" t="s">
        <v>3596</v>
      </c>
      <c r="G37" s="39" t="s">
        <v>3597</v>
      </c>
      <c r="H37" s="39" t="s">
        <v>2138</v>
      </c>
      <c r="I37" s="39" t="str">
        <f t="shared" si="2"/>
        <v>21021885</v>
      </c>
    </row>
    <row r="38" ht="15.75" customHeight="1">
      <c r="A38" s="35" t="s">
        <v>220</v>
      </c>
      <c r="B38" s="39" t="s">
        <v>221</v>
      </c>
      <c r="C38" s="39" t="s">
        <v>42</v>
      </c>
      <c r="D38" s="39" t="s">
        <v>224</v>
      </c>
      <c r="E38" s="39" t="str">
        <f t="shared" si="1"/>
        <v>17</v>
      </c>
      <c r="F38" s="39" t="s">
        <v>157</v>
      </c>
      <c r="G38" s="39" t="s">
        <v>225</v>
      </c>
      <c r="H38" s="39" t="s">
        <v>226</v>
      </c>
      <c r="I38" s="39" t="str">
        <f t="shared" si="2"/>
        <v>12</v>
      </c>
    </row>
    <row r="39" ht="15.75" customHeight="1">
      <c r="A39" s="35" t="s">
        <v>227</v>
      </c>
      <c r="B39" s="39" t="s">
        <v>423</v>
      </c>
      <c r="C39" s="39" t="s">
        <v>83</v>
      </c>
      <c r="D39" s="39" t="s">
        <v>159</v>
      </c>
      <c r="E39" s="39" t="str">
        <f t="shared" si="1"/>
        <v>6</v>
      </c>
      <c r="F39" s="39" t="s">
        <v>156</v>
      </c>
      <c r="G39" s="39" t="s">
        <v>86</v>
      </c>
      <c r="H39" s="39" t="s">
        <v>225</v>
      </c>
      <c r="I39" s="39" t="str">
        <f t="shared" si="2"/>
        <v>18</v>
      </c>
    </row>
    <row r="40" ht="15.75" customHeight="1">
      <c r="A40" s="35" t="s">
        <v>229</v>
      </c>
      <c r="B40" s="39" t="s">
        <v>88</v>
      </c>
      <c r="C40" s="39" t="s">
        <v>88</v>
      </c>
      <c r="D40" s="39" t="s">
        <v>88</v>
      </c>
      <c r="E40" s="39" t="str">
        <f t="shared" si="1"/>
        <v>167</v>
      </c>
      <c r="F40" s="39" t="s">
        <v>1695</v>
      </c>
      <c r="G40" s="39" t="s">
        <v>2072</v>
      </c>
      <c r="H40" s="39" t="s">
        <v>288</v>
      </c>
      <c r="I40" s="39" t="str">
        <f t="shared" si="2"/>
        <v>414</v>
      </c>
    </row>
    <row r="41" ht="15.75" customHeight="1">
      <c r="A41" s="35" t="s">
        <v>234</v>
      </c>
      <c r="B41" s="39" t="s">
        <v>1366</v>
      </c>
      <c r="C41" s="39" t="s">
        <v>1225</v>
      </c>
      <c r="D41" s="39" t="s">
        <v>3333</v>
      </c>
      <c r="E41" s="39" t="str">
        <f t="shared" si="1"/>
        <v>59</v>
      </c>
      <c r="F41" s="39" t="s">
        <v>768</v>
      </c>
      <c r="G41" s="39" t="s">
        <v>1181</v>
      </c>
      <c r="H41" s="39" t="s">
        <v>1879</v>
      </c>
      <c r="I41" s="39" t="str">
        <f t="shared" si="2"/>
        <v>132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3598</v>
      </c>
      <c r="C43" s="39" t="s">
        <v>3599</v>
      </c>
      <c r="D43" s="39" t="s">
        <v>3600</v>
      </c>
      <c r="E43" s="39" t="str">
        <f t="shared" si="1"/>
        <v>140013568</v>
      </c>
      <c r="F43" s="39" t="s">
        <v>1558</v>
      </c>
      <c r="G43" s="39" t="s">
        <v>3601</v>
      </c>
      <c r="H43" s="39" t="s">
        <v>3602</v>
      </c>
      <c r="I43" s="39" t="str">
        <f t="shared" si="2"/>
        <v>153153536</v>
      </c>
    </row>
    <row r="44" ht="15.75" customHeight="1">
      <c r="A44" s="35" t="s">
        <v>246</v>
      </c>
      <c r="B44" s="39" t="s">
        <v>3603</v>
      </c>
      <c r="C44" s="39" t="s">
        <v>3604</v>
      </c>
      <c r="D44" s="39" t="s">
        <v>3605</v>
      </c>
      <c r="E44" s="39" t="str">
        <f t="shared" si="1"/>
        <v>19428904960</v>
      </c>
      <c r="F44" s="39" t="s">
        <v>3606</v>
      </c>
      <c r="G44" s="39" t="s">
        <v>3607</v>
      </c>
      <c r="H44" s="39" t="s">
        <v>3608</v>
      </c>
      <c r="I44" s="39" t="str">
        <f t="shared" si="2"/>
        <v>20055961600</v>
      </c>
    </row>
    <row r="45" ht="15.75" customHeight="1">
      <c r="A45" s="35" t="s">
        <v>253</v>
      </c>
      <c r="B45" s="39" t="s">
        <v>3595</v>
      </c>
      <c r="C45" s="39" t="s">
        <v>2138</v>
      </c>
      <c r="D45" s="39" t="s">
        <v>2138</v>
      </c>
      <c r="E45" s="39" t="str">
        <f t="shared" si="1"/>
        <v>21155840</v>
      </c>
      <c r="F45" s="39" t="s">
        <v>3609</v>
      </c>
      <c r="G45" s="39" t="s">
        <v>3610</v>
      </c>
      <c r="H45" s="39" t="s">
        <v>2138</v>
      </c>
      <c r="I45" s="39" t="str">
        <f t="shared" si="2"/>
        <v>21041152</v>
      </c>
    </row>
    <row r="46" ht="15.75" customHeight="1">
      <c r="A46" s="35" t="s">
        <v>254</v>
      </c>
      <c r="B46" s="39" t="s">
        <v>3611</v>
      </c>
      <c r="C46" s="39" t="s">
        <v>3612</v>
      </c>
      <c r="D46" s="39" t="s">
        <v>3613</v>
      </c>
      <c r="E46" s="39" t="str">
        <f t="shared" si="1"/>
        <v>18049863680</v>
      </c>
      <c r="F46" s="39" t="s">
        <v>3614</v>
      </c>
      <c r="G46" s="39" t="s">
        <v>3615</v>
      </c>
      <c r="H46" s="39" t="s">
        <v>3616</v>
      </c>
      <c r="I46" s="39" t="str">
        <f t="shared" si="2"/>
        <v>16887308288</v>
      </c>
    </row>
    <row r="47" ht="15.75" customHeight="1">
      <c r="A47" s="35" t="s">
        <v>261</v>
      </c>
      <c r="B47" s="39" t="s">
        <v>3595</v>
      </c>
      <c r="C47" s="39" t="s">
        <v>2138</v>
      </c>
      <c r="D47" s="39" t="s">
        <v>2138</v>
      </c>
      <c r="E47" s="39" t="str">
        <f t="shared" si="1"/>
        <v>21155840</v>
      </c>
      <c r="F47" s="39" t="s">
        <v>3617</v>
      </c>
      <c r="G47" s="39" t="s">
        <v>3595</v>
      </c>
      <c r="H47" s="39" t="s">
        <v>2138</v>
      </c>
      <c r="I47" s="39" t="str">
        <f t="shared" si="2"/>
        <v>21008384</v>
      </c>
    </row>
    <row r="48" ht="15.75" customHeight="1">
      <c r="A48" s="35" t="s">
        <v>262</v>
      </c>
      <c r="B48" s="39" t="s">
        <v>3618</v>
      </c>
      <c r="C48" s="39" t="s">
        <v>3619</v>
      </c>
      <c r="D48" s="39" t="s">
        <v>3620</v>
      </c>
      <c r="E48" s="39" t="str">
        <f t="shared" si="1"/>
        <v>34334131</v>
      </c>
      <c r="F48" s="39" t="s">
        <v>3621</v>
      </c>
      <c r="G48" s="39" t="s">
        <v>3622</v>
      </c>
      <c r="H48" s="39" t="s">
        <v>3623</v>
      </c>
      <c r="I48" s="39" t="str">
        <f t="shared" si="2"/>
        <v>186601416</v>
      </c>
    </row>
    <row r="49" ht="15.75" customHeight="1">
      <c r="A49" s="35" t="s">
        <v>269</v>
      </c>
      <c r="B49" s="39" t="s">
        <v>3624</v>
      </c>
      <c r="C49" s="39" t="s">
        <v>3625</v>
      </c>
      <c r="D49" s="39" t="s">
        <v>3626</v>
      </c>
      <c r="E49" s="39" t="str">
        <f t="shared" si="1"/>
        <v>35905575</v>
      </c>
      <c r="F49" s="39" t="s">
        <v>3627</v>
      </c>
      <c r="G49" s="39" t="s">
        <v>3628</v>
      </c>
      <c r="H49" s="39" t="s">
        <v>3629</v>
      </c>
      <c r="I49" s="39" t="str">
        <f t="shared" si="2"/>
        <v>57428147</v>
      </c>
    </row>
    <row r="50" ht="15.75" customHeight="1">
      <c r="A50" s="35" t="s">
        <v>276</v>
      </c>
      <c r="B50" s="39" t="s">
        <v>3630</v>
      </c>
      <c r="C50" s="39" t="s">
        <v>3631</v>
      </c>
      <c r="D50" s="39" t="s">
        <v>3632</v>
      </c>
      <c r="E50" s="39" t="str">
        <f t="shared" si="1"/>
        <v>5654135528</v>
      </c>
      <c r="F50" s="39" t="s">
        <v>3633</v>
      </c>
      <c r="G50" s="39" t="s">
        <v>3634</v>
      </c>
      <c r="H50" s="39" t="s">
        <v>3635</v>
      </c>
      <c r="I50" s="39" t="str">
        <f t="shared" si="2"/>
        <v>6577311512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157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290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90</v>
      </c>
      <c r="C54" s="39" t="s">
        <v>88</v>
      </c>
      <c r="D54" s="39" t="s">
        <v>89</v>
      </c>
      <c r="E54" s="39" t="str">
        <f t="shared" si="1"/>
        <v>168</v>
      </c>
      <c r="F54" s="39" t="s">
        <v>1927</v>
      </c>
      <c r="G54" s="39" t="s">
        <v>1927</v>
      </c>
      <c r="H54" s="39" t="s">
        <v>1695</v>
      </c>
      <c r="I54" s="39" t="str">
        <f t="shared" si="2"/>
        <v>422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155</v>
      </c>
      <c r="E55" s="39" t="str">
        <f t="shared" si="1"/>
        <v>3</v>
      </c>
      <c r="F55" s="39" t="s">
        <v>80</v>
      </c>
      <c r="G55" s="39" t="s">
        <v>226</v>
      </c>
      <c r="H55" s="39" t="s">
        <v>228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3636</v>
      </c>
      <c r="C58" s="39" t="s">
        <v>3637</v>
      </c>
      <c r="D58" s="39" t="s">
        <v>3638</v>
      </c>
      <c r="E58" s="39" t="str">
        <f t="shared" si="1"/>
        <v>5654487040</v>
      </c>
      <c r="F58" s="39" t="s">
        <v>3639</v>
      </c>
      <c r="G58" s="39" t="s">
        <v>3640</v>
      </c>
      <c r="H58" s="39" t="s">
        <v>3641</v>
      </c>
      <c r="I58" s="39" t="str">
        <f t="shared" si="2"/>
        <v>6579486720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3642</v>
      </c>
      <c r="C60" s="39" t="s">
        <v>3643</v>
      </c>
      <c r="D60" s="39" t="s">
        <v>3644</v>
      </c>
      <c r="E60" s="39" t="str">
        <f t="shared" si="1"/>
        <v>5653241856</v>
      </c>
      <c r="F60" s="39" t="s">
        <v>3645</v>
      </c>
      <c r="G60" s="39" t="s">
        <v>3646</v>
      </c>
      <c r="H60" s="39" t="s">
        <v>3647</v>
      </c>
      <c r="I60" s="39" t="str">
        <f t="shared" si="2"/>
        <v>6565593088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3648</v>
      </c>
      <c r="C62" s="39" t="s">
        <v>3649</v>
      </c>
      <c r="D62" s="39" t="s">
        <v>3650</v>
      </c>
      <c r="E62" s="39" t="str">
        <f t="shared" si="1"/>
        <v>1312393</v>
      </c>
      <c r="F62" s="39" t="s">
        <v>3651</v>
      </c>
      <c r="G62" s="39" t="s">
        <v>3652</v>
      </c>
      <c r="H62" s="39" t="s">
        <v>3653</v>
      </c>
      <c r="I62" s="39" t="str">
        <f t="shared" si="2"/>
        <v>4638388</v>
      </c>
    </row>
    <row r="63" ht="15.75" customHeight="1">
      <c r="A63" s="35" t="s">
        <v>316</v>
      </c>
      <c r="B63" s="39" t="s">
        <v>3654</v>
      </c>
      <c r="C63" s="39" t="s">
        <v>3655</v>
      </c>
      <c r="D63" s="39" t="s">
        <v>3656</v>
      </c>
      <c r="E63" s="39" t="str">
        <f t="shared" si="1"/>
        <v>3342448</v>
      </c>
      <c r="F63" s="39" t="s">
        <v>3657</v>
      </c>
      <c r="G63" s="39" t="s">
        <v>3658</v>
      </c>
      <c r="H63" s="39" t="s">
        <v>3659</v>
      </c>
      <c r="I63" s="39" t="str">
        <f t="shared" si="2"/>
        <v>154345139</v>
      </c>
    </row>
    <row r="64" ht="15.75" customHeight="1">
      <c r="A64" s="40" t="s">
        <v>14</v>
      </c>
      <c r="B64" s="41">
        <f t="shared" ref="B64:I64" si="3">AVERAGE(VALUE(B8),VALUE(B22),VALUE(B36))*2^(-30)</f>
        <v>17.4554252</v>
      </c>
      <c r="C64" s="41">
        <f t="shared" si="3"/>
        <v>17.71152034</v>
      </c>
      <c r="D64" s="41">
        <f t="shared" si="3"/>
        <v>17.72257811</v>
      </c>
      <c r="E64" s="41">
        <f t="shared" si="3"/>
        <v>17.70043945</v>
      </c>
      <c r="F64" s="41">
        <f t="shared" si="3"/>
        <v>16.56926307</v>
      </c>
      <c r="G64" s="41">
        <f t="shared" si="3"/>
        <v>16.66749952</v>
      </c>
      <c r="H64" s="41">
        <f t="shared" si="3"/>
        <v>16.69176324</v>
      </c>
      <c r="I64" s="41">
        <f t="shared" si="3"/>
        <v>16.68893651</v>
      </c>
    </row>
    <row r="65" ht="15.75" customHeight="1">
      <c r="A65" s="40" t="s">
        <v>323</v>
      </c>
      <c r="B65" s="41">
        <f t="shared" ref="B65:I65" si="4">AVERAGE(VALUE(B8),VALUE(B22),VALUE(B36),VALUE(B50))*2^(-30)</f>
        <v>14.40802492</v>
      </c>
      <c r="C65" s="41">
        <f t="shared" si="4"/>
        <v>14.61214993</v>
      </c>
      <c r="D65" s="41">
        <f t="shared" si="4"/>
        <v>14.60428082</v>
      </c>
      <c r="E65" s="41">
        <f t="shared" si="4"/>
        <v>14.5917856</v>
      </c>
      <c r="F65" s="41">
        <f t="shared" si="4"/>
        <v>13.95834698</v>
      </c>
      <c r="G65" s="41">
        <f t="shared" si="4"/>
        <v>14.0222636</v>
      </c>
      <c r="H65" s="41">
        <f t="shared" si="4"/>
        <v>14.06196838</v>
      </c>
      <c r="I65" s="41">
        <f t="shared" si="4"/>
        <v>14.04810205</v>
      </c>
    </row>
    <row r="66" ht="15.75" customHeight="1">
      <c r="A66" s="40" t="s">
        <v>324</v>
      </c>
      <c r="B66" s="41">
        <f t="shared" ref="B66:I66" si="5">MIN(VALUE(B18),VALUE(B32),VALUE(B46))*2^(-30)</f>
        <v>16.46865463</v>
      </c>
      <c r="C66" s="41">
        <f t="shared" si="5"/>
        <v>16.90525055</v>
      </c>
      <c r="D66" s="41">
        <f t="shared" si="5"/>
        <v>16.81024551</v>
      </c>
      <c r="E66" s="41">
        <f t="shared" si="5"/>
        <v>16.81024551</v>
      </c>
      <c r="F66" s="41">
        <f t="shared" si="5"/>
        <v>15.66351318</v>
      </c>
      <c r="G66" s="41">
        <f t="shared" si="5"/>
        <v>15.78544235</v>
      </c>
      <c r="H66" s="41">
        <f t="shared" si="5"/>
        <v>15.72753143</v>
      </c>
      <c r="I66" s="41">
        <f t="shared" si="5"/>
        <v>15.72753143</v>
      </c>
    </row>
    <row r="67" ht="15.75" customHeight="1">
      <c r="A67" s="40" t="s">
        <v>325</v>
      </c>
      <c r="B67" s="41">
        <f t="shared" ref="B67:I67" si="6">MIN(VALUE(B16),VALUE(B30),VALUE(B44))*2^(-30)</f>
        <v>18.03018188</v>
      </c>
      <c r="C67" s="41">
        <f t="shared" si="6"/>
        <v>18.09457779</v>
      </c>
      <c r="D67" s="41">
        <f t="shared" si="6"/>
        <v>18.59872818</v>
      </c>
      <c r="E67" s="41">
        <f t="shared" si="6"/>
        <v>18.09457779</v>
      </c>
      <c r="F67" s="41">
        <f t="shared" si="6"/>
        <v>17.36251068</v>
      </c>
      <c r="G67" s="41">
        <f t="shared" si="6"/>
        <v>17.92219925</v>
      </c>
      <c r="H67" s="41">
        <f t="shared" si="6"/>
        <v>17.40760422</v>
      </c>
      <c r="I67" s="41">
        <f t="shared" si="6"/>
        <v>17.92219925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763.5117188</v>
      </c>
      <c r="C69" s="41">
        <f t="shared" si="8"/>
        <v>424.75</v>
      </c>
      <c r="D69" s="41">
        <f t="shared" si="8"/>
        <v>406.9453125</v>
      </c>
      <c r="E69" s="41">
        <f t="shared" si="8"/>
        <v>557.953125</v>
      </c>
      <c r="F69" s="41">
        <f t="shared" si="8"/>
        <v>437.9648438</v>
      </c>
      <c r="G69" s="41">
        <f t="shared" si="8"/>
        <v>437.9726563</v>
      </c>
      <c r="H69" s="41">
        <f t="shared" si="8"/>
        <v>438.1601563</v>
      </c>
      <c r="I69" s="41">
        <f t="shared" si="8"/>
        <v>437.9648438</v>
      </c>
    </row>
    <row r="70" ht="15.75" customHeight="1">
      <c r="A70" s="40" t="s">
        <v>17</v>
      </c>
      <c r="B70" s="41">
        <f t="shared" ref="B70:I70" si="9">AVERAGE(VALUE(B9),VALUE(B23),VALUE(B37))*2^(-20)</f>
        <v>20.51899846</v>
      </c>
      <c r="C70" s="41">
        <f t="shared" si="9"/>
        <v>20.55480576</v>
      </c>
      <c r="D70" s="41">
        <f t="shared" si="9"/>
        <v>20.51953125</v>
      </c>
      <c r="E70" s="41">
        <f t="shared" si="9"/>
        <v>20.54308701</v>
      </c>
      <c r="F70" s="41">
        <f t="shared" si="9"/>
        <v>20.51906427</v>
      </c>
      <c r="G70" s="41">
        <f t="shared" si="9"/>
        <v>20.49782944</v>
      </c>
      <c r="H70" s="41">
        <f t="shared" si="9"/>
        <v>20.55561384</v>
      </c>
      <c r="I70" s="41">
        <f t="shared" si="9"/>
        <v>20.50646814</v>
      </c>
    </row>
    <row r="71" ht="15.75" customHeight="1">
      <c r="A71" s="40" t="s">
        <v>326</v>
      </c>
      <c r="B71" s="42">
        <f t="shared" ref="B71:I71" si="10">MIN(VALUE(B19),VALUE(B33),VALUE(B47))*2^(-20)</f>
        <v>18.59375</v>
      </c>
      <c r="C71" s="42">
        <f t="shared" si="10"/>
        <v>18.59375</v>
      </c>
      <c r="D71" s="42">
        <f t="shared" si="10"/>
        <v>18.546875</v>
      </c>
      <c r="E71" s="42">
        <f t="shared" si="10"/>
        <v>18.59375</v>
      </c>
      <c r="F71" s="42">
        <f t="shared" si="10"/>
        <v>18.68359375</v>
      </c>
      <c r="G71" s="42">
        <f t="shared" si="10"/>
        <v>18.59375</v>
      </c>
      <c r="H71" s="42">
        <f t="shared" si="10"/>
        <v>18.52734375</v>
      </c>
      <c r="I71" s="42">
        <f t="shared" si="10"/>
        <v>18.59375</v>
      </c>
    </row>
    <row r="72" ht="15.75" customHeight="1">
      <c r="A72" s="40" t="s">
        <v>327</v>
      </c>
      <c r="B72" s="42">
        <f t="shared" ref="B72:I72" si="11">MAX(VALUE(B17),VALUE(B31),VALUE(B45))*2^(-20)</f>
        <v>22.84375</v>
      </c>
      <c r="C72" s="42">
        <f t="shared" si="11"/>
        <v>22.87890625</v>
      </c>
      <c r="D72" s="42">
        <f t="shared" si="11"/>
        <v>22.8359375</v>
      </c>
      <c r="E72" s="42">
        <f t="shared" si="11"/>
        <v>22.84375</v>
      </c>
      <c r="F72" s="42">
        <f t="shared" si="11"/>
        <v>22.84375</v>
      </c>
      <c r="G72" s="42">
        <f t="shared" si="11"/>
        <v>22.87890625</v>
      </c>
      <c r="H72" s="42">
        <f t="shared" si="11"/>
        <v>22.87890625</v>
      </c>
      <c r="I72" s="42">
        <f t="shared" si="11"/>
        <v>22.87890625</v>
      </c>
    </row>
    <row r="73" ht="15.75" customHeight="1">
      <c r="A73" s="40" t="s">
        <v>1</v>
      </c>
      <c r="B73" s="41">
        <f t="shared" ref="B73:I73" si="12">VALUE(B7)*10^(-9)</f>
        <v>21.10579874</v>
      </c>
      <c r="C73" s="41">
        <f t="shared" si="12"/>
        <v>20.85336385</v>
      </c>
      <c r="D73" s="41">
        <f t="shared" si="12"/>
        <v>20.99334918</v>
      </c>
      <c r="E73" s="41">
        <f t="shared" si="12"/>
        <v>20.99334918</v>
      </c>
      <c r="F73" s="41">
        <f t="shared" si="12"/>
        <v>52.20469589</v>
      </c>
      <c r="G73" s="41">
        <f t="shared" si="12"/>
        <v>52.89928309</v>
      </c>
      <c r="H73" s="41">
        <f t="shared" si="12"/>
        <v>51.21464224</v>
      </c>
      <c r="I73" s="41">
        <f t="shared" si="12"/>
        <v>52.20469589</v>
      </c>
    </row>
    <row r="74" ht="15.75" customHeight="1">
      <c r="A74" s="40" t="s">
        <v>18</v>
      </c>
      <c r="B74" s="41">
        <f t="shared" ref="B74:I74" si="13">SUM(VALUE(B20),VALUE(B34),VALUE(B48))*2^(-20)</f>
        <v>117.9999256</v>
      </c>
      <c r="C74" s="41">
        <f t="shared" si="13"/>
        <v>116.4829502</v>
      </c>
      <c r="D74" s="41">
        <f t="shared" si="13"/>
        <v>115.760766</v>
      </c>
      <c r="E74" s="41">
        <f t="shared" si="13"/>
        <v>107.5857601</v>
      </c>
      <c r="F74" s="41">
        <f t="shared" si="13"/>
        <v>542.5200663</v>
      </c>
      <c r="G74" s="41">
        <f t="shared" si="13"/>
        <v>542.8621216</v>
      </c>
      <c r="H74" s="41">
        <f t="shared" si="13"/>
        <v>549.4996481</v>
      </c>
      <c r="I74" s="41">
        <f t="shared" si="13"/>
        <v>544.0527411</v>
      </c>
    </row>
    <row r="75" ht="15.75" customHeight="1">
      <c r="A75" s="40" t="s">
        <v>19</v>
      </c>
      <c r="B75" s="41">
        <f t="shared" ref="B75:I75" si="14">SUM(VALUE(B21),VALUE(B35),VALUE(B49))*2^(-20)</f>
        <v>112.0401621</v>
      </c>
      <c r="C75" s="41">
        <f t="shared" si="14"/>
        <v>112.0158262</v>
      </c>
      <c r="D75" s="41">
        <f t="shared" si="14"/>
        <v>108.1921902</v>
      </c>
      <c r="E75" s="41">
        <f t="shared" si="14"/>
        <v>112.0401621</v>
      </c>
      <c r="F75" s="41">
        <f t="shared" si="14"/>
        <v>396.5498743</v>
      </c>
      <c r="G75" s="41">
        <f t="shared" si="14"/>
        <v>397.3577595</v>
      </c>
      <c r="H75" s="41">
        <f t="shared" si="14"/>
        <v>398.4875679</v>
      </c>
      <c r="I75" s="41">
        <f t="shared" si="14"/>
        <v>396.5615377</v>
      </c>
    </row>
    <row r="76" ht="15.75" customHeight="1">
      <c r="A76" s="40" t="s">
        <v>20</v>
      </c>
      <c r="B76" s="43">
        <f t="shared" ref="B76:I76" si="15">SUM(VALUE(B12),VALUE(B26),VALUE(B40))</f>
        <v>501</v>
      </c>
      <c r="C76" s="43">
        <f t="shared" si="15"/>
        <v>501</v>
      </c>
      <c r="D76" s="43">
        <f t="shared" si="15"/>
        <v>509</v>
      </c>
      <c r="E76" s="43">
        <f t="shared" si="15"/>
        <v>501</v>
      </c>
      <c r="F76" s="43">
        <f t="shared" si="15"/>
        <v>1242</v>
      </c>
      <c r="G76" s="43">
        <f t="shared" si="15"/>
        <v>1265</v>
      </c>
      <c r="H76" s="43">
        <f t="shared" si="15"/>
        <v>1218</v>
      </c>
      <c r="I76" s="43">
        <f t="shared" si="15"/>
        <v>1242</v>
      </c>
    </row>
    <row r="77" ht="15.75" customHeight="1">
      <c r="A77" s="40" t="s">
        <v>21</v>
      </c>
      <c r="B77" s="43">
        <f t="shared" ref="B77:I77" si="16">SUM(VALUE(B11),VALUE(B25),VALUE(B39))</f>
        <v>21</v>
      </c>
      <c r="C77" s="43">
        <f t="shared" si="16"/>
        <v>19</v>
      </c>
      <c r="D77" s="43">
        <f t="shared" si="16"/>
        <v>17</v>
      </c>
      <c r="E77" s="43">
        <f t="shared" si="16"/>
        <v>20</v>
      </c>
      <c r="F77" s="43">
        <f t="shared" si="16"/>
        <v>50</v>
      </c>
      <c r="G77" s="43">
        <f t="shared" si="16"/>
        <v>49</v>
      </c>
      <c r="H77" s="43">
        <f t="shared" si="16"/>
        <v>50</v>
      </c>
      <c r="I77" s="43">
        <f t="shared" si="16"/>
        <v>48</v>
      </c>
    </row>
    <row r="78" ht="15.75" customHeight="1">
      <c r="A78" s="40" t="s">
        <v>22</v>
      </c>
      <c r="B78" s="43">
        <f t="shared" ref="B78:I78" si="17">SUM(VALUE(B13),VALUE(B27),VALUE(B41))</f>
        <v>181</v>
      </c>
      <c r="C78" s="43">
        <f t="shared" si="17"/>
        <v>180</v>
      </c>
      <c r="D78" s="43">
        <f t="shared" si="17"/>
        <v>174</v>
      </c>
      <c r="E78" s="43">
        <f t="shared" si="17"/>
        <v>181</v>
      </c>
      <c r="F78" s="43">
        <f t="shared" si="17"/>
        <v>342</v>
      </c>
      <c r="G78" s="43">
        <f t="shared" si="17"/>
        <v>343</v>
      </c>
      <c r="H78" s="43">
        <f t="shared" si="17"/>
        <v>340</v>
      </c>
      <c r="I78" s="43">
        <f t="shared" si="17"/>
        <v>340</v>
      </c>
    </row>
    <row r="79" ht="15.75" customHeight="1">
      <c r="A79" s="40" t="s">
        <v>23</v>
      </c>
      <c r="B79" s="43">
        <f t="shared" ref="B79:I79" si="18">SUM(VALUE(B10),VALUE(B24),VALUE(B38))</f>
        <v>60</v>
      </c>
      <c r="C79" s="43">
        <f t="shared" si="18"/>
        <v>38</v>
      </c>
      <c r="D79" s="43">
        <f t="shared" si="18"/>
        <v>43</v>
      </c>
      <c r="E79" s="43">
        <f t="shared" si="18"/>
        <v>51</v>
      </c>
      <c r="F79" s="43">
        <f t="shared" si="18"/>
        <v>28</v>
      </c>
      <c r="G79" s="43">
        <f t="shared" si="18"/>
        <v>18</v>
      </c>
      <c r="H79" s="43">
        <f t="shared" si="18"/>
        <v>17</v>
      </c>
      <c r="I79" s="43">
        <f t="shared" si="18"/>
        <v>17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340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343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3660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3661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3662</v>
      </c>
      <c r="C5" s="39" t="s">
        <v>3663</v>
      </c>
      <c r="D5" s="39" t="s">
        <v>3664</v>
      </c>
      <c r="E5" s="39" t="str">
        <f t="shared" si="1"/>
        <v>-</v>
      </c>
      <c r="F5" s="39" t="s">
        <v>3665</v>
      </c>
      <c r="G5" s="39" t="s">
        <v>3666</v>
      </c>
      <c r="H5" s="39" t="s">
        <v>3667</v>
      </c>
      <c r="I5" s="39" t="str">
        <f t="shared" si="2"/>
        <v>-</v>
      </c>
    </row>
    <row r="6">
      <c r="A6" s="35" t="s">
        <v>51</v>
      </c>
      <c r="B6" s="39" t="s">
        <v>3668</v>
      </c>
      <c r="C6" s="39" t="s">
        <v>3669</v>
      </c>
      <c r="D6" s="39" t="s">
        <v>3670</v>
      </c>
      <c r="E6" s="39" t="str">
        <f t="shared" si="1"/>
        <v>-</v>
      </c>
      <c r="F6" s="39" t="s">
        <v>3671</v>
      </c>
      <c r="G6" s="39" t="s">
        <v>3672</v>
      </c>
      <c r="H6" s="39" t="s">
        <v>3673</v>
      </c>
      <c r="I6" s="39" t="str">
        <f t="shared" si="2"/>
        <v>-</v>
      </c>
    </row>
    <row r="7">
      <c r="A7" s="35" t="s">
        <v>58</v>
      </c>
      <c r="B7" s="39" t="s">
        <v>3674</v>
      </c>
      <c r="C7" s="39" t="s">
        <v>3675</v>
      </c>
      <c r="D7" s="39" t="s">
        <v>3676</v>
      </c>
      <c r="E7" s="39" t="str">
        <f t="shared" si="1"/>
        <v>21046505512</v>
      </c>
      <c r="F7" s="39" t="s">
        <v>3677</v>
      </c>
      <c r="G7" s="39" t="s">
        <v>3678</v>
      </c>
      <c r="H7" s="39" t="s">
        <v>3679</v>
      </c>
      <c r="I7" s="39" t="str">
        <f t="shared" si="2"/>
        <v>51055250470</v>
      </c>
    </row>
    <row r="8">
      <c r="A8" s="35" t="s">
        <v>65</v>
      </c>
      <c r="B8" s="39" t="s">
        <v>3680</v>
      </c>
      <c r="C8" s="39" t="s">
        <v>3681</v>
      </c>
      <c r="D8" s="39" t="s">
        <v>3682</v>
      </c>
      <c r="E8" s="39" t="str">
        <f t="shared" si="1"/>
        <v>18578287150</v>
      </c>
      <c r="F8" s="39" t="s">
        <v>3683</v>
      </c>
      <c r="G8" s="39" t="s">
        <v>3684</v>
      </c>
      <c r="H8" s="39" t="s">
        <v>3685</v>
      </c>
      <c r="I8" s="39" t="str">
        <f t="shared" si="2"/>
        <v>17819622588</v>
      </c>
    </row>
    <row r="9">
      <c r="A9" s="35" t="s">
        <v>72</v>
      </c>
      <c r="B9" s="39" t="s">
        <v>3686</v>
      </c>
      <c r="C9" s="39" t="s">
        <v>3687</v>
      </c>
      <c r="D9" s="39" t="s">
        <v>3688</v>
      </c>
      <c r="E9" s="39" t="str">
        <f t="shared" si="1"/>
        <v>23666688</v>
      </c>
      <c r="F9" s="39" t="s">
        <v>3689</v>
      </c>
      <c r="G9" s="39" t="s">
        <v>3690</v>
      </c>
      <c r="H9" s="39" t="s">
        <v>3691</v>
      </c>
      <c r="I9" s="39" t="str">
        <f t="shared" si="2"/>
        <v>23928832</v>
      </c>
    </row>
    <row r="10">
      <c r="A10" s="35" t="s">
        <v>76</v>
      </c>
      <c r="B10" s="39" t="s">
        <v>228</v>
      </c>
      <c r="C10" s="39" t="s">
        <v>42</v>
      </c>
      <c r="D10" s="39" t="s">
        <v>157</v>
      </c>
      <c r="E10" s="39" t="str">
        <f t="shared" si="1"/>
        <v>1</v>
      </c>
      <c r="F10" s="39" t="s">
        <v>79</v>
      </c>
      <c r="G10" s="39" t="s">
        <v>157</v>
      </c>
      <c r="H10" s="39" t="s">
        <v>82</v>
      </c>
      <c r="I10" s="39" t="str">
        <f t="shared" si="2"/>
        <v>10</v>
      </c>
    </row>
    <row r="11">
      <c r="A11" s="35" t="s">
        <v>81</v>
      </c>
      <c r="B11" s="39" t="s">
        <v>159</v>
      </c>
      <c r="C11" s="39" t="s">
        <v>667</v>
      </c>
      <c r="D11" s="39" t="s">
        <v>423</v>
      </c>
      <c r="E11" s="39" t="str">
        <f t="shared" si="1"/>
        <v>6</v>
      </c>
      <c r="F11" s="39" t="s">
        <v>79</v>
      </c>
      <c r="G11" s="39" t="s">
        <v>80</v>
      </c>
      <c r="H11" s="39" t="s">
        <v>1039</v>
      </c>
      <c r="I11" s="39" t="str">
        <f t="shared" si="2"/>
        <v>15</v>
      </c>
    </row>
    <row r="12">
      <c r="A12" s="35" t="s">
        <v>87</v>
      </c>
      <c r="B12" s="39" t="s">
        <v>372</v>
      </c>
      <c r="C12" s="39" t="s">
        <v>88</v>
      </c>
      <c r="D12" s="39" t="s">
        <v>88</v>
      </c>
      <c r="E12" s="39" t="str">
        <f t="shared" si="1"/>
        <v>167</v>
      </c>
      <c r="F12" s="39" t="s">
        <v>288</v>
      </c>
      <c r="G12" s="39" t="s">
        <v>1041</v>
      </c>
      <c r="H12" s="39" t="s">
        <v>2685</v>
      </c>
      <c r="I12" s="39" t="str">
        <f t="shared" si="2"/>
        <v>405</v>
      </c>
    </row>
    <row r="13">
      <c r="A13" s="35" t="s">
        <v>94</v>
      </c>
      <c r="B13" s="39" t="s">
        <v>2308</v>
      </c>
      <c r="C13" s="39" t="s">
        <v>3692</v>
      </c>
      <c r="D13" s="39" t="s">
        <v>1134</v>
      </c>
      <c r="E13" s="39" t="str">
        <f t="shared" si="1"/>
        <v>73</v>
      </c>
      <c r="F13" s="39" t="s">
        <v>3379</v>
      </c>
      <c r="G13" s="39" t="s">
        <v>1783</v>
      </c>
      <c r="H13" s="39" t="s">
        <v>89</v>
      </c>
      <c r="I13" s="39" t="str">
        <f t="shared" si="2"/>
        <v>131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102</v>
      </c>
      <c r="G14" s="39" t="s">
        <v>2458</v>
      </c>
      <c r="H14" s="39" t="s">
        <v>42</v>
      </c>
      <c r="I14" s="39" t="str">
        <f t="shared" si="2"/>
        <v>4096</v>
      </c>
    </row>
    <row r="15">
      <c r="A15" s="35" t="s">
        <v>103</v>
      </c>
      <c r="B15" s="39" t="s">
        <v>3693</v>
      </c>
      <c r="C15" s="39" t="s">
        <v>3694</v>
      </c>
      <c r="D15" s="39" t="s">
        <v>3695</v>
      </c>
      <c r="E15" s="39" t="str">
        <f t="shared" si="1"/>
        <v>204107776</v>
      </c>
      <c r="F15" s="39" t="s">
        <v>1046</v>
      </c>
      <c r="G15" s="39" t="s">
        <v>3696</v>
      </c>
      <c r="H15" s="39" t="s">
        <v>3697</v>
      </c>
      <c r="I15" s="39" t="str">
        <f t="shared" si="2"/>
        <v>153096192</v>
      </c>
    </row>
    <row r="16">
      <c r="A16" s="35" t="s">
        <v>110</v>
      </c>
      <c r="B16" s="39" t="s">
        <v>3698</v>
      </c>
      <c r="C16" s="39" t="s">
        <v>3699</v>
      </c>
      <c r="D16" s="39" t="s">
        <v>3700</v>
      </c>
      <c r="E16" s="39" t="str">
        <f t="shared" si="1"/>
        <v>20343382016</v>
      </c>
      <c r="F16" s="39" t="s">
        <v>3701</v>
      </c>
      <c r="G16" s="39" t="s">
        <v>3702</v>
      </c>
      <c r="H16" s="39" t="s">
        <v>3703</v>
      </c>
      <c r="I16" s="39" t="str">
        <f t="shared" si="2"/>
        <v>20262428672</v>
      </c>
    </row>
    <row r="17">
      <c r="A17" s="35" t="s">
        <v>117</v>
      </c>
      <c r="B17" s="39" t="s">
        <v>3704</v>
      </c>
      <c r="C17" s="39" t="s">
        <v>3687</v>
      </c>
      <c r="D17" s="39" t="s">
        <v>3705</v>
      </c>
      <c r="E17" s="39" t="str">
        <f t="shared" si="1"/>
        <v>23666688</v>
      </c>
      <c r="F17" s="39" t="s">
        <v>3689</v>
      </c>
      <c r="G17" s="39" t="s">
        <v>3704</v>
      </c>
      <c r="H17" s="39" t="s">
        <v>3687</v>
      </c>
      <c r="I17" s="39" t="str">
        <f t="shared" si="2"/>
        <v>23928832</v>
      </c>
    </row>
    <row r="18">
      <c r="A18" s="35" t="s">
        <v>118</v>
      </c>
      <c r="B18" s="39" t="s">
        <v>3706</v>
      </c>
      <c r="C18" s="39" t="s">
        <v>3707</v>
      </c>
      <c r="D18" s="39" t="s">
        <v>3708</v>
      </c>
      <c r="E18" s="39" t="str">
        <f t="shared" si="1"/>
        <v>18074578944</v>
      </c>
      <c r="F18" s="39" t="s">
        <v>3709</v>
      </c>
      <c r="G18" s="39" t="s">
        <v>3710</v>
      </c>
      <c r="H18" s="39" t="s">
        <v>3711</v>
      </c>
      <c r="I18" s="39" t="str">
        <f t="shared" si="2"/>
        <v>16934043648</v>
      </c>
    </row>
    <row r="19">
      <c r="A19" s="35" t="s">
        <v>125</v>
      </c>
      <c r="B19" s="39" t="s">
        <v>3689</v>
      </c>
      <c r="C19" s="39" t="s">
        <v>3687</v>
      </c>
      <c r="D19" s="39" t="s">
        <v>3712</v>
      </c>
      <c r="E19" s="39" t="str">
        <f t="shared" si="1"/>
        <v>23666688</v>
      </c>
      <c r="F19" s="39" t="s">
        <v>3689</v>
      </c>
      <c r="G19" s="39" t="s">
        <v>3713</v>
      </c>
      <c r="H19" s="39" t="s">
        <v>3714</v>
      </c>
      <c r="I19" s="39" t="str">
        <f t="shared" si="2"/>
        <v>23654400</v>
      </c>
    </row>
    <row r="20">
      <c r="A20" s="35" t="s">
        <v>126</v>
      </c>
      <c r="B20" s="39" t="s">
        <v>3715</v>
      </c>
      <c r="C20" s="39" t="s">
        <v>3716</v>
      </c>
      <c r="D20" s="39" t="s">
        <v>3717</v>
      </c>
      <c r="E20" s="39" t="str">
        <f t="shared" si="1"/>
        <v>35964824</v>
      </c>
      <c r="F20" s="39" t="s">
        <v>3718</v>
      </c>
      <c r="G20" s="39" t="s">
        <v>3719</v>
      </c>
      <c r="H20" s="39" t="s">
        <v>3720</v>
      </c>
      <c r="I20" s="39" t="str">
        <f t="shared" si="2"/>
        <v>192995404</v>
      </c>
    </row>
    <row r="21" ht="15.75" customHeight="1">
      <c r="A21" s="35" t="s">
        <v>133</v>
      </c>
      <c r="B21" s="39" t="s">
        <v>3721</v>
      </c>
      <c r="C21" s="39" t="s">
        <v>3722</v>
      </c>
      <c r="D21" s="39" t="s">
        <v>3723</v>
      </c>
      <c r="E21" s="39" t="str">
        <f t="shared" si="1"/>
        <v>46709447</v>
      </c>
      <c r="F21" s="39" t="s">
        <v>3724</v>
      </c>
      <c r="G21" s="39" t="s">
        <v>3725</v>
      </c>
      <c r="H21" s="39" t="s">
        <v>3726</v>
      </c>
      <c r="I21" s="39" t="str">
        <f t="shared" si="2"/>
        <v>50437746</v>
      </c>
    </row>
    <row r="22" ht="15.75" customHeight="1">
      <c r="A22" s="35" t="s">
        <v>140</v>
      </c>
      <c r="B22" s="39" t="s">
        <v>3727</v>
      </c>
      <c r="C22" s="39" t="s">
        <v>3728</v>
      </c>
      <c r="D22" s="39" t="s">
        <v>3729</v>
      </c>
      <c r="E22" s="39" t="str">
        <f t="shared" si="1"/>
        <v>18986243909</v>
      </c>
      <c r="F22" s="39" t="s">
        <v>3730</v>
      </c>
      <c r="G22" s="39" t="s">
        <v>3731</v>
      </c>
      <c r="H22" s="39" t="s">
        <v>3732</v>
      </c>
      <c r="I22" s="39" t="str">
        <f t="shared" si="2"/>
        <v>18005912780</v>
      </c>
    </row>
    <row r="23" ht="15.75" customHeight="1">
      <c r="A23" s="35" t="s">
        <v>147</v>
      </c>
      <c r="B23" s="39" t="s">
        <v>3733</v>
      </c>
      <c r="C23" s="39" t="s">
        <v>3734</v>
      </c>
      <c r="D23" s="39" t="s">
        <v>3735</v>
      </c>
      <c r="E23" s="39" t="str">
        <f t="shared" si="1"/>
        <v>19385437</v>
      </c>
      <c r="F23" s="39" t="s">
        <v>3736</v>
      </c>
      <c r="G23" s="39" t="s">
        <v>3733</v>
      </c>
      <c r="H23" s="39" t="s">
        <v>3737</v>
      </c>
      <c r="I23" s="39" t="str">
        <f t="shared" si="2"/>
        <v>19395741</v>
      </c>
    </row>
    <row r="24" ht="15.75" customHeight="1">
      <c r="A24" s="35" t="s">
        <v>154</v>
      </c>
      <c r="B24" s="39" t="s">
        <v>156</v>
      </c>
      <c r="C24" s="39" t="s">
        <v>42</v>
      </c>
      <c r="D24" s="39" t="s">
        <v>159</v>
      </c>
      <c r="E24" s="39" t="str">
        <f t="shared" si="1"/>
        <v>8</v>
      </c>
      <c r="F24" s="39" t="s">
        <v>520</v>
      </c>
      <c r="G24" s="39" t="s">
        <v>42</v>
      </c>
      <c r="H24" s="39" t="s">
        <v>423</v>
      </c>
      <c r="I24" s="39" t="str">
        <f t="shared" si="2"/>
        <v>6</v>
      </c>
    </row>
    <row r="25" ht="15.75" customHeight="1">
      <c r="A25" s="35" t="s">
        <v>158</v>
      </c>
      <c r="B25" s="39" t="s">
        <v>84</v>
      </c>
      <c r="C25" s="39" t="s">
        <v>423</v>
      </c>
      <c r="D25" s="39" t="s">
        <v>159</v>
      </c>
      <c r="E25" s="39" t="str">
        <f t="shared" si="1"/>
        <v>8</v>
      </c>
      <c r="F25" s="39" t="s">
        <v>422</v>
      </c>
      <c r="G25" s="39" t="s">
        <v>82</v>
      </c>
      <c r="H25" s="39" t="s">
        <v>520</v>
      </c>
      <c r="I25" s="39" t="str">
        <f t="shared" si="2"/>
        <v>11</v>
      </c>
    </row>
    <row r="26" ht="15.75" customHeight="1">
      <c r="A26" s="35" t="s">
        <v>160</v>
      </c>
      <c r="B26" s="39" t="s">
        <v>372</v>
      </c>
      <c r="C26" s="39" t="s">
        <v>89</v>
      </c>
      <c r="D26" s="39" t="s">
        <v>90</v>
      </c>
      <c r="E26" s="39" t="str">
        <f t="shared" si="1"/>
        <v>175</v>
      </c>
      <c r="F26" s="39" t="s">
        <v>231</v>
      </c>
      <c r="G26" s="39" t="s">
        <v>668</v>
      </c>
      <c r="H26" s="39" t="s">
        <v>2641</v>
      </c>
      <c r="I26" s="39" t="str">
        <f t="shared" si="2"/>
        <v>406</v>
      </c>
    </row>
    <row r="27" ht="15.75" customHeight="1">
      <c r="A27" s="35" t="s">
        <v>162</v>
      </c>
      <c r="B27" s="39" t="s">
        <v>956</v>
      </c>
      <c r="C27" s="39" t="s">
        <v>1134</v>
      </c>
      <c r="D27" s="39" t="s">
        <v>955</v>
      </c>
      <c r="E27" s="39" t="str">
        <f t="shared" si="1"/>
        <v>63</v>
      </c>
      <c r="F27" s="39" t="s">
        <v>1181</v>
      </c>
      <c r="G27" s="39" t="s">
        <v>1134</v>
      </c>
      <c r="H27" s="39" t="s">
        <v>478</v>
      </c>
      <c r="I27" s="39" t="str">
        <f t="shared" si="2"/>
        <v>66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3738</v>
      </c>
      <c r="C29" s="39" t="s">
        <v>3739</v>
      </c>
      <c r="D29" s="39" t="s">
        <v>3740</v>
      </c>
      <c r="E29" s="39" t="str">
        <f t="shared" si="1"/>
        <v>383250432</v>
      </c>
      <c r="F29" s="39" t="s">
        <v>3741</v>
      </c>
      <c r="G29" s="39" t="s">
        <v>3742</v>
      </c>
      <c r="H29" s="39" t="s">
        <v>1327</v>
      </c>
      <c r="I29" s="39" t="str">
        <f t="shared" si="2"/>
        <v>152977408</v>
      </c>
    </row>
    <row r="30" ht="15.75" customHeight="1">
      <c r="A30" s="35" t="s">
        <v>177</v>
      </c>
      <c r="B30" s="39" t="s">
        <v>3743</v>
      </c>
      <c r="C30" s="39" t="s">
        <v>3744</v>
      </c>
      <c r="D30" s="39" t="s">
        <v>3745</v>
      </c>
      <c r="E30" s="39" t="str">
        <f t="shared" si="1"/>
        <v>20225531904</v>
      </c>
      <c r="F30" s="39" t="s">
        <v>3746</v>
      </c>
      <c r="G30" s="39" t="s">
        <v>3747</v>
      </c>
      <c r="H30" s="39" t="s">
        <v>3748</v>
      </c>
      <c r="I30" s="39" t="str">
        <f t="shared" si="2"/>
        <v>18744143872</v>
      </c>
    </row>
    <row r="31" ht="15.75" customHeight="1">
      <c r="A31" s="35" t="s">
        <v>184</v>
      </c>
      <c r="B31" s="39" t="s">
        <v>3733</v>
      </c>
      <c r="C31" s="39" t="s">
        <v>3733</v>
      </c>
      <c r="D31" s="39" t="s">
        <v>3737</v>
      </c>
      <c r="E31" s="39" t="str">
        <f t="shared" si="1"/>
        <v>19398656</v>
      </c>
      <c r="F31" s="39" t="s">
        <v>3749</v>
      </c>
      <c r="G31" s="39" t="s">
        <v>3733</v>
      </c>
      <c r="H31" s="39" t="s">
        <v>3737</v>
      </c>
      <c r="I31" s="39" t="str">
        <f t="shared" si="2"/>
        <v>19398656</v>
      </c>
    </row>
    <row r="32" ht="15.75" customHeight="1">
      <c r="A32" s="35" t="s">
        <v>186</v>
      </c>
      <c r="B32" s="39" t="s">
        <v>3750</v>
      </c>
      <c r="C32" s="39" t="s">
        <v>3751</v>
      </c>
      <c r="D32" s="39" t="s">
        <v>3752</v>
      </c>
      <c r="E32" s="39" t="str">
        <f t="shared" si="1"/>
        <v>18377707520</v>
      </c>
      <c r="F32" s="39" t="s">
        <v>3753</v>
      </c>
      <c r="G32" s="39" t="s">
        <v>3754</v>
      </c>
      <c r="H32" s="39" t="s">
        <v>3755</v>
      </c>
      <c r="I32" s="39" t="str">
        <f t="shared" si="2"/>
        <v>17401352192</v>
      </c>
    </row>
    <row r="33" ht="15.75" customHeight="1">
      <c r="A33" s="35" t="s">
        <v>193</v>
      </c>
      <c r="B33" s="39" t="s">
        <v>3733</v>
      </c>
      <c r="C33" s="39" t="s">
        <v>3756</v>
      </c>
      <c r="D33" s="39" t="s">
        <v>3757</v>
      </c>
      <c r="E33" s="39" t="str">
        <f t="shared" si="1"/>
        <v>19275776</v>
      </c>
      <c r="F33" s="39" t="s">
        <v>3758</v>
      </c>
      <c r="G33" s="39" t="s">
        <v>3733</v>
      </c>
      <c r="H33" s="39" t="s">
        <v>3737</v>
      </c>
      <c r="I33" s="39" t="str">
        <f t="shared" si="2"/>
        <v>19394560</v>
      </c>
    </row>
    <row r="34" ht="15.75" customHeight="1">
      <c r="A34" s="35" t="s">
        <v>196</v>
      </c>
      <c r="B34" s="39" t="s">
        <v>3759</v>
      </c>
      <c r="C34" s="39" t="s">
        <v>3760</v>
      </c>
      <c r="D34" s="39" t="s">
        <v>3761</v>
      </c>
      <c r="E34" s="39" t="str">
        <f t="shared" si="1"/>
        <v>67572476</v>
      </c>
      <c r="F34" s="39" t="s">
        <v>3762</v>
      </c>
      <c r="G34" s="39" t="s">
        <v>3763</v>
      </c>
      <c r="H34" s="39" t="s">
        <v>3764</v>
      </c>
      <c r="I34" s="39" t="str">
        <f t="shared" si="2"/>
        <v>213524961</v>
      </c>
    </row>
    <row r="35" ht="15.75" customHeight="1">
      <c r="A35" s="35" t="s">
        <v>203</v>
      </c>
      <c r="B35" s="39" t="s">
        <v>3765</v>
      </c>
      <c r="C35" s="39" t="s">
        <v>3766</v>
      </c>
      <c r="D35" s="39" t="s">
        <v>3767</v>
      </c>
      <c r="E35" s="39" t="str">
        <f t="shared" si="1"/>
        <v>62679084</v>
      </c>
      <c r="F35" s="39" t="s">
        <v>3768</v>
      </c>
      <c r="G35" s="39" t="s">
        <v>3769</v>
      </c>
      <c r="H35" s="39" t="s">
        <v>3770</v>
      </c>
      <c r="I35" s="39" t="str">
        <f t="shared" si="2"/>
        <v>185417310</v>
      </c>
    </row>
    <row r="36" ht="15.75" customHeight="1">
      <c r="A36" s="35" t="s">
        <v>210</v>
      </c>
      <c r="B36" s="39" t="s">
        <v>3771</v>
      </c>
      <c r="C36" s="39" t="s">
        <v>3772</v>
      </c>
      <c r="D36" s="39" t="s">
        <v>3773</v>
      </c>
      <c r="E36" s="39" t="str">
        <f t="shared" si="1"/>
        <v>18437060450</v>
      </c>
      <c r="F36" s="39" t="s">
        <v>3774</v>
      </c>
      <c r="G36" s="39" t="s">
        <v>3775</v>
      </c>
      <c r="H36" s="39" t="s">
        <v>3776</v>
      </c>
      <c r="I36" s="39" t="str">
        <f t="shared" si="2"/>
        <v>17946790013</v>
      </c>
    </row>
    <row r="37" ht="15.75" customHeight="1">
      <c r="A37" s="35" t="s">
        <v>217</v>
      </c>
      <c r="B37" s="39" t="s">
        <v>3777</v>
      </c>
      <c r="C37" s="39" t="s">
        <v>3609</v>
      </c>
      <c r="D37" s="39" t="s">
        <v>3778</v>
      </c>
      <c r="E37" s="39" t="str">
        <f t="shared" si="1"/>
        <v>21000192</v>
      </c>
      <c r="F37" s="39" t="s">
        <v>3779</v>
      </c>
      <c r="G37" s="39" t="s">
        <v>3780</v>
      </c>
      <c r="H37" s="39" t="s">
        <v>3781</v>
      </c>
      <c r="I37" s="39" t="str">
        <f t="shared" si="2"/>
        <v>21014843</v>
      </c>
    </row>
    <row r="38" ht="15.75" customHeight="1">
      <c r="A38" s="35" t="s">
        <v>220</v>
      </c>
      <c r="B38" s="39" t="s">
        <v>221</v>
      </c>
      <c r="C38" s="39" t="s">
        <v>42</v>
      </c>
      <c r="D38" s="39" t="s">
        <v>422</v>
      </c>
      <c r="E38" s="39" t="str">
        <f t="shared" si="1"/>
        <v>17</v>
      </c>
      <c r="F38" s="39" t="s">
        <v>155</v>
      </c>
      <c r="G38" s="39" t="s">
        <v>84</v>
      </c>
      <c r="H38" s="39" t="s">
        <v>157</v>
      </c>
      <c r="I38" s="39" t="str">
        <f t="shared" si="2"/>
        <v>3</v>
      </c>
    </row>
    <row r="39" ht="15.75" customHeight="1">
      <c r="A39" s="35" t="s">
        <v>227</v>
      </c>
      <c r="B39" s="39" t="s">
        <v>159</v>
      </c>
      <c r="C39" s="39" t="s">
        <v>83</v>
      </c>
      <c r="D39" s="39" t="s">
        <v>159</v>
      </c>
      <c r="E39" s="39" t="str">
        <f t="shared" si="1"/>
        <v>8</v>
      </c>
      <c r="F39" s="39" t="s">
        <v>86</v>
      </c>
      <c r="G39" s="39" t="s">
        <v>86</v>
      </c>
      <c r="H39" s="39" t="s">
        <v>856</v>
      </c>
      <c r="I39" s="39" t="str">
        <f t="shared" si="2"/>
        <v>19</v>
      </c>
    </row>
    <row r="40" ht="15.75" customHeight="1">
      <c r="A40" s="35" t="s">
        <v>229</v>
      </c>
      <c r="B40" s="39" t="s">
        <v>953</v>
      </c>
      <c r="C40" s="39" t="s">
        <v>88</v>
      </c>
      <c r="D40" s="39" t="s">
        <v>88</v>
      </c>
      <c r="E40" s="39" t="str">
        <f t="shared" si="1"/>
        <v>167</v>
      </c>
      <c r="F40" s="39" t="s">
        <v>1695</v>
      </c>
      <c r="G40" s="39" t="s">
        <v>578</v>
      </c>
      <c r="H40" s="39" t="s">
        <v>2307</v>
      </c>
      <c r="I40" s="39" t="str">
        <f t="shared" si="2"/>
        <v>414</v>
      </c>
    </row>
    <row r="41" ht="15.75" customHeight="1">
      <c r="A41" s="35" t="s">
        <v>234</v>
      </c>
      <c r="B41" s="39" t="s">
        <v>955</v>
      </c>
      <c r="C41" s="39" t="s">
        <v>579</v>
      </c>
      <c r="D41" s="39" t="s">
        <v>1135</v>
      </c>
      <c r="E41" s="39" t="str">
        <f t="shared" si="1"/>
        <v>63</v>
      </c>
      <c r="F41" s="39" t="s">
        <v>768</v>
      </c>
      <c r="G41" s="39" t="s">
        <v>1136</v>
      </c>
      <c r="H41" s="39" t="s">
        <v>3334</v>
      </c>
      <c r="I41" s="39" t="str">
        <f t="shared" si="2"/>
        <v>140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3782</v>
      </c>
      <c r="C43" s="39" t="s">
        <v>3783</v>
      </c>
      <c r="D43" s="39" t="s">
        <v>3784</v>
      </c>
      <c r="E43" s="39" t="str">
        <f t="shared" si="1"/>
        <v>206790656</v>
      </c>
      <c r="F43" s="39" t="s">
        <v>3785</v>
      </c>
      <c r="G43" s="39" t="s">
        <v>3786</v>
      </c>
      <c r="H43" s="39" t="s">
        <v>3201</v>
      </c>
      <c r="I43" s="39" t="str">
        <f t="shared" si="2"/>
        <v>153227264</v>
      </c>
    </row>
    <row r="44" ht="15.75" customHeight="1">
      <c r="A44" s="35" t="s">
        <v>246</v>
      </c>
      <c r="B44" s="39" t="s">
        <v>3787</v>
      </c>
      <c r="C44" s="39" t="s">
        <v>3788</v>
      </c>
      <c r="D44" s="39" t="s">
        <v>3789</v>
      </c>
      <c r="E44" s="39" t="str">
        <f t="shared" si="1"/>
        <v>19941937152</v>
      </c>
      <c r="F44" s="39" t="s">
        <v>3790</v>
      </c>
      <c r="G44" s="39" t="s">
        <v>3791</v>
      </c>
      <c r="H44" s="39" t="s">
        <v>3792</v>
      </c>
      <c r="I44" s="39" t="str">
        <f t="shared" si="2"/>
        <v>20557598720</v>
      </c>
    </row>
    <row r="45" ht="15.75" customHeight="1">
      <c r="A45" s="35" t="s">
        <v>253</v>
      </c>
      <c r="B45" s="39" t="s">
        <v>3777</v>
      </c>
      <c r="C45" s="39" t="s">
        <v>3609</v>
      </c>
      <c r="D45" s="39" t="s">
        <v>3778</v>
      </c>
      <c r="E45" s="39" t="str">
        <f t="shared" si="1"/>
        <v>21000192</v>
      </c>
      <c r="F45" s="39" t="s">
        <v>3609</v>
      </c>
      <c r="G45" s="39" t="s">
        <v>3793</v>
      </c>
      <c r="H45" s="39" t="s">
        <v>3794</v>
      </c>
      <c r="I45" s="39" t="str">
        <f t="shared" si="2"/>
        <v>21032960</v>
      </c>
    </row>
    <row r="46" ht="15.75" customHeight="1">
      <c r="A46" s="35" t="s">
        <v>254</v>
      </c>
      <c r="B46" s="39" t="s">
        <v>3795</v>
      </c>
      <c r="C46" s="39" t="s">
        <v>3796</v>
      </c>
      <c r="D46" s="39" t="s">
        <v>3797</v>
      </c>
      <c r="E46" s="39" t="str">
        <f t="shared" si="1"/>
        <v>17778307072</v>
      </c>
      <c r="F46" s="39" t="s">
        <v>3798</v>
      </c>
      <c r="G46" s="39" t="s">
        <v>3799</v>
      </c>
      <c r="H46" s="39" t="s">
        <v>3800</v>
      </c>
      <c r="I46" s="39" t="str">
        <f t="shared" si="2"/>
        <v>17010429952</v>
      </c>
    </row>
    <row r="47" ht="15.75" customHeight="1">
      <c r="A47" s="35" t="s">
        <v>261</v>
      </c>
      <c r="B47" s="39" t="s">
        <v>3777</v>
      </c>
      <c r="C47" s="39" t="s">
        <v>3609</v>
      </c>
      <c r="D47" s="39" t="s">
        <v>3778</v>
      </c>
      <c r="E47" s="39" t="str">
        <f t="shared" si="1"/>
        <v>21000192</v>
      </c>
      <c r="F47" s="39" t="s">
        <v>3777</v>
      </c>
      <c r="G47" s="39" t="s">
        <v>3801</v>
      </c>
      <c r="H47" s="39" t="s">
        <v>3617</v>
      </c>
      <c r="I47" s="39" t="str">
        <f t="shared" si="2"/>
        <v>20983808</v>
      </c>
    </row>
    <row r="48" ht="15.75" customHeight="1">
      <c r="A48" s="35" t="s">
        <v>262</v>
      </c>
      <c r="B48" s="39" t="s">
        <v>3802</v>
      </c>
      <c r="C48" s="39" t="s">
        <v>3803</v>
      </c>
      <c r="D48" s="39" t="s">
        <v>3804</v>
      </c>
      <c r="E48" s="39" t="str">
        <f t="shared" si="1"/>
        <v>51608605</v>
      </c>
      <c r="F48" s="39" t="s">
        <v>3805</v>
      </c>
      <c r="G48" s="39" t="s">
        <v>3806</v>
      </c>
      <c r="H48" s="39" t="s">
        <v>3807</v>
      </c>
      <c r="I48" s="39" t="str">
        <f t="shared" si="2"/>
        <v>193021292</v>
      </c>
    </row>
    <row r="49" ht="15.75" customHeight="1">
      <c r="A49" s="35" t="s">
        <v>269</v>
      </c>
      <c r="B49" s="39" t="s">
        <v>3808</v>
      </c>
      <c r="C49" s="39" t="s">
        <v>3809</v>
      </c>
      <c r="D49" s="39" t="s">
        <v>3810</v>
      </c>
      <c r="E49" s="39" t="str">
        <f t="shared" si="1"/>
        <v>54884580</v>
      </c>
      <c r="F49" s="39" t="s">
        <v>3811</v>
      </c>
      <c r="G49" s="39" t="s">
        <v>3812</v>
      </c>
      <c r="H49" s="39" t="s">
        <v>3813</v>
      </c>
      <c r="I49" s="39" t="str">
        <f t="shared" si="2"/>
        <v>213647413</v>
      </c>
    </row>
    <row r="50" ht="15.75" customHeight="1">
      <c r="A50" s="35" t="s">
        <v>276</v>
      </c>
      <c r="B50" s="39" t="s">
        <v>3814</v>
      </c>
      <c r="C50" s="39" t="s">
        <v>3815</v>
      </c>
      <c r="D50" s="39" t="s">
        <v>3816</v>
      </c>
      <c r="E50" s="39" t="str">
        <f t="shared" si="1"/>
        <v>5664765207</v>
      </c>
      <c r="F50" s="39" t="s">
        <v>3817</v>
      </c>
      <c r="G50" s="39" t="s">
        <v>3818</v>
      </c>
      <c r="H50" s="39" t="s">
        <v>3819</v>
      </c>
      <c r="I50" s="39" t="str">
        <f t="shared" si="2"/>
        <v>6589380649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155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157</v>
      </c>
      <c r="H52" s="39" t="s">
        <v>290</v>
      </c>
      <c r="I52" s="39" t="str">
        <f t="shared" si="2"/>
        <v>1</v>
      </c>
    </row>
    <row r="53" ht="15.75" customHeight="1">
      <c r="A53" s="35" t="s">
        <v>285</v>
      </c>
      <c r="B53" s="39" t="s">
        <v>290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953</v>
      </c>
      <c r="C54" s="39" t="s">
        <v>88</v>
      </c>
      <c r="D54" s="39" t="s">
        <v>88</v>
      </c>
      <c r="E54" s="39" t="str">
        <f t="shared" si="1"/>
        <v>167</v>
      </c>
      <c r="F54" s="39" t="s">
        <v>231</v>
      </c>
      <c r="G54" s="39" t="s">
        <v>1041</v>
      </c>
      <c r="H54" s="39" t="s">
        <v>2641</v>
      </c>
      <c r="I54" s="39" t="str">
        <f t="shared" si="2"/>
        <v>406</v>
      </c>
    </row>
    <row r="55" ht="15.75" customHeight="1">
      <c r="A55" s="35" t="s">
        <v>289</v>
      </c>
      <c r="B55" s="39" t="s">
        <v>83</v>
      </c>
      <c r="C55" s="39" t="s">
        <v>290</v>
      </c>
      <c r="D55" s="39" t="s">
        <v>290</v>
      </c>
      <c r="E55" s="39" t="str">
        <f t="shared" si="1"/>
        <v>2</v>
      </c>
      <c r="F55" s="39" t="s">
        <v>225</v>
      </c>
      <c r="G55" s="39" t="s">
        <v>80</v>
      </c>
      <c r="H55" s="39" t="s">
        <v>228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3820</v>
      </c>
      <c r="C58" s="39" t="s">
        <v>3821</v>
      </c>
      <c r="D58" s="39" t="s">
        <v>3822</v>
      </c>
      <c r="E58" s="39" t="str">
        <f t="shared" si="1"/>
        <v>5665841152</v>
      </c>
      <c r="F58" s="39" t="s">
        <v>3823</v>
      </c>
      <c r="G58" s="39" t="s">
        <v>3824</v>
      </c>
      <c r="H58" s="39" t="s">
        <v>3825</v>
      </c>
      <c r="I58" s="39" t="str">
        <f t="shared" si="2"/>
        <v>6605041664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3826</v>
      </c>
      <c r="C60" s="39" t="s">
        <v>3827</v>
      </c>
      <c r="D60" s="39" t="s">
        <v>3828</v>
      </c>
      <c r="E60" s="39" t="str">
        <f t="shared" si="1"/>
        <v>5664075776</v>
      </c>
      <c r="F60" s="39" t="s">
        <v>3829</v>
      </c>
      <c r="G60" s="39" t="s">
        <v>3830</v>
      </c>
      <c r="H60" s="39" t="s">
        <v>3831</v>
      </c>
      <c r="I60" s="39" t="str">
        <f t="shared" si="2"/>
        <v>6574333952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3832</v>
      </c>
      <c r="C62" s="39" t="s">
        <v>3833</v>
      </c>
      <c r="D62" s="39" t="s">
        <v>3834</v>
      </c>
      <c r="E62" s="39" t="str">
        <f t="shared" si="1"/>
        <v>1322873</v>
      </c>
      <c r="F62" s="39" t="s">
        <v>3835</v>
      </c>
      <c r="G62" s="39" t="s">
        <v>3836</v>
      </c>
      <c r="H62" s="39" t="s">
        <v>3837</v>
      </c>
      <c r="I62" s="39" t="str">
        <f t="shared" si="2"/>
        <v>4348174</v>
      </c>
    </row>
    <row r="63" ht="15.75" customHeight="1">
      <c r="A63" s="35" t="s">
        <v>316</v>
      </c>
      <c r="B63" s="39" t="s">
        <v>3838</v>
      </c>
      <c r="C63" s="39" t="s">
        <v>3839</v>
      </c>
      <c r="D63" s="39" t="s">
        <v>3840</v>
      </c>
      <c r="E63" s="39" t="str">
        <f t="shared" si="1"/>
        <v>2602748</v>
      </c>
      <c r="F63" s="39" t="s">
        <v>3841</v>
      </c>
      <c r="G63" s="39" t="s">
        <v>3842</v>
      </c>
      <c r="H63" s="39" t="s">
        <v>3843</v>
      </c>
      <c r="I63" s="39" t="str">
        <f t="shared" si="2"/>
        <v>154381143</v>
      </c>
    </row>
    <row r="64" ht="15.75" customHeight="1">
      <c r="A64" s="40" t="s">
        <v>14</v>
      </c>
      <c r="B64" s="41">
        <f t="shared" ref="B64:I64" si="3">AVERAGE(VALUE(B8),VALUE(B22),VALUE(B36))*2^(-30)</f>
        <v>17.45629873</v>
      </c>
      <c r="C64" s="41">
        <f t="shared" si="3"/>
        <v>17.70190152</v>
      </c>
      <c r="D64" s="41">
        <f t="shared" si="3"/>
        <v>17.50593521</v>
      </c>
      <c r="E64" s="41">
        <f t="shared" si="3"/>
        <v>17.38518213</v>
      </c>
      <c r="F64" s="41">
        <f t="shared" si="3"/>
        <v>16.63453278</v>
      </c>
      <c r="G64" s="41">
        <f t="shared" si="3"/>
        <v>16.5752619</v>
      </c>
      <c r="H64" s="41">
        <f t="shared" si="3"/>
        <v>16.65880625</v>
      </c>
      <c r="I64" s="41">
        <f t="shared" si="3"/>
        <v>16.69312684</v>
      </c>
    </row>
    <row r="65" ht="15.75" customHeight="1">
      <c r="A65" s="40" t="s">
        <v>323</v>
      </c>
      <c r="B65" s="41">
        <f t="shared" ref="B65:I65" si="4">AVERAGE(VALUE(B8),VALUE(B22),VALUE(B36),VALUE(B50))*2^(-30)</f>
        <v>14.42097411</v>
      </c>
      <c r="C65" s="41">
        <f t="shared" si="4"/>
        <v>14.59535707</v>
      </c>
      <c r="D65" s="41">
        <f t="shared" si="4"/>
        <v>14.44317154</v>
      </c>
      <c r="E65" s="41">
        <f t="shared" si="4"/>
        <v>14.35781753</v>
      </c>
      <c r="F65" s="41">
        <f t="shared" si="4"/>
        <v>14.02863596</v>
      </c>
      <c r="G65" s="41">
        <f t="shared" si="4"/>
        <v>13.96565616</v>
      </c>
      <c r="H65" s="41">
        <f t="shared" si="4"/>
        <v>14.02582841</v>
      </c>
      <c r="I65" s="41">
        <f t="shared" si="4"/>
        <v>14.05405487</v>
      </c>
    </row>
    <row r="66" ht="15.75" customHeight="1">
      <c r="A66" s="40" t="s">
        <v>324</v>
      </c>
      <c r="B66" s="41">
        <f t="shared" ref="B66:I66" si="5">MIN(VALUE(B18),VALUE(B32),VALUE(B46))*2^(-30)</f>
        <v>16.55733871</v>
      </c>
      <c r="C66" s="41">
        <f t="shared" si="5"/>
        <v>16.8332634</v>
      </c>
      <c r="D66" s="41">
        <f t="shared" si="5"/>
        <v>16.15846252</v>
      </c>
      <c r="E66" s="41">
        <f t="shared" si="5"/>
        <v>16.55733871</v>
      </c>
      <c r="F66" s="41">
        <f t="shared" si="5"/>
        <v>15.84219742</v>
      </c>
      <c r="G66" s="41">
        <f t="shared" si="5"/>
        <v>15.75994873</v>
      </c>
      <c r="H66" s="41">
        <f t="shared" si="5"/>
        <v>15.36222076</v>
      </c>
      <c r="I66" s="41">
        <f t="shared" si="5"/>
        <v>15.77105713</v>
      </c>
    </row>
    <row r="67" ht="15.75" customHeight="1">
      <c r="A67" s="40" t="s">
        <v>325</v>
      </c>
      <c r="B67" s="41">
        <f t="shared" ref="B67:I67" si="6">MIN(VALUE(B16),VALUE(B30),VALUE(B44))*2^(-30)</f>
        <v>18.30956268</v>
      </c>
      <c r="C67" s="41">
        <f t="shared" si="6"/>
        <v>18.57237625</v>
      </c>
      <c r="D67" s="41">
        <f t="shared" si="6"/>
        <v>18.34846497</v>
      </c>
      <c r="E67" s="41">
        <f t="shared" si="6"/>
        <v>18.57237625</v>
      </c>
      <c r="F67" s="41">
        <f t="shared" si="6"/>
        <v>17.14913559</v>
      </c>
      <c r="G67" s="41">
        <f t="shared" si="6"/>
        <v>17.45684433</v>
      </c>
      <c r="H67" s="41">
        <f t="shared" si="6"/>
        <v>17.22222137</v>
      </c>
      <c r="I67" s="41">
        <f t="shared" si="6"/>
        <v>17.45684433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0.00390625</v>
      </c>
      <c r="G68" s="41">
        <f t="shared" si="7"/>
        <v>0.11328125</v>
      </c>
      <c r="H68" s="41">
        <f t="shared" si="7"/>
        <v>0</v>
      </c>
      <c r="I68" s="41">
        <f t="shared" si="7"/>
        <v>0.00390625</v>
      </c>
    </row>
    <row r="69" ht="15.75" customHeight="1">
      <c r="A69" s="40" t="s">
        <v>16</v>
      </c>
      <c r="B69" s="41">
        <f t="shared" ref="B69:I69" si="8">SUM(VALUE(B15),VALUE(B29),VALUE(B43))*2^(-20)</f>
        <v>757.4023438</v>
      </c>
      <c r="C69" s="41">
        <f t="shared" si="8"/>
        <v>75.84375</v>
      </c>
      <c r="D69" s="41">
        <f t="shared" si="8"/>
        <v>848.765625</v>
      </c>
      <c r="E69" s="41">
        <f t="shared" si="8"/>
        <v>757.359375</v>
      </c>
      <c r="F69" s="41">
        <f t="shared" si="8"/>
        <v>440.8242188</v>
      </c>
      <c r="G69" s="41">
        <f t="shared" si="8"/>
        <v>147.0546875</v>
      </c>
      <c r="H69" s="41">
        <f t="shared" si="8"/>
        <v>438.09375</v>
      </c>
      <c r="I69" s="41">
        <f t="shared" si="8"/>
        <v>438.0234375</v>
      </c>
    </row>
    <row r="70" ht="15.75" customHeight="1">
      <c r="A70" s="40" t="s">
        <v>17</v>
      </c>
      <c r="B70" s="41">
        <f t="shared" ref="B70:I70" si="9">AVERAGE(VALUE(B9),VALUE(B23),VALUE(B37))*2^(-20)</f>
        <v>20.44581318</v>
      </c>
      <c r="C70" s="41">
        <f t="shared" si="9"/>
        <v>20.36819363</v>
      </c>
      <c r="D70" s="41">
        <f t="shared" si="9"/>
        <v>20.2085104</v>
      </c>
      <c r="E70" s="41">
        <f t="shared" si="9"/>
        <v>20.36168321</v>
      </c>
      <c r="F70" s="41">
        <f t="shared" si="9"/>
        <v>20.45294952</v>
      </c>
      <c r="G70" s="41">
        <f t="shared" si="9"/>
        <v>20.46967983</v>
      </c>
      <c r="H70" s="41">
        <f t="shared" si="9"/>
        <v>20.28869947</v>
      </c>
      <c r="I70" s="41">
        <f t="shared" si="9"/>
        <v>20.45294952</v>
      </c>
    </row>
    <row r="71" ht="15.75" customHeight="1">
      <c r="A71" s="40" t="s">
        <v>326</v>
      </c>
      <c r="B71" s="42">
        <f t="shared" ref="B71:I71" si="10">MIN(VALUE(B19),VALUE(B33),VALUE(B47))*2^(-20)</f>
        <v>18.5</v>
      </c>
      <c r="C71" s="42">
        <f t="shared" si="10"/>
        <v>18.3828125</v>
      </c>
      <c r="D71" s="42">
        <f t="shared" si="10"/>
        <v>18.18359375</v>
      </c>
      <c r="E71" s="42">
        <f t="shared" si="10"/>
        <v>18.3828125</v>
      </c>
      <c r="F71" s="42">
        <f t="shared" si="10"/>
        <v>18.49609375</v>
      </c>
      <c r="G71" s="42">
        <f t="shared" si="10"/>
        <v>18.5</v>
      </c>
      <c r="H71" s="42">
        <f t="shared" si="10"/>
        <v>18.3515625</v>
      </c>
      <c r="I71" s="42">
        <f t="shared" si="10"/>
        <v>18.49609375</v>
      </c>
    </row>
    <row r="72" ht="15.75" customHeight="1">
      <c r="A72" s="40" t="s">
        <v>327</v>
      </c>
      <c r="B72" s="42">
        <f t="shared" ref="B72:I72" si="11">MAX(VALUE(B17),VALUE(B31),VALUE(B45))*2^(-20)</f>
        <v>22.9609375</v>
      </c>
      <c r="C72" s="42">
        <f t="shared" si="11"/>
        <v>22.5703125</v>
      </c>
      <c r="D72" s="42">
        <f t="shared" si="11"/>
        <v>22.28515625</v>
      </c>
      <c r="E72" s="42">
        <f t="shared" si="11"/>
        <v>22.5703125</v>
      </c>
      <c r="F72" s="42">
        <f t="shared" si="11"/>
        <v>22.8203125</v>
      </c>
      <c r="G72" s="42">
        <f t="shared" si="11"/>
        <v>22.9609375</v>
      </c>
      <c r="H72" s="42">
        <f t="shared" si="11"/>
        <v>22.5703125</v>
      </c>
      <c r="I72" s="42">
        <f t="shared" si="11"/>
        <v>22.8203125</v>
      </c>
    </row>
    <row r="73" ht="15.75" customHeight="1">
      <c r="A73" s="40" t="s">
        <v>1</v>
      </c>
      <c r="B73" s="41">
        <f t="shared" ref="B73:I73" si="12">VALUE(B7)*10^(-9)</f>
        <v>25.37618965</v>
      </c>
      <c r="C73" s="41">
        <f t="shared" si="12"/>
        <v>20.75114206</v>
      </c>
      <c r="D73" s="41">
        <f t="shared" si="12"/>
        <v>21.04650551</v>
      </c>
      <c r="E73" s="41">
        <f t="shared" si="12"/>
        <v>21.04650551</v>
      </c>
      <c r="F73" s="41">
        <f t="shared" si="12"/>
        <v>51.05525047</v>
      </c>
      <c r="G73" s="41">
        <f t="shared" si="12"/>
        <v>47.97651759</v>
      </c>
      <c r="H73" s="41">
        <f t="shared" si="12"/>
        <v>59.72455333</v>
      </c>
      <c r="I73" s="41">
        <f t="shared" si="12"/>
        <v>51.05525047</v>
      </c>
    </row>
    <row r="74" ht="15.75" customHeight="1">
      <c r="A74" s="40" t="s">
        <v>18</v>
      </c>
      <c r="B74" s="41">
        <f t="shared" ref="B74:I74" si="13">SUM(VALUE(B20),VALUE(B34),VALUE(B48))*2^(-20)</f>
        <v>161.3379993</v>
      </c>
      <c r="C74" s="41">
        <f t="shared" si="13"/>
        <v>142.1055965</v>
      </c>
      <c r="D74" s="41">
        <f t="shared" si="13"/>
        <v>147.9586649</v>
      </c>
      <c r="E74" s="41">
        <f t="shared" si="13"/>
        <v>147.9586649</v>
      </c>
      <c r="F74" s="41">
        <f t="shared" si="13"/>
        <v>573.8723927</v>
      </c>
      <c r="G74" s="41">
        <f t="shared" si="13"/>
        <v>572.1021633</v>
      </c>
      <c r="H74" s="41">
        <f t="shared" si="13"/>
        <v>582.6702089</v>
      </c>
      <c r="I74" s="41">
        <f t="shared" si="13"/>
        <v>571.7674799</v>
      </c>
    </row>
    <row r="75" ht="15.75" customHeight="1">
      <c r="A75" s="40" t="s">
        <v>19</v>
      </c>
      <c r="B75" s="41">
        <f t="shared" ref="B75:I75" si="14">SUM(VALUE(B21),VALUE(B35),VALUE(B49))*2^(-20)</f>
        <v>156.6630468</v>
      </c>
      <c r="C75" s="41">
        <f t="shared" si="14"/>
        <v>136.8168774</v>
      </c>
      <c r="D75" s="41">
        <f t="shared" si="14"/>
        <v>137.7437515</v>
      </c>
      <c r="E75" s="41">
        <f t="shared" si="14"/>
        <v>156.6630468</v>
      </c>
      <c r="F75" s="41">
        <f t="shared" si="14"/>
        <v>428.3582277</v>
      </c>
      <c r="G75" s="41">
        <f t="shared" si="14"/>
        <v>426.6826935</v>
      </c>
      <c r="H75" s="41">
        <f t="shared" si="14"/>
        <v>431.6853371</v>
      </c>
      <c r="I75" s="41">
        <f t="shared" si="14"/>
        <v>428.6789598</v>
      </c>
    </row>
    <row r="76" ht="15.75" customHeight="1">
      <c r="A76" s="40" t="s">
        <v>20</v>
      </c>
      <c r="B76" s="43">
        <f t="shared" ref="B76:I76" si="15">SUM(VALUE(B12),VALUE(B26),VALUE(B40))</f>
        <v>613</v>
      </c>
      <c r="C76" s="43">
        <f t="shared" si="15"/>
        <v>502</v>
      </c>
      <c r="D76" s="43">
        <f t="shared" si="15"/>
        <v>509</v>
      </c>
      <c r="E76" s="43">
        <f t="shared" si="15"/>
        <v>509</v>
      </c>
      <c r="F76" s="43">
        <f t="shared" si="15"/>
        <v>1225</v>
      </c>
      <c r="G76" s="43">
        <f t="shared" si="15"/>
        <v>1155</v>
      </c>
      <c r="H76" s="43">
        <f t="shared" si="15"/>
        <v>1425</v>
      </c>
      <c r="I76" s="43">
        <f t="shared" si="15"/>
        <v>1225</v>
      </c>
    </row>
    <row r="77" ht="15.75" customHeight="1">
      <c r="A77" s="40" t="s">
        <v>21</v>
      </c>
      <c r="B77" s="43">
        <f t="shared" ref="B77:I77" si="16">SUM(VALUE(B11),VALUE(B25),VALUE(B39))</f>
        <v>25</v>
      </c>
      <c r="C77" s="43">
        <f t="shared" si="16"/>
        <v>15</v>
      </c>
      <c r="D77" s="43">
        <f t="shared" si="16"/>
        <v>22</v>
      </c>
      <c r="E77" s="43">
        <f t="shared" si="16"/>
        <v>22</v>
      </c>
      <c r="F77" s="43">
        <f t="shared" si="16"/>
        <v>54</v>
      </c>
      <c r="G77" s="43">
        <f t="shared" si="16"/>
        <v>43</v>
      </c>
      <c r="H77" s="43">
        <f t="shared" si="16"/>
        <v>56</v>
      </c>
      <c r="I77" s="43">
        <f t="shared" si="16"/>
        <v>45</v>
      </c>
    </row>
    <row r="78" ht="15.75" customHeight="1">
      <c r="A78" s="40" t="s">
        <v>22</v>
      </c>
      <c r="B78" s="43">
        <f t="shared" ref="B78:I78" si="17">SUM(VALUE(B13),VALUE(B27),VALUE(B41))</f>
        <v>194</v>
      </c>
      <c r="C78" s="43">
        <f t="shared" si="17"/>
        <v>189</v>
      </c>
      <c r="D78" s="43">
        <f t="shared" si="17"/>
        <v>194</v>
      </c>
      <c r="E78" s="43">
        <f t="shared" si="17"/>
        <v>199</v>
      </c>
      <c r="F78" s="43">
        <f t="shared" si="17"/>
        <v>349</v>
      </c>
      <c r="G78" s="43">
        <f t="shared" si="17"/>
        <v>337</v>
      </c>
      <c r="H78" s="43">
        <f t="shared" si="17"/>
        <v>368</v>
      </c>
      <c r="I78" s="43">
        <f t="shared" si="17"/>
        <v>337</v>
      </c>
    </row>
    <row r="79" ht="15.75" customHeight="1">
      <c r="A79" s="40" t="s">
        <v>23</v>
      </c>
      <c r="B79" s="43">
        <f t="shared" ref="B79:I79" si="18">SUM(VALUE(B10),VALUE(B24),VALUE(B38))</f>
        <v>51</v>
      </c>
      <c r="C79" s="43">
        <f t="shared" si="18"/>
        <v>0</v>
      </c>
      <c r="D79" s="43">
        <f t="shared" si="18"/>
        <v>29</v>
      </c>
      <c r="E79" s="43">
        <f t="shared" si="18"/>
        <v>26</v>
      </c>
      <c r="F79" s="43">
        <f t="shared" si="18"/>
        <v>29</v>
      </c>
      <c r="G79" s="43">
        <f t="shared" si="18"/>
        <v>10</v>
      </c>
      <c r="H79" s="43">
        <f t="shared" si="18"/>
        <v>17</v>
      </c>
      <c r="I79" s="43">
        <f t="shared" si="18"/>
        <v>19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3844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3845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3846</v>
      </c>
      <c r="C5" s="39" t="s">
        <v>3847</v>
      </c>
      <c r="D5" s="39" t="s">
        <v>3848</v>
      </c>
      <c r="E5" s="39" t="str">
        <f t="shared" si="1"/>
        <v>-</v>
      </c>
      <c r="F5" s="39" t="s">
        <v>3849</v>
      </c>
      <c r="G5" s="39" t="s">
        <v>3850</v>
      </c>
      <c r="H5" s="39" t="s">
        <v>3851</v>
      </c>
      <c r="I5" s="39" t="str">
        <f t="shared" si="2"/>
        <v>-</v>
      </c>
    </row>
    <row r="6">
      <c r="A6" s="35" t="s">
        <v>51</v>
      </c>
      <c r="B6" s="39" t="s">
        <v>3852</v>
      </c>
      <c r="C6" s="39" t="s">
        <v>3853</v>
      </c>
      <c r="D6" s="39" t="s">
        <v>3854</v>
      </c>
      <c r="E6" s="39" t="str">
        <f t="shared" si="1"/>
        <v>-</v>
      </c>
      <c r="F6" s="39" t="s">
        <v>3855</v>
      </c>
      <c r="G6" s="39" t="s">
        <v>3856</v>
      </c>
      <c r="H6" s="39" t="s">
        <v>3857</v>
      </c>
      <c r="I6" s="39" t="str">
        <f t="shared" si="2"/>
        <v>-</v>
      </c>
    </row>
    <row r="7">
      <c r="A7" s="35" t="s">
        <v>58</v>
      </c>
      <c r="B7" s="39" t="s">
        <v>3858</v>
      </c>
      <c r="C7" s="39" t="s">
        <v>3859</v>
      </c>
      <c r="D7" s="39" t="s">
        <v>3860</v>
      </c>
      <c r="E7" s="39" t="str">
        <f t="shared" si="1"/>
        <v>23185000569</v>
      </c>
      <c r="F7" s="39" t="s">
        <v>3861</v>
      </c>
      <c r="G7" s="39" t="s">
        <v>3862</v>
      </c>
      <c r="H7" s="39" t="s">
        <v>3863</v>
      </c>
      <c r="I7" s="39" t="str">
        <f t="shared" si="2"/>
        <v>49323025996</v>
      </c>
    </row>
    <row r="8">
      <c r="A8" s="35" t="s">
        <v>65</v>
      </c>
      <c r="B8" s="39" t="s">
        <v>3864</v>
      </c>
      <c r="C8" s="39" t="s">
        <v>3865</v>
      </c>
      <c r="D8" s="39" t="s">
        <v>3866</v>
      </c>
      <c r="E8" s="39" t="str">
        <f t="shared" si="1"/>
        <v>19440108307</v>
      </c>
      <c r="F8" s="39" t="s">
        <v>3867</v>
      </c>
      <c r="G8" s="39" t="s">
        <v>3868</v>
      </c>
      <c r="H8" s="39" t="s">
        <v>3869</v>
      </c>
      <c r="I8" s="39" t="str">
        <f t="shared" si="2"/>
        <v>17993515317</v>
      </c>
    </row>
    <row r="9">
      <c r="A9" s="35" t="s">
        <v>72</v>
      </c>
      <c r="B9" s="39" t="s">
        <v>3870</v>
      </c>
      <c r="C9" s="39" t="s">
        <v>3871</v>
      </c>
      <c r="D9" s="39" t="s">
        <v>3872</v>
      </c>
      <c r="E9" s="39" t="str">
        <f t="shared" si="1"/>
        <v>23321429</v>
      </c>
      <c r="F9" s="39" t="s">
        <v>3870</v>
      </c>
      <c r="G9" s="39" t="s">
        <v>3873</v>
      </c>
      <c r="H9" s="39" t="s">
        <v>3874</v>
      </c>
      <c r="I9" s="39" t="str">
        <f t="shared" si="2"/>
        <v>23283793</v>
      </c>
    </row>
    <row r="10">
      <c r="A10" s="35" t="s">
        <v>76</v>
      </c>
      <c r="B10" s="39" t="s">
        <v>225</v>
      </c>
      <c r="C10" s="39" t="s">
        <v>856</v>
      </c>
      <c r="D10" s="39" t="s">
        <v>225</v>
      </c>
      <c r="E10" s="39" t="str">
        <f t="shared" si="1"/>
        <v>13</v>
      </c>
      <c r="F10" s="39" t="s">
        <v>159</v>
      </c>
      <c r="G10" s="39" t="s">
        <v>159</v>
      </c>
      <c r="H10" s="39" t="s">
        <v>86</v>
      </c>
      <c r="I10" s="39" t="str">
        <f t="shared" si="2"/>
        <v>8</v>
      </c>
    </row>
    <row r="11">
      <c r="A11" s="35" t="s">
        <v>81</v>
      </c>
      <c r="B11" s="39" t="s">
        <v>84</v>
      </c>
      <c r="C11" s="39" t="s">
        <v>84</v>
      </c>
      <c r="D11" s="39" t="s">
        <v>82</v>
      </c>
      <c r="E11" s="39" t="str">
        <f t="shared" si="1"/>
        <v>9</v>
      </c>
      <c r="F11" s="39" t="s">
        <v>228</v>
      </c>
      <c r="G11" s="39" t="s">
        <v>86</v>
      </c>
      <c r="H11" s="39" t="s">
        <v>79</v>
      </c>
      <c r="I11" s="39" t="str">
        <f t="shared" si="2"/>
        <v>16</v>
      </c>
    </row>
    <row r="12">
      <c r="A12" s="35" t="s">
        <v>87</v>
      </c>
      <c r="B12" s="39" t="s">
        <v>90</v>
      </c>
      <c r="C12" s="39" t="s">
        <v>953</v>
      </c>
      <c r="D12" s="39" t="s">
        <v>374</v>
      </c>
      <c r="E12" s="39" t="str">
        <f t="shared" si="1"/>
        <v>183</v>
      </c>
      <c r="F12" s="39" t="s">
        <v>954</v>
      </c>
      <c r="G12" s="39" t="s">
        <v>622</v>
      </c>
      <c r="H12" s="39" t="s">
        <v>1927</v>
      </c>
      <c r="I12" s="39" t="str">
        <f t="shared" si="2"/>
        <v>398</v>
      </c>
    </row>
    <row r="13">
      <c r="A13" s="35" t="s">
        <v>94</v>
      </c>
      <c r="B13" s="39" t="s">
        <v>1322</v>
      </c>
      <c r="C13" s="39" t="s">
        <v>1135</v>
      </c>
      <c r="D13" s="39" t="s">
        <v>1322</v>
      </c>
      <c r="E13" s="39" t="str">
        <f t="shared" si="1"/>
        <v>71</v>
      </c>
      <c r="F13" s="39" t="s">
        <v>1553</v>
      </c>
      <c r="G13" s="39" t="s">
        <v>1227</v>
      </c>
      <c r="H13" s="39" t="s">
        <v>3875</v>
      </c>
      <c r="I13" s="39" t="str">
        <f t="shared" si="2"/>
        <v>127</v>
      </c>
    </row>
    <row r="14">
      <c r="A14" s="35" t="s">
        <v>101</v>
      </c>
      <c r="B14" s="39" t="s">
        <v>3876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3877</v>
      </c>
      <c r="C15" s="39" t="s">
        <v>3878</v>
      </c>
      <c r="D15" s="39" t="s">
        <v>3879</v>
      </c>
      <c r="E15" s="39" t="str">
        <f t="shared" si="1"/>
        <v>381263872</v>
      </c>
      <c r="F15" s="39" t="s">
        <v>1142</v>
      </c>
      <c r="G15" s="39" t="s">
        <v>3880</v>
      </c>
      <c r="H15" s="39" t="s">
        <v>3602</v>
      </c>
      <c r="I15" s="39" t="str">
        <f t="shared" si="2"/>
        <v>152875008</v>
      </c>
    </row>
    <row r="16">
      <c r="A16" s="35" t="s">
        <v>110</v>
      </c>
      <c r="B16" s="39" t="s">
        <v>3881</v>
      </c>
      <c r="C16" s="39" t="s">
        <v>3882</v>
      </c>
      <c r="D16" s="39" t="s">
        <v>3883</v>
      </c>
      <c r="E16" s="39" t="str">
        <f t="shared" si="1"/>
        <v>20212191232</v>
      </c>
      <c r="F16" s="39" t="s">
        <v>3884</v>
      </c>
      <c r="G16" s="39" t="s">
        <v>3885</v>
      </c>
      <c r="H16" s="39" t="s">
        <v>3886</v>
      </c>
      <c r="I16" s="39" t="str">
        <f t="shared" si="2"/>
        <v>20363595776</v>
      </c>
    </row>
    <row r="17">
      <c r="A17" s="35" t="s">
        <v>117</v>
      </c>
      <c r="B17" s="39" t="s">
        <v>3870</v>
      </c>
      <c r="C17" s="39" t="s">
        <v>3887</v>
      </c>
      <c r="D17" s="39" t="s">
        <v>3888</v>
      </c>
      <c r="E17" s="39" t="str">
        <f t="shared" si="1"/>
        <v>23326720</v>
      </c>
      <c r="F17" s="39" t="s">
        <v>3870</v>
      </c>
      <c r="G17" s="39" t="s">
        <v>3889</v>
      </c>
      <c r="H17" s="39" t="s">
        <v>3874</v>
      </c>
      <c r="I17" s="39" t="str">
        <f t="shared" si="2"/>
        <v>23289856</v>
      </c>
    </row>
    <row r="18">
      <c r="A18" s="35" t="s">
        <v>118</v>
      </c>
      <c r="B18" s="39" t="s">
        <v>3890</v>
      </c>
      <c r="C18" s="39" t="s">
        <v>3891</v>
      </c>
      <c r="D18" s="39" t="s">
        <v>3892</v>
      </c>
      <c r="E18" s="39" t="str">
        <f t="shared" si="1"/>
        <v>18919796736</v>
      </c>
      <c r="F18" s="39" t="s">
        <v>3893</v>
      </c>
      <c r="G18" s="39" t="s">
        <v>3894</v>
      </c>
      <c r="H18" s="39" t="s">
        <v>3895</v>
      </c>
      <c r="I18" s="39" t="str">
        <f t="shared" si="2"/>
        <v>17299320832</v>
      </c>
    </row>
    <row r="19">
      <c r="A19" s="35" t="s">
        <v>125</v>
      </c>
      <c r="B19" s="39" t="s">
        <v>3870</v>
      </c>
      <c r="C19" s="39" t="s">
        <v>3896</v>
      </c>
      <c r="D19" s="39" t="s">
        <v>3897</v>
      </c>
      <c r="E19" s="39" t="str">
        <f t="shared" si="1"/>
        <v>23273472</v>
      </c>
      <c r="F19" s="39" t="s">
        <v>3870</v>
      </c>
      <c r="G19" s="39" t="s">
        <v>3898</v>
      </c>
      <c r="H19" s="39" t="s">
        <v>3874</v>
      </c>
      <c r="I19" s="39" t="str">
        <f t="shared" si="2"/>
        <v>23269376</v>
      </c>
    </row>
    <row r="20">
      <c r="A20" s="35" t="s">
        <v>126</v>
      </c>
      <c r="B20" s="39" t="s">
        <v>3899</v>
      </c>
      <c r="C20" s="39" t="s">
        <v>3900</v>
      </c>
      <c r="D20" s="39" t="s">
        <v>3901</v>
      </c>
      <c r="E20" s="39" t="str">
        <f t="shared" si="1"/>
        <v>79517016</v>
      </c>
      <c r="F20" s="39" t="s">
        <v>3902</v>
      </c>
      <c r="G20" s="39" t="s">
        <v>3903</v>
      </c>
      <c r="H20" s="39" t="s">
        <v>3904</v>
      </c>
      <c r="I20" s="39" t="str">
        <f t="shared" si="2"/>
        <v>201999633</v>
      </c>
    </row>
    <row r="21" ht="15.75" customHeight="1">
      <c r="A21" s="35" t="s">
        <v>133</v>
      </c>
      <c r="B21" s="39" t="s">
        <v>3905</v>
      </c>
      <c r="C21" s="39" t="s">
        <v>3906</v>
      </c>
      <c r="D21" s="39" t="s">
        <v>3907</v>
      </c>
      <c r="E21" s="39" t="str">
        <f t="shared" si="1"/>
        <v>56944970</v>
      </c>
      <c r="F21" s="39" t="s">
        <v>3908</v>
      </c>
      <c r="G21" s="39" t="s">
        <v>3909</v>
      </c>
      <c r="H21" s="39" t="s">
        <v>3910</v>
      </c>
      <c r="I21" s="39" t="str">
        <f t="shared" si="2"/>
        <v>58309599</v>
      </c>
    </row>
    <row r="22" ht="15.75" customHeight="1">
      <c r="A22" s="35" t="s">
        <v>140</v>
      </c>
      <c r="B22" s="39" t="s">
        <v>3911</v>
      </c>
      <c r="C22" s="39" t="s">
        <v>3912</v>
      </c>
      <c r="D22" s="39" t="s">
        <v>3913</v>
      </c>
      <c r="E22" s="39" t="str">
        <f t="shared" si="1"/>
        <v>19227752290</v>
      </c>
      <c r="F22" s="39" t="s">
        <v>3914</v>
      </c>
      <c r="G22" s="39" t="s">
        <v>3915</v>
      </c>
      <c r="H22" s="39" t="s">
        <v>3916</v>
      </c>
      <c r="I22" s="39" t="str">
        <f t="shared" si="2"/>
        <v>18016111738</v>
      </c>
    </row>
    <row r="23" ht="15.75" customHeight="1">
      <c r="A23" s="35" t="s">
        <v>147</v>
      </c>
      <c r="B23" s="39" t="s">
        <v>3917</v>
      </c>
      <c r="C23" s="39" t="s">
        <v>3918</v>
      </c>
      <c r="D23" s="39" t="s">
        <v>3919</v>
      </c>
      <c r="E23" s="39" t="str">
        <f t="shared" si="1"/>
        <v>19009536</v>
      </c>
      <c r="F23" s="39" t="s">
        <v>3920</v>
      </c>
      <c r="G23" s="39" t="s">
        <v>3921</v>
      </c>
      <c r="H23" s="39" t="s">
        <v>3922</v>
      </c>
      <c r="I23" s="39" t="str">
        <f t="shared" si="2"/>
        <v>19015024</v>
      </c>
    </row>
    <row r="24" ht="15.75" customHeight="1">
      <c r="A24" s="35" t="s">
        <v>154</v>
      </c>
      <c r="B24" s="39" t="s">
        <v>42</v>
      </c>
      <c r="C24" s="39" t="s">
        <v>520</v>
      </c>
      <c r="D24" s="39" t="s">
        <v>42</v>
      </c>
      <c r="E24" s="39" t="str">
        <f t="shared" si="1"/>
        <v>0</v>
      </c>
      <c r="F24" s="39" t="s">
        <v>423</v>
      </c>
      <c r="G24" s="39" t="s">
        <v>667</v>
      </c>
      <c r="H24" s="39" t="s">
        <v>157</v>
      </c>
      <c r="I24" s="39" t="str">
        <f t="shared" si="2"/>
        <v>5</v>
      </c>
    </row>
    <row r="25" ht="15.75" customHeight="1">
      <c r="A25" s="35" t="s">
        <v>158</v>
      </c>
      <c r="B25" s="39" t="s">
        <v>83</v>
      </c>
      <c r="C25" s="39" t="s">
        <v>159</v>
      </c>
      <c r="D25" s="39" t="s">
        <v>667</v>
      </c>
      <c r="E25" s="39" t="str">
        <f t="shared" si="1"/>
        <v>5</v>
      </c>
      <c r="F25" s="39" t="s">
        <v>422</v>
      </c>
      <c r="G25" s="39" t="s">
        <v>225</v>
      </c>
      <c r="H25" s="39" t="s">
        <v>156</v>
      </c>
      <c r="I25" s="39" t="str">
        <f t="shared" si="2"/>
        <v>18</v>
      </c>
    </row>
    <row r="26" ht="15.75" customHeight="1">
      <c r="A26" s="35" t="s">
        <v>160</v>
      </c>
      <c r="B26" s="39" t="s">
        <v>230</v>
      </c>
      <c r="C26" s="39" t="s">
        <v>953</v>
      </c>
      <c r="D26" s="39" t="s">
        <v>374</v>
      </c>
      <c r="E26" s="39" t="str">
        <f t="shared" si="1"/>
        <v>183</v>
      </c>
      <c r="F26" s="39" t="s">
        <v>1040</v>
      </c>
      <c r="G26" s="39" t="s">
        <v>622</v>
      </c>
      <c r="H26" s="39" t="s">
        <v>1695</v>
      </c>
      <c r="I26" s="39" t="str">
        <f t="shared" si="2"/>
        <v>398</v>
      </c>
    </row>
    <row r="27" ht="15.75" customHeight="1">
      <c r="A27" s="35" t="s">
        <v>162</v>
      </c>
      <c r="B27" s="39" t="s">
        <v>1226</v>
      </c>
      <c r="C27" s="39" t="s">
        <v>2074</v>
      </c>
      <c r="D27" s="39" t="s">
        <v>1322</v>
      </c>
      <c r="E27" s="39" t="str">
        <f t="shared" si="1"/>
        <v>71</v>
      </c>
      <c r="F27" s="39" t="s">
        <v>1137</v>
      </c>
      <c r="G27" s="39" t="s">
        <v>955</v>
      </c>
      <c r="H27" s="39" t="s">
        <v>1137</v>
      </c>
      <c r="I27" s="39" t="str">
        <f t="shared" si="2"/>
        <v>138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479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3923</v>
      </c>
      <c r="C29" s="39" t="s">
        <v>3924</v>
      </c>
      <c r="D29" s="39" t="s">
        <v>3925</v>
      </c>
      <c r="E29" s="39" t="str">
        <f t="shared" si="1"/>
        <v>56647680</v>
      </c>
      <c r="F29" s="39" t="s">
        <v>3926</v>
      </c>
      <c r="G29" s="39" t="s">
        <v>3927</v>
      </c>
      <c r="H29" s="39" t="s">
        <v>3928</v>
      </c>
      <c r="I29" s="39" t="str">
        <f t="shared" si="2"/>
        <v>153309184</v>
      </c>
    </row>
    <row r="30" ht="15.75" customHeight="1">
      <c r="A30" s="35" t="s">
        <v>177</v>
      </c>
      <c r="B30" s="39" t="s">
        <v>3929</v>
      </c>
      <c r="C30" s="39" t="s">
        <v>3930</v>
      </c>
      <c r="D30" s="39" t="s">
        <v>3931</v>
      </c>
      <c r="E30" s="39" t="str">
        <f t="shared" si="1"/>
        <v>19948482560</v>
      </c>
      <c r="F30" s="39" t="s">
        <v>3932</v>
      </c>
      <c r="G30" s="39" t="s">
        <v>3933</v>
      </c>
      <c r="H30" s="39" t="s">
        <v>3934</v>
      </c>
      <c r="I30" s="39" t="str">
        <f t="shared" si="2"/>
        <v>20393984000</v>
      </c>
    </row>
    <row r="31" ht="15.75" customHeight="1">
      <c r="A31" s="35" t="s">
        <v>184</v>
      </c>
      <c r="B31" s="39" t="s">
        <v>3917</v>
      </c>
      <c r="C31" s="39" t="s">
        <v>3935</v>
      </c>
      <c r="D31" s="39" t="s">
        <v>3919</v>
      </c>
      <c r="E31" s="39" t="str">
        <f t="shared" si="1"/>
        <v>19009536</v>
      </c>
      <c r="F31" s="39" t="s">
        <v>3921</v>
      </c>
      <c r="G31" s="39" t="s">
        <v>3921</v>
      </c>
      <c r="H31" s="39" t="s">
        <v>3936</v>
      </c>
      <c r="I31" s="39" t="str">
        <f t="shared" si="2"/>
        <v>19017728</v>
      </c>
    </row>
    <row r="32" ht="15.75" customHeight="1">
      <c r="A32" s="35" t="s">
        <v>186</v>
      </c>
      <c r="B32" s="39" t="s">
        <v>3937</v>
      </c>
      <c r="C32" s="39" t="s">
        <v>3938</v>
      </c>
      <c r="D32" s="39" t="s">
        <v>3939</v>
      </c>
      <c r="E32" s="39" t="str">
        <f t="shared" si="1"/>
        <v>18621030400</v>
      </c>
      <c r="F32" s="39" t="s">
        <v>3940</v>
      </c>
      <c r="G32" s="39" t="s">
        <v>3941</v>
      </c>
      <c r="H32" s="39" t="s">
        <v>3942</v>
      </c>
      <c r="I32" s="39" t="str">
        <f t="shared" si="2"/>
        <v>17202384896</v>
      </c>
    </row>
    <row r="33" ht="15.75" customHeight="1">
      <c r="A33" s="35" t="s">
        <v>193</v>
      </c>
      <c r="B33" s="39" t="s">
        <v>3917</v>
      </c>
      <c r="C33" s="39" t="s">
        <v>3936</v>
      </c>
      <c r="D33" s="39" t="s">
        <v>3919</v>
      </c>
      <c r="E33" s="39" t="str">
        <f t="shared" si="1"/>
        <v>19001344</v>
      </c>
      <c r="F33" s="39" t="s">
        <v>3917</v>
      </c>
      <c r="G33" s="39" t="s">
        <v>3921</v>
      </c>
      <c r="H33" s="39" t="s">
        <v>3943</v>
      </c>
      <c r="I33" s="39" t="str">
        <f t="shared" si="2"/>
        <v>19009536</v>
      </c>
    </row>
    <row r="34" ht="15.75" customHeight="1">
      <c r="A34" s="35" t="s">
        <v>196</v>
      </c>
      <c r="B34" s="39" t="s">
        <v>3944</v>
      </c>
      <c r="C34" s="39" t="s">
        <v>3945</v>
      </c>
      <c r="D34" s="39" t="s">
        <v>3946</v>
      </c>
      <c r="E34" s="39" t="str">
        <f t="shared" si="1"/>
        <v>49158338</v>
      </c>
      <c r="F34" s="39" t="s">
        <v>3947</v>
      </c>
      <c r="G34" s="39" t="s">
        <v>3948</v>
      </c>
      <c r="H34" s="39" t="s">
        <v>3949</v>
      </c>
      <c r="I34" s="39" t="str">
        <f t="shared" si="2"/>
        <v>189324065</v>
      </c>
    </row>
    <row r="35" ht="15.75" customHeight="1">
      <c r="A35" s="35" t="s">
        <v>203</v>
      </c>
      <c r="B35" s="39" t="s">
        <v>3950</v>
      </c>
      <c r="C35" s="39" t="s">
        <v>3951</v>
      </c>
      <c r="D35" s="39" t="s">
        <v>3952</v>
      </c>
      <c r="E35" s="39" t="str">
        <f t="shared" si="1"/>
        <v>67082917</v>
      </c>
      <c r="F35" s="39" t="s">
        <v>3953</v>
      </c>
      <c r="G35" s="39" t="s">
        <v>3954</v>
      </c>
      <c r="H35" s="39" t="s">
        <v>3955</v>
      </c>
      <c r="I35" s="39" t="str">
        <f t="shared" si="2"/>
        <v>202552591</v>
      </c>
    </row>
    <row r="36" ht="15.75" customHeight="1">
      <c r="A36" s="35" t="s">
        <v>210</v>
      </c>
      <c r="B36" s="39" t="s">
        <v>3956</v>
      </c>
      <c r="C36" s="39" t="s">
        <v>3957</v>
      </c>
      <c r="D36" s="39" t="s">
        <v>3958</v>
      </c>
      <c r="E36" s="39" t="str">
        <f t="shared" si="1"/>
        <v>18833123012</v>
      </c>
      <c r="F36" s="39" t="s">
        <v>3959</v>
      </c>
      <c r="G36" s="39" t="s">
        <v>3960</v>
      </c>
      <c r="H36" s="39" t="s">
        <v>3961</v>
      </c>
      <c r="I36" s="39" t="str">
        <f t="shared" si="2"/>
        <v>17535231016</v>
      </c>
    </row>
    <row r="37" ht="15.75" customHeight="1">
      <c r="A37" s="35" t="s">
        <v>217</v>
      </c>
      <c r="B37" s="39" t="s">
        <v>3962</v>
      </c>
      <c r="C37" s="39" t="s">
        <v>3963</v>
      </c>
      <c r="D37" s="39" t="s">
        <v>3778</v>
      </c>
      <c r="E37" s="39" t="str">
        <f t="shared" si="1"/>
        <v>21000192</v>
      </c>
      <c r="F37" s="39" t="s">
        <v>3778</v>
      </c>
      <c r="G37" s="39" t="s">
        <v>3964</v>
      </c>
      <c r="H37" s="39" t="s">
        <v>3965</v>
      </c>
      <c r="I37" s="39" t="str">
        <f t="shared" si="2"/>
        <v>21002076</v>
      </c>
    </row>
    <row r="38" ht="15.75" customHeight="1">
      <c r="A38" s="35" t="s">
        <v>220</v>
      </c>
      <c r="B38" s="39" t="s">
        <v>85</v>
      </c>
      <c r="C38" s="39" t="s">
        <v>85</v>
      </c>
      <c r="D38" s="39" t="s">
        <v>225</v>
      </c>
      <c r="E38" s="39" t="str">
        <f t="shared" si="1"/>
        <v>21</v>
      </c>
      <c r="F38" s="39" t="s">
        <v>226</v>
      </c>
      <c r="G38" s="39" t="s">
        <v>223</v>
      </c>
      <c r="H38" s="39" t="s">
        <v>80</v>
      </c>
      <c r="I38" s="39" t="str">
        <f t="shared" si="2"/>
        <v>14</v>
      </c>
    </row>
    <row r="39" ht="15.75" customHeight="1">
      <c r="A39" s="35" t="s">
        <v>227</v>
      </c>
      <c r="B39" s="39" t="s">
        <v>82</v>
      </c>
      <c r="C39" s="39" t="s">
        <v>424</v>
      </c>
      <c r="D39" s="39" t="s">
        <v>159</v>
      </c>
      <c r="E39" s="39" t="str">
        <f t="shared" si="1"/>
        <v>8</v>
      </c>
      <c r="F39" s="39" t="s">
        <v>82</v>
      </c>
      <c r="G39" s="39" t="s">
        <v>80</v>
      </c>
      <c r="H39" s="39" t="s">
        <v>156</v>
      </c>
      <c r="I39" s="39" t="str">
        <f t="shared" si="2"/>
        <v>14</v>
      </c>
    </row>
    <row r="40" ht="15.75" customHeight="1">
      <c r="A40" s="35" t="s">
        <v>229</v>
      </c>
      <c r="B40" s="39" t="s">
        <v>90</v>
      </c>
      <c r="C40" s="39" t="s">
        <v>372</v>
      </c>
      <c r="D40" s="39" t="s">
        <v>374</v>
      </c>
      <c r="E40" s="39" t="str">
        <f t="shared" si="1"/>
        <v>183</v>
      </c>
      <c r="F40" s="39" t="s">
        <v>1001</v>
      </c>
      <c r="G40" s="39" t="s">
        <v>578</v>
      </c>
      <c r="H40" s="39" t="s">
        <v>1695</v>
      </c>
      <c r="I40" s="39" t="str">
        <f t="shared" si="2"/>
        <v>390</v>
      </c>
    </row>
    <row r="41" ht="15.75" customHeight="1">
      <c r="A41" s="35" t="s">
        <v>234</v>
      </c>
      <c r="B41" s="39" t="s">
        <v>2074</v>
      </c>
      <c r="C41" s="39" t="s">
        <v>1879</v>
      </c>
      <c r="D41" s="39" t="s">
        <v>2117</v>
      </c>
      <c r="E41" s="39" t="str">
        <f t="shared" si="1"/>
        <v>67</v>
      </c>
      <c r="F41" s="39" t="s">
        <v>95</v>
      </c>
      <c r="G41" s="39" t="s">
        <v>1135</v>
      </c>
      <c r="H41" s="39" t="s">
        <v>166</v>
      </c>
      <c r="I41" s="39" t="str">
        <f t="shared" si="2"/>
        <v>65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3966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3967</v>
      </c>
      <c r="C43" s="39" t="s">
        <v>3968</v>
      </c>
      <c r="D43" s="39" t="s">
        <v>3969</v>
      </c>
      <c r="E43" s="39" t="str">
        <f t="shared" si="1"/>
        <v>152465408</v>
      </c>
      <c r="F43" s="39" t="s">
        <v>2552</v>
      </c>
      <c r="G43" s="39" t="s">
        <v>3970</v>
      </c>
      <c r="H43" s="39" t="s">
        <v>3971</v>
      </c>
      <c r="I43" s="39" t="str">
        <f t="shared" si="2"/>
        <v>152707072</v>
      </c>
    </row>
    <row r="44" ht="15.75" customHeight="1">
      <c r="A44" s="35" t="s">
        <v>246</v>
      </c>
      <c r="B44" s="39" t="s">
        <v>3972</v>
      </c>
      <c r="C44" s="39" t="s">
        <v>3973</v>
      </c>
      <c r="D44" s="39" t="s">
        <v>3974</v>
      </c>
      <c r="E44" s="39" t="str">
        <f t="shared" si="1"/>
        <v>19999326208</v>
      </c>
      <c r="F44" s="39" t="s">
        <v>3975</v>
      </c>
      <c r="G44" s="39" t="s">
        <v>3976</v>
      </c>
      <c r="H44" s="39" t="s">
        <v>3977</v>
      </c>
      <c r="I44" s="39" t="str">
        <f t="shared" si="2"/>
        <v>18925297664</v>
      </c>
    </row>
    <row r="45" ht="15.75" customHeight="1">
      <c r="A45" s="35" t="s">
        <v>253</v>
      </c>
      <c r="B45" s="39" t="s">
        <v>3595</v>
      </c>
      <c r="C45" s="39" t="s">
        <v>3617</v>
      </c>
      <c r="D45" s="39" t="s">
        <v>3778</v>
      </c>
      <c r="E45" s="39" t="str">
        <f t="shared" si="1"/>
        <v>21004288</v>
      </c>
      <c r="F45" s="39" t="s">
        <v>3778</v>
      </c>
      <c r="G45" s="39" t="s">
        <v>3617</v>
      </c>
      <c r="H45" s="39" t="s">
        <v>3978</v>
      </c>
      <c r="I45" s="39" t="str">
        <f t="shared" si="2"/>
        <v>21004288</v>
      </c>
    </row>
    <row r="46" ht="15.75" customHeight="1">
      <c r="A46" s="35" t="s">
        <v>254</v>
      </c>
      <c r="B46" s="39" t="s">
        <v>3979</v>
      </c>
      <c r="C46" s="39" t="s">
        <v>3980</v>
      </c>
      <c r="D46" s="39" t="s">
        <v>3981</v>
      </c>
      <c r="E46" s="39" t="str">
        <f t="shared" si="1"/>
        <v>18027171840</v>
      </c>
      <c r="F46" s="39" t="s">
        <v>3982</v>
      </c>
      <c r="G46" s="39" t="s">
        <v>3983</v>
      </c>
      <c r="H46" s="39" t="s">
        <v>3984</v>
      </c>
      <c r="I46" s="39" t="str">
        <f t="shared" si="2"/>
        <v>17048784896</v>
      </c>
    </row>
    <row r="47" ht="15.75" customHeight="1">
      <c r="A47" s="35" t="s">
        <v>261</v>
      </c>
      <c r="B47" s="39" t="s">
        <v>3985</v>
      </c>
      <c r="C47" s="39" t="s">
        <v>3986</v>
      </c>
      <c r="D47" s="39" t="s">
        <v>3778</v>
      </c>
      <c r="E47" s="39" t="str">
        <f t="shared" si="1"/>
        <v>20992000</v>
      </c>
      <c r="F47" s="39" t="s">
        <v>3778</v>
      </c>
      <c r="G47" s="39" t="s">
        <v>3985</v>
      </c>
      <c r="H47" s="39" t="s">
        <v>3617</v>
      </c>
      <c r="I47" s="39" t="str">
        <f t="shared" si="2"/>
        <v>21000192</v>
      </c>
    </row>
    <row r="48" ht="15.75" customHeight="1">
      <c r="A48" s="35" t="s">
        <v>262</v>
      </c>
      <c r="B48" s="39" t="s">
        <v>3987</v>
      </c>
      <c r="C48" s="39" t="s">
        <v>3988</v>
      </c>
      <c r="D48" s="39" t="s">
        <v>3989</v>
      </c>
      <c r="E48" s="39" t="str">
        <f t="shared" si="1"/>
        <v>55167594</v>
      </c>
      <c r="F48" s="39" t="s">
        <v>3990</v>
      </c>
      <c r="G48" s="39" t="s">
        <v>3991</v>
      </c>
      <c r="H48" s="39" t="s">
        <v>3992</v>
      </c>
      <c r="I48" s="39" t="str">
        <f t="shared" si="2"/>
        <v>200777881</v>
      </c>
    </row>
    <row r="49" ht="15.75" customHeight="1">
      <c r="A49" s="35" t="s">
        <v>269</v>
      </c>
      <c r="B49" s="39" t="s">
        <v>3993</v>
      </c>
      <c r="C49" s="39" t="s">
        <v>3994</v>
      </c>
      <c r="D49" s="39" t="s">
        <v>3995</v>
      </c>
      <c r="E49" s="39" t="str">
        <f t="shared" si="1"/>
        <v>72817029</v>
      </c>
      <c r="F49" s="39" t="s">
        <v>3996</v>
      </c>
      <c r="G49" s="39" t="s">
        <v>3997</v>
      </c>
      <c r="H49" s="39" t="s">
        <v>3998</v>
      </c>
      <c r="I49" s="39" t="str">
        <f t="shared" si="2"/>
        <v>181564369</v>
      </c>
    </row>
    <row r="50" ht="15.75" customHeight="1">
      <c r="A50" s="35" t="s">
        <v>276</v>
      </c>
      <c r="B50" s="39" t="s">
        <v>3999</v>
      </c>
      <c r="C50" s="39" t="s">
        <v>4000</v>
      </c>
      <c r="D50" s="39" t="s">
        <v>4001</v>
      </c>
      <c r="E50" s="39" t="str">
        <f t="shared" si="1"/>
        <v>5699219812</v>
      </c>
      <c r="F50" s="39" t="s">
        <v>4002</v>
      </c>
      <c r="G50" s="39" t="s">
        <v>4003</v>
      </c>
      <c r="H50" s="39" t="s">
        <v>4004</v>
      </c>
      <c r="I50" s="39" t="str">
        <f t="shared" si="2"/>
        <v>6589367992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157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290</v>
      </c>
      <c r="D53" s="39" t="s">
        <v>157</v>
      </c>
      <c r="E53" s="39" t="str">
        <f t="shared" si="1"/>
        <v>1</v>
      </c>
      <c r="F53" s="39" t="s">
        <v>155</v>
      </c>
      <c r="G53" s="39" t="s">
        <v>83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90</v>
      </c>
      <c r="C54" s="39" t="s">
        <v>953</v>
      </c>
      <c r="D54" s="39" t="s">
        <v>374</v>
      </c>
      <c r="E54" s="39" t="str">
        <f t="shared" si="1"/>
        <v>183</v>
      </c>
      <c r="F54" s="39" t="s">
        <v>578</v>
      </c>
      <c r="G54" s="39" t="s">
        <v>578</v>
      </c>
      <c r="H54" s="39" t="s">
        <v>1224</v>
      </c>
      <c r="I54" s="39" t="str">
        <f t="shared" si="2"/>
        <v>390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79</v>
      </c>
      <c r="G55" s="39" t="s">
        <v>225</v>
      </c>
      <c r="H55" s="39" t="s">
        <v>225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4005</v>
      </c>
      <c r="C58" s="39" t="s">
        <v>4006</v>
      </c>
      <c r="D58" s="39" t="s">
        <v>4007</v>
      </c>
      <c r="E58" s="39" t="str">
        <f t="shared" si="1"/>
        <v>5699694592</v>
      </c>
      <c r="F58" s="39" t="s">
        <v>4008</v>
      </c>
      <c r="G58" s="39" t="s">
        <v>4009</v>
      </c>
      <c r="H58" s="39" t="s">
        <v>4010</v>
      </c>
      <c r="I58" s="39" t="str">
        <f t="shared" si="2"/>
        <v>6599581696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4011</v>
      </c>
      <c r="C60" s="39" t="s">
        <v>4012</v>
      </c>
      <c r="D60" s="39" t="s">
        <v>4013</v>
      </c>
      <c r="E60" s="39" t="str">
        <f t="shared" si="1"/>
        <v>5697216512</v>
      </c>
      <c r="F60" s="39" t="s">
        <v>4014</v>
      </c>
      <c r="G60" s="39" t="s">
        <v>4015</v>
      </c>
      <c r="H60" s="39" t="s">
        <v>4016</v>
      </c>
      <c r="I60" s="39" t="str">
        <f t="shared" si="2"/>
        <v>6576971776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4017</v>
      </c>
      <c r="C62" s="39" t="s">
        <v>4018</v>
      </c>
      <c r="D62" s="39" t="s">
        <v>4019</v>
      </c>
      <c r="E62" s="39" t="str">
        <f t="shared" si="1"/>
        <v>1521943</v>
      </c>
      <c r="F62" s="39" t="s">
        <v>4020</v>
      </c>
      <c r="G62" s="39" t="s">
        <v>4021</v>
      </c>
      <c r="H62" s="39" t="s">
        <v>4022</v>
      </c>
      <c r="I62" s="39" t="str">
        <f t="shared" si="2"/>
        <v>4208383</v>
      </c>
    </row>
    <row r="63" ht="15.75" customHeight="1">
      <c r="A63" s="35" t="s">
        <v>316</v>
      </c>
      <c r="B63" s="39" t="s">
        <v>4023</v>
      </c>
      <c r="C63" s="39" t="s">
        <v>4024</v>
      </c>
      <c r="D63" s="39" t="s">
        <v>4025</v>
      </c>
      <c r="E63" s="39" t="str">
        <f t="shared" si="1"/>
        <v>3068510</v>
      </c>
      <c r="F63" s="39" t="s">
        <v>4026</v>
      </c>
      <c r="G63" s="39" t="s">
        <v>4027</v>
      </c>
      <c r="H63" s="39" t="s">
        <v>4028</v>
      </c>
      <c r="I63" s="39" t="str">
        <f t="shared" si="2"/>
        <v>154348041</v>
      </c>
    </row>
    <row r="64" ht="15.75" customHeight="1">
      <c r="A64" s="40" t="s">
        <v>14</v>
      </c>
      <c r="B64" s="41">
        <f t="shared" ref="B64:I64" si="3">AVERAGE(VALUE(B8),VALUE(B22),VALUE(B36))*2^(-30)</f>
        <v>17.76884267</v>
      </c>
      <c r="C64" s="41">
        <f t="shared" si="3"/>
        <v>17.8506547</v>
      </c>
      <c r="D64" s="41">
        <f t="shared" si="3"/>
        <v>17.59332747</v>
      </c>
      <c r="E64" s="41">
        <f t="shared" si="3"/>
        <v>17.8506547</v>
      </c>
      <c r="F64" s="41">
        <f t="shared" si="3"/>
        <v>16.49364881</v>
      </c>
      <c r="G64" s="41">
        <f t="shared" si="3"/>
        <v>16.50945234</v>
      </c>
      <c r="H64" s="41">
        <f t="shared" si="3"/>
        <v>16.75163519</v>
      </c>
      <c r="I64" s="41">
        <f t="shared" si="3"/>
        <v>16.62251169</v>
      </c>
    </row>
    <row r="65" ht="15.75" customHeight="1">
      <c r="A65" s="40" t="s">
        <v>323</v>
      </c>
      <c r="B65" s="41">
        <f t="shared" ref="B65:I65" si="4">AVERAGE(VALUE(B8),VALUE(B22),VALUE(B36),VALUE(B50))*2^(-30)</f>
        <v>14.65358502</v>
      </c>
      <c r="C65" s="41">
        <f t="shared" si="4"/>
        <v>14.70890639</v>
      </c>
      <c r="D65" s="41">
        <f t="shared" si="4"/>
        <v>14.53028957</v>
      </c>
      <c r="E65" s="41">
        <f t="shared" si="4"/>
        <v>14.71494404</v>
      </c>
      <c r="F65" s="41">
        <f t="shared" si="4"/>
        <v>13.91336151</v>
      </c>
      <c r="G65" s="41">
        <f t="shared" si="4"/>
        <v>13.91629604</v>
      </c>
      <c r="H65" s="41">
        <f t="shared" si="4"/>
        <v>14.09614187</v>
      </c>
      <c r="I65" s="41">
        <f t="shared" si="4"/>
        <v>14.00109056</v>
      </c>
    </row>
    <row r="66" ht="15.75" customHeight="1">
      <c r="A66" s="40" t="s">
        <v>324</v>
      </c>
      <c r="B66" s="41">
        <f t="shared" ref="B66:I66" si="5">MIN(VALUE(B18),VALUE(B32),VALUE(B46))*2^(-30)</f>
        <v>16.91389847</v>
      </c>
      <c r="C66" s="41">
        <f t="shared" si="5"/>
        <v>16.78911209</v>
      </c>
      <c r="D66" s="41">
        <f t="shared" si="5"/>
        <v>16.58922958</v>
      </c>
      <c r="E66" s="41">
        <f t="shared" si="5"/>
        <v>16.78911209</v>
      </c>
      <c r="F66" s="41">
        <f t="shared" si="5"/>
        <v>15.71125031</v>
      </c>
      <c r="G66" s="41">
        <f t="shared" si="5"/>
        <v>15.63042068</v>
      </c>
      <c r="H66" s="41">
        <f t="shared" si="5"/>
        <v>15.7544632</v>
      </c>
      <c r="I66" s="41">
        <f t="shared" si="5"/>
        <v>15.87791824</v>
      </c>
    </row>
    <row r="67" ht="15.75" customHeight="1">
      <c r="A67" s="40" t="s">
        <v>325</v>
      </c>
      <c r="B67" s="41">
        <f t="shared" ref="B67:I67" si="6">MIN(VALUE(B16),VALUE(B30),VALUE(B44))*2^(-30)</f>
        <v>18.57344055</v>
      </c>
      <c r="C67" s="41">
        <f t="shared" si="6"/>
        <v>18.78680038</v>
      </c>
      <c r="D67" s="41">
        <f t="shared" si="6"/>
        <v>18.31690598</v>
      </c>
      <c r="E67" s="41">
        <f t="shared" si="6"/>
        <v>18.57847214</v>
      </c>
      <c r="F67" s="41">
        <f t="shared" si="6"/>
        <v>17.62555695</v>
      </c>
      <c r="G67" s="41">
        <f t="shared" si="6"/>
        <v>16.96193695</v>
      </c>
      <c r="H67" s="41">
        <f t="shared" si="6"/>
        <v>17.8299675</v>
      </c>
      <c r="I67" s="41">
        <f t="shared" si="6"/>
        <v>17.62555695</v>
      </c>
    </row>
    <row r="68" ht="15.75" customHeight="1">
      <c r="A68" s="40" t="s">
        <v>15</v>
      </c>
      <c r="B68" s="41">
        <f t="shared" ref="B68:I68" si="7">SUM(VALUE(B14),VALUE(B28),VALUE(B42))*2^(-20)</f>
        <v>0.01171875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0.0078125</v>
      </c>
      <c r="G68" s="41">
        <f t="shared" si="7"/>
        <v>0.05078125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519.953125</v>
      </c>
      <c r="C69" s="41">
        <f t="shared" si="8"/>
        <v>704.9570313</v>
      </c>
      <c r="D69" s="41">
        <f t="shared" si="8"/>
        <v>562.6289063</v>
      </c>
      <c r="E69" s="41">
        <f t="shared" si="8"/>
        <v>563.0273438</v>
      </c>
      <c r="F69" s="41">
        <f t="shared" si="8"/>
        <v>437.6953125</v>
      </c>
      <c r="G69" s="41">
        <f t="shared" si="8"/>
        <v>429.15625</v>
      </c>
      <c r="H69" s="41">
        <f t="shared" si="8"/>
        <v>292.5703125</v>
      </c>
      <c r="I69" s="41">
        <f t="shared" si="8"/>
        <v>437.6328125</v>
      </c>
    </row>
    <row r="70" ht="15.75" customHeight="1">
      <c r="A70" s="40" t="s">
        <v>17</v>
      </c>
      <c r="B70" s="41">
        <f t="shared" ref="B70:I70" si="9">AVERAGE(VALUE(B9),VALUE(B23),VALUE(B37))*2^(-20)</f>
        <v>20.11565876</v>
      </c>
      <c r="C70" s="41">
        <f t="shared" si="9"/>
        <v>20.1369187</v>
      </c>
      <c r="D70" s="41">
        <f t="shared" si="9"/>
        <v>20.12462012</v>
      </c>
      <c r="E70" s="41">
        <f t="shared" si="9"/>
        <v>20.13243262</v>
      </c>
      <c r="F70" s="41">
        <f t="shared" si="9"/>
        <v>20.11763</v>
      </c>
      <c r="G70" s="41">
        <f t="shared" si="9"/>
        <v>20.12367153</v>
      </c>
      <c r="H70" s="41">
        <f t="shared" si="9"/>
        <v>20.13521989</v>
      </c>
      <c r="I70" s="41">
        <f t="shared" si="9"/>
        <v>20.12281195</v>
      </c>
    </row>
    <row r="71" ht="15.75" customHeight="1">
      <c r="A71" s="40" t="s">
        <v>326</v>
      </c>
      <c r="B71" s="42">
        <f t="shared" ref="B71:I71" si="10">MIN(VALUE(B19),VALUE(B33),VALUE(B47))*2^(-20)</f>
        <v>18.12890625</v>
      </c>
      <c r="C71" s="42">
        <f t="shared" si="10"/>
        <v>18.12109375</v>
      </c>
      <c r="D71" s="42">
        <f t="shared" si="10"/>
        <v>18.10546875</v>
      </c>
      <c r="E71" s="42">
        <f t="shared" si="10"/>
        <v>18.12109375</v>
      </c>
      <c r="F71" s="42">
        <f t="shared" si="10"/>
        <v>18.12890625</v>
      </c>
      <c r="G71" s="42">
        <f t="shared" si="10"/>
        <v>18.13671875</v>
      </c>
      <c r="H71" s="42">
        <f t="shared" si="10"/>
        <v>18.01953125</v>
      </c>
      <c r="I71" s="42">
        <f t="shared" si="10"/>
        <v>18.12890625</v>
      </c>
    </row>
    <row r="72" ht="15.75" customHeight="1">
      <c r="A72" s="40" t="s">
        <v>327</v>
      </c>
      <c r="B72" s="42">
        <f t="shared" ref="B72:I72" si="11">MAX(VALUE(B17),VALUE(B31),VALUE(B45))*2^(-20)</f>
        <v>22.19140625</v>
      </c>
      <c r="C72" s="42">
        <f t="shared" si="11"/>
        <v>22.24609375</v>
      </c>
      <c r="D72" s="42">
        <f t="shared" si="11"/>
        <v>22.25</v>
      </c>
      <c r="E72" s="42">
        <f t="shared" si="11"/>
        <v>22.24609375</v>
      </c>
      <c r="F72" s="42">
        <f t="shared" si="11"/>
        <v>22.19140625</v>
      </c>
      <c r="G72" s="42">
        <f t="shared" si="11"/>
        <v>22.2109375</v>
      </c>
      <c r="H72" s="42">
        <f t="shared" si="11"/>
        <v>22.25390625</v>
      </c>
      <c r="I72" s="42">
        <f t="shared" si="11"/>
        <v>22.2109375</v>
      </c>
    </row>
    <row r="73" ht="15.75" customHeight="1">
      <c r="A73" s="40" t="s">
        <v>1</v>
      </c>
      <c r="B73" s="41">
        <f t="shared" ref="B73:I73" si="12">VALUE(B7)*10^(-9)</f>
        <v>21.95087594</v>
      </c>
      <c r="C73" s="41">
        <f t="shared" si="12"/>
        <v>25.0448247</v>
      </c>
      <c r="D73" s="41">
        <f t="shared" si="12"/>
        <v>23.18500057</v>
      </c>
      <c r="E73" s="41">
        <f t="shared" si="12"/>
        <v>23.18500057</v>
      </c>
      <c r="F73" s="41">
        <f t="shared" si="12"/>
        <v>48.97692684</v>
      </c>
      <c r="G73" s="41">
        <f t="shared" si="12"/>
        <v>49.323026</v>
      </c>
      <c r="H73" s="41">
        <f t="shared" si="12"/>
        <v>52.01968797</v>
      </c>
      <c r="I73" s="41">
        <f t="shared" si="12"/>
        <v>49.323026</v>
      </c>
    </row>
    <row r="74" ht="15.75" customHeight="1">
      <c r="A74" s="40" t="s">
        <v>18</v>
      </c>
      <c r="B74" s="41">
        <f t="shared" ref="B74:I74" si="13">SUM(VALUE(B20),VALUE(B34),VALUE(B48))*2^(-20)</f>
        <v>162.0833349</v>
      </c>
      <c r="C74" s="41">
        <f t="shared" si="13"/>
        <v>182.3076715</v>
      </c>
      <c r="D74" s="41">
        <f t="shared" si="13"/>
        <v>174.7227745</v>
      </c>
      <c r="E74" s="41">
        <f t="shared" si="13"/>
        <v>175.3262978</v>
      </c>
      <c r="F74" s="41">
        <f t="shared" si="13"/>
        <v>539.3286943</v>
      </c>
      <c r="G74" s="41">
        <f t="shared" si="13"/>
        <v>529.9863367</v>
      </c>
      <c r="H74" s="41">
        <f t="shared" si="13"/>
        <v>598.9606819</v>
      </c>
      <c r="I74" s="41">
        <f t="shared" si="13"/>
        <v>564.6720686</v>
      </c>
    </row>
    <row r="75" ht="15.75" customHeight="1">
      <c r="A75" s="40" t="s">
        <v>19</v>
      </c>
      <c r="B75" s="41">
        <f t="shared" ref="B75:I75" si="14">SUM(VALUE(B21),VALUE(B35),VALUE(B49))*2^(-20)</f>
        <v>175.3540049</v>
      </c>
      <c r="C75" s="41">
        <f t="shared" si="14"/>
        <v>182.6218729</v>
      </c>
      <c r="D75" s="41">
        <f t="shared" si="14"/>
        <v>181.7093906</v>
      </c>
      <c r="E75" s="41">
        <f t="shared" si="14"/>
        <v>187.7259407</v>
      </c>
      <c r="F75" s="41">
        <f t="shared" si="14"/>
        <v>388.7638435</v>
      </c>
      <c r="G75" s="41">
        <f t="shared" si="14"/>
        <v>384.559804</v>
      </c>
      <c r="H75" s="41">
        <f t="shared" si="14"/>
        <v>453.4963531</v>
      </c>
      <c r="I75" s="41">
        <f t="shared" si="14"/>
        <v>421.9308462</v>
      </c>
    </row>
    <row r="76" ht="15.75" customHeight="1">
      <c r="A76" s="40" t="s">
        <v>20</v>
      </c>
      <c r="B76" s="43">
        <f t="shared" ref="B76:I76" si="15">SUM(VALUE(B12),VALUE(B26),VALUE(B40))</f>
        <v>526</v>
      </c>
      <c r="C76" s="43">
        <f t="shared" si="15"/>
        <v>605</v>
      </c>
      <c r="D76" s="43">
        <f t="shared" si="15"/>
        <v>549</v>
      </c>
      <c r="E76" s="43">
        <f t="shared" si="15"/>
        <v>549</v>
      </c>
      <c r="F76" s="43">
        <f t="shared" si="15"/>
        <v>1177</v>
      </c>
      <c r="G76" s="43">
        <f t="shared" si="15"/>
        <v>1186</v>
      </c>
      <c r="H76" s="43">
        <f t="shared" si="15"/>
        <v>1250</v>
      </c>
      <c r="I76" s="43">
        <f t="shared" si="15"/>
        <v>1186</v>
      </c>
    </row>
    <row r="77" ht="15.75" customHeight="1">
      <c r="A77" s="40" t="s">
        <v>21</v>
      </c>
      <c r="B77" s="43">
        <f t="shared" ref="B77:I77" si="16">SUM(VALUE(B11),VALUE(B25),VALUE(B39))</f>
        <v>23</v>
      </c>
      <c r="C77" s="43">
        <f t="shared" si="16"/>
        <v>24</v>
      </c>
      <c r="D77" s="43">
        <f t="shared" si="16"/>
        <v>23</v>
      </c>
      <c r="E77" s="43">
        <f t="shared" si="16"/>
        <v>22</v>
      </c>
      <c r="F77" s="43">
        <f t="shared" si="16"/>
        <v>46</v>
      </c>
      <c r="G77" s="43">
        <f t="shared" si="16"/>
        <v>46</v>
      </c>
      <c r="H77" s="43">
        <f t="shared" si="16"/>
        <v>51</v>
      </c>
      <c r="I77" s="43">
        <f t="shared" si="16"/>
        <v>48</v>
      </c>
    </row>
    <row r="78" ht="15.75" customHeight="1">
      <c r="A78" s="40" t="s">
        <v>22</v>
      </c>
      <c r="B78" s="43">
        <f t="shared" ref="B78:I78" si="17">SUM(VALUE(B13),VALUE(B27),VALUE(B41))</f>
        <v>199</v>
      </c>
      <c r="C78" s="43">
        <f t="shared" si="17"/>
        <v>206</v>
      </c>
      <c r="D78" s="43">
        <f t="shared" si="17"/>
        <v>206</v>
      </c>
      <c r="E78" s="43">
        <f t="shared" si="17"/>
        <v>209</v>
      </c>
      <c r="F78" s="43">
        <f t="shared" si="17"/>
        <v>318</v>
      </c>
      <c r="G78" s="43">
        <f t="shared" si="17"/>
        <v>257</v>
      </c>
      <c r="H78" s="43">
        <f t="shared" si="17"/>
        <v>354</v>
      </c>
      <c r="I78" s="43">
        <f t="shared" si="17"/>
        <v>330</v>
      </c>
    </row>
    <row r="79" ht="15.75" customHeight="1">
      <c r="A79" s="40" t="s">
        <v>23</v>
      </c>
      <c r="B79" s="43">
        <f t="shared" ref="B79:I79" si="18">SUM(VALUE(B10),VALUE(B24),VALUE(B38))</f>
        <v>34</v>
      </c>
      <c r="C79" s="43">
        <f t="shared" si="18"/>
        <v>55</v>
      </c>
      <c r="D79" s="43">
        <f t="shared" si="18"/>
        <v>26</v>
      </c>
      <c r="E79" s="43">
        <f t="shared" si="18"/>
        <v>34</v>
      </c>
      <c r="F79" s="43">
        <f t="shared" si="18"/>
        <v>26</v>
      </c>
      <c r="G79" s="43">
        <f t="shared" si="18"/>
        <v>44</v>
      </c>
      <c r="H79" s="43">
        <f t="shared" si="18"/>
        <v>34</v>
      </c>
      <c r="I79" s="43">
        <f t="shared" si="18"/>
        <v>27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4029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4030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4031</v>
      </c>
      <c r="C5" s="39" t="s">
        <v>4032</v>
      </c>
      <c r="D5" s="39" t="s">
        <v>4033</v>
      </c>
      <c r="E5" s="39" t="str">
        <f t="shared" si="1"/>
        <v>-</v>
      </c>
      <c r="F5" s="39" t="s">
        <v>4034</v>
      </c>
      <c r="G5" s="39" t="s">
        <v>4035</v>
      </c>
      <c r="H5" s="39" t="s">
        <v>4036</v>
      </c>
      <c r="I5" s="39" t="str">
        <f t="shared" si="2"/>
        <v>-</v>
      </c>
    </row>
    <row r="6">
      <c r="A6" s="35" t="s">
        <v>51</v>
      </c>
      <c r="B6" s="39" t="s">
        <v>4037</v>
      </c>
      <c r="C6" s="39" t="s">
        <v>4038</v>
      </c>
      <c r="D6" s="39" t="s">
        <v>4039</v>
      </c>
      <c r="E6" s="39" t="str">
        <f t="shared" si="1"/>
        <v>-</v>
      </c>
      <c r="F6" s="39" t="s">
        <v>4040</v>
      </c>
      <c r="G6" s="39" t="s">
        <v>4041</v>
      </c>
      <c r="H6" s="39" t="s">
        <v>4042</v>
      </c>
      <c r="I6" s="39" t="str">
        <f t="shared" si="2"/>
        <v>-</v>
      </c>
    </row>
    <row r="7">
      <c r="A7" s="35" t="s">
        <v>58</v>
      </c>
      <c r="B7" s="39" t="s">
        <v>4043</v>
      </c>
      <c r="C7" s="39" t="s">
        <v>4044</v>
      </c>
      <c r="D7" s="39" t="s">
        <v>4045</v>
      </c>
      <c r="E7" s="39" t="str">
        <f t="shared" si="1"/>
        <v>25286892296</v>
      </c>
      <c r="F7" s="39" t="s">
        <v>4046</v>
      </c>
      <c r="G7" s="39" t="s">
        <v>4047</v>
      </c>
      <c r="H7" s="39" t="s">
        <v>4048</v>
      </c>
      <c r="I7" s="39" t="str">
        <f t="shared" si="2"/>
        <v>53553732949</v>
      </c>
    </row>
    <row r="8">
      <c r="A8" s="35" t="s">
        <v>65</v>
      </c>
      <c r="B8" s="39" t="s">
        <v>4049</v>
      </c>
      <c r="C8" s="39" t="s">
        <v>4050</v>
      </c>
      <c r="D8" s="39" t="s">
        <v>4051</v>
      </c>
      <c r="E8" s="39" t="str">
        <f t="shared" si="1"/>
        <v>18493593284</v>
      </c>
      <c r="F8" s="39" t="s">
        <v>4052</v>
      </c>
      <c r="G8" s="39" t="s">
        <v>4053</v>
      </c>
      <c r="H8" s="39" t="s">
        <v>4054</v>
      </c>
      <c r="I8" s="39" t="str">
        <f t="shared" si="2"/>
        <v>17677878811</v>
      </c>
    </row>
    <row r="9">
      <c r="A9" s="35" t="s">
        <v>72</v>
      </c>
      <c r="B9" s="39" t="s">
        <v>1000</v>
      </c>
      <c r="C9" s="39" t="s">
        <v>4055</v>
      </c>
      <c r="D9" s="39" t="s">
        <v>4056</v>
      </c>
      <c r="E9" s="39" t="str">
        <f t="shared" si="1"/>
        <v>23257088</v>
      </c>
      <c r="F9" s="39" t="s">
        <v>4057</v>
      </c>
      <c r="G9" s="39" t="s">
        <v>4058</v>
      </c>
      <c r="H9" s="39" t="s">
        <v>4059</v>
      </c>
      <c r="I9" s="39" t="str">
        <f t="shared" si="2"/>
        <v>23239147</v>
      </c>
    </row>
    <row r="10">
      <c r="A10" s="35" t="s">
        <v>76</v>
      </c>
      <c r="B10" s="39" t="s">
        <v>520</v>
      </c>
      <c r="C10" s="39" t="s">
        <v>156</v>
      </c>
      <c r="D10" s="39" t="s">
        <v>856</v>
      </c>
      <c r="E10" s="39" t="str">
        <f t="shared" si="1"/>
        <v>18</v>
      </c>
      <c r="F10" s="39" t="s">
        <v>157</v>
      </c>
      <c r="G10" s="39" t="s">
        <v>371</v>
      </c>
      <c r="H10" s="39" t="s">
        <v>290</v>
      </c>
      <c r="I10" s="39" t="str">
        <f t="shared" si="2"/>
        <v>2</v>
      </c>
    </row>
    <row r="11">
      <c r="A11" s="35" t="s">
        <v>81</v>
      </c>
      <c r="B11" s="39" t="s">
        <v>82</v>
      </c>
      <c r="C11" s="39" t="s">
        <v>159</v>
      </c>
      <c r="D11" s="39" t="s">
        <v>520</v>
      </c>
      <c r="E11" s="39" t="str">
        <f t="shared" si="1"/>
        <v>10</v>
      </c>
      <c r="F11" s="39" t="s">
        <v>422</v>
      </c>
      <c r="G11" s="39" t="s">
        <v>79</v>
      </c>
      <c r="H11" s="39" t="s">
        <v>1039</v>
      </c>
      <c r="I11" s="39" t="str">
        <f t="shared" si="2"/>
        <v>20</v>
      </c>
    </row>
    <row r="12">
      <c r="A12" s="35" t="s">
        <v>87</v>
      </c>
      <c r="B12" s="39" t="s">
        <v>953</v>
      </c>
      <c r="C12" s="39" t="s">
        <v>372</v>
      </c>
      <c r="D12" s="39" t="s">
        <v>2545</v>
      </c>
      <c r="E12" s="39" t="str">
        <f t="shared" si="1"/>
        <v>207</v>
      </c>
      <c r="F12" s="39" t="s">
        <v>1926</v>
      </c>
      <c r="G12" s="39" t="s">
        <v>4060</v>
      </c>
      <c r="H12" s="39" t="s">
        <v>954</v>
      </c>
      <c r="I12" s="39" t="str">
        <f t="shared" si="2"/>
        <v>438</v>
      </c>
    </row>
    <row r="13">
      <c r="A13" s="35" t="s">
        <v>94</v>
      </c>
      <c r="B13" s="39" t="s">
        <v>2456</v>
      </c>
      <c r="C13" s="39" t="s">
        <v>2457</v>
      </c>
      <c r="D13" s="39" t="s">
        <v>4061</v>
      </c>
      <c r="E13" s="39" t="str">
        <f t="shared" si="1"/>
        <v>83</v>
      </c>
      <c r="F13" s="39" t="s">
        <v>2166</v>
      </c>
      <c r="G13" s="39" t="s">
        <v>4062</v>
      </c>
      <c r="H13" s="39" t="s">
        <v>4063</v>
      </c>
      <c r="I13" s="39" t="str">
        <f t="shared" si="2"/>
        <v>150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4064</v>
      </c>
      <c r="C15" s="39" t="s">
        <v>4065</v>
      </c>
      <c r="D15" s="39" t="s">
        <v>4066</v>
      </c>
      <c r="E15" s="39" t="str">
        <f t="shared" si="1"/>
        <v>252370944</v>
      </c>
      <c r="F15" s="39" t="s">
        <v>3927</v>
      </c>
      <c r="G15" s="39" t="s">
        <v>245</v>
      </c>
      <c r="H15" s="39" t="s">
        <v>1327</v>
      </c>
      <c r="I15" s="39" t="str">
        <f t="shared" si="2"/>
        <v>153264128</v>
      </c>
    </row>
    <row r="16">
      <c r="A16" s="35" t="s">
        <v>110</v>
      </c>
      <c r="B16" s="39" t="s">
        <v>4067</v>
      </c>
      <c r="C16" s="39" t="s">
        <v>4068</v>
      </c>
      <c r="D16" s="39" t="s">
        <v>4069</v>
      </c>
      <c r="E16" s="39" t="str">
        <f t="shared" si="1"/>
        <v>20085366784</v>
      </c>
      <c r="F16" s="39" t="s">
        <v>4070</v>
      </c>
      <c r="G16" s="39" t="s">
        <v>4071</v>
      </c>
      <c r="H16" s="39" t="s">
        <v>4072</v>
      </c>
      <c r="I16" s="39" t="str">
        <f t="shared" si="2"/>
        <v>20566016000</v>
      </c>
    </row>
    <row r="17">
      <c r="A17" s="35" t="s">
        <v>117</v>
      </c>
      <c r="B17" s="39" t="s">
        <v>1000</v>
      </c>
      <c r="C17" s="39" t="s">
        <v>3870</v>
      </c>
      <c r="D17" s="39" t="s">
        <v>4056</v>
      </c>
      <c r="E17" s="39" t="str">
        <f t="shared" si="1"/>
        <v>23257088</v>
      </c>
      <c r="F17" s="39" t="s">
        <v>1000</v>
      </c>
      <c r="G17" s="39" t="s">
        <v>3870</v>
      </c>
      <c r="H17" s="39" t="s">
        <v>3898</v>
      </c>
      <c r="I17" s="39" t="str">
        <f t="shared" si="2"/>
        <v>23265280</v>
      </c>
    </row>
    <row r="18">
      <c r="A18" s="35" t="s">
        <v>118</v>
      </c>
      <c r="B18" s="39" t="s">
        <v>4073</v>
      </c>
      <c r="C18" s="39" t="s">
        <v>4074</v>
      </c>
      <c r="D18" s="39" t="s">
        <v>4075</v>
      </c>
      <c r="E18" s="39" t="str">
        <f t="shared" si="1"/>
        <v>17671827456</v>
      </c>
      <c r="F18" s="39" t="s">
        <v>4076</v>
      </c>
      <c r="G18" s="39" t="s">
        <v>4077</v>
      </c>
      <c r="H18" s="39" t="s">
        <v>4078</v>
      </c>
      <c r="I18" s="39" t="str">
        <f t="shared" si="2"/>
        <v>16778244096</v>
      </c>
    </row>
    <row r="19">
      <c r="A19" s="35" t="s">
        <v>125</v>
      </c>
      <c r="B19" s="39" t="s">
        <v>1000</v>
      </c>
      <c r="C19" s="39" t="s">
        <v>3898</v>
      </c>
      <c r="D19" s="39" t="s">
        <v>4056</v>
      </c>
      <c r="E19" s="39" t="str">
        <f t="shared" si="1"/>
        <v>23257088</v>
      </c>
      <c r="F19" s="39" t="s">
        <v>4079</v>
      </c>
      <c r="G19" s="39" t="s">
        <v>4080</v>
      </c>
      <c r="H19" s="39" t="s">
        <v>4081</v>
      </c>
      <c r="I19" s="39" t="str">
        <f t="shared" si="2"/>
        <v>23154688</v>
      </c>
    </row>
    <row r="20">
      <c r="A20" s="35" t="s">
        <v>126</v>
      </c>
      <c r="B20" s="39" t="s">
        <v>4082</v>
      </c>
      <c r="C20" s="39" t="s">
        <v>4083</v>
      </c>
      <c r="D20" s="39" t="s">
        <v>4084</v>
      </c>
      <c r="E20" s="39" t="str">
        <f t="shared" si="1"/>
        <v>64980744</v>
      </c>
      <c r="F20" s="39" t="s">
        <v>4085</v>
      </c>
      <c r="G20" s="39" t="s">
        <v>4086</v>
      </c>
      <c r="H20" s="39" t="s">
        <v>4087</v>
      </c>
      <c r="I20" s="39" t="str">
        <f t="shared" si="2"/>
        <v>211398050</v>
      </c>
    </row>
    <row r="21" ht="15.75" customHeight="1">
      <c r="A21" s="35" t="s">
        <v>133</v>
      </c>
      <c r="B21" s="39" t="s">
        <v>4088</v>
      </c>
      <c r="C21" s="39" t="s">
        <v>4089</v>
      </c>
      <c r="D21" s="39" t="s">
        <v>4090</v>
      </c>
      <c r="E21" s="39" t="str">
        <f t="shared" si="1"/>
        <v>72202122</v>
      </c>
      <c r="F21" s="39" t="s">
        <v>4091</v>
      </c>
      <c r="G21" s="39" t="s">
        <v>4092</v>
      </c>
      <c r="H21" s="39" t="s">
        <v>4093</v>
      </c>
      <c r="I21" s="39" t="str">
        <f t="shared" si="2"/>
        <v>196523089</v>
      </c>
    </row>
    <row r="22" ht="15.75" customHeight="1">
      <c r="A22" s="35" t="s">
        <v>140</v>
      </c>
      <c r="B22" s="39" t="s">
        <v>4094</v>
      </c>
      <c r="C22" s="39" t="s">
        <v>4095</v>
      </c>
      <c r="D22" s="39" t="s">
        <v>4096</v>
      </c>
      <c r="E22" s="39" t="str">
        <f t="shared" si="1"/>
        <v>18195427643</v>
      </c>
      <c r="F22" s="39" t="s">
        <v>4097</v>
      </c>
      <c r="G22" s="39" t="s">
        <v>4098</v>
      </c>
      <c r="H22" s="39" t="s">
        <v>4099</v>
      </c>
      <c r="I22" s="39" t="str">
        <f t="shared" si="2"/>
        <v>17250569394</v>
      </c>
    </row>
    <row r="23" ht="15.75" customHeight="1">
      <c r="A23" s="35" t="s">
        <v>147</v>
      </c>
      <c r="B23" s="39" t="s">
        <v>4100</v>
      </c>
      <c r="C23" s="39" t="s">
        <v>4101</v>
      </c>
      <c r="D23" s="39" t="s">
        <v>4101</v>
      </c>
      <c r="E23" s="39" t="str">
        <f t="shared" si="1"/>
        <v>18526208</v>
      </c>
      <c r="F23" s="39" t="s">
        <v>4102</v>
      </c>
      <c r="G23" s="39" t="s">
        <v>4103</v>
      </c>
      <c r="H23" s="39" t="s">
        <v>4101</v>
      </c>
      <c r="I23" s="39" t="str">
        <f t="shared" si="2"/>
        <v>18616645</v>
      </c>
    </row>
    <row r="24" ht="15.75" customHeight="1">
      <c r="A24" s="35" t="s">
        <v>154</v>
      </c>
      <c r="B24" s="39" t="s">
        <v>79</v>
      </c>
      <c r="C24" s="39" t="s">
        <v>423</v>
      </c>
      <c r="D24" s="39" t="s">
        <v>42</v>
      </c>
      <c r="E24" s="39" t="str">
        <f t="shared" si="1"/>
        <v>6</v>
      </c>
      <c r="F24" s="39" t="s">
        <v>424</v>
      </c>
      <c r="G24" s="39" t="s">
        <v>424</v>
      </c>
      <c r="H24" s="39" t="s">
        <v>667</v>
      </c>
      <c r="I24" s="39" t="str">
        <f t="shared" si="2"/>
        <v>7</v>
      </c>
    </row>
    <row r="25" ht="15.75" customHeight="1">
      <c r="A25" s="35" t="s">
        <v>158</v>
      </c>
      <c r="B25" s="39" t="s">
        <v>424</v>
      </c>
      <c r="C25" s="39" t="s">
        <v>424</v>
      </c>
      <c r="D25" s="39" t="s">
        <v>83</v>
      </c>
      <c r="E25" s="39" t="str">
        <f t="shared" si="1"/>
        <v>7</v>
      </c>
      <c r="F25" s="39" t="s">
        <v>422</v>
      </c>
      <c r="G25" s="39" t="s">
        <v>422</v>
      </c>
      <c r="H25" s="39" t="s">
        <v>86</v>
      </c>
      <c r="I25" s="39" t="str">
        <f t="shared" si="2"/>
        <v>20</v>
      </c>
    </row>
    <row r="26" ht="15.75" customHeight="1">
      <c r="A26" s="35" t="s">
        <v>160</v>
      </c>
      <c r="B26" s="39" t="s">
        <v>1975</v>
      </c>
      <c r="C26" s="39" t="s">
        <v>372</v>
      </c>
      <c r="D26" s="39" t="s">
        <v>4104</v>
      </c>
      <c r="E26" s="39" t="str">
        <f t="shared" si="1"/>
        <v>207</v>
      </c>
      <c r="F26" s="39" t="s">
        <v>2306</v>
      </c>
      <c r="G26" s="39" t="s">
        <v>4105</v>
      </c>
      <c r="H26" s="39" t="s">
        <v>578</v>
      </c>
      <c r="I26" s="39" t="str">
        <f t="shared" si="2"/>
        <v>430</v>
      </c>
    </row>
    <row r="27" ht="15.75" customHeight="1">
      <c r="A27" s="35" t="s">
        <v>162</v>
      </c>
      <c r="B27" s="39" t="s">
        <v>3692</v>
      </c>
      <c r="C27" s="39" t="s">
        <v>3157</v>
      </c>
      <c r="D27" s="39" t="s">
        <v>3333</v>
      </c>
      <c r="E27" s="39" t="str">
        <f t="shared" si="1"/>
        <v>73</v>
      </c>
      <c r="F27" s="39" t="s">
        <v>2358</v>
      </c>
      <c r="G27" s="39" t="s">
        <v>373</v>
      </c>
      <c r="H27" s="39" t="s">
        <v>4106</v>
      </c>
      <c r="I27" s="39" t="str">
        <f t="shared" si="2"/>
        <v>139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4107</v>
      </c>
      <c r="C29" s="39" t="s">
        <v>4108</v>
      </c>
      <c r="D29" s="39" t="s">
        <v>4109</v>
      </c>
      <c r="E29" s="39" t="str">
        <f t="shared" si="1"/>
        <v>119963648</v>
      </c>
      <c r="F29" s="39" t="s">
        <v>2893</v>
      </c>
      <c r="G29" s="39" t="s">
        <v>4110</v>
      </c>
      <c r="H29" s="39" t="s">
        <v>2313</v>
      </c>
      <c r="I29" s="39" t="str">
        <f t="shared" si="2"/>
        <v>153219072</v>
      </c>
    </row>
    <row r="30" ht="15.75" customHeight="1">
      <c r="A30" s="35" t="s">
        <v>177</v>
      </c>
      <c r="B30" s="39" t="s">
        <v>4111</v>
      </c>
      <c r="C30" s="39" t="s">
        <v>4112</v>
      </c>
      <c r="D30" s="39" t="s">
        <v>4113</v>
      </c>
      <c r="E30" s="39" t="str">
        <f t="shared" si="1"/>
        <v>19237396480</v>
      </c>
      <c r="F30" s="39" t="s">
        <v>4114</v>
      </c>
      <c r="G30" s="39" t="s">
        <v>4115</v>
      </c>
      <c r="H30" s="39" t="s">
        <v>4116</v>
      </c>
      <c r="I30" s="39" t="str">
        <f t="shared" si="2"/>
        <v>20292665344</v>
      </c>
    </row>
    <row r="31" ht="15.75" customHeight="1">
      <c r="A31" s="35" t="s">
        <v>184</v>
      </c>
      <c r="B31" s="39" t="s">
        <v>4100</v>
      </c>
      <c r="C31" s="39" t="s">
        <v>4101</v>
      </c>
      <c r="D31" s="39" t="s">
        <v>4101</v>
      </c>
      <c r="E31" s="39" t="str">
        <f t="shared" si="1"/>
        <v>18526208</v>
      </c>
      <c r="F31" s="39" t="s">
        <v>4117</v>
      </c>
      <c r="G31" s="39" t="s">
        <v>4100</v>
      </c>
      <c r="H31" s="39" t="s">
        <v>4101</v>
      </c>
      <c r="I31" s="39" t="str">
        <f t="shared" si="2"/>
        <v>18657280</v>
      </c>
    </row>
    <row r="32" ht="15.75" customHeight="1">
      <c r="A32" s="35" t="s">
        <v>186</v>
      </c>
      <c r="B32" s="39" t="s">
        <v>4118</v>
      </c>
      <c r="C32" s="39" t="s">
        <v>4119</v>
      </c>
      <c r="D32" s="39" t="s">
        <v>4120</v>
      </c>
      <c r="E32" s="39" t="str">
        <f t="shared" si="1"/>
        <v>17531875328</v>
      </c>
      <c r="F32" s="39" t="s">
        <v>4121</v>
      </c>
      <c r="G32" s="39" t="s">
        <v>4122</v>
      </c>
      <c r="H32" s="39" t="s">
        <v>4123</v>
      </c>
      <c r="I32" s="39" t="str">
        <f t="shared" si="2"/>
        <v>16168353792</v>
      </c>
    </row>
    <row r="33" ht="15.75" customHeight="1">
      <c r="A33" s="35" t="s">
        <v>193</v>
      </c>
      <c r="B33" s="39" t="s">
        <v>4100</v>
      </c>
      <c r="C33" s="39" t="s">
        <v>4101</v>
      </c>
      <c r="D33" s="39" t="s">
        <v>4101</v>
      </c>
      <c r="E33" s="39" t="str">
        <f t="shared" si="1"/>
        <v>18526208</v>
      </c>
      <c r="F33" s="39" t="s">
        <v>4124</v>
      </c>
      <c r="G33" s="39" t="s">
        <v>4125</v>
      </c>
      <c r="H33" s="39" t="s">
        <v>4101</v>
      </c>
      <c r="I33" s="39" t="str">
        <f t="shared" si="2"/>
        <v>18526208</v>
      </c>
    </row>
    <row r="34" ht="15.75" customHeight="1">
      <c r="A34" s="35" t="s">
        <v>196</v>
      </c>
      <c r="B34" s="39" t="s">
        <v>4126</v>
      </c>
      <c r="C34" s="39" t="s">
        <v>4127</v>
      </c>
      <c r="D34" s="39" t="s">
        <v>4128</v>
      </c>
      <c r="E34" s="39" t="str">
        <f t="shared" si="1"/>
        <v>65752475</v>
      </c>
      <c r="F34" s="39" t="s">
        <v>4129</v>
      </c>
      <c r="G34" s="39" t="s">
        <v>4130</v>
      </c>
      <c r="H34" s="39" t="s">
        <v>4131</v>
      </c>
      <c r="I34" s="39" t="str">
        <f t="shared" si="2"/>
        <v>208754160</v>
      </c>
    </row>
    <row r="35" ht="15.75" customHeight="1">
      <c r="A35" s="35" t="s">
        <v>203</v>
      </c>
      <c r="B35" s="39" t="s">
        <v>4132</v>
      </c>
      <c r="C35" s="39" t="s">
        <v>4133</v>
      </c>
      <c r="D35" s="39" t="s">
        <v>4134</v>
      </c>
      <c r="E35" s="39" t="str">
        <f t="shared" si="1"/>
        <v>74899799</v>
      </c>
      <c r="F35" s="39" t="s">
        <v>4135</v>
      </c>
      <c r="G35" s="39" t="s">
        <v>4136</v>
      </c>
      <c r="H35" s="39" t="s">
        <v>4137</v>
      </c>
      <c r="I35" s="39" t="str">
        <f t="shared" si="2"/>
        <v>107832564</v>
      </c>
    </row>
    <row r="36" ht="15.75" customHeight="1">
      <c r="A36" s="35" t="s">
        <v>210</v>
      </c>
      <c r="B36" s="39" t="s">
        <v>4138</v>
      </c>
      <c r="C36" s="39" t="s">
        <v>4139</v>
      </c>
      <c r="D36" s="39" t="s">
        <v>4140</v>
      </c>
      <c r="E36" s="39" t="str">
        <f t="shared" si="1"/>
        <v>18857779200</v>
      </c>
      <c r="F36" s="39" t="s">
        <v>4141</v>
      </c>
      <c r="G36" s="39" t="s">
        <v>4142</v>
      </c>
      <c r="H36" s="39" t="s">
        <v>4143</v>
      </c>
      <c r="I36" s="39" t="str">
        <f t="shared" si="2"/>
        <v>17476162280</v>
      </c>
    </row>
    <row r="37" ht="15.75" customHeight="1">
      <c r="A37" s="35" t="s">
        <v>217</v>
      </c>
      <c r="B37" s="39" t="s">
        <v>4144</v>
      </c>
      <c r="C37" s="39" t="s">
        <v>2333</v>
      </c>
      <c r="D37" s="39" t="s">
        <v>4145</v>
      </c>
      <c r="E37" s="39" t="str">
        <f t="shared" si="1"/>
        <v>20930560</v>
      </c>
      <c r="F37" s="39" t="s">
        <v>4146</v>
      </c>
      <c r="G37" s="39" t="s">
        <v>4147</v>
      </c>
      <c r="H37" s="39" t="s">
        <v>2333</v>
      </c>
      <c r="I37" s="39" t="str">
        <f t="shared" si="2"/>
        <v>20930560</v>
      </c>
    </row>
    <row r="38" ht="15.75" customHeight="1">
      <c r="A38" s="35" t="s">
        <v>220</v>
      </c>
      <c r="B38" s="39" t="s">
        <v>155</v>
      </c>
      <c r="C38" s="39" t="s">
        <v>42</v>
      </c>
      <c r="D38" s="39" t="s">
        <v>221</v>
      </c>
      <c r="E38" s="39" t="str">
        <f t="shared" si="1"/>
        <v>3</v>
      </c>
      <c r="F38" s="39" t="s">
        <v>84</v>
      </c>
      <c r="G38" s="39" t="s">
        <v>157</v>
      </c>
      <c r="H38" s="39" t="s">
        <v>155</v>
      </c>
      <c r="I38" s="39" t="str">
        <f t="shared" si="2"/>
        <v>3</v>
      </c>
    </row>
    <row r="39" ht="15.75" customHeight="1">
      <c r="A39" s="35" t="s">
        <v>227</v>
      </c>
      <c r="B39" s="39" t="s">
        <v>423</v>
      </c>
      <c r="C39" s="39" t="s">
        <v>155</v>
      </c>
      <c r="D39" s="39" t="s">
        <v>159</v>
      </c>
      <c r="E39" s="39" t="str">
        <f t="shared" si="1"/>
        <v>6</v>
      </c>
      <c r="F39" s="39" t="s">
        <v>226</v>
      </c>
      <c r="G39" s="39" t="s">
        <v>1039</v>
      </c>
      <c r="H39" s="39" t="s">
        <v>226</v>
      </c>
      <c r="I39" s="39" t="str">
        <f t="shared" si="2"/>
        <v>12</v>
      </c>
    </row>
    <row r="40" ht="15.75" customHeight="1">
      <c r="A40" s="35" t="s">
        <v>229</v>
      </c>
      <c r="B40" s="39" t="s">
        <v>1975</v>
      </c>
      <c r="C40" s="39" t="s">
        <v>372</v>
      </c>
      <c r="D40" s="39" t="s">
        <v>2500</v>
      </c>
      <c r="E40" s="39" t="str">
        <f t="shared" si="1"/>
        <v>207</v>
      </c>
      <c r="F40" s="39" t="s">
        <v>2396</v>
      </c>
      <c r="G40" s="39" t="s">
        <v>4105</v>
      </c>
      <c r="H40" s="39" t="s">
        <v>1001</v>
      </c>
      <c r="I40" s="39" t="str">
        <f t="shared" si="2"/>
        <v>429</v>
      </c>
    </row>
    <row r="41" ht="15.75" customHeight="1">
      <c r="A41" s="35" t="s">
        <v>234</v>
      </c>
      <c r="B41" s="39" t="s">
        <v>1552</v>
      </c>
      <c r="C41" s="39" t="s">
        <v>956</v>
      </c>
      <c r="D41" s="39" t="s">
        <v>2548</v>
      </c>
      <c r="E41" s="39" t="str">
        <f t="shared" si="1"/>
        <v>57</v>
      </c>
      <c r="F41" s="39" t="s">
        <v>959</v>
      </c>
      <c r="G41" s="39" t="s">
        <v>4148</v>
      </c>
      <c r="H41" s="39" t="s">
        <v>956</v>
      </c>
      <c r="I41" s="39" t="str">
        <f t="shared" si="2"/>
        <v>56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4149</v>
      </c>
      <c r="C43" s="39" t="s">
        <v>4150</v>
      </c>
      <c r="D43" s="39" t="s">
        <v>4151</v>
      </c>
      <c r="E43" s="39" t="str">
        <f t="shared" si="1"/>
        <v>1224704</v>
      </c>
      <c r="F43" s="39" t="s">
        <v>3067</v>
      </c>
      <c r="G43" s="39" t="s">
        <v>4152</v>
      </c>
      <c r="H43" s="39" t="s">
        <v>433</v>
      </c>
      <c r="I43" s="39" t="str">
        <f t="shared" si="2"/>
        <v>152801280</v>
      </c>
    </row>
    <row r="44" ht="15.75" customHeight="1">
      <c r="A44" s="35" t="s">
        <v>246</v>
      </c>
      <c r="B44" s="39" t="s">
        <v>4153</v>
      </c>
      <c r="C44" s="39" t="s">
        <v>4154</v>
      </c>
      <c r="D44" s="39" t="s">
        <v>4155</v>
      </c>
      <c r="E44" s="39" t="str">
        <f t="shared" si="1"/>
        <v>20197744640</v>
      </c>
      <c r="F44" s="39" t="s">
        <v>4156</v>
      </c>
      <c r="G44" s="39" t="s">
        <v>4157</v>
      </c>
      <c r="H44" s="39" t="s">
        <v>4158</v>
      </c>
      <c r="I44" s="39" t="str">
        <f t="shared" si="2"/>
        <v>18762801152</v>
      </c>
    </row>
    <row r="45" ht="15.75" customHeight="1">
      <c r="A45" s="35" t="s">
        <v>253</v>
      </c>
      <c r="B45" s="39" t="s">
        <v>4146</v>
      </c>
      <c r="C45" s="39" t="s">
        <v>2333</v>
      </c>
      <c r="D45" s="39" t="s">
        <v>4159</v>
      </c>
      <c r="E45" s="39" t="str">
        <f t="shared" si="1"/>
        <v>20930560</v>
      </c>
      <c r="F45" s="39" t="s">
        <v>4146</v>
      </c>
      <c r="G45" s="39" t="s">
        <v>4160</v>
      </c>
      <c r="H45" s="39" t="s">
        <v>2333</v>
      </c>
      <c r="I45" s="39" t="str">
        <f t="shared" si="2"/>
        <v>20930560</v>
      </c>
    </row>
    <row r="46" ht="15.75" customHeight="1">
      <c r="A46" s="35" t="s">
        <v>254</v>
      </c>
      <c r="B46" s="39" t="s">
        <v>4161</v>
      </c>
      <c r="C46" s="39" t="s">
        <v>4162</v>
      </c>
      <c r="D46" s="39" t="s">
        <v>4163</v>
      </c>
      <c r="E46" s="39" t="str">
        <f t="shared" si="1"/>
        <v>18583867392</v>
      </c>
      <c r="F46" s="39" t="s">
        <v>4164</v>
      </c>
      <c r="G46" s="39" t="s">
        <v>4165</v>
      </c>
      <c r="H46" s="39" t="s">
        <v>4166</v>
      </c>
      <c r="I46" s="39" t="str">
        <f t="shared" si="2"/>
        <v>17029955584</v>
      </c>
    </row>
    <row r="47" ht="15.75" customHeight="1">
      <c r="A47" s="35" t="s">
        <v>261</v>
      </c>
      <c r="B47" s="39" t="s">
        <v>4160</v>
      </c>
      <c r="C47" s="39" t="s">
        <v>2333</v>
      </c>
      <c r="D47" s="39" t="s">
        <v>4167</v>
      </c>
      <c r="E47" s="39" t="str">
        <f t="shared" si="1"/>
        <v>20922368</v>
      </c>
      <c r="F47" s="39" t="s">
        <v>4146</v>
      </c>
      <c r="G47" s="39" t="s">
        <v>4168</v>
      </c>
      <c r="H47" s="39" t="s">
        <v>2333</v>
      </c>
      <c r="I47" s="39" t="str">
        <f t="shared" si="2"/>
        <v>20930560</v>
      </c>
    </row>
    <row r="48" ht="15.75" customHeight="1">
      <c r="A48" s="35" t="s">
        <v>262</v>
      </c>
      <c r="B48" s="39" t="s">
        <v>4169</v>
      </c>
      <c r="C48" s="39" t="s">
        <v>4170</v>
      </c>
      <c r="D48" s="39" t="s">
        <v>4171</v>
      </c>
      <c r="E48" s="39" t="str">
        <f t="shared" si="1"/>
        <v>85504259</v>
      </c>
      <c r="F48" s="39" t="s">
        <v>4172</v>
      </c>
      <c r="G48" s="39" t="s">
        <v>4173</v>
      </c>
      <c r="H48" s="39" t="s">
        <v>4174</v>
      </c>
      <c r="I48" s="39" t="str">
        <f t="shared" si="2"/>
        <v>238857850</v>
      </c>
    </row>
    <row r="49" ht="15.75" customHeight="1">
      <c r="A49" s="35" t="s">
        <v>269</v>
      </c>
      <c r="B49" s="39" t="s">
        <v>4175</v>
      </c>
      <c r="C49" s="39" t="s">
        <v>4176</v>
      </c>
      <c r="D49" s="39" t="s">
        <v>4177</v>
      </c>
      <c r="E49" s="39" t="str">
        <f t="shared" si="1"/>
        <v>73948455</v>
      </c>
      <c r="F49" s="39" t="s">
        <v>4178</v>
      </c>
      <c r="G49" s="39" t="s">
        <v>4179</v>
      </c>
      <c r="H49" s="39" t="s">
        <v>4180</v>
      </c>
      <c r="I49" s="39" t="str">
        <f t="shared" si="2"/>
        <v>214084225</v>
      </c>
    </row>
    <row r="50" ht="15.75" customHeight="1">
      <c r="A50" s="35" t="s">
        <v>276</v>
      </c>
      <c r="B50" s="39" t="s">
        <v>4181</v>
      </c>
      <c r="C50" s="39" t="s">
        <v>4182</v>
      </c>
      <c r="D50" s="39" t="s">
        <v>4183</v>
      </c>
      <c r="E50" s="39" t="str">
        <f t="shared" si="1"/>
        <v>5690236928</v>
      </c>
      <c r="F50" s="39" t="s">
        <v>4184</v>
      </c>
      <c r="G50" s="39" t="s">
        <v>4185</v>
      </c>
      <c r="H50" s="39" t="s">
        <v>4186</v>
      </c>
      <c r="I50" s="39" t="str">
        <f t="shared" si="2"/>
        <v>6590748262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157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83</v>
      </c>
      <c r="H53" s="39" t="s">
        <v>155</v>
      </c>
      <c r="I53" s="39" t="str">
        <f t="shared" si="2"/>
        <v>4</v>
      </c>
    </row>
    <row r="54" ht="15.75" customHeight="1">
      <c r="A54" s="35" t="s">
        <v>286</v>
      </c>
      <c r="B54" s="39" t="s">
        <v>953</v>
      </c>
      <c r="C54" s="39" t="s">
        <v>953</v>
      </c>
      <c r="D54" s="39" t="s">
        <v>2545</v>
      </c>
      <c r="E54" s="39" t="str">
        <f t="shared" si="1"/>
        <v>199</v>
      </c>
      <c r="F54" s="39" t="s">
        <v>2306</v>
      </c>
      <c r="G54" s="39" t="s">
        <v>2164</v>
      </c>
      <c r="H54" s="39" t="s">
        <v>578</v>
      </c>
      <c r="I54" s="39" t="str">
        <f t="shared" si="2"/>
        <v>430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290</v>
      </c>
      <c r="E55" s="39" t="str">
        <f t="shared" si="1"/>
        <v>2</v>
      </c>
      <c r="F55" s="39" t="s">
        <v>225</v>
      </c>
      <c r="G55" s="39" t="s">
        <v>156</v>
      </c>
      <c r="H55" s="39" t="s">
        <v>226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4187</v>
      </c>
      <c r="C58" s="39" t="s">
        <v>4188</v>
      </c>
      <c r="D58" s="39" t="s">
        <v>4189</v>
      </c>
      <c r="E58" s="39" t="str">
        <f t="shared" si="1"/>
        <v>5691744256</v>
      </c>
      <c r="F58" s="39" t="s">
        <v>4190</v>
      </c>
      <c r="G58" s="39" t="s">
        <v>4191</v>
      </c>
      <c r="H58" s="39" t="s">
        <v>4192</v>
      </c>
      <c r="I58" s="39" t="str">
        <f t="shared" si="2"/>
        <v>6596972544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4193</v>
      </c>
      <c r="C60" s="39" t="s">
        <v>4194</v>
      </c>
      <c r="D60" s="39" t="s">
        <v>4195</v>
      </c>
      <c r="E60" s="39" t="str">
        <f t="shared" si="1"/>
        <v>5687095296</v>
      </c>
      <c r="F60" s="39" t="s">
        <v>4196</v>
      </c>
      <c r="G60" s="39" t="s">
        <v>4197</v>
      </c>
      <c r="H60" s="39" t="s">
        <v>4198</v>
      </c>
      <c r="I60" s="39" t="str">
        <f t="shared" si="2"/>
        <v>6578974720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4199</v>
      </c>
      <c r="C62" s="39" t="s">
        <v>4200</v>
      </c>
      <c r="D62" s="39" t="s">
        <v>4201</v>
      </c>
      <c r="E62" s="39" t="str">
        <f t="shared" si="1"/>
        <v>1634433</v>
      </c>
      <c r="F62" s="39" t="s">
        <v>4202</v>
      </c>
      <c r="G62" s="39" t="s">
        <v>4203</v>
      </c>
      <c r="H62" s="39" t="s">
        <v>4204</v>
      </c>
      <c r="I62" s="39" t="str">
        <f t="shared" si="2"/>
        <v>4575839</v>
      </c>
    </row>
    <row r="63" ht="15.75" customHeight="1">
      <c r="A63" s="35" t="s">
        <v>316</v>
      </c>
      <c r="B63" s="39" t="s">
        <v>4205</v>
      </c>
      <c r="C63" s="39" t="s">
        <v>4206</v>
      </c>
      <c r="D63" s="39" t="s">
        <v>4207</v>
      </c>
      <c r="E63" s="39" t="str">
        <f t="shared" si="1"/>
        <v>2702388</v>
      </c>
      <c r="F63" s="39" t="s">
        <v>4208</v>
      </c>
      <c r="G63" s="39" t="s">
        <v>4209</v>
      </c>
      <c r="H63" s="39" t="s">
        <v>4210</v>
      </c>
      <c r="I63" s="39" t="str">
        <f t="shared" si="2"/>
        <v>154392900</v>
      </c>
    </row>
    <row r="64" ht="15.75" customHeight="1">
      <c r="A64" s="40" t="s">
        <v>14</v>
      </c>
      <c r="B64" s="41">
        <f t="shared" ref="B64:I64" si="3">AVERAGE(VALUE(B8),VALUE(B22),VALUE(B36))*2^(-30)</f>
        <v>17.53567622</v>
      </c>
      <c r="C64" s="41">
        <f t="shared" si="3"/>
        <v>17.13841624</v>
      </c>
      <c r="D64" s="41">
        <f t="shared" si="3"/>
        <v>17.24987911</v>
      </c>
      <c r="E64" s="41">
        <f t="shared" si="3"/>
        <v>17.2439963</v>
      </c>
      <c r="F64" s="41">
        <f t="shared" si="3"/>
        <v>16.4024021</v>
      </c>
      <c r="G64" s="41">
        <f t="shared" si="3"/>
        <v>16.31114417</v>
      </c>
      <c r="H64" s="41">
        <f t="shared" si="3"/>
        <v>16.33433851</v>
      </c>
      <c r="I64" s="41">
        <f t="shared" si="3"/>
        <v>16.26853225</v>
      </c>
    </row>
    <row r="65" ht="15.75" customHeight="1">
      <c r="A65" s="40" t="s">
        <v>323</v>
      </c>
      <c r="B65" s="41">
        <f t="shared" ref="B65:I65" si="4">AVERAGE(VALUE(B8),VALUE(B22),VALUE(B36),VALUE(B50))*2^(-30)</f>
        <v>14.47661869</v>
      </c>
      <c r="C65" s="41">
        <f t="shared" si="4"/>
        <v>14.19290011</v>
      </c>
      <c r="D65" s="41">
        <f t="shared" si="4"/>
        <v>14.25369029</v>
      </c>
      <c r="E65" s="41">
        <f t="shared" si="4"/>
        <v>14.25785875</v>
      </c>
      <c r="F65" s="41">
        <f t="shared" si="4"/>
        <v>13.84881163</v>
      </c>
      <c r="G65" s="41">
        <f t="shared" si="4"/>
        <v>13.76059765</v>
      </c>
      <c r="H65" s="41">
        <f t="shared" si="4"/>
        <v>13.78528204</v>
      </c>
      <c r="I65" s="41">
        <f t="shared" si="4"/>
        <v>13.73592735</v>
      </c>
    </row>
    <row r="66" ht="15.75" customHeight="1">
      <c r="A66" s="40" t="s">
        <v>324</v>
      </c>
      <c r="B66" s="41">
        <f t="shared" ref="B66:I66" si="5">MIN(VALUE(B18),VALUE(B32),VALUE(B46))*2^(-30)</f>
        <v>16.32783127</v>
      </c>
      <c r="C66" s="41">
        <f t="shared" si="5"/>
        <v>15.86534882</v>
      </c>
      <c r="D66" s="41">
        <f t="shared" si="5"/>
        <v>16.45817184</v>
      </c>
      <c r="E66" s="41">
        <f t="shared" si="5"/>
        <v>16.32783127</v>
      </c>
      <c r="F66" s="41">
        <f t="shared" si="5"/>
        <v>15.52057266</v>
      </c>
      <c r="G66" s="41">
        <f t="shared" si="5"/>
        <v>14.90154648</v>
      </c>
      <c r="H66" s="41">
        <f t="shared" si="5"/>
        <v>15.05795288</v>
      </c>
      <c r="I66" s="41">
        <f t="shared" si="5"/>
        <v>15.05795288</v>
      </c>
    </row>
    <row r="67" ht="15.75" customHeight="1">
      <c r="A67" s="40" t="s">
        <v>325</v>
      </c>
      <c r="B67" s="41">
        <f t="shared" ref="B67:I67" si="6">MIN(VALUE(B16),VALUE(B30),VALUE(B44))*2^(-30)</f>
        <v>18.34255219</v>
      </c>
      <c r="C67" s="41">
        <f t="shared" si="6"/>
        <v>17.82366943</v>
      </c>
      <c r="D67" s="41">
        <f t="shared" si="6"/>
        <v>17.91622162</v>
      </c>
      <c r="E67" s="41">
        <f t="shared" si="6"/>
        <v>17.91622162</v>
      </c>
      <c r="F67" s="41">
        <f t="shared" si="6"/>
        <v>17.31134033</v>
      </c>
      <c r="G67" s="41">
        <f t="shared" si="6"/>
        <v>16.8404007</v>
      </c>
      <c r="H67" s="41">
        <f t="shared" si="6"/>
        <v>17.47422028</v>
      </c>
      <c r="I67" s="41">
        <f t="shared" si="6"/>
        <v>17.47422028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355.6445313</v>
      </c>
      <c r="C69" s="41">
        <f t="shared" si="8"/>
        <v>346.953125</v>
      </c>
      <c r="D69" s="41">
        <f t="shared" si="8"/>
        <v>439.4960938</v>
      </c>
      <c r="E69" s="41">
        <f t="shared" si="8"/>
        <v>356.2539063</v>
      </c>
      <c r="F69" s="41">
        <f t="shared" si="8"/>
        <v>438.1289063</v>
      </c>
      <c r="G69" s="41">
        <f t="shared" si="8"/>
        <v>438.609375</v>
      </c>
      <c r="H69" s="41">
        <f t="shared" si="8"/>
        <v>437.6210938</v>
      </c>
      <c r="I69" s="41">
        <f t="shared" si="8"/>
        <v>438.0078125</v>
      </c>
    </row>
    <row r="70" ht="15.75" customHeight="1">
      <c r="A70" s="40" t="s">
        <v>17</v>
      </c>
      <c r="B70" s="41">
        <f t="shared" ref="B70:I70" si="9">AVERAGE(VALUE(B9),VALUE(B23),VALUE(B37))*2^(-20)</f>
        <v>19.98963324</v>
      </c>
      <c r="C70" s="41">
        <f t="shared" si="9"/>
        <v>19.93930276</v>
      </c>
      <c r="D70" s="41">
        <f t="shared" si="9"/>
        <v>19.88438384</v>
      </c>
      <c r="E70" s="41">
        <f t="shared" si="9"/>
        <v>19.93619792</v>
      </c>
      <c r="F70" s="41">
        <f t="shared" si="9"/>
        <v>19.95859337</v>
      </c>
      <c r="G70" s="41">
        <f t="shared" si="9"/>
        <v>19.96364466</v>
      </c>
      <c r="H70" s="41">
        <f t="shared" si="9"/>
        <v>19.93049463</v>
      </c>
      <c r="I70" s="41">
        <f t="shared" si="9"/>
        <v>19.95924377</v>
      </c>
    </row>
    <row r="71" ht="15.75" customHeight="1">
      <c r="A71" s="40" t="s">
        <v>326</v>
      </c>
      <c r="B71" s="42">
        <f t="shared" ref="B71:I71" si="10">MIN(VALUE(B19),VALUE(B33),VALUE(B47))*2^(-20)</f>
        <v>17.79296875</v>
      </c>
      <c r="C71" s="42">
        <f t="shared" si="10"/>
        <v>17.66796875</v>
      </c>
      <c r="D71" s="42">
        <f t="shared" si="10"/>
        <v>17.66796875</v>
      </c>
      <c r="E71" s="42">
        <f t="shared" si="10"/>
        <v>17.66796875</v>
      </c>
      <c r="F71" s="42">
        <f t="shared" si="10"/>
        <v>17.765625</v>
      </c>
      <c r="G71" s="42">
        <f t="shared" si="10"/>
        <v>17.63671875</v>
      </c>
      <c r="H71" s="42">
        <f t="shared" si="10"/>
        <v>17.66796875</v>
      </c>
      <c r="I71" s="42">
        <f t="shared" si="10"/>
        <v>17.66796875</v>
      </c>
    </row>
    <row r="72" ht="15.75" customHeight="1">
      <c r="A72" s="40" t="s">
        <v>327</v>
      </c>
      <c r="B72" s="42">
        <f t="shared" ref="B72:I72" si="11">MAX(VALUE(B17),VALUE(B31),VALUE(B45))*2^(-20)</f>
        <v>22.1796875</v>
      </c>
      <c r="C72" s="42">
        <f t="shared" si="11"/>
        <v>22.19140625</v>
      </c>
      <c r="D72" s="42">
        <f t="shared" si="11"/>
        <v>22.03515625</v>
      </c>
      <c r="E72" s="42">
        <f t="shared" si="11"/>
        <v>22.1796875</v>
      </c>
      <c r="F72" s="42">
        <f t="shared" si="11"/>
        <v>22.1796875</v>
      </c>
      <c r="G72" s="42">
        <f t="shared" si="11"/>
        <v>22.19140625</v>
      </c>
      <c r="H72" s="42">
        <f t="shared" si="11"/>
        <v>22.1875</v>
      </c>
      <c r="I72" s="42">
        <f t="shared" si="11"/>
        <v>22.1875</v>
      </c>
    </row>
    <row r="73" ht="15.75" customHeight="1">
      <c r="A73" s="40" t="s">
        <v>1</v>
      </c>
      <c r="B73" s="41">
        <f t="shared" ref="B73:I73" si="12">VALUE(B7)*10^(-9)</f>
        <v>25.19020145</v>
      </c>
      <c r="C73" s="41">
        <f t="shared" si="12"/>
        <v>25.2868923</v>
      </c>
      <c r="D73" s="41">
        <f t="shared" si="12"/>
        <v>27.93916889</v>
      </c>
      <c r="E73" s="41">
        <f t="shared" si="12"/>
        <v>25.2868923</v>
      </c>
      <c r="F73" s="41">
        <f t="shared" si="12"/>
        <v>53.55373295</v>
      </c>
      <c r="G73" s="41">
        <f t="shared" si="12"/>
        <v>62.21045566</v>
      </c>
      <c r="H73" s="41">
        <f t="shared" si="12"/>
        <v>48.98489513</v>
      </c>
      <c r="I73" s="41">
        <f t="shared" si="12"/>
        <v>53.55373295</v>
      </c>
    </row>
    <row r="74" ht="15.75" customHeight="1">
      <c r="A74" s="40" t="s">
        <v>18</v>
      </c>
      <c r="B74" s="41">
        <f t="shared" ref="B74:I74" si="13">SUM(VALUE(B20),VALUE(B34),VALUE(B48))*2^(-20)</f>
        <v>206.220129</v>
      </c>
      <c r="C74" s="41">
        <f t="shared" si="13"/>
        <v>211.1751719</v>
      </c>
      <c r="D74" s="41">
        <f t="shared" si="13"/>
        <v>190.2469559</v>
      </c>
      <c r="E74" s="41">
        <f t="shared" si="13"/>
        <v>206.220129</v>
      </c>
      <c r="F74" s="41">
        <f t="shared" si="13"/>
        <v>635.8541317</v>
      </c>
      <c r="G74" s="41">
        <f t="shared" si="13"/>
        <v>628.8107815</v>
      </c>
      <c r="H74" s="41">
        <f t="shared" si="13"/>
        <v>627.4789581</v>
      </c>
      <c r="I74" s="41">
        <f t="shared" si="13"/>
        <v>628.4809685</v>
      </c>
    </row>
    <row r="75" ht="15.75" customHeight="1">
      <c r="A75" s="40" t="s">
        <v>19</v>
      </c>
      <c r="B75" s="41">
        <f t="shared" ref="B75:I75" si="14">SUM(VALUE(B21),VALUE(B35),VALUE(B49))*2^(-20)</f>
        <v>214.2670288</v>
      </c>
      <c r="C75" s="41">
        <f t="shared" si="14"/>
        <v>207.6412306</v>
      </c>
      <c r="D75" s="41">
        <f t="shared" si="14"/>
        <v>209.6278009</v>
      </c>
      <c r="E75" s="41">
        <f t="shared" si="14"/>
        <v>210.8100662</v>
      </c>
      <c r="F75" s="41">
        <f t="shared" si="14"/>
        <v>484.5274878</v>
      </c>
      <c r="G75" s="41">
        <f t="shared" si="14"/>
        <v>483.2521706</v>
      </c>
      <c r="H75" s="41">
        <f t="shared" si="14"/>
        <v>481.742033</v>
      </c>
      <c r="I75" s="41">
        <f t="shared" si="14"/>
        <v>494.4227962</v>
      </c>
    </row>
    <row r="76" ht="15.75" customHeight="1">
      <c r="A76" s="40" t="s">
        <v>20</v>
      </c>
      <c r="B76" s="43">
        <f t="shared" ref="B76:I76" si="15">SUM(VALUE(B12),VALUE(B26),VALUE(B40))</f>
        <v>595</v>
      </c>
      <c r="C76" s="43">
        <f t="shared" si="15"/>
        <v>621</v>
      </c>
      <c r="D76" s="43">
        <f t="shared" si="15"/>
        <v>676</v>
      </c>
      <c r="E76" s="43">
        <f t="shared" si="15"/>
        <v>621</v>
      </c>
      <c r="F76" s="43">
        <f t="shared" si="15"/>
        <v>1297</v>
      </c>
      <c r="G76" s="43">
        <f t="shared" si="15"/>
        <v>1483</v>
      </c>
      <c r="H76" s="43">
        <f t="shared" si="15"/>
        <v>1170</v>
      </c>
      <c r="I76" s="43">
        <f t="shared" si="15"/>
        <v>1297</v>
      </c>
    </row>
    <row r="77" ht="15.75" customHeight="1">
      <c r="A77" s="40" t="s">
        <v>21</v>
      </c>
      <c r="B77" s="43">
        <f t="shared" ref="B77:I77" si="16">SUM(VALUE(B11),VALUE(B25),VALUE(B39))</f>
        <v>23</v>
      </c>
      <c r="C77" s="43">
        <f t="shared" si="16"/>
        <v>18</v>
      </c>
      <c r="D77" s="43">
        <f t="shared" si="16"/>
        <v>23</v>
      </c>
      <c r="E77" s="43">
        <f t="shared" si="16"/>
        <v>23</v>
      </c>
      <c r="F77" s="43">
        <f t="shared" si="16"/>
        <v>52</v>
      </c>
      <c r="G77" s="43">
        <f t="shared" si="16"/>
        <v>57</v>
      </c>
      <c r="H77" s="43">
        <f t="shared" si="16"/>
        <v>53</v>
      </c>
      <c r="I77" s="43">
        <f t="shared" si="16"/>
        <v>52</v>
      </c>
    </row>
    <row r="78" ht="15.75" customHeight="1">
      <c r="A78" s="40" t="s">
        <v>22</v>
      </c>
      <c r="B78" s="43">
        <f t="shared" ref="B78:I78" si="17">SUM(VALUE(B13),VALUE(B27),VALUE(B41))</f>
        <v>214</v>
      </c>
      <c r="C78" s="43">
        <f t="shared" si="17"/>
        <v>214</v>
      </c>
      <c r="D78" s="43">
        <f t="shared" si="17"/>
        <v>220</v>
      </c>
      <c r="E78" s="43">
        <f t="shared" si="17"/>
        <v>213</v>
      </c>
      <c r="F78" s="43">
        <f t="shared" si="17"/>
        <v>344</v>
      </c>
      <c r="G78" s="43">
        <f t="shared" si="17"/>
        <v>400</v>
      </c>
      <c r="H78" s="43">
        <f t="shared" si="17"/>
        <v>336</v>
      </c>
      <c r="I78" s="43">
        <f t="shared" si="17"/>
        <v>345</v>
      </c>
    </row>
    <row r="79" ht="15.75" customHeight="1">
      <c r="A79" s="40" t="s">
        <v>23</v>
      </c>
      <c r="B79" s="43">
        <f t="shared" ref="B79:I79" si="18">SUM(VALUE(B10),VALUE(B24),VALUE(B38))</f>
        <v>29</v>
      </c>
      <c r="C79" s="43">
        <f t="shared" si="18"/>
        <v>24</v>
      </c>
      <c r="D79" s="43">
        <f t="shared" si="18"/>
        <v>40</v>
      </c>
      <c r="E79" s="43">
        <f t="shared" si="18"/>
        <v>27</v>
      </c>
      <c r="F79" s="43">
        <f t="shared" si="18"/>
        <v>17</v>
      </c>
      <c r="G79" s="43">
        <f t="shared" si="18"/>
        <v>32</v>
      </c>
      <c r="H79" s="43">
        <f t="shared" si="18"/>
        <v>10</v>
      </c>
      <c r="I79" s="43">
        <f t="shared" si="18"/>
        <v>12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4211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4212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4213</v>
      </c>
      <c r="C5" s="39" t="s">
        <v>4214</v>
      </c>
      <c r="D5" s="39" t="s">
        <v>4215</v>
      </c>
      <c r="E5" s="39" t="str">
        <f t="shared" si="1"/>
        <v>-</v>
      </c>
      <c r="F5" s="39" t="s">
        <v>4216</v>
      </c>
      <c r="G5" s="39" t="s">
        <v>4217</v>
      </c>
      <c r="H5" s="39" t="s">
        <v>4218</v>
      </c>
      <c r="I5" s="39" t="str">
        <f t="shared" si="2"/>
        <v>-</v>
      </c>
    </row>
    <row r="6">
      <c r="A6" s="35" t="s">
        <v>51</v>
      </c>
      <c r="B6" s="39" t="s">
        <v>4219</v>
      </c>
      <c r="C6" s="39" t="s">
        <v>4220</v>
      </c>
      <c r="D6" s="39" t="s">
        <v>4221</v>
      </c>
      <c r="E6" s="39" t="str">
        <f t="shared" si="1"/>
        <v>-</v>
      </c>
      <c r="F6" s="39" t="s">
        <v>4222</v>
      </c>
      <c r="G6" s="39" t="s">
        <v>4223</v>
      </c>
      <c r="H6" s="39" t="s">
        <v>4224</v>
      </c>
      <c r="I6" s="39" t="str">
        <f t="shared" si="2"/>
        <v>-</v>
      </c>
    </row>
    <row r="7">
      <c r="A7" s="35" t="s">
        <v>58</v>
      </c>
      <c r="B7" s="39" t="s">
        <v>4225</v>
      </c>
      <c r="C7" s="39" t="s">
        <v>4226</v>
      </c>
      <c r="D7" s="39" t="s">
        <v>4227</v>
      </c>
      <c r="E7" s="39" t="str">
        <f t="shared" si="1"/>
        <v>23444995741</v>
      </c>
      <c r="F7" s="39" t="s">
        <v>4228</v>
      </c>
      <c r="G7" s="39" t="s">
        <v>4229</v>
      </c>
      <c r="H7" s="39" t="s">
        <v>4230</v>
      </c>
      <c r="I7" s="39" t="str">
        <f t="shared" si="2"/>
        <v>55463077257</v>
      </c>
    </row>
    <row r="8">
      <c r="A8" s="35" t="s">
        <v>65</v>
      </c>
      <c r="B8" s="39" t="s">
        <v>4231</v>
      </c>
      <c r="C8" s="39" t="s">
        <v>4232</v>
      </c>
      <c r="D8" s="39" t="s">
        <v>4233</v>
      </c>
      <c r="E8" s="39" t="str">
        <f t="shared" si="1"/>
        <v>18636269056</v>
      </c>
      <c r="F8" s="39" t="s">
        <v>4234</v>
      </c>
      <c r="G8" s="39" t="s">
        <v>4235</v>
      </c>
      <c r="H8" s="39" t="s">
        <v>4236</v>
      </c>
      <c r="I8" s="39" t="str">
        <f t="shared" si="2"/>
        <v>17744015924</v>
      </c>
    </row>
    <row r="9">
      <c r="A9" s="35" t="s">
        <v>72</v>
      </c>
      <c r="B9" s="39" t="s">
        <v>4237</v>
      </c>
      <c r="C9" s="39" t="s">
        <v>4238</v>
      </c>
      <c r="D9" s="39" t="s">
        <v>4239</v>
      </c>
      <c r="E9" s="39" t="str">
        <f t="shared" si="1"/>
        <v>22897152</v>
      </c>
      <c r="F9" s="39" t="s">
        <v>4240</v>
      </c>
      <c r="G9" s="39" t="s">
        <v>4241</v>
      </c>
      <c r="H9" s="39" t="s">
        <v>4238</v>
      </c>
      <c r="I9" s="39" t="str">
        <f t="shared" si="2"/>
        <v>23055464</v>
      </c>
    </row>
    <row r="10">
      <c r="A10" s="35" t="s">
        <v>76</v>
      </c>
      <c r="B10" s="39" t="s">
        <v>86</v>
      </c>
      <c r="C10" s="39" t="s">
        <v>228</v>
      </c>
      <c r="D10" s="39" t="s">
        <v>156</v>
      </c>
      <c r="E10" s="39" t="str">
        <f t="shared" si="1"/>
        <v>18</v>
      </c>
      <c r="F10" s="39" t="s">
        <v>86</v>
      </c>
      <c r="G10" s="39" t="s">
        <v>157</v>
      </c>
      <c r="H10" s="39" t="s">
        <v>424</v>
      </c>
      <c r="I10" s="39" t="str">
        <f t="shared" si="2"/>
        <v>7</v>
      </c>
    </row>
    <row r="11">
      <c r="A11" s="35" t="s">
        <v>81</v>
      </c>
      <c r="B11" s="39" t="s">
        <v>82</v>
      </c>
      <c r="C11" s="39" t="s">
        <v>159</v>
      </c>
      <c r="D11" s="39" t="s">
        <v>82</v>
      </c>
      <c r="E11" s="39" t="str">
        <f t="shared" si="1"/>
        <v>10</v>
      </c>
      <c r="F11" s="39" t="s">
        <v>1039</v>
      </c>
      <c r="G11" s="39" t="s">
        <v>85</v>
      </c>
      <c r="H11" s="39" t="s">
        <v>79</v>
      </c>
      <c r="I11" s="39" t="str">
        <f t="shared" si="2"/>
        <v>21</v>
      </c>
    </row>
    <row r="12">
      <c r="A12" s="35" t="s">
        <v>87</v>
      </c>
      <c r="B12" s="39" t="s">
        <v>953</v>
      </c>
      <c r="C12" s="39" t="s">
        <v>374</v>
      </c>
      <c r="D12" s="39" t="s">
        <v>1077</v>
      </c>
      <c r="E12" s="39" t="str">
        <f t="shared" si="1"/>
        <v>191</v>
      </c>
      <c r="F12" s="39" t="s">
        <v>2453</v>
      </c>
      <c r="G12" s="39" t="s">
        <v>4242</v>
      </c>
      <c r="H12" s="39" t="s">
        <v>1926</v>
      </c>
      <c r="I12" s="39" t="str">
        <f t="shared" si="2"/>
        <v>438</v>
      </c>
    </row>
    <row r="13">
      <c r="A13" s="35" t="s">
        <v>94</v>
      </c>
      <c r="B13" s="39" t="s">
        <v>2457</v>
      </c>
      <c r="C13" s="39" t="s">
        <v>3157</v>
      </c>
      <c r="D13" s="39" t="s">
        <v>4243</v>
      </c>
      <c r="E13" s="39" t="str">
        <f t="shared" si="1"/>
        <v>81</v>
      </c>
      <c r="F13" s="39" t="s">
        <v>88</v>
      </c>
      <c r="G13" s="39" t="s">
        <v>1554</v>
      </c>
      <c r="H13" s="39" t="s">
        <v>428</v>
      </c>
      <c r="I13" s="39" t="str">
        <f t="shared" si="2"/>
        <v>145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4244</v>
      </c>
      <c r="C15" s="39" t="s">
        <v>4245</v>
      </c>
      <c r="D15" s="39" t="s">
        <v>4246</v>
      </c>
      <c r="E15" s="39" t="str">
        <f t="shared" si="1"/>
        <v>201461760</v>
      </c>
      <c r="F15" s="39" t="s">
        <v>4247</v>
      </c>
      <c r="G15" s="39" t="s">
        <v>3519</v>
      </c>
      <c r="H15" s="39" t="s">
        <v>4248</v>
      </c>
      <c r="I15" s="39" t="str">
        <f t="shared" si="2"/>
        <v>153149440</v>
      </c>
    </row>
    <row r="16">
      <c r="A16" s="35" t="s">
        <v>110</v>
      </c>
      <c r="B16" s="39" t="s">
        <v>4249</v>
      </c>
      <c r="C16" s="39" t="s">
        <v>4250</v>
      </c>
      <c r="D16" s="39" t="s">
        <v>4251</v>
      </c>
      <c r="E16" s="39" t="str">
        <f t="shared" si="1"/>
        <v>20416528384</v>
      </c>
      <c r="F16" s="39" t="s">
        <v>4252</v>
      </c>
      <c r="G16" s="39" t="s">
        <v>4253</v>
      </c>
      <c r="H16" s="39" t="s">
        <v>4254</v>
      </c>
      <c r="I16" s="39" t="str">
        <f t="shared" si="2"/>
        <v>20245016576</v>
      </c>
    </row>
    <row r="17">
      <c r="A17" s="35" t="s">
        <v>117</v>
      </c>
      <c r="B17" s="39" t="s">
        <v>4240</v>
      </c>
      <c r="C17" s="39" t="s">
        <v>4238</v>
      </c>
      <c r="D17" s="39" t="s">
        <v>4255</v>
      </c>
      <c r="E17" s="39" t="str">
        <f t="shared" si="1"/>
        <v>22908928</v>
      </c>
      <c r="F17" s="39" t="s">
        <v>4240</v>
      </c>
      <c r="G17" s="39" t="s">
        <v>2567</v>
      </c>
      <c r="H17" s="39" t="s">
        <v>4238</v>
      </c>
      <c r="I17" s="39" t="str">
        <f t="shared" si="2"/>
        <v>23072768</v>
      </c>
    </row>
    <row r="18">
      <c r="A18" s="35" t="s">
        <v>118</v>
      </c>
      <c r="B18" s="39" t="s">
        <v>4256</v>
      </c>
      <c r="C18" s="39" t="s">
        <v>4257</v>
      </c>
      <c r="D18" s="39" t="s">
        <v>4258</v>
      </c>
      <c r="E18" s="39" t="str">
        <f t="shared" si="1"/>
        <v>17890467840</v>
      </c>
      <c r="F18" s="39" t="s">
        <v>4259</v>
      </c>
      <c r="G18" s="39" t="s">
        <v>4260</v>
      </c>
      <c r="H18" s="39" t="s">
        <v>4261</v>
      </c>
      <c r="I18" s="39" t="str">
        <f t="shared" si="2"/>
        <v>16800673792</v>
      </c>
    </row>
    <row r="19">
      <c r="A19" s="35" t="s">
        <v>125</v>
      </c>
      <c r="B19" s="39" t="s">
        <v>2567</v>
      </c>
      <c r="C19" s="39" t="s">
        <v>4238</v>
      </c>
      <c r="D19" s="39" t="s">
        <v>4238</v>
      </c>
      <c r="E19" s="39" t="str">
        <f t="shared" si="1"/>
        <v>22896640</v>
      </c>
      <c r="F19" s="39" t="s">
        <v>4240</v>
      </c>
      <c r="G19" s="39" t="s">
        <v>4238</v>
      </c>
      <c r="H19" s="39" t="s">
        <v>4238</v>
      </c>
      <c r="I19" s="39" t="str">
        <f t="shared" si="2"/>
        <v>22896640</v>
      </c>
    </row>
    <row r="20">
      <c r="A20" s="35" t="s">
        <v>126</v>
      </c>
      <c r="B20" s="39" t="s">
        <v>4262</v>
      </c>
      <c r="C20" s="39" t="s">
        <v>4263</v>
      </c>
      <c r="D20" s="39" t="s">
        <v>4264</v>
      </c>
      <c r="E20" s="39" t="str">
        <f t="shared" si="1"/>
        <v>72687515</v>
      </c>
      <c r="F20" s="39" t="s">
        <v>4265</v>
      </c>
      <c r="G20" s="39" t="s">
        <v>4266</v>
      </c>
      <c r="H20" s="39" t="s">
        <v>4267</v>
      </c>
      <c r="I20" s="39" t="str">
        <f t="shared" si="2"/>
        <v>225044679</v>
      </c>
    </row>
    <row r="21" ht="15.75" customHeight="1">
      <c r="A21" s="35" t="s">
        <v>133</v>
      </c>
      <c r="B21" s="39" t="s">
        <v>4268</v>
      </c>
      <c r="C21" s="39" t="s">
        <v>4269</v>
      </c>
      <c r="D21" s="39" t="s">
        <v>4270</v>
      </c>
      <c r="E21" s="39" t="str">
        <f t="shared" si="1"/>
        <v>77895292</v>
      </c>
      <c r="F21" s="39" t="s">
        <v>4271</v>
      </c>
      <c r="G21" s="39" t="s">
        <v>4272</v>
      </c>
      <c r="H21" s="39" t="s">
        <v>4273</v>
      </c>
      <c r="I21" s="39" t="str">
        <f t="shared" si="2"/>
        <v>226949225</v>
      </c>
    </row>
    <row r="22" ht="15.75" customHeight="1">
      <c r="A22" s="35" t="s">
        <v>140</v>
      </c>
      <c r="B22" s="39" t="s">
        <v>4274</v>
      </c>
      <c r="C22" s="39" t="s">
        <v>4275</v>
      </c>
      <c r="D22" s="39" t="s">
        <v>4276</v>
      </c>
      <c r="E22" s="39" t="str">
        <f t="shared" si="1"/>
        <v>18808775850</v>
      </c>
      <c r="F22" s="39" t="s">
        <v>4277</v>
      </c>
      <c r="G22" s="39" t="s">
        <v>4278</v>
      </c>
      <c r="H22" s="39" t="s">
        <v>4279</v>
      </c>
      <c r="I22" s="39" t="str">
        <f t="shared" si="2"/>
        <v>16724998779</v>
      </c>
    </row>
    <row r="23" ht="15.75" customHeight="1">
      <c r="A23" s="35" t="s">
        <v>147</v>
      </c>
      <c r="B23" s="39" t="s">
        <v>4280</v>
      </c>
      <c r="C23" s="39" t="s">
        <v>4280</v>
      </c>
      <c r="D23" s="39" t="s">
        <v>4281</v>
      </c>
      <c r="E23" s="39" t="str">
        <f t="shared" si="1"/>
        <v>18378752</v>
      </c>
      <c r="F23" s="39" t="s">
        <v>4280</v>
      </c>
      <c r="G23" s="39" t="s">
        <v>4280</v>
      </c>
      <c r="H23" s="39" t="s">
        <v>4282</v>
      </c>
      <c r="I23" s="39" t="str">
        <f t="shared" si="2"/>
        <v>18378752</v>
      </c>
    </row>
    <row r="24" ht="15.75" customHeight="1">
      <c r="A24" s="35" t="s">
        <v>154</v>
      </c>
      <c r="B24" s="39" t="s">
        <v>42</v>
      </c>
      <c r="C24" s="39" t="s">
        <v>290</v>
      </c>
      <c r="D24" s="39" t="s">
        <v>157</v>
      </c>
      <c r="E24" s="39" t="str">
        <f t="shared" si="1"/>
        <v>1</v>
      </c>
      <c r="F24" s="39" t="s">
        <v>157</v>
      </c>
      <c r="G24" s="39" t="s">
        <v>83</v>
      </c>
      <c r="H24" s="39" t="s">
        <v>42</v>
      </c>
      <c r="I24" s="39" t="str">
        <f t="shared" si="2"/>
        <v>1</v>
      </c>
    </row>
    <row r="25" ht="15.75" customHeight="1">
      <c r="A25" s="35" t="s">
        <v>158</v>
      </c>
      <c r="B25" s="39" t="s">
        <v>667</v>
      </c>
      <c r="C25" s="39" t="s">
        <v>83</v>
      </c>
      <c r="D25" s="39" t="s">
        <v>667</v>
      </c>
      <c r="E25" s="39" t="str">
        <f t="shared" si="1"/>
        <v>5</v>
      </c>
      <c r="F25" s="39" t="s">
        <v>86</v>
      </c>
      <c r="G25" s="39" t="s">
        <v>226</v>
      </c>
      <c r="H25" s="39" t="s">
        <v>422</v>
      </c>
      <c r="I25" s="39" t="str">
        <f t="shared" si="2"/>
        <v>19</v>
      </c>
    </row>
    <row r="26" ht="15.75" customHeight="1">
      <c r="A26" s="35" t="s">
        <v>160</v>
      </c>
      <c r="B26" s="39" t="s">
        <v>953</v>
      </c>
      <c r="C26" s="39" t="s">
        <v>374</v>
      </c>
      <c r="D26" s="39" t="s">
        <v>1077</v>
      </c>
      <c r="E26" s="39" t="str">
        <f t="shared" si="1"/>
        <v>191</v>
      </c>
      <c r="F26" s="39" t="s">
        <v>2453</v>
      </c>
      <c r="G26" s="39" t="s">
        <v>578</v>
      </c>
      <c r="H26" s="39" t="s">
        <v>2018</v>
      </c>
      <c r="I26" s="39" t="str">
        <f t="shared" si="2"/>
        <v>445</v>
      </c>
    </row>
    <row r="27" ht="15.75" customHeight="1">
      <c r="A27" s="35" t="s">
        <v>162</v>
      </c>
      <c r="B27" s="39" t="s">
        <v>1552</v>
      </c>
      <c r="C27" s="39" t="s">
        <v>1504</v>
      </c>
      <c r="D27" s="39" t="s">
        <v>956</v>
      </c>
      <c r="E27" s="39" t="str">
        <f t="shared" si="1"/>
        <v>57</v>
      </c>
      <c r="F27" s="39" t="s">
        <v>1137</v>
      </c>
      <c r="G27" s="39" t="s">
        <v>1365</v>
      </c>
      <c r="H27" s="39" t="s">
        <v>1507</v>
      </c>
      <c r="I27" s="39" t="str">
        <f t="shared" si="2"/>
        <v>138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1603</v>
      </c>
      <c r="I28" s="39" t="str">
        <f t="shared" si="2"/>
        <v>0</v>
      </c>
    </row>
    <row r="29" ht="15.75" customHeight="1">
      <c r="A29" s="35" t="s">
        <v>170</v>
      </c>
      <c r="B29" s="39" t="s">
        <v>4283</v>
      </c>
      <c r="C29" s="39" t="s">
        <v>4284</v>
      </c>
      <c r="D29" s="39" t="s">
        <v>4285</v>
      </c>
      <c r="E29" s="39" t="str">
        <f t="shared" si="1"/>
        <v>536576</v>
      </c>
      <c r="F29" s="39" t="s">
        <v>3068</v>
      </c>
      <c r="G29" s="39" t="s">
        <v>4286</v>
      </c>
      <c r="H29" s="39" t="s">
        <v>2313</v>
      </c>
      <c r="I29" s="39" t="str">
        <f t="shared" si="2"/>
        <v>153128960</v>
      </c>
    </row>
    <row r="30" ht="15.75" customHeight="1">
      <c r="A30" s="35" t="s">
        <v>177</v>
      </c>
      <c r="B30" s="39" t="s">
        <v>4287</v>
      </c>
      <c r="C30" s="39" t="s">
        <v>4288</v>
      </c>
      <c r="D30" s="39" t="s">
        <v>4289</v>
      </c>
      <c r="E30" s="39" t="str">
        <f t="shared" si="1"/>
        <v>19374866432</v>
      </c>
      <c r="F30" s="39" t="s">
        <v>4290</v>
      </c>
      <c r="G30" s="39" t="s">
        <v>4291</v>
      </c>
      <c r="H30" s="39" t="s">
        <v>4292</v>
      </c>
      <c r="I30" s="39" t="str">
        <f t="shared" si="2"/>
        <v>19548495872</v>
      </c>
    </row>
    <row r="31" ht="15.75" customHeight="1">
      <c r="A31" s="35" t="s">
        <v>184</v>
      </c>
      <c r="B31" s="39" t="s">
        <v>4280</v>
      </c>
      <c r="C31" s="39" t="s">
        <v>4280</v>
      </c>
      <c r="D31" s="39" t="s">
        <v>4293</v>
      </c>
      <c r="E31" s="39" t="str">
        <f t="shared" si="1"/>
        <v>18378752</v>
      </c>
      <c r="F31" s="39" t="s">
        <v>4280</v>
      </c>
      <c r="G31" s="39" t="s">
        <v>4280</v>
      </c>
      <c r="H31" s="39" t="s">
        <v>4294</v>
      </c>
      <c r="I31" s="39" t="str">
        <f t="shared" si="2"/>
        <v>18378752</v>
      </c>
    </row>
    <row r="32" ht="15.75" customHeight="1">
      <c r="A32" s="35" t="s">
        <v>186</v>
      </c>
      <c r="B32" s="39" t="s">
        <v>4295</v>
      </c>
      <c r="C32" s="39" t="s">
        <v>4296</v>
      </c>
      <c r="D32" s="39" t="s">
        <v>4297</v>
      </c>
      <c r="E32" s="39" t="str">
        <f t="shared" si="1"/>
        <v>18231533568</v>
      </c>
      <c r="F32" s="39" t="s">
        <v>4298</v>
      </c>
      <c r="G32" s="39" t="s">
        <v>4299</v>
      </c>
      <c r="H32" s="39" t="s">
        <v>4300</v>
      </c>
      <c r="I32" s="39" t="str">
        <f t="shared" si="2"/>
        <v>16329474048</v>
      </c>
    </row>
    <row r="33" ht="15.75" customHeight="1">
      <c r="A33" s="35" t="s">
        <v>193</v>
      </c>
      <c r="B33" s="39" t="s">
        <v>4280</v>
      </c>
      <c r="C33" s="39" t="s">
        <v>4280</v>
      </c>
      <c r="D33" s="39" t="s">
        <v>4301</v>
      </c>
      <c r="E33" s="39" t="str">
        <f t="shared" si="1"/>
        <v>18378752</v>
      </c>
      <c r="F33" s="39" t="s">
        <v>4280</v>
      </c>
      <c r="G33" s="39" t="s">
        <v>4280</v>
      </c>
      <c r="H33" s="39" t="s">
        <v>4301</v>
      </c>
      <c r="I33" s="39" t="str">
        <f t="shared" si="2"/>
        <v>18378752</v>
      </c>
    </row>
    <row r="34" ht="15.75" customHeight="1">
      <c r="A34" s="35" t="s">
        <v>196</v>
      </c>
      <c r="B34" s="39" t="s">
        <v>4302</v>
      </c>
      <c r="C34" s="39" t="s">
        <v>4303</v>
      </c>
      <c r="D34" s="39" t="s">
        <v>4304</v>
      </c>
      <c r="E34" s="39" t="str">
        <f t="shared" si="1"/>
        <v>106851099</v>
      </c>
      <c r="F34" s="39" t="s">
        <v>4305</v>
      </c>
      <c r="G34" s="39" t="s">
        <v>4306</v>
      </c>
      <c r="H34" s="39" t="s">
        <v>4307</v>
      </c>
      <c r="I34" s="39" t="str">
        <f t="shared" si="2"/>
        <v>212312833</v>
      </c>
    </row>
    <row r="35" ht="15.75" customHeight="1">
      <c r="A35" s="35" t="s">
        <v>203</v>
      </c>
      <c r="B35" s="39" t="s">
        <v>4308</v>
      </c>
      <c r="C35" s="39" t="s">
        <v>4309</v>
      </c>
      <c r="D35" s="39" t="s">
        <v>4310</v>
      </c>
      <c r="E35" s="39" t="str">
        <f t="shared" si="1"/>
        <v>76586176</v>
      </c>
      <c r="F35" s="39" t="s">
        <v>4311</v>
      </c>
      <c r="G35" s="39" t="s">
        <v>4312</v>
      </c>
      <c r="H35" s="39" t="s">
        <v>4313</v>
      </c>
      <c r="I35" s="39" t="str">
        <f t="shared" si="2"/>
        <v>113324621</v>
      </c>
    </row>
    <row r="36" ht="15.75" customHeight="1">
      <c r="A36" s="35" t="s">
        <v>210</v>
      </c>
      <c r="B36" s="39" t="s">
        <v>4314</v>
      </c>
      <c r="C36" s="39" t="s">
        <v>4315</v>
      </c>
      <c r="D36" s="39" t="s">
        <v>4316</v>
      </c>
      <c r="E36" s="39" t="str">
        <f t="shared" si="1"/>
        <v>18512204970</v>
      </c>
      <c r="F36" s="39" t="s">
        <v>4317</v>
      </c>
      <c r="G36" s="39" t="s">
        <v>4318</v>
      </c>
      <c r="H36" s="39" t="s">
        <v>4319</v>
      </c>
      <c r="I36" s="39" t="str">
        <f t="shared" si="2"/>
        <v>17780841618</v>
      </c>
    </row>
    <row r="37" ht="15.75" customHeight="1">
      <c r="A37" s="35" t="s">
        <v>217</v>
      </c>
      <c r="B37" s="39" t="s">
        <v>4320</v>
      </c>
      <c r="C37" s="39" t="s">
        <v>4321</v>
      </c>
      <c r="D37" s="39" t="s">
        <v>4322</v>
      </c>
      <c r="E37" s="39" t="str">
        <f t="shared" si="1"/>
        <v>20385792</v>
      </c>
      <c r="F37" s="39" t="s">
        <v>4323</v>
      </c>
      <c r="G37" s="39" t="s">
        <v>4324</v>
      </c>
      <c r="H37" s="39" t="s">
        <v>4325</v>
      </c>
      <c r="I37" s="39" t="str">
        <f t="shared" si="2"/>
        <v>20450993</v>
      </c>
    </row>
    <row r="38" ht="15.75" customHeight="1">
      <c r="A38" s="35" t="s">
        <v>220</v>
      </c>
      <c r="B38" s="39" t="s">
        <v>371</v>
      </c>
      <c r="C38" s="39" t="s">
        <v>79</v>
      </c>
      <c r="D38" s="39" t="s">
        <v>667</v>
      </c>
      <c r="E38" s="39" t="str">
        <f t="shared" si="1"/>
        <v>15</v>
      </c>
      <c r="F38" s="39" t="s">
        <v>155</v>
      </c>
      <c r="G38" s="39" t="s">
        <v>424</v>
      </c>
      <c r="H38" s="39" t="s">
        <v>423</v>
      </c>
      <c r="I38" s="39" t="str">
        <f t="shared" si="2"/>
        <v>6</v>
      </c>
    </row>
    <row r="39" ht="15.75" customHeight="1">
      <c r="A39" s="35" t="s">
        <v>227</v>
      </c>
      <c r="B39" s="39" t="s">
        <v>520</v>
      </c>
      <c r="C39" s="39" t="s">
        <v>159</v>
      </c>
      <c r="D39" s="39" t="s">
        <v>423</v>
      </c>
      <c r="E39" s="39" t="str">
        <f t="shared" si="1"/>
        <v>8</v>
      </c>
      <c r="F39" s="39" t="s">
        <v>225</v>
      </c>
      <c r="G39" s="39" t="s">
        <v>86</v>
      </c>
      <c r="H39" s="39" t="s">
        <v>86</v>
      </c>
      <c r="I39" s="39" t="str">
        <f t="shared" si="2"/>
        <v>19</v>
      </c>
    </row>
    <row r="40" ht="15.75" customHeight="1">
      <c r="A40" s="35" t="s">
        <v>229</v>
      </c>
      <c r="B40" s="39" t="s">
        <v>953</v>
      </c>
      <c r="C40" s="39" t="s">
        <v>1077</v>
      </c>
      <c r="D40" s="39" t="s">
        <v>374</v>
      </c>
      <c r="E40" s="39" t="str">
        <f t="shared" si="1"/>
        <v>191</v>
      </c>
      <c r="F40" s="39" t="s">
        <v>2547</v>
      </c>
      <c r="G40" s="39" t="s">
        <v>668</v>
      </c>
      <c r="H40" s="39" t="s">
        <v>2018</v>
      </c>
      <c r="I40" s="39" t="str">
        <f t="shared" si="2"/>
        <v>445</v>
      </c>
    </row>
    <row r="41" ht="15.75" customHeight="1">
      <c r="A41" s="35" t="s">
        <v>234</v>
      </c>
      <c r="B41" s="39" t="s">
        <v>2456</v>
      </c>
      <c r="C41" s="39" t="s">
        <v>2074</v>
      </c>
      <c r="D41" s="39" t="s">
        <v>1322</v>
      </c>
      <c r="E41" s="39" t="str">
        <f t="shared" si="1"/>
        <v>74</v>
      </c>
      <c r="F41" s="39" t="s">
        <v>1134</v>
      </c>
      <c r="G41" s="39" t="s">
        <v>768</v>
      </c>
      <c r="H41" s="39" t="s">
        <v>1181</v>
      </c>
      <c r="I41" s="39" t="str">
        <f t="shared" si="2"/>
        <v>132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4326</v>
      </c>
      <c r="C43" s="39" t="s">
        <v>4327</v>
      </c>
      <c r="D43" s="39" t="s">
        <v>4328</v>
      </c>
      <c r="E43" s="39" t="str">
        <f t="shared" si="1"/>
        <v>281853952</v>
      </c>
      <c r="F43" s="39" t="s">
        <v>1142</v>
      </c>
      <c r="G43" s="39" t="s">
        <v>4329</v>
      </c>
      <c r="H43" s="39" t="s">
        <v>4330</v>
      </c>
      <c r="I43" s="39" t="str">
        <f t="shared" si="2"/>
        <v>153108480</v>
      </c>
    </row>
    <row r="44" ht="15.75" customHeight="1">
      <c r="A44" s="35" t="s">
        <v>246</v>
      </c>
      <c r="B44" s="39" t="s">
        <v>4331</v>
      </c>
      <c r="C44" s="39" t="s">
        <v>4332</v>
      </c>
      <c r="D44" s="39" t="s">
        <v>4333</v>
      </c>
      <c r="E44" s="39" t="str">
        <f t="shared" si="1"/>
        <v>19954569216</v>
      </c>
      <c r="F44" s="39" t="s">
        <v>4334</v>
      </c>
      <c r="G44" s="39" t="s">
        <v>4335</v>
      </c>
      <c r="H44" s="39" t="s">
        <v>4336</v>
      </c>
      <c r="I44" s="39" t="str">
        <f t="shared" si="2"/>
        <v>20487004160</v>
      </c>
    </row>
    <row r="45" ht="15.75" customHeight="1">
      <c r="A45" s="35" t="s">
        <v>253</v>
      </c>
      <c r="B45" s="39" t="s">
        <v>4337</v>
      </c>
      <c r="C45" s="39" t="s">
        <v>4321</v>
      </c>
      <c r="D45" s="39" t="s">
        <v>4322</v>
      </c>
      <c r="E45" s="39" t="str">
        <f t="shared" si="1"/>
        <v>20385792</v>
      </c>
      <c r="F45" s="39" t="s">
        <v>4323</v>
      </c>
      <c r="G45" s="39" t="s">
        <v>2705</v>
      </c>
      <c r="H45" s="39" t="s">
        <v>4338</v>
      </c>
      <c r="I45" s="39" t="str">
        <f t="shared" si="2"/>
        <v>20504576</v>
      </c>
    </row>
    <row r="46" ht="15.75" customHeight="1">
      <c r="A46" s="35" t="s">
        <v>254</v>
      </c>
      <c r="B46" s="39" t="s">
        <v>4339</v>
      </c>
      <c r="C46" s="39" t="s">
        <v>4340</v>
      </c>
      <c r="D46" s="39" t="s">
        <v>4341</v>
      </c>
      <c r="E46" s="39" t="str">
        <f t="shared" si="1"/>
        <v>17539608576</v>
      </c>
      <c r="F46" s="39" t="s">
        <v>4342</v>
      </c>
      <c r="G46" s="39" t="s">
        <v>4343</v>
      </c>
      <c r="H46" s="39" t="s">
        <v>4344</v>
      </c>
      <c r="I46" s="39" t="str">
        <f t="shared" si="2"/>
        <v>17002364928</v>
      </c>
    </row>
    <row r="47" ht="15.75" customHeight="1">
      <c r="A47" s="35" t="s">
        <v>261</v>
      </c>
      <c r="B47" s="39" t="s">
        <v>2705</v>
      </c>
      <c r="C47" s="39" t="s">
        <v>4321</v>
      </c>
      <c r="D47" s="39" t="s">
        <v>4322</v>
      </c>
      <c r="E47" s="39" t="str">
        <f t="shared" si="1"/>
        <v>20385792</v>
      </c>
      <c r="F47" s="39" t="s">
        <v>4323</v>
      </c>
      <c r="G47" s="39" t="s">
        <v>4345</v>
      </c>
      <c r="H47" s="39" t="s">
        <v>4346</v>
      </c>
      <c r="I47" s="39" t="str">
        <f t="shared" si="2"/>
        <v>20344832</v>
      </c>
    </row>
    <row r="48" ht="15.75" customHeight="1">
      <c r="A48" s="35" t="s">
        <v>262</v>
      </c>
      <c r="B48" s="39" t="s">
        <v>4347</v>
      </c>
      <c r="C48" s="39" t="s">
        <v>4348</v>
      </c>
      <c r="D48" s="39" t="s">
        <v>4349</v>
      </c>
      <c r="E48" s="39" t="str">
        <f t="shared" si="1"/>
        <v>73555449</v>
      </c>
      <c r="F48" s="39" t="s">
        <v>4350</v>
      </c>
      <c r="G48" s="39" t="s">
        <v>4351</v>
      </c>
      <c r="H48" s="39" t="s">
        <v>4352</v>
      </c>
      <c r="I48" s="39" t="str">
        <f t="shared" si="2"/>
        <v>227269096</v>
      </c>
    </row>
    <row r="49" ht="15.75" customHeight="1">
      <c r="A49" s="35" t="s">
        <v>269</v>
      </c>
      <c r="B49" s="39" t="s">
        <v>4353</v>
      </c>
      <c r="C49" s="39" t="s">
        <v>4354</v>
      </c>
      <c r="D49" s="39" t="s">
        <v>4355</v>
      </c>
      <c r="E49" s="39" t="str">
        <f t="shared" si="1"/>
        <v>87893668</v>
      </c>
      <c r="F49" s="39" t="s">
        <v>4356</v>
      </c>
      <c r="G49" s="39" t="s">
        <v>4357</v>
      </c>
      <c r="H49" s="39" t="s">
        <v>4358</v>
      </c>
      <c r="I49" s="39" t="str">
        <f t="shared" si="2"/>
        <v>189264369</v>
      </c>
    </row>
    <row r="50" ht="15.75" customHeight="1">
      <c r="A50" s="35" t="s">
        <v>276</v>
      </c>
      <c r="B50" s="39" t="s">
        <v>4359</v>
      </c>
      <c r="C50" s="39" t="s">
        <v>4360</v>
      </c>
      <c r="D50" s="39" t="s">
        <v>4361</v>
      </c>
      <c r="E50" s="39" t="str">
        <f t="shared" si="1"/>
        <v>5716820951</v>
      </c>
      <c r="F50" s="39" t="s">
        <v>4362</v>
      </c>
      <c r="G50" s="39" t="s">
        <v>4363</v>
      </c>
      <c r="H50" s="39" t="s">
        <v>4364</v>
      </c>
      <c r="I50" s="39" t="str">
        <f t="shared" si="2"/>
        <v>6612802664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157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1077</v>
      </c>
      <c r="C54" s="39" t="s">
        <v>374</v>
      </c>
      <c r="D54" s="39" t="s">
        <v>374</v>
      </c>
      <c r="E54" s="39" t="str">
        <f t="shared" si="1"/>
        <v>183</v>
      </c>
      <c r="F54" s="39" t="s">
        <v>2397</v>
      </c>
      <c r="G54" s="39" t="s">
        <v>1639</v>
      </c>
      <c r="H54" s="39" t="s">
        <v>1320</v>
      </c>
      <c r="I54" s="39" t="str">
        <f t="shared" si="2"/>
        <v>446</v>
      </c>
    </row>
    <row r="55" ht="15.75" customHeight="1">
      <c r="A55" s="35" t="s">
        <v>289</v>
      </c>
      <c r="B55" s="39" t="s">
        <v>155</v>
      </c>
      <c r="C55" s="39" t="s">
        <v>290</v>
      </c>
      <c r="D55" s="39" t="s">
        <v>290</v>
      </c>
      <c r="E55" s="39" t="str">
        <f t="shared" si="1"/>
        <v>2</v>
      </c>
      <c r="F55" s="39" t="s">
        <v>221</v>
      </c>
      <c r="G55" s="39" t="s">
        <v>225</v>
      </c>
      <c r="H55" s="39" t="s">
        <v>80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4365</v>
      </c>
      <c r="C58" s="39" t="s">
        <v>4366</v>
      </c>
      <c r="D58" s="39" t="s">
        <v>4367</v>
      </c>
      <c r="E58" s="39" t="str">
        <f t="shared" si="1"/>
        <v>5717655552</v>
      </c>
      <c r="F58" s="39" t="s">
        <v>4368</v>
      </c>
      <c r="G58" s="39" t="s">
        <v>4369</v>
      </c>
      <c r="H58" s="39" t="s">
        <v>4370</v>
      </c>
      <c r="I58" s="39" t="str">
        <f t="shared" si="2"/>
        <v>6621618176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4371</v>
      </c>
      <c r="C60" s="39" t="s">
        <v>4372</v>
      </c>
      <c r="D60" s="39" t="s">
        <v>4373</v>
      </c>
      <c r="E60" s="39" t="str">
        <f t="shared" si="1"/>
        <v>5714251776</v>
      </c>
      <c r="F60" s="39" t="s">
        <v>4374</v>
      </c>
      <c r="G60" s="39" t="s">
        <v>4375</v>
      </c>
      <c r="H60" s="39" t="s">
        <v>4376</v>
      </c>
      <c r="I60" s="39" t="str">
        <f t="shared" si="2"/>
        <v>6570143744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4377</v>
      </c>
      <c r="C62" s="39" t="s">
        <v>4378</v>
      </c>
      <c r="D62" s="39" t="s">
        <v>4379</v>
      </c>
      <c r="E62" s="39" t="str">
        <f t="shared" si="1"/>
        <v>1431665</v>
      </c>
      <c r="F62" s="39" t="s">
        <v>4380</v>
      </c>
      <c r="G62" s="39" t="s">
        <v>4381</v>
      </c>
      <c r="H62" s="39" t="s">
        <v>4382</v>
      </c>
      <c r="I62" s="39" t="str">
        <f t="shared" si="2"/>
        <v>4210016</v>
      </c>
    </row>
    <row r="63" ht="15.75" customHeight="1">
      <c r="A63" s="35" t="s">
        <v>316</v>
      </c>
      <c r="B63" s="39" t="s">
        <v>4383</v>
      </c>
      <c r="C63" s="39" t="s">
        <v>4384</v>
      </c>
      <c r="D63" s="39" t="s">
        <v>4385</v>
      </c>
      <c r="E63" s="39" t="str">
        <f t="shared" si="1"/>
        <v>5185129</v>
      </c>
      <c r="F63" s="39" t="s">
        <v>4386</v>
      </c>
      <c r="G63" s="39" t="s">
        <v>4387</v>
      </c>
      <c r="H63" s="39" t="s">
        <v>4388</v>
      </c>
      <c r="I63" s="39" t="str">
        <f t="shared" si="2"/>
        <v>154316859</v>
      </c>
    </row>
    <row r="64" ht="15.75" customHeight="1">
      <c r="A64" s="40" t="s">
        <v>14</v>
      </c>
      <c r="B64" s="41">
        <f t="shared" ref="B64:I64" si="3">AVERAGE(VALUE(B8),VALUE(B22),VALUE(B36))*2^(-30)</f>
        <v>17.55590251</v>
      </c>
      <c r="C64" s="41">
        <f t="shared" si="3"/>
        <v>17.27664365</v>
      </c>
      <c r="D64" s="41">
        <f t="shared" si="3"/>
        <v>17.30457889</v>
      </c>
      <c r="E64" s="41">
        <f t="shared" si="3"/>
        <v>17.37141667</v>
      </c>
      <c r="F64" s="41">
        <f t="shared" si="3"/>
        <v>16.1676762</v>
      </c>
      <c r="G64" s="41">
        <f t="shared" si="3"/>
        <v>16.27245837</v>
      </c>
      <c r="H64" s="41">
        <f t="shared" si="3"/>
        <v>16.2703639</v>
      </c>
      <c r="I64" s="41">
        <f t="shared" si="3"/>
        <v>16.22049024</v>
      </c>
    </row>
    <row r="65" ht="15.75" customHeight="1">
      <c r="A65" s="40" t="s">
        <v>323</v>
      </c>
      <c r="B65" s="41">
        <f t="shared" ref="B65:I65" si="4">AVERAGE(VALUE(B8),VALUE(B22),VALUE(B36),VALUE(B50))*2^(-30)</f>
        <v>14.49797798</v>
      </c>
      <c r="C65" s="41">
        <f t="shared" si="4"/>
        <v>14.2971245</v>
      </c>
      <c r="D65" s="41">
        <f t="shared" si="4"/>
        <v>14.30167882</v>
      </c>
      <c r="E65" s="41">
        <f t="shared" si="4"/>
        <v>14.35961361</v>
      </c>
      <c r="F65" s="41">
        <f t="shared" si="4"/>
        <v>13.68312803</v>
      </c>
      <c r="G65" s="41">
        <f t="shared" si="4"/>
        <v>13.74400688</v>
      </c>
      <c r="H65" s="41">
        <f t="shared" si="4"/>
        <v>13.73408515</v>
      </c>
      <c r="I65" s="41">
        <f t="shared" si="4"/>
        <v>13.70503078</v>
      </c>
    </row>
    <row r="66" ht="15.75" customHeight="1">
      <c r="A66" s="40" t="s">
        <v>324</v>
      </c>
      <c r="B66" s="41">
        <f t="shared" ref="B66:I66" si="5">MIN(VALUE(B18),VALUE(B32),VALUE(B46))*2^(-30)</f>
        <v>16.76893997</v>
      </c>
      <c r="C66" s="41">
        <f t="shared" si="5"/>
        <v>16.29666901</v>
      </c>
      <c r="D66" s="41">
        <f t="shared" si="5"/>
        <v>16.30873871</v>
      </c>
      <c r="E66" s="41">
        <f t="shared" si="5"/>
        <v>16.33503342</v>
      </c>
      <c r="F66" s="41">
        <f t="shared" si="5"/>
        <v>14.96167374</v>
      </c>
      <c r="G66" s="41">
        <f t="shared" si="5"/>
        <v>15.20800781</v>
      </c>
      <c r="H66" s="41">
        <f t="shared" si="5"/>
        <v>15.4335556</v>
      </c>
      <c r="I66" s="41">
        <f t="shared" si="5"/>
        <v>15.20800781</v>
      </c>
    </row>
    <row r="67" ht="15.75" customHeight="1">
      <c r="A67" s="40" t="s">
        <v>325</v>
      </c>
      <c r="B67" s="41">
        <f t="shared" ref="B67:I67" si="6">MIN(VALUE(B16),VALUE(B30),VALUE(B44))*2^(-30)</f>
        <v>17.84438705</v>
      </c>
      <c r="C67" s="41">
        <f t="shared" si="6"/>
        <v>18.22708511</v>
      </c>
      <c r="D67" s="41">
        <f t="shared" si="6"/>
        <v>18.04425049</v>
      </c>
      <c r="E67" s="41">
        <f t="shared" si="6"/>
        <v>18.04425049</v>
      </c>
      <c r="F67" s="41">
        <f t="shared" si="6"/>
        <v>17.56387329</v>
      </c>
      <c r="G67" s="41">
        <f t="shared" si="6"/>
        <v>16.69937897</v>
      </c>
      <c r="H67" s="41">
        <f t="shared" si="6"/>
        <v>16.97340012</v>
      </c>
      <c r="I67" s="41">
        <f t="shared" si="6"/>
        <v>18.20595551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0.12890625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560.3632813</v>
      </c>
      <c r="C69" s="41">
        <f t="shared" si="8"/>
        <v>360.8710938</v>
      </c>
      <c r="D69" s="41">
        <f t="shared" si="8"/>
        <v>461.6875</v>
      </c>
      <c r="E69" s="41">
        <f t="shared" si="8"/>
        <v>461.4375</v>
      </c>
      <c r="F69" s="41">
        <f t="shared" si="8"/>
        <v>438.2773438</v>
      </c>
      <c r="G69" s="41">
        <f t="shared" si="8"/>
        <v>437.7773438</v>
      </c>
      <c r="H69" s="41">
        <f t="shared" si="8"/>
        <v>439.4726563</v>
      </c>
      <c r="I69" s="41">
        <f t="shared" si="8"/>
        <v>438.1054688</v>
      </c>
    </row>
    <row r="70" ht="15.75" customHeight="1">
      <c r="A70" s="40" t="s">
        <v>17</v>
      </c>
      <c r="B70" s="41">
        <f t="shared" ref="B70:I70" si="9">AVERAGE(VALUE(B9),VALUE(B23),VALUE(B37))*2^(-20)</f>
        <v>19.75515588</v>
      </c>
      <c r="C70" s="41">
        <f t="shared" si="9"/>
        <v>19.6015625</v>
      </c>
      <c r="D70" s="41">
        <f t="shared" si="9"/>
        <v>19.50439453</v>
      </c>
      <c r="E70" s="41">
        <f t="shared" si="9"/>
        <v>19.60172526</v>
      </c>
      <c r="F70" s="41">
        <f t="shared" si="9"/>
        <v>19.76171875</v>
      </c>
      <c r="G70" s="41">
        <f t="shared" si="9"/>
        <v>19.67277813</v>
      </c>
      <c r="H70" s="41">
        <f t="shared" si="9"/>
        <v>19.57507896</v>
      </c>
      <c r="I70" s="41">
        <f t="shared" si="9"/>
        <v>19.67277813</v>
      </c>
    </row>
    <row r="71" ht="15.75" customHeight="1">
      <c r="A71" s="40" t="s">
        <v>326</v>
      </c>
      <c r="B71" s="42">
        <f t="shared" ref="B71:I71" si="10">MIN(VALUE(B19),VALUE(B33),VALUE(B47))*2^(-20)</f>
        <v>17.52734375</v>
      </c>
      <c r="C71" s="42">
        <f t="shared" si="10"/>
        <v>17.52734375</v>
      </c>
      <c r="D71" s="42">
        <f t="shared" si="10"/>
        <v>17.38671875</v>
      </c>
      <c r="E71" s="42">
        <f t="shared" si="10"/>
        <v>17.52734375</v>
      </c>
      <c r="F71" s="42">
        <f t="shared" si="10"/>
        <v>17.52734375</v>
      </c>
      <c r="G71" s="42">
        <f t="shared" si="10"/>
        <v>17.52734375</v>
      </c>
      <c r="H71" s="42">
        <f t="shared" si="10"/>
        <v>17.38671875</v>
      </c>
      <c r="I71" s="42">
        <f t="shared" si="10"/>
        <v>17.52734375</v>
      </c>
    </row>
    <row r="72" ht="15.75" customHeight="1">
      <c r="A72" s="40" t="s">
        <v>327</v>
      </c>
      <c r="B72" s="42">
        <f t="shared" ref="B72:I72" si="11">MAX(VALUE(B17),VALUE(B31),VALUE(B45))*2^(-20)</f>
        <v>22.06640625</v>
      </c>
      <c r="C72" s="42">
        <f t="shared" si="11"/>
        <v>21.8359375</v>
      </c>
      <c r="D72" s="42">
        <f t="shared" si="11"/>
        <v>21.84765625</v>
      </c>
      <c r="E72" s="42">
        <f t="shared" si="11"/>
        <v>21.84765625</v>
      </c>
      <c r="F72" s="42">
        <f t="shared" si="11"/>
        <v>22.06640625</v>
      </c>
      <c r="G72" s="42">
        <f t="shared" si="11"/>
        <v>22.00390625</v>
      </c>
      <c r="H72" s="42">
        <f t="shared" si="11"/>
        <v>21.8359375</v>
      </c>
      <c r="I72" s="42">
        <f t="shared" si="11"/>
        <v>22.00390625</v>
      </c>
    </row>
    <row r="73" ht="15.75" customHeight="1">
      <c r="A73" s="40" t="s">
        <v>1</v>
      </c>
      <c r="B73" s="41">
        <f t="shared" ref="B73:I73" si="12">VALUE(B7)*10^(-9)</f>
        <v>24.48701543</v>
      </c>
      <c r="C73" s="41">
        <f t="shared" si="12"/>
        <v>22.87830882</v>
      </c>
      <c r="D73" s="41">
        <f t="shared" si="12"/>
        <v>23.44499574</v>
      </c>
      <c r="E73" s="41">
        <f t="shared" si="12"/>
        <v>23.44499574</v>
      </c>
      <c r="F73" s="41">
        <f t="shared" si="12"/>
        <v>57.15002126</v>
      </c>
      <c r="G73" s="41">
        <f t="shared" si="12"/>
        <v>47.930486</v>
      </c>
      <c r="H73" s="41">
        <f t="shared" si="12"/>
        <v>55.46307726</v>
      </c>
      <c r="I73" s="41">
        <f t="shared" si="12"/>
        <v>55.46307726</v>
      </c>
    </row>
    <row r="74" ht="15.75" customHeight="1">
      <c r="A74" s="40" t="s">
        <v>18</v>
      </c>
      <c r="B74" s="41">
        <f t="shared" ref="B74:I74" si="13">SUM(VALUE(B20),VALUE(B34),VALUE(B48))*2^(-20)</f>
        <v>245.4100389</v>
      </c>
      <c r="C74" s="41">
        <f t="shared" si="13"/>
        <v>248.5512705</v>
      </c>
      <c r="D74" s="41">
        <f t="shared" si="13"/>
        <v>172.4510641</v>
      </c>
      <c r="E74" s="41">
        <f t="shared" si="13"/>
        <v>241.3693075</v>
      </c>
      <c r="F74" s="41">
        <f t="shared" si="13"/>
        <v>650.9834538</v>
      </c>
      <c r="G74" s="41">
        <f t="shared" si="13"/>
        <v>640.8696012</v>
      </c>
      <c r="H74" s="41">
        <f t="shared" si="13"/>
        <v>657.4665079</v>
      </c>
      <c r="I74" s="41">
        <f t="shared" si="13"/>
        <v>633.837326</v>
      </c>
    </row>
    <row r="75" ht="15.75" customHeight="1">
      <c r="A75" s="40" t="s">
        <v>19</v>
      </c>
      <c r="B75" s="41">
        <f t="shared" ref="B75:I75" si="14">SUM(VALUE(B21),VALUE(B35),VALUE(B49))*2^(-20)</f>
        <v>243.6486788</v>
      </c>
      <c r="C75" s="41">
        <f t="shared" si="14"/>
        <v>247.063076</v>
      </c>
      <c r="D75" s="41">
        <f t="shared" si="14"/>
        <v>177.8602667</v>
      </c>
      <c r="E75" s="41">
        <f t="shared" si="14"/>
        <v>231.1469421</v>
      </c>
      <c r="F75" s="41">
        <f t="shared" si="14"/>
        <v>505.0069952</v>
      </c>
      <c r="G75" s="41">
        <f t="shared" si="14"/>
        <v>494.7454491</v>
      </c>
      <c r="H75" s="41">
        <f t="shared" si="14"/>
        <v>507.248209</v>
      </c>
      <c r="I75" s="41">
        <f t="shared" si="14"/>
        <v>505.0069952</v>
      </c>
    </row>
    <row r="76" ht="15.75" customHeight="1">
      <c r="A76" s="40" t="s">
        <v>20</v>
      </c>
      <c r="B76" s="43">
        <f t="shared" ref="B76:I76" si="15">SUM(VALUE(B12),VALUE(B26),VALUE(B40))</f>
        <v>597</v>
      </c>
      <c r="C76" s="43">
        <f t="shared" si="15"/>
        <v>557</v>
      </c>
      <c r="D76" s="43">
        <f t="shared" si="15"/>
        <v>565</v>
      </c>
      <c r="E76" s="43">
        <f t="shared" si="15"/>
        <v>573</v>
      </c>
      <c r="F76" s="43">
        <f t="shared" si="15"/>
        <v>1361</v>
      </c>
      <c r="G76" s="43">
        <f t="shared" si="15"/>
        <v>1156</v>
      </c>
      <c r="H76" s="43">
        <f t="shared" si="15"/>
        <v>1328</v>
      </c>
      <c r="I76" s="43">
        <f t="shared" si="15"/>
        <v>1328</v>
      </c>
    </row>
    <row r="77" ht="15.75" customHeight="1">
      <c r="A77" s="40" t="s">
        <v>21</v>
      </c>
      <c r="B77" s="43">
        <f t="shared" ref="B77:I77" si="16">SUM(VALUE(B11),VALUE(B25),VALUE(B39))</f>
        <v>26</v>
      </c>
      <c r="C77" s="43">
        <f t="shared" si="16"/>
        <v>20</v>
      </c>
      <c r="D77" s="43">
        <f t="shared" si="16"/>
        <v>21</v>
      </c>
      <c r="E77" s="43">
        <f t="shared" si="16"/>
        <v>23</v>
      </c>
      <c r="F77" s="43">
        <f t="shared" si="16"/>
        <v>54</v>
      </c>
      <c r="G77" s="43">
        <f t="shared" si="16"/>
        <v>52</v>
      </c>
      <c r="H77" s="43">
        <f t="shared" si="16"/>
        <v>54</v>
      </c>
      <c r="I77" s="43">
        <f t="shared" si="16"/>
        <v>59</v>
      </c>
    </row>
    <row r="78" ht="15.75" customHeight="1">
      <c r="A78" s="40" t="s">
        <v>22</v>
      </c>
      <c r="B78" s="43">
        <f t="shared" ref="B78:I78" si="17">SUM(VALUE(B13),VALUE(B27),VALUE(B41))</f>
        <v>218</v>
      </c>
      <c r="C78" s="43">
        <f t="shared" si="17"/>
        <v>215</v>
      </c>
      <c r="D78" s="43">
        <f t="shared" si="17"/>
        <v>219</v>
      </c>
      <c r="E78" s="43">
        <f t="shared" si="17"/>
        <v>212</v>
      </c>
      <c r="F78" s="43">
        <f t="shared" si="17"/>
        <v>371</v>
      </c>
      <c r="G78" s="43">
        <f t="shared" si="17"/>
        <v>339</v>
      </c>
      <c r="H78" s="43">
        <f t="shared" si="17"/>
        <v>393</v>
      </c>
      <c r="I78" s="43">
        <f t="shared" si="17"/>
        <v>415</v>
      </c>
    </row>
    <row r="79" ht="15.75" customHeight="1">
      <c r="A79" s="40" t="s">
        <v>23</v>
      </c>
      <c r="B79" s="43">
        <f t="shared" ref="B79:I79" si="18">SUM(VALUE(B10),VALUE(B24),VALUE(B38))</f>
        <v>43</v>
      </c>
      <c r="C79" s="43">
        <f t="shared" si="18"/>
        <v>33</v>
      </c>
      <c r="D79" s="43">
        <f t="shared" si="18"/>
        <v>24</v>
      </c>
      <c r="E79" s="43">
        <f t="shared" si="18"/>
        <v>34</v>
      </c>
      <c r="F79" s="43">
        <f t="shared" si="18"/>
        <v>23</v>
      </c>
      <c r="G79" s="43">
        <f t="shared" si="18"/>
        <v>12</v>
      </c>
      <c r="H79" s="43">
        <f t="shared" si="18"/>
        <v>13</v>
      </c>
      <c r="I79" s="43">
        <f t="shared" si="18"/>
        <v>14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4389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4390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4391</v>
      </c>
      <c r="C5" s="39" t="s">
        <v>4392</v>
      </c>
      <c r="D5" s="39" t="s">
        <v>4393</v>
      </c>
      <c r="E5" s="39" t="str">
        <f t="shared" si="1"/>
        <v>-</v>
      </c>
      <c r="F5" s="39" t="s">
        <v>4394</v>
      </c>
      <c r="G5" s="39" t="s">
        <v>4395</v>
      </c>
      <c r="H5" s="39" t="s">
        <v>4396</v>
      </c>
      <c r="I5" s="39" t="str">
        <f t="shared" si="2"/>
        <v>-</v>
      </c>
    </row>
    <row r="6">
      <c r="A6" s="35" t="s">
        <v>51</v>
      </c>
      <c r="B6" s="39" t="s">
        <v>4397</v>
      </c>
      <c r="C6" s="39" t="s">
        <v>4398</v>
      </c>
      <c r="D6" s="39" t="s">
        <v>4399</v>
      </c>
      <c r="E6" s="39" t="str">
        <f t="shared" si="1"/>
        <v>-</v>
      </c>
      <c r="F6" s="39" t="s">
        <v>4400</v>
      </c>
      <c r="G6" s="39" t="s">
        <v>4401</v>
      </c>
      <c r="H6" s="39" t="s">
        <v>4402</v>
      </c>
      <c r="I6" s="39" t="str">
        <f t="shared" si="2"/>
        <v>-</v>
      </c>
    </row>
    <row r="7">
      <c r="A7" s="35" t="s">
        <v>58</v>
      </c>
      <c r="B7" s="39" t="s">
        <v>4403</v>
      </c>
      <c r="C7" s="39" t="s">
        <v>4404</v>
      </c>
      <c r="D7" s="39" t="s">
        <v>4405</v>
      </c>
      <c r="E7" s="39" t="str">
        <f t="shared" si="1"/>
        <v>24914134057</v>
      </c>
      <c r="F7" s="39" t="s">
        <v>4406</v>
      </c>
      <c r="G7" s="39" t="s">
        <v>4407</v>
      </c>
      <c r="H7" s="39" t="s">
        <v>4408</v>
      </c>
      <c r="I7" s="39" t="str">
        <f t="shared" si="2"/>
        <v>54002635937</v>
      </c>
    </row>
    <row r="8">
      <c r="A8" s="35" t="s">
        <v>65</v>
      </c>
      <c r="B8" s="39" t="s">
        <v>4409</v>
      </c>
      <c r="C8" s="39" t="s">
        <v>4410</v>
      </c>
      <c r="D8" s="39" t="s">
        <v>4411</v>
      </c>
      <c r="E8" s="39" t="str">
        <f t="shared" si="1"/>
        <v>18564553019</v>
      </c>
      <c r="F8" s="39" t="s">
        <v>4412</v>
      </c>
      <c r="G8" s="39" t="s">
        <v>4413</v>
      </c>
      <c r="H8" s="39" t="s">
        <v>4414</v>
      </c>
      <c r="I8" s="39" t="str">
        <f t="shared" si="2"/>
        <v>17481695160</v>
      </c>
    </row>
    <row r="9">
      <c r="A9" s="35" t="s">
        <v>72</v>
      </c>
      <c r="B9" s="39" t="s">
        <v>4415</v>
      </c>
      <c r="C9" s="39" t="s">
        <v>4416</v>
      </c>
      <c r="D9" s="39" t="s">
        <v>4417</v>
      </c>
      <c r="E9" s="39" t="str">
        <f t="shared" si="1"/>
        <v>22588948</v>
      </c>
      <c r="F9" s="39" t="s">
        <v>4418</v>
      </c>
      <c r="G9" s="39" t="s">
        <v>4419</v>
      </c>
      <c r="H9" s="39" t="s">
        <v>4420</v>
      </c>
      <c r="I9" s="39" t="str">
        <f t="shared" si="2"/>
        <v>22607760</v>
      </c>
    </row>
    <row r="10">
      <c r="A10" s="35" t="s">
        <v>76</v>
      </c>
      <c r="B10" s="39" t="s">
        <v>82</v>
      </c>
      <c r="C10" s="39" t="s">
        <v>85</v>
      </c>
      <c r="D10" s="39" t="s">
        <v>157</v>
      </c>
      <c r="E10" s="39" t="str">
        <f t="shared" si="1"/>
        <v>10</v>
      </c>
      <c r="F10" s="39" t="s">
        <v>423</v>
      </c>
      <c r="G10" s="39" t="s">
        <v>157</v>
      </c>
      <c r="H10" s="39" t="s">
        <v>42</v>
      </c>
      <c r="I10" s="39" t="str">
        <f t="shared" si="2"/>
        <v>1</v>
      </c>
    </row>
    <row r="11">
      <c r="A11" s="35" t="s">
        <v>81</v>
      </c>
      <c r="B11" s="39" t="s">
        <v>82</v>
      </c>
      <c r="C11" s="39" t="s">
        <v>82</v>
      </c>
      <c r="D11" s="39" t="s">
        <v>159</v>
      </c>
      <c r="E11" s="39" t="str">
        <f t="shared" si="1"/>
        <v>10</v>
      </c>
      <c r="F11" s="39" t="s">
        <v>422</v>
      </c>
      <c r="G11" s="39" t="s">
        <v>422</v>
      </c>
      <c r="H11" s="39" t="s">
        <v>221</v>
      </c>
      <c r="I11" s="39" t="str">
        <f t="shared" si="2"/>
        <v>20</v>
      </c>
    </row>
    <row r="12">
      <c r="A12" s="35" t="s">
        <v>87</v>
      </c>
      <c r="B12" s="39" t="s">
        <v>372</v>
      </c>
      <c r="C12" s="39" t="s">
        <v>4421</v>
      </c>
      <c r="D12" s="39" t="s">
        <v>4421</v>
      </c>
      <c r="E12" s="39" t="str">
        <f t="shared" si="1"/>
        <v>200</v>
      </c>
      <c r="F12" s="39" t="s">
        <v>2453</v>
      </c>
      <c r="G12" s="39" t="s">
        <v>2306</v>
      </c>
      <c r="H12" s="39" t="s">
        <v>2981</v>
      </c>
      <c r="I12" s="39" t="str">
        <f t="shared" si="2"/>
        <v>430</v>
      </c>
    </row>
    <row r="13">
      <c r="A13" s="35" t="s">
        <v>94</v>
      </c>
      <c r="B13" s="39" t="s">
        <v>2263</v>
      </c>
      <c r="C13" s="39" t="s">
        <v>4422</v>
      </c>
      <c r="D13" s="39" t="s">
        <v>4423</v>
      </c>
      <c r="E13" s="39" t="str">
        <f t="shared" si="1"/>
        <v>93</v>
      </c>
      <c r="F13" s="39" t="s">
        <v>4424</v>
      </c>
      <c r="G13" s="39" t="s">
        <v>1880</v>
      </c>
      <c r="H13" s="39" t="s">
        <v>1783</v>
      </c>
      <c r="I13" s="39" t="str">
        <f t="shared" si="2"/>
        <v>154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4425</v>
      </c>
      <c r="C15" s="39" t="s">
        <v>4426</v>
      </c>
      <c r="D15" s="39" t="s">
        <v>4427</v>
      </c>
      <c r="E15" s="39" t="str">
        <f t="shared" si="1"/>
        <v>238993408</v>
      </c>
      <c r="F15" s="39" t="s">
        <v>4428</v>
      </c>
      <c r="G15" s="39" t="s">
        <v>1005</v>
      </c>
      <c r="H15" s="39" t="s">
        <v>4429</v>
      </c>
      <c r="I15" s="39" t="str">
        <f t="shared" si="2"/>
        <v>153014272</v>
      </c>
    </row>
    <row r="16">
      <c r="A16" s="35" t="s">
        <v>110</v>
      </c>
      <c r="B16" s="39" t="s">
        <v>4430</v>
      </c>
      <c r="C16" s="39" t="s">
        <v>4431</v>
      </c>
      <c r="D16" s="39" t="s">
        <v>4432</v>
      </c>
      <c r="E16" s="39" t="str">
        <f t="shared" si="1"/>
        <v>20500361216</v>
      </c>
      <c r="F16" s="39" t="s">
        <v>4433</v>
      </c>
      <c r="G16" s="39" t="s">
        <v>4434</v>
      </c>
      <c r="H16" s="39" t="s">
        <v>4435</v>
      </c>
      <c r="I16" s="39" t="str">
        <f t="shared" si="2"/>
        <v>20596383744</v>
      </c>
    </row>
    <row r="17">
      <c r="A17" s="35" t="s">
        <v>117</v>
      </c>
      <c r="B17" s="39" t="s">
        <v>4415</v>
      </c>
      <c r="C17" s="39" t="s">
        <v>4436</v>
      </c>
      <c r="D17" s="39" t="s">
        <v>4415</v>
      </c>
      <c r="E17" s="39" t="str">
        <f t="shared" si="1"/>
        <v>22605824</v>
      </c>
      <c r="F17" s="39" t="s">
        <v>4437</v>
      </c>
      <c r="G17" s="39" t="s">
        <v>4438</v>
      </c>
      <c r="H17" s="39" t="s">
        <v>4420</v>
      </c>
      <c r="I17" s="39" t="str">
        <f t="shared" si="2"/>
        <v>22609920</v>
      </c>
    </row>
    <row r="18">
      <c r="A18" s="35" t="s">
        <v>118</v>
      </c>
      <c r="B18" s="39" t="s">
        <v>4439</v>
      </c>
      <c r="C18" s="39" t="s">
        <v>4440</v>
      </c>
      <c r="D18" s="39" t="s">
        <v>4441</v>
      </c>
      <c r="E18" s="39" t="str">
        <f t="shared" si="1"/>
        <v>17895211008</v>
      </c>
      <c r="F18" s="39" t="s">
        <v>4442</v>
      </c>
      <c r="G18" s="39" t="s">
        <v>4443</v>
      </c>
      <c r="H18" s="39" t="s">
        <v>4444</v>
      </c>
      <c r="I18" s="39" t="str">
        <f t="shared" si="2"/>
        <v>16609513472</v>
      </c>
    </row>
    <row r="19">
      <c r="A19" s="35" t="s">
        <v>125</v>
      </c>
      <c r="B19" s="39" t="s">
        <v>4415</v>
      </c>
      <c r="C19" s="39" t="s">
        <v>4420</v>
      </c>
      <c r="D19" s="39" t="s">
        <v>4420</v>
      </c>
      <c r="E19" s="39" t="str">
        <f t="shared" si="1"/>
        <v>22577152</v>
      </c>
      <c r="F19" s="39" t="s">
        <v>4415</v>
      </c>
      <c r="G19" s="39" t="s">
        <v>4436</v>
      </c>
      <c r="H19" s="39" t="s">
        <v>4420</v>
      </c>
      <c r="I19" s="39" t="str">
        <f t="shared" si="2"/>
        <v>22589440</v>
      </c>
    </row>
    <row r="20">
      <c r="A20" s="35" t="s">
        <v>126</v>
      </c>
      <c r="B20" s="39" t="s">
        <v>4445</v>
      </c>
      <c r="C20" s="39" t="s">
        <v>4446</v>
      </c>
      <c r="D20" s="39" t="s">
        <v>4447</v>
      </c>
      <c r="E20" s="39" t="str">
        <f t="shared" si="1"/>
        <v>91365384</v>
      </c>
      <c r="F20" s="39" t="s">
        <v>4448</v>
      </c>
      <c r="G20" s="39" t="s">
        <v>4449</v>
      </c>
      <c r="H20" s="39" t="s">
        <v>4450</v>
      </c>
      <c r="I20" s="39" t="str">
        <f t="shared" si="2"/>
        <v>219014620</v>
      </c>
    </row>
    <row r="21" ht="15.75" customHeight="1">
      <c r="A21" s="35" t="s">
        <v>133</v>
      </c>
      <c r="B21" s="39" t="s">
        <v>4451</v>
      </c>
      <c r="C21" s="39" t="s">
        <v>4452</v>
      </c>
      <c r="D21" s="39" t="s">
        <v>4453</v>
      </c>
      <c r="E21" s="39" t="str">
        <f t="shared" si="1"/>
        <v>67327525</v>
      </c>
      <c r="F21" s="39" t="s">
        <v>4454</v>
      </c>
      <c r="G21" s="39" t="s">
        <v>4455</v>
      </c>
      <c r="H21" s="39" t="s">
        <v>4456</v>
      </c>
      <c r="I21" s="39" t="str">
        <f t="shared" si="2"/>
        <v>237029208</v>
      </c>
    </row>
    <row r="22" ht="15.75" customHeight="1">
      <c r="A22" s="35" t="s">
        <v>140</v>
      </c>
      <c r="B22" s="39" t="s">
        <v>4457</v>
      </c>
      <c r="C22" s="39" t="s">
        <v>4458</v>
      </c>
      <c r="D22" s="39" t="s">
        <v>4459</v>
      </c>
      <c r="E22" s="39" t="str">
        <f t="shared" si="1"/>
        <v>18794186670</v>
      </c>
      <c r="F22" s="39" t="s">
        <v>4460</v>
      </c>
      <c r="G22" s="39" t="s">
        <v>4461</v>
      </c>
      <c r="H22" s="39" t="s">
        <v>4462</v>
      </c>
      <c r="I22" s="39" t="str">
        <f t="shared" si="2"/>
        <v>17672958383</v>
      </c>
    </row>
    <row r="23" ht="15.75" customHeight="1">
      <c r="A23" s="35" t="s">
        <v>147</v>
      </c>
      <c r="B23" s="39" t="s">
        <v>4463</v>
      </c>
      <c r="C23" s="39" t="s">
        <v>4464</v>
      </c>
      <c r="D23" s="39" t="s">
        <v>4465</v>
      </c>
      <c r="E23" s="39" t="str">
        <f t="shared" si="1"/>
        <v>18127950</v>
      </c>
      <c r="F23" s="39" t="s">
        <v>4466</v>
      </c>
      <c r="G23" s="39" t="s">
        <v>4467</v>
      </c>
      <c r="H23" s="39" t="s">
        <v>4468</v>
      </c>
      <c r="I23" s="39" t="str">
        <f t="shared" si="2"/>
        <v>18127530</v>
      </c>
    </row>
    <row r="24" ht="15.75" customHeight="1">
      <c r="A24" s="35" t="s">
        <v>154</v>
      </c>
      <c r="B24" s="39" t="s">
        <v>224</v>
      </c>
      <c r="C24" s="39" t="s">
        <v>159</v>
      </c>
      <c r="D24" s="39" t="s">
        <v>42</v>
      </c>
      <c r="E24" s="39" t="str">
        <f t="shared" si="1"/>
        <v>8</v>
      </c>
      <c r="F24" s="39" t="s">
        <v>157</v>
      </c>
      <c r="G24" s="39" t="s">
        <v>159</v>
      </c>
      <c r="H24" s="39" t="s">
        <v>226</v>
      </c>
      <c r="I24" s="39" t="str">
        <f t="shared" si="2"/>
        <v>8</v>
      </c>
    </row>
    <row r="25" ht="15.75" customHeight="1">
      <c r="A25" s="35" t="s">
        <v>158</v>
      </c>
      <c r="B25" s="39" t="s">
        <v>82</v>
      </c>
      <c r="C25" s="39" t="s">
        <v>159</v>
      </c>
      <c r="D25" s="39" t="s">
        <v>83</v>
      </c>
      <c r="E25" s="39" t="str">
        <f t="shared" si="1"/>
        <v>8</v>
      </c>
      <c r="F25" s="39" t="s">
        <v>86</v>
      </c>
      <c r="G25" s="39" t="s">
        <v>80</v>
      </c>
      <c r="H25" s="39" t="s">
        <v>85</v>
      </c>
      <c r="I25" s="39" t="str">
        <f t="shared" si="2"/>
        <v>19</v>
      </c>
    </row>
    <row r="26" ht="15.75" customHeight="1">
      <c r="A26" s="35" t="s">
        <v>160</v>
      </c>
      <c r="B26" s="39" t="s">
        <v>372</v>
      </c>
      <c r="C26" s="39" t="s">
        <v>1975</v>
      </c>
      <c r="D26" s="39" t="s">
        <v>953</v>
      </c>
      <c r="E26" s="39" t="str">
        <f t="shared" si="1"/>
        <v>199</v>
      </c>
      <c r="F26" s="39" t="s">
        <v>2453</v>
      </c>
      <c r="G26" s="39" t="s">
        <v>2306</v>
      </c>
      <c r="H26" s="39" t="s">
        <v>2396</v>
      </c>
      <c r="I26" s="39" t="str">
        <f t="shared" si="2"/>
        <v>430</v>
      </c>
    </row>
    <row r="27" ht="15.75" customHeight="1">
      <c r="A27" s="35" t="s">
        <v>162</v>
      </c>
      <c r="B27" s="39" t="s">
        <v>2456</v>
      </c>
      <c r="C27" s="39" t="s">
        <v>2456</v>
      </c>
      <c r="D27" s="39" t="s">
        <v>956</v>
      </c>
      <c r="E27" s="39" t="str">
        <f t="shared" si="1"/>
        <v>84</v>
      </c>
      <c r="F27" s="39" t="s">
        <v>960</v>
      </c>
      <c r="G27" s="39" t="s">
        <v>1552</v>
      </c>
      <c r="H27" s="39" t="s">
        <v>1977</v>
      </c>
      <c r="I27" s="39" t="str">
        <f t="shared" si="2"/>
        <v>134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4469</v>
      </c>
      <c r="C29" s="39" t="s">
        <v>4470</v>
      </c>
      <c r="D29" s="39" t="s">
        <v>4471</v>
      </c>
      <c r="E29" s="39" t="str">
        <f t="shared" si="1"/>
        <v>162201600</v>
      </c>
      <c r="F29" s="39" t="s">
        <v>4472</v>
      </c>
      <c r="G29" s="39" t="s">
        <v>4473</v>
      </c>
      <c r="H29" s="39" t="s">
        <v>3521</v>
      </c>
      <c r="I29" s="39" t="str">
        <f t="shared" si="2"/>
        <v>153251840</v>
      </c>
    </row>
    <row r="30" ht="15.75" customHeight="1">
      <c r="A30" s="35" t="s">
        <v>177</v>
      </c>
      <c r="B30" s="39" t="s">
        <v>4474</v>
      </c>
      <c r="C30" s="39" t="s">
        <v>4475</v>
      </c>
      <c r="D30" s="39" t="s">
        <v>4476</v>
      </c>
      <c r="E30" s="39" t="str">
        <f t="shared" si="1"/>
        <v>20149260288</v>
      </c>
      <c r="F30" s="39" t="s">
        <v>4477</v>
      </c>
      <c r="G30" s="39" t="s">
        <v>4478</v>
      </c>
      <c r="H30" s="39" t="s">
        <v>4479</v>
      </c>
      <c r="I30" s="39" t="str">
        <f t="shared" si="2"/>
        <v>20372135936</v>
      </c>
    </row>
    <row r="31" ht="15.75" customHeight="1">
      <c r="A31" s="35" t="s">
        <v>184</v>
      </c>
      <c r="B31" s="39" t="s">
        <v>4480</v>
      </c>
      <c r="C31" s="39" t="s">
        <v>4481</v>
      </c>
      <c r="D31" s="39" t="s">
        <v>4465</v>
      </c>
      <c r="E31" s="39" t="str">
        <f t="shared" si="1"/>
        <v>18145280</v>
      </c>
      <c r="F31" s="39" t="s">
        <v>4482</v>
      </c>
      <c r="G31" s="39" t="s">
        <v>4467</v>
      </c>
      <c r="H31" s="39" t="s">
        <v>4481</v>
      </c>
      <c r="I31" s="39" t="str">
        <f t="shared" si="2"/>
        <v>18145280</v>
      </c>
    </row>
    <row r="32" ht="15.75" customHeight="1">
      <c r="A32" s="35" t="s">
        <v>186</v>
      </c>
      <c r="B32" s="39" t="s">
        <v>4483</v>
      </c>
      <c r="C32" s="39" t="s">
        <v>4484</v>
      </c>
      <c r="D32" s="39" t="s">
        <v>4485</v>
      </c>
      <c r="E32" s="39" t="str">
        <f t="shared" si="1"/>
        <v>17957822464</v>
      </c>
      <c r="F32" s="39" t="s">
        <v>4486</v>
      </c>
      <c r="G32" s="39" t="s">
        <v>4487</v>
      </c>
      <c r="H32" s="39" t="s">
        <v>4488</v>
      </c>
      <c r="I32" s="39" t="str">
        <f t="shared" si="2"/>
        <v>16689631232</v>
      </c>
    </row>
    <row r="33" ht="15.75" customHeight="1">
      <c r="A33" s="35" t="s">
        <v>193</v>
      </c>
      <c r="B33" s="39" t="s">
        <v>4467</v>
      </c>
      <c r="C33" s="39" t="s">
        <v>4467</v>
      </c>
      <c r="D33" s="39" t="s">
        <v>4465</v>
      </c>
      <c r="E33" s="39" t="str">
        <f t="shared" si="1"/>
        <v>18104320</v>
      </c>
      <c r="F33" s="39" t="s">
        <v>4480</v>
      </c>
      <c r="G33" s="39" t="s">
        <v>4467</v>
      </c>
      <c r="H33" s="39" t="s">
        <v>4489</v>
      </c>
      <c r="I33" s="39" t="str">
        <f t="shared" si="2"/>
        <v>18104320</v>
      </c>
    </row>
    <row r="34" ht="15.75" customHeight="1">
      <c r="A34" s="35" t="s">
        <v>196</v>
      </c>
      <c r="B34" s="39" t="s">
        <v>4490</v>
      </c>
      <c r="C34" s="39" t="s">
        <v>4491</v>
      </c>
      <c r="D34" s="39" t="s">
        <v>4492</v>
      </c>
      <c r="E34" s="39" t="str">
        <f t="shared" si="1"/>
        <v>82629879</v>
      </c>
      <c r="F34" s="39" t="s">
        <v>4493</v>
      </c>
      <c r="G34" s="39" t="s">
        <v>4494</v>
      </c>
      <c r="H34" s="39" t="s">
        <v>4495</v>
      </c>
      <c r="I34" s="39" t="str">
        <f t="shared" si="2"/>
        <v>222205516</v>
      </c>
    </row>
    <row r="35" ht="15.75" customHeight="1">
      <c r="A35" s="35" t="s">
        <v>203</v>
      </c>
      <c r="B35" s="39" t="s">
        <v>4496</v>
      </c>
      <c r="C35" s="39" t="s">
        <v>4497</v>
      </c>
      <c r="D35" s="39" t="s">
        <v>4498</v>
      </c>
      <c r="E35" s="39" t="str">
        <f t="shared" si="1"/>
        <v>96794986</v>
      </c>
      <c r="F35" s="39" t="s">
        <v>4499</v>
      </c>
      <c r="G35" s="39" t="s">
        <v>4500</v>
      </c>
      <c r="H35" s="39" t="s">
        <v>4501</v>
      </c>
      <c r="I35" s="39" t="str">
        <f t="shared" si="2"/>
        <v>86341830</v>
      </c>
    </row>
    <row r="36" ht="15.75" customHeight="1">
      <c r="A36" s="35" t="s">
        <v>210</v>
      </c>
      <c r="B36" s="39" t="s">
        <v>4502</v>
      </c>
      <c r="C36" s="39" t="s">
        <v>4503</v>
      </c>
      <c r="D36" s="39" t="s">
        <v>4504</v>
      </c>
      <c r="E36" s="39" t="str">
        <f t="shared" si="1"/>
        <v>19309853302</v>
      </c>
      <c r="F36" s="39" t="s">
        <v>4505</v>
      </c>
      <c r="G36" s="39" t="s">
        <v>4506</v>
      </c>
      <c r="H36" s="39" t="s">
        <v>4507</v>
      </c>
      <c r="I36" s="39" t="str">
        <f t="shared" si="2"/>
        <v>17502157554</v>
      </c>
    </row>
    <row r="37" ht="15.75" customHeight="1">
      <c r="A37" s="35" t="s">
        <v>217</v>
      </c>
      <c r="B37" s="39" t="s">
        <v>4508</v>
      </c>
      <c r="C37" s="39" t="s">
        <v>4509</v>
      </c>
      <c r="D37" s="39" t="s">
        <v>4510</v>
      </c>
      <c r="E37" s="39" t="str">
        <f t="shared" si="1"/>
        <v>20094976</v>
      </c>
      <c r="F37" s="39" t="s">
        <v>4511</v>
      </c>
      <c r="G37" s="39" t="s">
        <v>4512</v>
      </c>
      <c r="H37" s="39" t="s">
        <v>4513</v>
      </c>
      <c r="I37" s="39" t="str">
        <f t="shared" si="2"/>
        <v>20115456</v>
      </c>
    </row>
    <row r="38" ht="15.75" customHeight="1">
      <c r="A38" s="35" t="s">
        <v>220</v>
      </c>
      <c r="B38" s="39" t="s">
        <v>85</v>
      </c>
      <c r="C38" s="39" t="s">
        <v>157</v>
      </c>
      <c r="D38" s="39" t="s">
        <v>520</v>
      </c>
      <c r="E38" s="39" t="str">
        <f t="shared" si="1"/>
        <v>11</v>
      </c>
      <c r="F38" s="39" t="s">
        <v>155</v>
      </c>
      <c r="G38" s="39" t="s">
        <v>82</v>
      </c>
      <c r="H38" s="39" t="s">
        <v>157</v>
      </c>
      <c r="I38" s="39" t="str">
        <f t="shared" si="2"/>
        <v>3</v>
      </c>
    </row>
    <row r="39" ht="15.75" customHeight="1">
      <c r="A39" s="35" t="s">
        <v>227</v>
      </c>
      <c r="B39" s="39" t="s">
        <v>226</v>
      </c>
      <c r="C39" s="39" t="s">
        <v>667</v>
      </c>
      <c r="D39" s="39" t="s">
        <v>82</v>
      </c>
      <c r="E39" s="39" t="str">
        <f t="shared" si="1"/>
        <v>10</v>
      </c>
      <c r="F39" s="39" t="s">
        <v>79</v>
      </c>
      <c r="G39" s="39" t="s">
        <v>422</v>
      </c>
      <c r="H39" s="39" t="s">
        <v>225</v>
      </c>
      <c r="I39" s="39" t="str">
        <f t="shared" si="2"/>
        <v>15</v>
      </c>
    </row>
    <row r="40" ht="15.75" customHeight="1">
      <c r="A40" s="35" t="s">
        <v>229</v>
      </c>
      <c r="B40" s="39" t="s">
        <v>372</v>
      </c>
      <c r="C40" s="39" t="s">
        <v>953</v>
      </c>
      <c r="D40" s="39" t="s">
        <v>1975</v>
      </c>
      <c r="E40" s="39" t="str">
        <f t="shared" si="1"/>
        <v>199</v>
      </c>
      <c r="F40" s="39" t="s">
        <v>2453</v>
      </c>
      <c r="G40" s="39" t="s">
        <v>2396</v>
      </c>
      <c r="H40" s="39" t="s">
        <v>2396</v>
      </c>
      <c r="I40" s="39" t="str">
        <f t="shared" si="2"/>
        <v>429</v>
      </c>
    </row>
    <row r="41" ht="15.75" customHeight="1">
      <c r="A41" s="35" t="s">
        <v>234</v>
      </c>
      <c r="B41" s="39" t="s">
        <v>4514</v>
      </c>
      <c r="C41" s="39" t="s">
        <v>1504</v>
      </c>
      <c r="D41" s="39" t="s">
        <v>2263</v>
      </c>
      <c r="E41" s="39" t="str">
        <f t="shared" si="1"/>
        <v>76</v>
      </c>
      <c r="F41" s="39" t="s">
        <v>4061</v>
      </c>
      <c r="G41" s="39" t="s">
        <v>1554</v>
      </c>
      <c r="H41" s="39" t="s">
        <v>1505</v>
      </c>
      <c r="I41" s="39" t="str">
        <f t="shared" si="2"/>
        <v>83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4515</v>
      </c>
      <c r="C43" s="39" t="s">
        <v>4516</v>
      </c>
      <c r="D43" s="39" t="s">
        <v>4517</v>
      </c>
      <c r="E43" s="39" t="str">
        <f t="shared" si="1"/>
        <v>175816704</v>
      </c>
      <c r="F43" s="39" t="s">
        <v>1885</v>
      </c>
      <c r="G43" s="39" t="s">
        <v>4518</v>
      </c>
      <c r="H43" s="39" t="s">
        <v>4519</v>
      </c>
      <c r="I43" s="39" t="str">
        <f t="shared" si="2"/>
        <v>153137152</v>
      </c>
    </row>
    <row r="44" ht="15.75" customHeight="1">
      <c r="A44" s="35" t="s">
        <v>246</v>
      </c>
      <c r="B44" s="39" t="s">
        <v>4520</v>
      </c>
      <c r="C44" s="39" t="s">
        <v>4521</v>
      </c>
      <c r="D44" s="39" t="s">
        <v>4522</v>
      </c>
      <c r="E44" s="39" t="str">
        <f t="shared" si="1"/>
        <v>20115542016</v>
      </c>
      <c r="F44" s="39" t="s">
        <v>4523</v>
      </c>
      <c r="G44" s="39" t="s">
        <v>4524</v>
      </c>
      <c r="H44" s="39" t="s">
        <v>4525</v>
      </c>
      <c r="I44" s="39" t="str">
        <f t="shared" si="2"/>
        <v>18402435072</v>
      </c>
    </row>
    <row r="45" ht="15.75" customHeight="1">
      <c r="A45" s="35" t="s">
        <v>253</v>
      </c>
      <c r="B45" s="39" t="s">
        <v>4511</v>
      </c>
      <c r="C45" s="39" t="s">
        <v>4509</v>
      </c>
      <c r="D45" s="39" t="s">
        <v>4513</v>
      </c>
      <c r="E45" s="39" t="str">
        <f t="shared" si="1"/>
        <v>20115456</v>
      </c>
      <c r="F45" s="39" t="s">
        <v>4511</v>
      </c>
      <c r="G45" s="39" t="s">
        <v>4509</v>
      </c>
      <c r="H45" s="39" t="s">
        <v>4513</v>
      </c>
      <c r="I45" s="39" t="str">
        <f t="shared" si="2"/>
        <v>20115456</v>
      </c>
    </row>
    <row r="46" ht="15.75" customHeight="1">
      <c r="A46" s="35" t="s">
        <v>254</v>
      </c>
      <c r="B46" s="39" t="s">
        <v>4526</v>
      </c>
      <c r="C46" s="39" t="s">
        <v>4527</v>
      </c>
      <c r="D46" s="39" t="s">
        <v>4528</v>
      </c>
      <c r="E46" s="39" t="str">
        <f t="shared" si="1"/>
        <v>18448924672</v>
      </c>
      <c r="F46" s="39" t="s">
        <v>4529</v>
      </c>
      <c r="G46" s="39" t="s">
        <v>4530</v>
      </c>
      <c r="H46" s="39" t="s">
        <v>4531</v>
      </c>
      <c r="I46" s="39" t="str">
        <f t="shared" si="2"/>
        <v>17020510208</v>
      </c>
    </row>
    <row r="47" ht="15.75" customHeight="1">
      <c r="A47" s="35" t="s">
        <v>261</v>
      </c>
      <c r="B47" s="39" t="s">
        <v>4532</v>
      </c>
      <c r="C47" s="39" t="s">
        <v>4509</v>
      </c>
      <c r="D47" s="39" t="s">
        <v>4533</v>
      </c>
      <c r="E47" s="39" t="str">
        <f t="shared" si="1"/>
        <v>20045824</v>
      </c>
      <c r="F47" s="39" t="s">
        <v>4511</v>
      </c>
      <c r="G47" s="39" t="s">
        <v>4534</v>
      </c>
      <c r="H47" s="39" t="s">
        <v>4513</v>
      </c>
      <c r="I47" s="39" t="str">
        <f t="shared" si="2"/>
        <v>20115456</v>
      </c>
    </row>
    <row r="48" ht="15.75" customHeight="1">
      <c r="A48" s="35" t="s">
        <v>262</v>
      </c>
      <c r="B48" s="39" t="s">
        <v>4535</v>
      </c>
      <c r="C48" s="39" t="s">
        <v>4536</v>
      </c>
      <c r="D48" s="39" t="s">
        <v>4537</v>
      </c>
      <c r="E48" s="39" t="str">
        <f t="shared" si="1"/>
        <v>91391590</v>
      </c>
      <c r="F48" s="39" t="s">
        <v>4538</v>
      </c>
      <c r="G48" s="39" t="s">
        <v>4539</v>
      </c>
      <c r="H48" s="39" t="s">
        <v>4540</v>
      </c>
      <c r="I48" s="39" t="str">
        <f t="shared" si="2"/>
        <v>259316304</v>
      </c>
    </row>
    <row r="49" ht="15.75" customHeight="1">
      <c r="A49" s="35" t="s">
        <v>269</v>
      </c>
      <c r="B49" s="39" t="s">
        <v>4541</v>
      </c>
      <c r="C49" s="39" t="s">
        <v>4542</v>
      </c>
      <c r="D49" s="39" t="s">
        <v>4543</v>
      </c>
      <c r="E49" s="39" t="str">
        <f t="shared" si="1"/>
        <v>102264086</v>
      </c>
      <c r="F49" s="39" t="s">
        <v>4544</v>
      </c>
      <c r="G49" s="39" t="s">
        <v>4545</v>
      </c>
      <c r="H49" s="39" t="s">
        <v>4546</v>
      </c>
      <c r="I49" s="39" t="str">
        <f t="shared" si="2"/>
        <v>221249327</v>
      </c>
    </row>
    <row r="50" ht="15.75" customHeight="1">
      <c r="A50" s="35" t="s">
        <v>276</v>
      </c>
      <c r="B50" s="39" t="s">
        <v>4547</v>
      </c>
      <c r="C50" s="39" t="s">
        <v>4548</v>
      </c>
      <c r="D50" s="39" t="s">
        <v>4549</v>
      </c>
      <c r="E50" s="39" t="str">
        <f t="shared" si="1"/>
        <v>5725256152</v>
      </c>
      <c r="F50" s="39" t="s">
        <v>4550</v>
      </c>
      <c r="G50" s="39" t="s">
        <v>4551</v>
      </c>
      <c r="H50" s="39" t="s">
        <v>4552</v>
      </c>
      <c r="I50" s="39" t="str">
        <f t="shared" si="2"/>
        <v>6623323836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157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1975</v>
      </c>
      <c r="C54" s="39" t="s">
        <v>953</v>
      </c>
      <c r="D54" s="39" t="s">
        <v>953</v>
      </c>
      <c r="E54" s="39" t="str">
        <f t="shared" si="1"/>
        <v>199</v>
      </c>
      <c r="F54" s="39" t="s">
        <v>2018</v>
      </c>
      <c r="G54" s="39" t="s">
        <v>2306</v>
      </c>
      <c r="H54" s="39" t="s">
        <v>1927</v>
      </c>
      <c r="I54" s="39" t="str">
        <f t="shared" si="2"/>
        <v>430</v>
      </c>
    </row>
    <row r="55" ht="15.75" customHeight="1">
      <c r="A55" s="35" t="s">
        <v>289</v>
      </c>
      <c r="B55" s="39" t="s">
        <v>155</v>
      </c>
      <c r="C55" s="39" t="s">
        <v>155</v>
      </c>
      <c r="D55" s="39" t="s">
        <v>290</v>
      </c>
      <c r="E55" s="39" t="str">
        <f t="shared" si="1"/>
        <v>3</v>
      </c>
      <c r="F55" s="39" t="s">
        <v>225</v>
      </c>
      <c r="G55" s="39" t="s">
        <v>225</v>
      </c>
      <c r="H55" s="39" t="s">
        <v>80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4553</v>
      </c>
      <c r="C58" s="39" t="s">
        <v>4554</v>
      </c>
      <c r="D58" s="39" t="s">
        <v>4555</v>
      </c>
      <c r="E58" s="39" t="str">
        <f t="shared" si="1"/>
        <v>5726203904</v>
      </c>
      <c r="F58" s="39" t="s">
        <v>4556</v>
      </c>
      <c r="G58" s="39" t="s">
        <v>4557</v>
      </c>
      <c r="H58" s="39" t="s">
        <v>4558</v>
      </c>
      <c r="I58" s="39" t="str">
        <f t="shared" si="2"/>
        <v>6625894400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4559</v>
      </c>
      <c r="C60" s="39" t="s">
        <v>4560</v>
      </c>
      <c r="D60" s="39" t="s">
        <v>4561</v>
      </c>
      <c r="E60" s="39" t="str">
        <f t="shared" si="1"/>
        <v>5721772032</v>
      </c>
      <c r="F60" s="39" t="s">
        <v>4562</v>
      </c>
      <c r="G60" s="39" t="s">
        <v>4563</v>
      </c>
      <c r="H60" s="39" t="s">
        <v>4564</v>
      </c>
      <c r="I60" s="39" t="str">
        <f t="shared" si="2"/>
        <v>6616076288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4565</v>
      </c>
      <c r="C62" s="39" t="s">
        <v>4566</v>
      </c>
      <c r="D62" s="39" t="s">
        <v>4567</v>
      </c>
      <c r="E62" s="39" t="str">
        <f t="shared" si="1"/>
        <v>1582326</v>
      </c>
      <c r="F62" s="39" t="s">
        <v>4568</v>
      </c>
      <c r="G62" s="39" t="s">
        <v>4569</v>
      </c>
      <c r="H62" s="39" t="s">
        <v>4570</v>
      </c>
      <c r="I62" s="39" t="str">
        <f t="shared" si="2"/>
        <v>5108516</v>
      </c>
    </row>
    <row r="63" ht="15.75" customHeight="1">
      <c r="A63" s="35" t="s">
        <v>316</v>
      </c>
      <c r="B63" s="39" t="s">
        <v>4571</v>
      </c>
      <c r="C63" s="39" t="s">
        <v>4572</v>
      </c>
      <c r="D63" s="39" t="s">
        <v>4573</v>
      </c>
      <c r="E63" s="39" t="str">
        <f t="shared" si="1"/>
        <v>337257</v>
      </c>
      <c r="F63" s="39" t="s">
        <v>4574</v>
      </c>
      <c r="G63" s="39" t="s">
        <v>4575</v>
      </c>
      <c r="H63" s="39" t="s">
        <v>4576</v>
      </c>
      <c r="I63" s="39" t="str">
        <f t="shared" si="2"/>
        <v>154384033</v>
      </c>
    </row>
    <row r="64" ht="15.75" customHeight="1">
      <c r="A64" s="40" t="s">
        <v>14</v>
      </c>
      <c r="B64" s="41">
        <f t="shared" ref="B64:I64" si="3">AVERAGE(VALUE(B8),VALUE(B22),VALUE(B36))*2^(-30)</f>
        <v>17.32413732</v>
      </c>
      <c r="C64" s="41">
        <f t="shared" si="3"/>
        <v>17.55858444</v>
      </c>
      <c r="D64" s="41">
        <f t="shared" si="3"/>
        <v>17.79945564</v>
      </c>
      <c r="E64" s="41">
        <f t="shared" si="3"/>
        <v>17.59224664</v>
      </c>
      <c r="F64" s="41">
        <f t="shared" si="3"/>
        <v>16.34682563</v>
      </c>
      <c r="G64" s="41">
        <f t="shared" si="3"/>
        <v>16.22761681</v>
      </c>
      <c r="H64" s="41">
        <f t="shared" si="3"/>
        <v>16.32937669</v>
      </c>
      <c r="I64" s="41">
        <f t="shared" si="3"/>
        <v>16.34682563</v>
      </c>
    </row>
    <row r="65" ht="15.75" customHeight="1">
      <c r="A65" s="40" t="s">
        <v>323</v>
      </c>
      <c r="B65" s="41">
        <f t="shared" ref="B65:I65" si="4">AVERAGE(VALUE(B8),VALUE(B22),VALUE(B36),VALUE(B50))*2^(-30)</f>
        <v>14.32611807</v>
      </c>
      <c r="C65" s="41">
        <f t="shared" si="4"/>
        <v>14.50629616</v>
      </c>
      <c r="D65" s="41">
        <f t="shared" si="4"/>
        <v>14.64462126</v>
      </c>
      <c r="E65" s="41">
        <f t="shared" si="4"/>
        <v>14.52720006</v>
      </c>
      <c r="F65" s="41">
        <f t="shared" si="4"/>
        <v>13.80223197</v>
      </c>
      <c r="G65" s="41">
        <f t="shared" si="4"/>
        <v>13.71106907</v>
      </c>
      <c r="H65" s="41">
        <f t="shared" si="4"/>
        <v>13.79753699</v>
      </c>
      <c r="I65" s="41">
        <f t="shared" si="4"/>
        <v>13.80223197</v>
      </c>
    </row>
    <row r="66" ht="15.75" customHeight="1">
      <c r="A66" s="40" t="s">
        <v>324</v>
      </c>
      <c r="B66" s="41">
        <f t="shared" ref="B66:I66" si="5">MIN(VALUE(B18),VALUE(B32),VALUE(B46))*2^(-30)</f>
        <v>16.18908691</v>
      </c>
      <c r="C66" s="41">
        <f t="shared" si="5"/>
        <v>16.28200531</v>
      </c>
      <c r="D66" s="41">
        <f t="shared" si="5"/>
        <v>16.66621399</v>
      </c>
      <c r="E66" s="41">
        <f t="shared" si="5"/>
        <v>16.66621399</v>
      </c>
      <c r="F66" s="41">
        <f t="shared" si="5"/>
        <v>15.38653946</v>
      </c>
      <c r="G66" s="41">
        <f t="shared" si="5"/>
        <v>15.49014664</v>
      </c>
      <c r="H66" s="41">
        <f t="shared" si="5"/>
        <v>15.46881485</v>
      </c>
      <c r="I66" s="41">
        <f t="shared" si="5"/>
        <v>15.46881485</v>
      </c>
    </row>
    <row r="67" ht="15.75" customHeight="1">
      <c r="A67" s="40" t="s">
        <v>325</v>
      </c>
      <c r="B67" s="41">
        <f t="shared" ref="B67:I67" si="6">MIN(VALUE(B16),VALUE(B30),VALUE(B44))*2^(-30)</f>
        <v>18.0697403</v>
      </c>
      <c r="C67" s="41">
        <f t="shared" si="6"/>
        <v>18.61936188</v>
      </c>
      <c r="D67" s="41">
        <f t="shared" si="6"/>
        <v>18.55749512</v>
      </c>
      <c r="E67" s="41">
        <f t="shared" si="6"/>
        <v>18.73405838</v>
      </c>
      <c r="F67" s="41">
        <f t="shared" si="6"/>
        <v>17.13860321</v>
      </c>
      <c r="G67" s="41">
        <f t="shared" si="6"/>
        <v>17.07067871</v>
      </c>
      <c r="H67" s="41">
        <f t="shared" si="6"/>
        <v>17.13442612</v>
      </c>
      <c r="I67" s="41">
        <f t="shared" si="6"/>
        <v>17.13860321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928.2695313</v>
      </c>
      <c r="C69" s="41">
        <f t="shared" si="8"/>
        <v>383.140625</v>
      </c>
      <c r="D69" s="41">
        <f t="shared" si="8"/>
        <v>378.0742188</v>
      </c>
      <c r="E69" s="41">
        <f t="shared" si="8"/>
        <v>550.28125</v>
      </c>
      <c r="F69" s="41">
        <f t="shared" si="8"/>
        <v>429.0898438</v>
      </c>
      <c r="G69" s="41">
        <f t="shared" si="8"/>
        <v>437.9140625</v>
      </c>
      <c r="H69" s="41">
        <f t="shared" si="8"/>
        <v>293.1015625</v>
      </c>
      <c r="I69" s="41">
        <f t="shared" si="8"/>
        <v>438.1210938</v>
      </c>
    </row>
    <row r="70" ht="15.75" customHeight="1">
      <c r="A70" s="40" t="s">
        <v>17</v>
      </c>
      <c r="B70" s="41">
        <f t="shared" ref="B70:I70" si="9">AVERAGE(VALUE(B9),VALUE(B23),VALUE(B37))*2^(-20)</f>
        <v>19.34860738</v>
      </c>
      <c r="C70" s="41">
        <f t="shared" si="9"/>
        <v>19.32614549</v>
      </c>
      <c r="D70" s="41">
        <f t="shared" si="9"/>
        <v>23.34985956</v>
      </c>
      <c r="E70" s="41">
        <f t="shared" si="9"/>
        <v>19.33157412</v>
      </c>
      <c r="F70" s="41">
        <f t="shared" si="9"/>
        <v>19.36711852</v>
      </c>
      <c r="G70" s="41">
        <f t="shared" si="9"/>
        <v>19.32947413</v>
      </c>
      <c r="H70" s="41">
        <f t="shared" si="9"/>
        <v>19.33420118</v>
      </c>
      <c r="I70" s="41">
        <f t="shared" si="9"/>
        <v>19.3439312</v>
      </c>
    </row>
    <row r="71" ht="15.75" customHeight="1">
      <c r="A71" s="40" t="s">
        <v>326</v>
      </c>
      <c r="B71" s="42">
        <f t="shared" ref="B71:I71" si="10">MIN(VALUE(B19),VALUE(B33),VALUE(B47))*2^(-20)</f>
        <v>17.265625</v>
      </c>
      <c r="C71" s="42">
        <f t="shared" si="10"/>
        <v>17.265625</v>
      </c>
      <c r="D71" s="42">
        <f t="shared" si="10"/>
        <v>18.97265625</v>
      </c>
      <c r="E71" s="42">
        <f t="shared" si="10"/>
        <v>17.265625</v>
      </c>
      <c r="F71" s="42">
        <f t="shared" si="10"/>
        <v>17.2890625</v>
      </c>
      <c r="G71" s="42">
        <f t="shared" si="10"/>
        <v>17.265625</v>
      </c>
      <c r="H71" s="42">
        <f t="shared" si="10"/>
        <v>17.234375</v>
      </c>
      <c r="I71" s="42">
        <f t="shared" si="10"/>
        <v>17.265625</v>
      </c>
    </row>
    <row r="72" ht="15.75" customHeight="1">
      <c r="A72" s="40" t="s">
        <v>327</v>
      </c>
      <c r="B72" s="42">
        <f t="shared" ref="B72:I72" si="11">MAX(VALUE(B17),VALUE(B31),VALUE(B45))*2^(-20)</f>
        <v>21.55859375</v>
      </c>
      <c r="C72" s="42">
        <f t="shared" si="11"/>
        <v>21.54296875</v>
      </c>
      <c r="D72" s="42">
        <f t="shared" si="11"/>
        <v>29.390625</v>
      </c>
      <c r="E72" s="42">
        <f t="shared" si="11"/>
        <v>21.55859375</v>
      </c>
      <c r="F72" s="42">
        <f t="shared" si="11"/>
        <v>21.609375</v>
      </c>
      <c r="G72" s="42">
        <f t="shared" si="11"/>
        <v>21.5625</v>
      </c>
      <c r="H72" s="42">
        <f t="shared" si="11"/>
        <v>21.53125</v>
      </c>
      <c r="I72" s="42">
        <f t="shared" si="11"/>
        <v>21.5625</v>
      </c>
    </row>
    <row r="73" ht="15.75" customHeight="1">
      <c r="A73" s="40" t="s">
        <v>1</v>
      </c>
      <c r="B73" s="41">
        <f t="shared" ref="B73:I73" si="12">VALUE(B7)*10^(-9)</f>
        <v>25.64911644</v>
      </c>
      <c r="C73" s="41">
        <f t="shared" si="12"/>
        <v>24.7648175</v>
      </c>
      <c r="D73" s="41">
        <f t="shared" si="12"/>
        <v>24.91413406</v>
      </c>
      <c r="E73" s="41">
        <f t="shared" si="12"/>
        <v>24.91413406</v>
      </c>
      <c r="F73" s="41">
        <f t="shared" si="12"/>
        <v>56.43758871</v>
      </c>
      <c r="G73" s="41">
        <f t="shared" si="12"/>
        <v>54.00263594</v>
      </c>
      <c r="H73" s="41">
        <f t="shared" si="12"/>
        <v>53.21661337</v>
      </c>
      <c r="I73" s="41">
        <f t="shared" si="12"/>
        <v>54.00263594</v>
      </c>
    </row>
    <row r="74" ht="15.75" customHeight="1">
      <c r="A74" s="40" t="s">
        <v>18</v>
      </c>
      <c r="B74" s="41">
        <f t="shared" ref="B74:I74" si="13">SUM(VALUE(B20),VALUE(B34),VALUE(B48))*2^(-20)</f>
        <v>276.0106421</v>
      </c>
      <c r="C74" s="41">
        <f t="shared" si="13"/>
        <v>273.1783934</v>
      </c>
      <c r="D74" s="41">
        <f t="shared" si="13"/>
        <v>233.4651852</v>
      </c>
      <c r="E74" s="41">
        <f t="shared" si="13"/>
        <v>253.0926256</v>
      </c>
      <c r="F74" s="41">
        <f t="shared" si="13"/>
        <v>680.2494011</v>
      </c>
      <c r="G74" s="41">
        <f t="shared" si="13"/>
        <v>679.9815683</v>
      </c>
      <c r="H74" s="41">
        <f t="shared" si="13"/>
        <v>666.1157227</v>
      </c>
      <c r="I74" s="41">
        <f t="shared" si="13"/>
        <v>668.0836105</v>
      </c>
    </row>
    <row r="75" ht="15.75" customHeight="1">
      <c r="A75" s="40" t="s">
        <v>19</v>
      </c>
      <c r="B75" s="41">
        <f t="shared" ref="B75:I75" si="14">SUM(VALUE(B21),VALUE(B35),VALUE(B49))*2^(-20)</f>
        <v>268.2958364</v>
      </c>
      <c r="C75" s="41">
        <f t="shared" si="14"/>
        <v>256.8142128</v>
      </c>
      <c r="D75" s="41">
        <f t="shared" si="14"/>
        <v>232.677536</v>
      </c>
      <c r="E75" s="41">
        <f t="shared" si="14"/>
        <v>254.0460558</v>
      </c>
      <c r="F75" s="41">
        <f t="shared" si="14"/>
        <v>529.3033915</v>
      </c>
      <c r="G75" s="41">
        <f t="shared" si="14"/>
        <v>529.3490772</v>
      </c>
      <c r="H75" s="41">
        <f t="shared" si="14"/>
        <v>519.3904543</v>
      </c>
      <c r="I75" s="41">
        <f t="shared" si="14"/>
        <v>519.3904543</v>
      </c>
    </row>
    <row r="76" ht="15.75" customHeight="1">
      <c r="A76" s="40" t="s">
        <v>20</v>
      </c>
      <c r="B76" s="43">
        <f t="shared" ref="B76:I76" si="15">SUM(VALUE(B12),VALUE(B26),VALUE(B40))</f>
        <v>621</v>
      </c>
      <c r="C76" s="43">
        <f t="shared" si="15"/>
        <v>597</v>
      </c>
      <c r="D76" s="43">
        <f t="shared" si="15"/>
        <v>597</v>
      </c>
      <c r="E76" s="43">
        <f t="shared" si="15"/>
        <v>598</v>
      </c>
      <c r="F76" s="43">
        <f t="shared" si="15"/>
        <v>1362</v>
      </c>
      <c r="G76" s="43">
        <f t="shared" si="15"/>
        <v>1289</v>
      </c>
      <c r="H76" s="43">
        <f t="shared" si="15"/>
        <v>1281</v>
      </c>
      <c r="I76" s="43">
        <f t="shared" si="15"/>
        <v>1289</v>
      </c>
    </row>
    <row r="77" ht="15.75" customHeight="1">
      <c r="A77" s="40" t="s">
        <v>21</v>
      </c>
      <c r="B77" s="43">
        <f t="shared" ref="B77:I77" si="16">SUM(VALUE(B11),VALUE(B25),VALUE(B39))</f>
        <v>32</v>
      </c>
      <c r="C77" s="43">
        <f t="shared" si="16"/>
        <v>23</v>
      </c>
      <c r="D77" s="43">
        <f t="shared" si="16"/>
        <v>22</v>
      </c>
      <c r="E77" s="43">
        <f t="shared" si="16"/>
        <v>28</v>
      </c>
      <c r="F77" s="43">
        <f t="shared" si="16"/>
        <v>54</v>
      </c>
      <c r="G77" s="43">
        <f t="shared" si="16"/>
        <v>54</v>
      </c>
      <c r="H77" s="43">
        <f t="shared" si="16"/>
        <v>51</v>
      </c>
      <c r="I77" s="43">
        <f t="shared" si="16"/>
        <v>54</v>
      </c>
    </row>
    <row r="78" ht="15.75" customHeight="1">
      <c r="A78" s="40" t="s">
        <v>22</v>
      </c>
      <c r="B78" s="43">
        <f t="shared" ref="B78:I78" si="17">SUM(VALUE(B13),VALUE(B27),VALUE(B41))</f>
        <v>245</v>
      </c>
      <c r="C78" s="43">
        <f t="shared" si="17"/>
        <v>237</v>
      </c>
      <c r="D78" s="43">
        <f t="shared" si="17"/>
        <v>232</v>
      </c>
      <c r="E78" s="43">
        <f t="shared" si="17"/>
        <v>253</v>
      </c>
      <c r="F78" s="43">
        <f t="shared" si="17"/>
        <v>379</v>
      </c>
      <c r="G78" s="43">
        <f t="shared" si="17"/>
        <v>356</v>
      </c>
      <c r="H78" s="43">
        <f t="shared" si="17"/>
        <v>356</v>
      </c>
      <c r="I78" s="43">
        <f t="shared" si="17"/>
        <v>371</v>
      </c>
    </row>
    <row r="79" ht="15.75" customHeight="1">
      <c r="A79" s="40" t="s">
        <v>23</v>
      </c>
      <c r="B79" s="43">
        <f t="shared" ref="B79:I79" si="18">SUM(VALUE(B10),VALUE(B24),VALUE(B38))</f>
        <v>56</v>
      </c>
      <c r="C79" s="43">
        <f t="shared" si="18"/>
        <v>30</v>
      </c>
      <c r="D79" s="43">
        <f t="shared" si="18"/>
        <v>12</v>
      </c>
      <c r="E79" s="43">
        <f t="shared" si="18"/>
        <v>29</v>
      </c>
      <c r="F79" s="43">
        <f t="shared" si="18"/>
        <v>10</v>
      </c>
      <c r="G79" s="43">
        <f t="shared" si="18"/>
        <v>19</v>
      </c>
      <c r="H79" s="43">
        <f t="shared" si="18"/>
        <v>13</v>
      </c>
      <c r="I79" s="43">
        <f t="shared" si="18"/>
        <v>12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344</v>
      </c>
      <c r="C5" s="39" t="s">
        <v>345</v>
      </c>
      <c r="D5" s="39" t="s">
        <v>346</v>
      </c>
      <c r="E5" s="39" t="str">
        <f t="shared" si="1"/>
        <v>-</v>
      </c>
      <c r="F5" s="39" t="s">
        <v>347</v>
      </c>
      <c r="G5" s="39" t="s">
        <v>348</v>
      </c>
      <c r="H5" s="39" t="s">
        <v>349</v>
      </c>
      <c r="I5" s="39" t="str">
        <f t="shared" si="2"/>
        <v>-</v>
      </c>
    </row>
    <row r="6">
      <c r="A6" s="35" t="s">
        <v>51</v>
      </c>
      <c r="B6" s="39" t="s">
        <v>350</v>
      </c>
      <c r="C6" s="39" t="s">
        <v>351</v>
      </c>
      <c r="D6" s="39" t="s">
        <v>352</v>
      </c>
      <c r="E6" s="39" t="str">
        <f t="shared" si="1"/>
        <v>-</v>
      </c>
      <c r="F6" s="39" t="s">
        <v>353</v>
      </c>
      <c r="G6" s="39" t="s">
        <v>354</v>
      </c>
      <c r="H6" s="39" t="s">
        <v>355</v>
      </c>
      <c r="I6" s="39" t="str">
        <f t="shared" si="2"/>
        <v>-</v>
      </c>
    </row>
    <row r="7">
      <c r="A7" s="35" t="s">
        <v>58</v>
      </c>
      <c r="B7" s="39" t="s">
        <v>356</v>
      </c>
      <c r="C7" s="39" t="s">
        <v>357</v>
      </c>
      <c r="D7" s="39" t="s">
        <v>358</v>
      </c>
      <c r="E7" s="39" t="str">
        <f t="shared" si="1"/>
        <v>22853747922</v>
      </c>
      <c r="F7" s="39" t="s">
        <v>359</v>
      </c>
      <c r="G7" s="39" t="s">
        <v>360</v>
      </c>
      <c r="H7" s="39" t="s">
        <v>361</v>
      </c>
      <c r="I7" s="39" t="str">
        <f t="shared" si="2"/>
        <v>43800216937</v>
      </c>
    </row>
    <row r="8">
      <c r="A8" s="35" t="s">
        <v>65</v>
      </c>
      <c r="B8" s="39" t="s">
        <v>362</v>
      </c>
      <c r="C8" s="39" t="s">
        <v>363</v>
      </c>
      <c r="D8" s="39" t="s">
        <v>364</v>
      </c>
      <c r="E8" s="39" t="str">
        <f t="shared" si="1"/>
        <v>19526573648</v>
      </c>
      <c r="F8" s="39" t="s">
        <v>365</v>
      </c>
      <c r="G8" s="39" t="s">
        <v>366</v>
      </c>
      <c r="H8" s="39" t="s">
        <v>367</v>
      </c>
      <c r="I8" s="39" t="str">
        <f t="shared" si="2"/>
        <v>18690469341</v>
      </c>
    </row>
    <row r="9">
      <c r="A9" s="35" t="s">
        <v>72</v>
      </c>
      <c r="B9" s="39" t="s">
        <v>75</v>
      </c>
      <c r="C9" s="39" t="s">
        <v>75</v>
      </c>
      <c r="D9" s="39" t="s">
        <v>368</v>
      </c>
      <c r="E9" s="39" t="str">
        <f t="shared" si="1"/>
        <v>27754496</v>
      </c>
      <c r="F9" s="39" t="s">
        <v>75</v>
      </c>
      <c r="G9" s="39" t="s">
        <v>75</v>
      </c>
      <c r="H9" s="39" t="s">
        <v>369</v>
      </c>
      <c r="I9" s="39" t="str">
        <f t="shared" si="2"/>
        <v>27754496</v>
      </c>
    </row>
    <row r="10">
      <c r="A10" s="35" t="s">
        <v>76</v>
      </c>
      <c r="B10" s="39" t="s">
        <v>370</v>
      </c>
      <c r="C10" s="39" t="s">
        <v>371</v>
      </c>
      <c r="D10" s="39" t="s">
        <v>164</v>
      </c>
      <c r="E10" s="39" t="str">
        <f t="shared" si="1"/>
        <v>39</v>
      </c>
      <c r="F10" s="39" t="s">
        <v>290</v>
      </c>
      <c r="G10" s="39" t="s">
        <v>159</v>
      </c>
      <c r="H10" s="39" t="s">
        <v>156</v>
      </c>
      <c r="I10" s="39" t="str">
        <f t="shared" si="2"/>
        <v>8</v>
      </c>
    </row>
    <row r="11">
      <c r="A11" s="35" t="s">
        <v>81</v>
      </c>
      <c r="B11" s="39" t="s">
        <v>82</v>
      </c>
      <c r="C11" s="39" t="s">
        <v>159</v>
      </c>
      <c r="D11" s="39" t="s">
        <v>84</v>
      </c>
      <c r="E11" s="39" t="str">
        <f t="shared" si="1"/>
        <v>9</v>
      </c>
      <c r="F11" s="39" t="s">
        <v>156</v>
      </c>
      <c r="G11" s="39" t="s">
        <v>79</v>
      </c>
      <c r="H11" s="39" t="s">
        <v>82</v>
      </c>
      <c r="I11" s="39" t="str">
        <f t="shared" si="2"/>
        <v>15</v>
      </c>
    </row>
    <row r="12">
      <c r="A12" s="35" t="s">
        <v>87</v>
      </c>
      <c r="B12" s="39" t="s">
        <v>372</v>
      </c>
      <c r="C12" s="39" t="s">
        <v>373</v>
      </c>
      <c r="D12" s="39" t="s">
        <v>374</v>
      </c>
      <c r="E12" s="39" t="str">
        <f t="shared" si="1"/>
        <v>183</v>
      </c>
      <c r="F12" s="39" t="s">
        <v>92</v>
      </c>
      <c r="G12" s="39" t="s">
        <v>375</v>
      </c>
      <c r="H12" s="39" t="s">
        <v>376</v>
      </c>
      <c r="I12" s="39" t="str">
        <f t="shared" si="2"/>
        <v>350</v>
      </c>
    </row>
    <row r="13">
      <c r="A13" s="35" t="s">
        <v>94</v>
      </c>
      <c r="B13" s="39" t="s">
        <v>377</v>
      </c>
      <c r="C13" s="39" t="s">
        <v>100</v>
      </c>
      <c r="D13" s="39" t="s">
        <v>235</v>
      </c>
      <c r="E13" s="39" t="str">
        <f t="shared" si="1"/>
        <v>42</v>
      </c>
      <c r="F13" s="39" t="s">
        <v>168</v>
      </c>
      <c r="G13" s="39" t="s">
        <v>378</v>
      </c>
      <c r="H13" s="39" t="s">
        <v>100</v>
      </c>
      <c r="I13" s="39" t="str">
        <f t="shared" si="2"/>
        <v>112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379</v>
      </c>
      <c r="C15" s="39" t="s">
        <v>380</v>
      </c>
      <c r="D15" s="39" t="s">
        <v>381</v>
      </c>
      <c r="E15" s="39" t="str">
        <f t="shared" si="1"/>
        <v>358854656</v>
      </c>
      <c r="F15" s="39" t="s">
        <v>382</v>
      </c>
      <c r="G15" s="39" t="s">
        <v>383</v>
      </c>
      <c r="H15" s="39" t="s">
        <v>384</v>
      </c>
      <c r="I15" s="39" t="str">
        <f t="shared" si="2"/>
        <v>152879104</v>
      </c>
    </row>
    <row r="16">
      <c r="A16" s="35" t="s">
        <v>110</v>
      </c>
      <c r="B16" s="39" t="s">
        <v>385</v>
      </c>
      <c r="C16" s="39" t="s">
        <v>386</v>
      </c>
      <c r="D16" s="39" t="s">
        <v>387</v>
      </c>
      <c r="E16" s="39" t="str">
        <f t="shared" si="1"/>
        <v>20620034048</v>
      </c>
      <c r="F16" s="39" t="s">
        <v>388</v>
      </c>
      <c r="G16" s="39" t="s">
        <v>389</v>
      </c>
      <c r="H16" s="39" t="s">
        <v>390</v>
      </c>
      <c r="I16" s="39" t="str">
        <f t="shared" si="2"/>
        <v>22325919744</v>
      </c>
    </row>
    <row r="17">
      <c r="A17" s="35" t="s">
        <v>117</v>
      </c>
      <c r="B17" s="39" t="s">
        <v>75</v>
      </c>
      <c r="C17" s="39" t="s">
        <v>75</v>
      </c>
      <c r="D17" s="39" t="s">
        <v>368</v>
      </c>
      <c r="E17" s="39" t="str">
        <f t="shared" si="1"/>
        <v>27754496</v>
      </c>
      <c r="F17" s="39" t="s">
        <v>75</v>
      </c>
      <c r="G17" s="39" t="s">
        <v>75</v>
      </c>
      <c r="H17" s="39" t="s">
        <v>391</v>
      </c>
      <c r="I17" s="39" t="str">
        <f t="shared" si="2"/>
        <v>27754496</v>
      </c>
    </row>
    <row r="18">
      <c r="A18" s="35" t="s">
        <v>118</v>
      </c>
      <c r="B18" s="39" t="s">
        <v>392</v>
      </c>
      <c r="C18" s="39" t="s">
        <v>393</v>
      </c>
      <c r="D18" s="39" t="s">
        <v>394</v>
      </c>
      <c r="E18" s="39" t="str">
        <f t="shared" si="1"/>
        <v>19202940928</v>
      </c>
      <c r="F18" s="39" t="s">
        <v>395</v>
      </c>
      <c r="G18" s="39" t="s">
        <v>396</v>
      </c>
      <c r="H18" s="39" t="s">
        <v>397</v>
      </c>
      <c r="I18" s="39" t="str">
        <f t="shared" si="2"/>
        <v>18070474752</v>
      </c>
    </row>
    <row r="19">
      <c r="A19" s="35" t="s">
        <v>125</v>
      </c>
      <c r="B19" s="39" t="s">
        <v>75</v>
      </c>
      <c r="C19" s="39" t="s">
        <v>75</v>
      </c>
      <c r="D19" s="39" t="s">
        <v>368</v>
      </c>
      <c r="E19" s="39" t="str">
        <f t="shared" si="1"/>
        <v>27754496</v>
      </c>
      <c r="F19" s="39" t="s">
        <v>75</v>
      </c>
      <c r="G19" s="39" t="s">
        <v>75</v>
      </c>
      <c r="H19" s="39" t="s">
        <v>368</v>
      </c>
      <c r="I19" s="39" t="str">
        <f t="shared" si="2"/>
        <v>27754496</v>
      </c>
    </row>
    <row r="20">
      <c r="A20" s="35" t="s">
        <v>126</v>
      </c>
      <c r="B20" s="39" t="s">
        <v>398</v>
      </c>
      <c r="C20" s="39" t="s">
        <v>399</v>
      </c>
      <c r="D20" s="39" t="s">
        <v>400</v>
      </c>
      <c r="E20" s="39" t="str">
        <f t="shared" si="1"/>
        <v>5000756</v>
      </c>
      <c r="F20" s="39" t="s">
        <v>401</v>
      </c>
      <c r="G20" s="39" t="s">
        <v>402</v>
      </c>
      <c r="H20" s="39" t="s">
        <v>403</v>
      </c>
      <c r="I20" s="39" t="str">
        <f t="shared" si="2"/>
        <v>159424723</v>
      </c>
    </row>
    <row r="21" ht="15.75" customHeight="1">
      <c r="A21" s="35" t="s">
        <v>133</v>
      </c>
      <c r="B21" s="39" t="s">
        <v>404</v>
      </c>
      <c r="C21" s="39" t="s">
        <v>405</v>
      </c>
      <c r="D21" s="39" t="s">
        <v>406</v>
      </c>
      <c r="E21" s="39" t="str">
        <f t="shared" si="1"/>
        <v>4400639</v>
      </c>
      <c r="F21" s="39" t="s">
        <v>407</v>
      </c>
      <c r="G21" s="39" t="s">
        <v>408</v>
      </c>
      <c r="H21" s="39" t="s">
        <v>409</v>
      </c>
      <c r="I21" s="39" t="str">
        <f t="shared" si="2"/>
        <v>141412892</v>
      </c>
    </row>
    <row r="22" ht="15.75" customHeight="1">
      <c r="A22" s="35" t="s">
        <v>140</v>
      </c>
      <c r="B22" s="39" t="s">
        <v>410</v>
      </c>
      <c r="C22" s="39" t="s">
        <v>411</v>
      </c>
      <c r="D22" s="39" t="s">
        <v>412</v>
      </c>
      <c r="E22" s="39" t="str">
        <f t="shared" si="1"/>
        <v>17127041251</v>
      </c>
      <c r="F22" s="39" t="s">
        <v>413</v>
      </c>
      <c r="G22" s="39" t="s">
        <v>414</v>
      </c>
      <c r="H22" s="39" t="s">
        <v>415</v>
      </c>
      <c r="I22" s="39" t="str">
        <f t="shared" si="2"/>
        <v>16733799557</v>
      </c>
    </row>
    <row r="23" ht="15.75" customHeight="1">
      <c r="A23" s="35" t="s">
        <v>147</v>
      </c>
      <c r="B23" s="39" t="s">
        <v>416</v>
      </c>
      <c r="C23" s="39" t="s">
        <v>417</v>
      </c>
      <c r="D23" s="39" t="s">
        <v>418</v>
      </c>
      <c r="E23" s="39" t="str">
        <f t="shared" si="1"/>
        <v>23916544</v>
      </c>
      <c r="F23" s="39" t="s">
        <v>419</v>
      </c>
      <c r="G23" s="39" t="s">
        <v>420</v>
      </c>
      <c r="H23" s="39" t="s">
        <v>421</v>
      </c>
      <c r="I23" s="39" t="str">
        <f t="shared" si="2"/>
        <v>23918182</v>
      </c>
    </row>
    <row r="24" ht="15.75" customHeight="1">
      <c r="A24" s="35" t="s">
        <v>154</v>
      </c>
      <c r="B24" s="39" t="s">
        <v>222</v>
      </c>
      <c r="C24" s="39" t="s">
        <v>422</v>
      </c>
      <c r="D24" s="39" t="s">
        <v>423</v>
      </c>
      <c r="E24" s="39" t="str">
        <f t="shared" si="1"/>
        <v>20</v>
      </c>
      <c r="F24" s="39" t="s">
        <v>84</v>
      </c>
      <c r="G24" s="39" t="s">
        <v>42</v>
      </c>
      <c r="H24" s="39" t="s">
        <v>157</v>
      </c>
      <c r="I24" s="39" t="str">
        <f t="shared" si="2"/>
        <v>1</v>
      </c>
    </row>
    <row r="25" ht="15.75" customHeight="1">
      <c r="A25" s="35" t="s">
        <v>158</v>
      </c>
      <c r="B25" s="39" t="s">
        <v>84</v>
      </c>
      <c r="C25" s="39" t="s">
        <v>424</v>
      </c>
      <c r="D25" s="39" t="s">
        <v>83</v>
      </c>
      <c r="E25" s="39" t="str">
        <f t="shared" si="1"/>
        <v>7</v>
      </c>
      <c r="F25" s="39" t="s">
        <v>221</v>
      </c>
      <c r="G25" s="39" t="s">
        <v>221</v>
      </c>
      <c r="H25" s="39" t="s">
        <v>221</v>
      </c>
      <c r="I25" s="39" t="str">
        <f t="shared" si="2"/>
        <v>17</v>
      </c>
    </row>
    <row r="26" ht="15.75" customHeight="1">
      <c r="A26" s="35" t="s">
        <v>160</v>
      </c>
      <c r="B26" s="39" t="s">
        <v>425</v>
      </c>
      <c r="C26" s="39" t="s">
        <v>373</v>
      </c>
      <c r="D26" s="39" t="s">
        <v>374</v>
      </c>
      <c r="E26" s="39" t="str">
        <f t="shared" si="1"/>
        <v>183</v>
      </c>
      <c r="F26" s="39" t="s">
        <v>93</v>
      </c>
      <c r="G26" s="39" t="s">
        <v>426</v>
      </c>
      <c r="H26" s="39" t="s">
        <v>376</v>
      </c>
      <c r="I26" s="39" t="str">
        <f t="shared" si="2"/>
        <v>350</v>
      </c>
    </row>
    <row r="27" ht="15.75" customHeight="1">
      <c r="A27" s="35" t="s">
        <v>162</v>
      </c>
      <c r="B27" s="39" t="s">
        <v>163</v>
      </c>
      <c r="C27" s="39" t="s">
        <v>427</v>
      </c>
      <c r="D27" s="39" t="s">
        <v>164</v>
      </c>
      <c r="E27" s="39" t="str">
        <f t="shared" si="1"/>
        <v>39</v>
      </c>
      <c r="F27" s="39" t="s">
        <v>428</v>
      </c>
      <c r="G27" s="39" t="s">
        <v>429</v>
      </c>
      <c r="H27" s="39" t="s">
        <v>167</v>
      </c>
      <c r="I27" s="39" t="str">
        <f t="shared" si="2"/>
        <v>116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430</v>
      </c>
      <c r="C29" s="39" t="s">
        <v>431</v>
      </c>
      <c r="D29" s="39" t="s">
        <v>432</v>
      </c>
      <c r="E29" s="39" t="str">
        <f t="shared" si="1"/>
        <v>201609216</v>
      </c>
      <c r="F29" s="39" t="s">
        <v>433</v>
      </c>
      <c r="G29" s="39" t="s">
        <v>434</v>
      </c>
      <c r="H29" s="39" t="s">
        <v>435</v>
      </c>
      <c r="I29" s="39" t="str">
        <f t="shared" si="2"/>
        <v>152899584</v>
      </c>
    </row>
    <row r="30" ht="15.75" customHeight="1">
      <c r="A30" s="35" t="s">
        <v>177</v>
      </c>
      <c r="B30" s="39" t="s">
        <v>436</v>
      </c>
      <c r="C30" s="39" t="s">
        <v>437</v>
      </c>
      <c r="D30" s="39" t="s">
        <v>438</v>
      </c>
      <c r="E30" s="39" t="str">
        <f t="shared" si="1"/>
        <v>17626365952</v>
      </c>
      <c r="F30" s="39" t="s">
        <v>439</v>
      </c>
      <c r="G30" s="39" t="s">
        <v>440</v>
      </c>
      <c r="H30" s="39" t="s">
        <v>441</v>
      </c>
      <c r="I30" s="39" t="str">
        <f t="shared" si="2"/>
        <v>20221169664</v>
      </c>
    </row>
    <row r="31" ht="15.75" customHeight="1">
      <c r="A31" s="35" t="s">
        <v>184</v>
      </c>
      <c r="B31" s="39" t="s">
        <v>416</v>
      </c>
      <c r="C31" s="39" t="s">
        <v>417</v>
      </c>
      <c r="D31" s="39" t="s">
        <v>442</v>
      </c>
      <c r="E31" s="39" t="str">
        <f t="shared" si="1"/>
        <v>23916544</v>
      </c>
      <c r="F31" s="39" t="s">
        <v>150</v>
      </c>
      <c r="G31" s="39" t="s">
        <v>416</v>
      </c>
      <c r="H31" s="39" t="s">
        <v>417</v>
      </c>
      <c r="I31" s="39" t="str">
        <f t="shared" si="2"/>
        <v>23937024</v>
      </c>
    </row>
    <row r="32" ht="15.75" customHeight="1">
      <c r="A32" s="35" t="s">
        <v>186</v>
      </c>
      <c r="B32" s="39" t="s">
        <v>443</v>
      </c>
      <c r="C32" s="39" t="s">
        <v>444</v>
      </c>
      <c r="D32" s="39" t="s">
        <v>445</v>
      </c>
      <c r="E32" s="39" t="str">
        <f t="shared" si="1"/>
        <v>16484712448</v>
      </c>
      <c r="F32" s="39" t="s">
        <v>446</v>
      </c>
      <c r="G32" s="39" t="s">
        <v>447</v>
      </c>
      <c r="H32" s="39" t="s">
        <v>448</v>
      </c>
      <c r="I32" s="39" t="str">
        <f t="shared" si="2"/>
        <v>15201476608</v>
      </c>
    </row>
    <row r="33" ht="15.75" customHeight="1">
      <c r="A33" s="35" t="s">
        <v>193</v>
      </c>
      <c r="B33" s="39" t="s">
        <v>416</v>
      </c>
      <c r="C33" s="39" t="s">
        <v>417</v>
      </c>
      <c r="D33" s="39" t="s">
        <v>449</v>
      </c>
      <c r="E33" s="39" t="str">
        <f t="shared" si="1"/>
        <v>23916544</v>
      </c>
      <c r="F33" s="39" t="s">
        <v>416</v>
      </c>
      <c r="G33" s="39" t="s">
        <v>450</v>
      </c>
      <c r="H33" s="39" t="s">
        <v>451</v>
      </c>
      <c r="I33" s="39" t="str">
        <f t="shared" si="2"/>
        <v>23842816</v>
      </c>
    </row>
    <row r="34" ht="15.75" customHeight="1">
      <c r="A34" s="35" t="s">
        <v>196</v>
      </c>
      <c r="B34" s="39" t="s">
        <v>452</v>
      </c>
      <c r="C34" s="39" t="s">
        <v>453</v>
      </c>
      <c r="D34" s="39" t="s">
        <v>454</v>
      </c>
      <c r="E34" s="39" t="str">
        <f t="shared" si="1"/>
        <v>3730662</v>
      </c>
      <c r="F34" s="39" t="s">
        <v>455</v>
      </c>
      <c r="G34" s="39" t="s">
        <v>456</v>
      </c>
      <c r="H34" s="39" t="s">
        <v>457</v>
      </c>
      <c r="I34" s="39" t="str">
        <f t="shared" si="2"/>
        <v>158921518</v>
      </c>
    </row>
    <row r="35" ht="15.75" customHeight="1">
      <c r="A35" s="35" t="s">
        <v>203</v>
      </c>
      <c r="B35" s="39" t="s">
        <v>458</v>
      </c>
      <c r="C35" s="39" t="s">
        <v>459</v>
      </c>
      <c r="D35" s="39" t="s">
        <v>460</v>
      </c>
      <c r="E35" s="39" t="str">
        <f t="shared" si="1"/>
        <v>4502813</v>
      </c>
      <c r="F35" s="39" t="s">
        <v>461</v>
      </c>
      <c r="G35" s="39" t="s">
        <v>462</v>
      </c>
      <c r="H35" s="39" t="s">
        <v>463</v>
      </c>
      <c r="I35" s="39" t="str">
        <f t="shared" si="2"/>
        <v>25934941</v>
      </c>
    </row>
    <row r="36" ht="15.75" customHeight="1">
      <c r="A36" s="35" t="s">
        <v>210</v>
      </c>
      <c r="B36" s="39" t="s">
        <v>464</v>
      </c>
      <c r="C36" s="39" t="s">
        <v>465</v>
      </c>
      <c r="D36" s="39" t="s">
        <v>466</v>
      </c>
      <c r="E36" s="39" t="str">
        <f t="shared" si="1"/>
        <v>18998164897</v>
      </c>
      <c r="F36" s="39" t="s">
        <v>467</v>
      </c>
      <c r="G36" s="39" t="s">
        <v>468</v>
      </c>
      <c r="H36" s="39" t="s">
        <v>469</v>
      </c>
      <c r="I36" s="39" t="str">
        <f t="shared" si="2"/>
        <v>17552452235</v>
      </c>
    </row>
    <row r="37" ht="15.75" customHeight="1">
      <c r="A37" s="35" t="s">
        <v>217</v>
      </c>
      <c r="B37" s="39" t="s">
        <v>470</v>
      </c>
      <c r="C37" s="39" t="s">
        <v>471</v>
      </c>
      <c r="D37" s="39" t="s">
        <v>472</v>
      </c>
      <c r="E37" s="39" t="str">
        <f t="shared" si="1"/>
        <v>24226762</v>
      </c>
      <c r="F37" s="39" t="s">
        <v>473</v>
      </c>
      <c r="G37" s="39" t="s">
        <v>474</v>
      </c>
      <c r="H37" s="39" t="s">
        <v>475</v>
      </c>
      <c r="I37" s="39" t="str">
        <f t="shared" si="2"/>
        <v>24215552</v>
      </c>
    </row>
    <row r="38" ht="15.75" customHeight="1">
      <c r="A38" s="35" t="s">
        <v>220</v>
      </c>
      <c r="B38" s="39" t="s">
        <v>226</v>
      </c>
      <c r="C38" s="39" t="s">
        <v>228</v>
      </c>
      <c r="D38" s="39" t="s">
        <v>476</v>
      </c>
      <c r="E38" s="39" t="str">
        <f t="shared" si="1"/>
        <v>16</v>
      </c>
      <c r="F38" s="39" t="s">
        <v>226</v>
      </c>
      <c r="G38" s="39" t="s">
        <v>225</v>
      </c>
      <c r="H38" s="39" t="s">
        <v>80</v>
      </c>
      <c r="I38" s="39" t="str">
        <f t="shared" si="2"/>
        <v>13</v>
      </c>
    </row>
    <row r="39" ht="15.75" customHeight="1">
      <c r="A39" s="35" t="s">
        <v>227</v>
      </c>
      <c r="B39" s="39" t="s">
        <v>83</v>
      </c>
      <c r="C39" s="39" t="s">
        <v>423</v>
      </c>
      <c r="D39" s="39" t="s">
        <v>424</v>
      </c>
      <c r="E39" s="39" t="str">
        <f t="shared" si="1"/>
        <v>6</v>
      </c>
      <c r="F39" s="39" t="s">
        <v>84</v>
      </c>
      <c r="G39" s="39" t="s">
        <v>82</v>
      </c>
      <c r="H39" s="39" t="s">
        <v>86</v>
      </c>
      <c r="I39" s="39" t="str">
        <f t="shared" si="2"/>
        <v>10</v>
      </c>
    </row>
    <row r="40" ht="15.75" customHeight="1">
      <c r="A40" s="35" t="s">
        <v>229</v>
      </c>
      <c r="B40" s="39" t="s">
        <v>477</v>
      </c>
      <c r="C40" s="39" t="s">
        <v>373</v>
      </c>
      <c r="D40" s="39" t="s">
        <v>374</v>
      </c>
      <c r="E40" s="39" t="str">
        <f t="shared" si="1"/>
        <v>183</v>
      </c>
      <c r="F40" s="39" t="s">
        <v>92</v>
      </c>
      <c r="G40" s="39" t="s">
        <v>376</v>
      </c>
      <c r="H40" s="39" t="s">
        <v>376</v>
      </c>
      <c r="I40" s="39" t="str">
        <f t="shared" si="2"/>
        <v>350</v>
      </c>
    </row>
    <row r="41" ht="15.75" customHeight="1">
      <c r="A41" s="35" t="s">
        <v>234</v>
      </c>
      <c r="B41" s="39" t="s">
        <v>235</v>
      </c>
      <c r="C41" s="39" t="s">
        <v>164</v>
      </c>
      <c r="D41" s="39" t="s">
        <v>235</v>
      </c>
      <c r="E41" s="39" t="str">
        <f t="shared" si="1"/>
        <v>41</v>
      </c>
      <c r="F41" s="39" t="s">
        <v>478</v>
      </c>
      <c r="G41" s="39" t="s">
        <v>163</v>
      </c>
      <c r="H41" s="39" t="s">
        <v>99</v>
      </c>
      <c r="I41" s="39" t="str">
        <f t="shared" si="2"/>
        <v>38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479</v>
      </c>
      <c r="E42" s="39" t="str">
        <f t="shared" si="1"/>
        <v>0</v>
      </c>
      <c r="F42" s="39" t="s">
        <v>42</v>
      </c>
      <c r="G42" s="39" t="s">
        <v>42</v>
      </c>
      <c r="H42" s="39" t="s">
        <v>480</v>
      </c>
      <c r="I42" s="39" t="str">
        <f t="shared" si="2"/>
        <v>0</v>
      </c>
    </row>
    <row r="43" ht="15.75" customHeight="1">
      <c r="A43" s="35" t="s">
        <v>239</v>
      </c>
      <c r="B43" s="39" t="s">
        <v>481</v>
      </c>
      <c r="C43" s="39" t="s">
        <v>482</v>
      </c>
      <c r="D43" s="39" t="s">
        <v>483</v>
      </c>
      <c r="E43" s="39" t="str">
        <f t="shared" si="1"/>
        <v>228143104</v>
      </c>
      <c r="F43" s="39" t="s">
        <v>384</v>
      </c>
      <c r="G43" s="39" t="s">
        <v>484</v>
      </c>
      <c r="H43" s="39" t="s">
        <v>485</v>
      </c>
      <c r="I43" s="39" t="str">
        <f t="shared" si="2"/>
        <v>152760320</v>
      </c>
    </row>
    <row r="44" ht="15.75" customHeight="1">
      <c r="A44" s="35" t="s">
        <v>246</v>
      </c>
      <c r="B44" s="39" t="s">
        <v>486</v>
      </c>
      <c r="C44" s="39" t="s">
        <v>487</v>
      </c>
      <c r="D44" s="39" t="s">
        <v>488</v>
      </c>
      <c r="E44" s="39" t="str">
        <f t="shared" si="1"/>
        <v>19515473920</v>
      </c>
      <c r="F44" s="39" t="s">
        <v>489</v>
      </c>
      <c r="G44" s="39" t="s">
        <v>490</v>
      </c>
      <c r="H44" s="39" t="s">
        <v>491</v>
      </c>
      <c r="I44" s="39" t="str">
        <f t="shared" si="2"/>
        <v>18709237760</v>
      </c>
    </row>
    <row r="45" ht="15.75" customHeight="1">
      <c r="A45" s="35" t="s">
        <v>253</v>
      </c>
      <c r="B45" s="39" t="s">
        <v>474</v>
      </c>
      <c r="C45" s="39" t="s">
        <v>474</v>
      </c>
      <c r="D45" s="39" t="s">
        <v>472</v>
      </c>
      <c r="E45" s="39" t="str">
        <f t="shared" si="1"/>
        <v>24231936</v>
      </c>
      <c r="F45" s="39" t="s">
        <v>473</v>
      </c>
      <c r="G45" s="39" t="s">
        <v>474</v>
      </c>
      <c r="H45" s="39" t="s">
        <v>492</v>
      </c>
      <c r="I45" s="39" t="str">
        <f t="shared" si="2"/>
        <v>24215552</v>
      </c>
    </row>
    <row r="46" ht="15.75" customHeight="1">
      <c r="A46" s="35" t="s">
        <v>254</v>
      </c>
      <c r="B46" s="39" t="s">
        <v>493</v>
      </c>
      <c r="C46" s="39" t="s">
        <v>494</v>
      </c>
      <c r="D46" s="39" t="s">
        <v>495</v>
      </c>
      <c r="E46" s="39" t="str">
        <f t="shared" si="1"/>
        <v>18501013504</v>
      </c>
      <c r="F46" s="39" t="s">
        <v>496</v>
      </c>
      <c r="G46" s="39" t="s">
        <v>497</v>
      </c>
      <c r="H46" s="39" t="s">
        <v>498</v>
      </c>
      <c r="I46" s="39" t="str">
        <f t="shared" si="2"/>
        <v>16720044032</v>
      </c>
    </row>
    <row r="47" ht="15.75" customHeight="1">
      <c r="A47" s="35" t="s">
        <v>261</v>
      </c>
      <c r="B47" s="39" t="s">
        <v>473</v>
      </c>
      <c r="C47" s="39" t="s">
        <v>499</v>
      </c>
      <c r="D47" s="39" t="s">
        <v>472</v>
      </c>
      <c r="E47" s="39" t="str">
        <f t="shared" si="1"/>
        <v>24195072</v>
      </c>
      <c r="F47" s="39" t="s">
        <v>473</v>
      </c>
      <c r="G47" s="39" t="s">
        <v>474</v>
      </c>
      <c r="H47" s="39" t="s">
        <v>500</v>
      </c>
      <c r="I47" s="39" t="str">
        <f t="shared" si="2"/>
        <v>24215552</v>
      </c>
    </row>
    <row r="48" ht="15.75" customHeight="1">
      <c r="A48" s="35" t="s">
        <v>262</v>
      </c>
      <c r="B48" s="39" t="s">
        <v>501</v>
      </c>
      <c r="C48" s="39" t="s">
        <v>502</v>
      </c>
      <c r="D48" s="39" t="s">
        <v>503</v>
      </c>
      <c r="E48" s="39" t="str">
        <f t="shared" si="1"/>
        <v>3591838</v>
      </c>
      <c r="F48" s="39" t="s">
        <v>504</v>
      </c>
      <c r="G48" s="39" t="s">
        <v>505</v>
      </c>
      <c r="H48" s="39" t="s">
        <v>506</v>
      </c>
      <c r="I48" s="39" t="str">
        <f t="shared" si="2"/>
        <v>162759418</v>
      </c>
    </row>
    <row r="49" ht="15.75" customHeight="1">
      <c r="A49" s="35" t="s">
        <v>269</v>
      </c>
      <c r="B49" s="39" t="s">
        <v>507</v>
      </c>
      <c r="C49" s="39" t="s">
        <v>508</v>
      </c>
      <c r="D49" s="39" t="s">
        <v>509</v>
      </c>
      <c r="E49" s="39" t="str">
        <f t="shared" si="1"/>
        <v>4218581</v>
      </c>
      <c r="F49" s="39" t="s">
        <v>510</v>
      </c>
      <c r="G49" s="39" t="s">
        <v>511</v>
      </c>
      <c r="H49" s="39" t="s">
        <v>512</v>
      </c>
      <c r="I49" s="39" t="str">
        <f t="shared" si="2"/>
        <v>158661472</v>
      </c>
    </row>
    <row r="50" ht="15.75" customHeight="1">
      <c r="A50" s="35" t="s">
        <v>276</v>
      </c>
      <c r="B50" s="39" t="s">
        <v>513</v>
      </c>
      <c r="C50" s="39" t="s">
        <v>514</v>
      </c>
      <c r="D50" s="39" t="s">
        <v>515</v>
      </c>
      <c r="E50" s="39" t="str">
        <f t="shared" si="1"/>
        <v>5684562890</v>
      </c>
      <c r="F50" s="39" t="s">
        <v>516</v>
      </c>
      <c r="G50" s="39" t="s">
        <v>517</v>
      </c>
      <c r="H50" s="39" t="s">
        <v>518</v>
      </c>
      <c r="I50" s="39" t="str">
        <f t="shared" si="2"/>
        <v>6541201942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42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155</v>
      </c>
      <c r="G53" s="39" t="s">
        <v>155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372</v>
      </c>
      <c r="C54" s="39" t="s">
        <v>519</v>
      </c>
      <c r="D54" s="39" t="s">
        <v>374</v>
      </c>
      <c r="E54" s="39" t="str">
        <f t="shared" si="1"/>
        <v>183</v>
      </c>
      <c r="F54" s="39" t="s">
        <v>93</v>
      </c>
      <c r="G54" s="39" t="s">
        <v>376</v>
      </c>
      <c r="H54" s="39" t="s">
        <v>376</v>
      </c>
      <c r="I54" s="39" t="str">
        <f t="shared" si="2"/>
        <v>350</v>
      </c>
    </row>
    <row r="55" ht="15.75" customHeight="1">
      <c r="A55" s="35" t="s">
        <v>289</v>
      </c>
      <c r="B55" s="39" t="s">
        <v>155</v>
      </c>
      <c r="C55" s="39" t="s">
        <v>290</v>
      </c>
      <c r="D55" s="39" t="s">
        <v>290</v>
      </c>
      <c r="E55" s="39" t="str">
        <f t="shared" si="1"/>
        <v>2</v>
      </c>
      <c r="F55" s="39" t="s">
        <v>80</v>
      </c>
      <c r="G55" s="39" t="s">
        <v>79</v>
      </c>
      <c r="H55" s="39" t="s">
        <v>520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521</v>
      </c>
      <c r="C58" s="39" t="s">
        <v>522</v>
      </c>
      <c r="D58" s="39" t="s">
        <v>523</v>
      </c>
      <c r="E58" s="39" t="str">
        <f t="shared" si="1"/>
        <v>5685030912</v>
      </c>
      <c r="F58" s="39" t="s">
        <v>524</v>
      </c>
      <c r="G58" s="39" t="s">
        <v>525</v>
      </c>
      <c r="H58" s="39" t="s">
        <v>526</v>
      </c>
      <c r="I58" s="39" t="str">
        <f t="shared" si="2"/>
        <v>6544277504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527</v>
      </c>
      <c r="C60" s="39" t="s">
        <v>528</v>
      </c>
      <c r="D60" s="39" t="s">
        <v>529</v>
      </c>
      <c r="E60" s="39" t="str">
        <f t="shared" si="1"/>
        <v>5684252672</v>
      </c>
      <c r="F60" s="39" t="s">
        <v>530</v>
      </c>
      <c r="G60" s="39" t="s">
        <v>531</v>
      </c>
      <c r="H60" s="39" t="s">
        <v>532</v>
      </c>
      <c r="I60" s="39" t="str">
        <f t="shared" si="2"/>
        <v>6496006144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533</v>
      </c>
      <c r="C62" s="39" t="s">
        <v>534</v>
      </c>
      <c r="D62" s="39" t="s">
        <v>535</v>
      </c>
      <c r="E62" s="39" t="str">
        <f t="shared" si="1"/>
        <v>1644807</v>
      </c>
      <c r="F62" s="39" t="s">
        <v>536</v>
      </c>
      <c r="G62" s="39" t="s">
        <v>537</v>
      </c>
      <c r="H62" s="39" t="s">
        <v>538</v>
      </c>
      <c r="I62" s="39" t="str">
        <f t="shared" si="2"/>
        <v>3434049</v>
      </c>
    </row>
    <row r="63" ht="15.75" customHeight="1">
      <c r="A63" s="35" t="s">
        <v>316</v>
      </c>
      <c r="B63" s="39" t="s">
        <v>539</v>
      </c>
      <c r="C63" s="39" t="s">
        <v>540</v>
      </c>
      <c r="D63" s="39" t="s">
        <v>541</v>
      </c>
      <c r="E63" s="39" t="str">
        <f t="shared" si="1"/>
        <v>1047393</v>
      </c>
      <c r="F63" s="39" t="s">
        <v>542</v>
      </c>
      <c r="G63" s="39" t="s">
        <v>543</v>
      </c>
      <c r="H63" s="39" t="s">
        <v>544</v>
      </c>
      <c r="I63" s="39" t="str">
        <f t="shared" si="2"/>
        <v>154190087</v>
      </c>
    </row>
    <row r="64" ht="15.75" customHeight="1">
      <c r="A64" s="40" t="s">
        <v>14</v>
      </c>
      <c r="B64" s="41">
        <f t="shared" ref="B64:I64" si="3">AVERAGE(VALUE(B8),VALUE(B22),VALUE(B36))*2^(-30)</f>
        <v>17.16093741</v>
      </c>
      <c r="C64" s="41">
        <f t="shared" si="3"/>
        <v>17.15459636</v>
      </c>
      <c r="D64" s="41">
        <f t="shared" si="3"/>
        <v>16.81311263</v>
      </c>
      <c r="E64" s="41">
        <f t="shared" si="3"/>
        <v>17.27658628</v>
      </c>
      <c r="F64" s="41">
        <f t="shared" si="3"/>
        <v>16.22833454</v>
      </c>
      <c r="G64" s="41">
        <f t="shared" si="3"/>
        <v>16.54529947</v>
      </c>
      <c r="H64" s="41">
        <f t="shared" si="3"/>
        <v>16.34709405</v>
      </c>
      <c r="I64" s="41">
        <f t="shared" si="3"/>
        <v>16.44613877</v>
      </c>
    </row>
    <row r="65" ht="15.75" customHeight="1">
      <c r="A65" s="40" t="s">
        <v>323</v>
      </c>
      <c r="B65" s="41">
        <f t="shared" ref="B65:I65" si="4">AVERAGE(VALUE(B8),VALUE(B22),VALUE(B36),VALUE(B50))*2^(-30)</f>
        <v>14.18595339</v>
      </c>
      <c r="C65" s="41">
        <f t="shared" si="4"/>
        <v>14.18948771</v>
      </c>
      <c r="D65" s="41">
        <f t="shared" si="4"/>
        <v>13.94616079</v>
      </c>
      <c r="E65" s="41">
        <f t="shared" si="4"/>
        <v>14.28098015</v>
      </c>
      <c r="F65" s="41">
        <f t="shared" si="4"/>
        <v>13.69424316</v>
      </c>
      <c r="G65" s="41">
        <f t="shared" si="4"/>
        <v>13.93450624</v>
      </c>
      <c r="H65" s="41">
        <f t="shared" si="4"/>
        <v>13.77926801</v>
      </c>
      <c r="I65" s="41">
        <f t="shared" si="4"/>
        <v>13.85759634</v>
      </c>
    </row>
    <row r="66" ht="15.75" customHeight="1">
      <c r="A66" s="40" t="s">
        <v>324</v>
      </c>
      <c r="B66" s="41">
        <f t="shared" ref="B66:I66" si="5">MIN(VALUE(B18),VALUE(B32),VALUE(B46))*2^(-30)</f>
        <v>15.35258484</v>
      </c>
      <c r="C66" s="41">
        <f t="shared" si="5"/>
        <v>14.92014694</v>
      </c>
      <c r="D66" s="41">
        <f t="shared" si="5"/>
        <v>15.59965134</v>
      </c>
      <c r="E66" s="41">
        <f t="shared" si="5"/>
        <v>15.35258484</v>
      </c>
      <c r="F66" s="41">
        <f t="shared" si="5"/>
        <v>14.78746033</v>
      </c>
      <c r="G66" s="41">
        <f t="shared" si="5"/>
        <v>14.10217285</v>
      </c>
      <c r="H66" s="41">
        <f t="shared" si="5"/>
        <v>14.15747833</v>
      </c>
      <c r="I66" s="41">
        <f t="shared" si="5"/>
        <v>14.15747833</v>
      </c>
    </row>
    <row r="67" ht="15.75" customHeight="1">
      <c r="A67" s="40" t="s">
        <v>325</v>
      </c>
      <c r="B67" s="41">
        <f t="shared" ref="B67:I67" si="6">MIN(VALUE(B16),VALUE(B30),VALUE(B44))*2^(-30)</f>
        <v>16.80843353</v>
      </c>
      <c r="C67" s="41">
        <f t="shared" si="6"/>
        <v>16.25229263</v>
      </c>
      <c r="D67" s="41">
        <f t="shared" si="6"/>
        <v>16.41583252</v>
      </c>
      <c r="E67" s="41">
        <f t="shared" si="6"/>
        <v>16.41583252</v>
      </c>
      <c r="F67" s="41">
        <f t="shared" si="6"/>
        <v>16.77632904</v>
      </c>
      <c r="G67" s="41">
        <f t="shared" si="6"/>
        <v>17.42433548</v>
      </c>
      <c r="H67" s="41">
        <f t="shared" si="6"/>
        <v>18.30949783</v>
      </c>
      <c r="I67" s="41">
        <f t="shared" si="6"/>
        <v>17.42433548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0.0078125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0.04296875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731.21875</v>
      </c>
      <c r="C69" s="41">
        <f t="shared" si="8"/>
        <v>743.8242188</v>
      </c>
      <c r="D69" s="41">
        <f t="shared" si="8"/>
        <v>579.3203125</v>
      </c>
      <c r="E69" s="41">
        <f t="shared" si="8"/>
        <v>752.0742188</v>
      </c>
      <c r="F69" s="41">
        <f t="shared" si="8"/>
        <v>437.0976563</v>
      </c>
      <c r="G69" s="41">
        <f t="shared" si="8"/>
        <v>437.53125</v>
      </c>
      <c r="H69" s="41">
        <f t="shared" si="8"/>
        <v>437.4335938</v>
      </c>
      <c r="I69" s="41">
        <f t="shared" si="8"/>
        <v>437.296875</v>
      </c>
    </row>
    <row r="70" ht="15.75" customHeight="1">
      <c r="A70" s="40" t="s">
        <v>17</v>
      </c>
      <c r="B70" s="41">
        <f t="shared" ref="B70:I70" si="9">AVERAGE(VALUE(B9),VALUE(B23),VALUE(B37))*2^(-20)</f>
        <v>24.12871329</v>
      </c>
      <c r="C70" s="41">
        <f t="shared" si="9"/>
        <v>24.1337719</v>
      </c>
      <c r="D70" s="41">
        <f t="shared" si="9"/>
        <v>24.06738281</v>
      </c>
      <c r="E70" s="41">
        <f t="shared" si="9"/>
        <v>24.12726148</v>
      </c>
      <c r="F70" s="41">
        <f t="shared" si="9"/>
        <v>24.17646058</v>
      </c>
      <c r="G70" s="41">
        <f t="shared" si="9"/>
        <v>24.12582843</v>
      </c>
      <c r="H70" s="41">
        <f t="shared" si="9"/>
        <v>24.10138861</v>
      </c>
      <c r="I70" s="41">
        <f t="shared" si="9"/>
        <v>24.12421862</v>
      </c>
    </row>
    <row r="71" ht="15.75" customHeight="1">
      <c r="A71" s="40" t="s">
        <v>326</v>
      </c>
      <c r="B71" s="42">
        <f t="shared" ref="B71:I71" si="10">MIN(VALUE(B19),VALUE(B33),VALUE(B47))*2^(-20)</f>
        <v>22.80859375</v>
      </c>
      <c r="C71" s="42">
        <f t="shared" si="10"/>
        <v>22.828125</v>
      </c>
      <c r="D71" s="42">
        <f t="shared" si="10"/>
        <v>22.67578125</v>
      </c>
      <c r="E71" s="42">
        <f t="shared" si="10"/>
        <v>22.80859375</v>
      </c>
      <c r="F71" s="42">
        <f t="shared" si="10"/>
        <v>22.80859375</v>
      </c>
      <c r="G71" s="42">
        <f t="shared" si="10"/>
        <v>22.73828125</v>
      </c>
      <c r="H71" s="42">
        <f t="shared" si="10"/>
        <v>22.62890625</v>
      </c>
      <c r="I71" s="42">
        <f t="shared" si="10"/>
        <v>22.73828125</v>
      </c>
    </row>
    <row r="72" ht="15.75" customHeight="1">
      <c r="A72" s="40" t="s">
        <v>327</v>
      </c>
      <c r="B72" s="42">
        <f t="shared" ref="B72:I72" si="11">MAX(VALUE(B17),VALUE(B31),VALUE(B45))*2^(-20)</f>
        <v>26.46875</v>
      </c>
      <c r="C72" s="42">
        <f t="shared" si="11"/>
        <v>26.46875</v>
      </c>
      <c r="D72" s="42">
        <f t="shared" si="11"/>
        <v>26.55859375</v>
      </c>
      <c r="E72" s="42">
        <f t="shared" si="11"/>
        <v>26.46875</v>
      </c>
      <c r="F72" s="42">
        <f t="shared" si="11"/>
        <v>26.46875</v>
      </c>
      <c r="G72" s="42">
        <f t="shared" si="11"/>
        <v>26.46875</v>
      </c>
      <c r="H72" s="42">
        <f t="shared" si="11"/>
        <v>26.5625</v>
      </c>
      <c r="I72" s="42">
        <f t="shared" si="11"/>
        <v>26.46875</v>
      </c>
    </row>
    <row r="73" ht="15.75" customHeight="1">
      <c r="A73" s="40" t="s">
        <v>1</v>
      </c>
      <c r="B73" s="41">
        <f t="shared" ref="B73:I73" si="12">VALUE(B7)*10^(-9)</f>
        <v>26.3365414</v>
      </c>
      <c r="C73" s="41">
        <f t="shared" si="12"/>
        <v>18.22328826</v>
      </c>
      <c r="D73" s="41">
        <f t="shared" si="12"/>
        <v>22.85374792</v>
      </c>
      <c r="E73" s="41">
        <f t="shared" si="12"/>
        <v>22.85374792</v>
      </c>
      <c r="F73" s="41">
        <f t="shared" si="12"/>
        <v>44.88870445</v>
      </c>
      <c r="G73" s="41">
        <f t="shared" si="12"/>
        <v>43.34806555</v>
      </c>
      <c r="H73" s="41">
        <f t="shared" si="12"/>
        <v>43.80021694</v>
      </c>
      <c r="I73" s="41">
        <f t="shared" si="12"/>
        <v>43.80021694</v>
      </c>
    </row>
    <row r="74" ht="15.75" customHeight="1">
      <c r="A74" s="40" t="s">
        <v>18</v>
      </c>
      <c r="B74" s="41">
        <f t="shared" ref="B74:I74" si="13">SUM(VALUE(B20),VALUE(B34),VALUE(B48))*2^(-20)</f>
        <v>15.46731758</v>
      </c>
      <c r="C74" s="41">
        <f t="shared" si="13"/>
        <v>10.2795372</v>
      </c>
      <c r="D74" s="41">
        <f t="shared" si="13"/>
        <v>12.08328724</v>
      </c>
      <c r="E74" s="41">
        <f t="shared" si="13"/>
        <v>11.75237274</v>
      </c>
      <c r="F74" s="41">
        <f t="shared" si="13"/>
        <v>458.6280394</v>
      </c>
      <c r="G74" s="41">
        <f t="shared" si="13"/>
        <v>459.4530754</v>
      </c>
      <c r="H74" s="41">
        <f t="shared" si="13"/>
        <v>459.0977879</v>
      </c>
      <c r="I74" s="41">
        <f t="shared" si="13"/>
        <v>458.8181105</v>
      </c>
    </row>
    <row r="75" ht="15.75" customHeight="1">
      <c r="A75" s="40" t="s">
        <v>19</v>
      </c>
      <c r="B75" s="41">
        <f t="shared" ref="B75:I75" si="14">SUM(VALUE(B21),VALUE(B35),VALUE(B49))*2^(-20)</f>
        <v>14.4845314</v>
      </c>
      <c r="C75" s="41">
        <f t="shared" si="14"/>
        <v>13.86292076</v>
      </c>
      <c r="D75" s="41">
        <f t="shared" si="14"/>
        <v>10.72576237</v>
      </c>
      <c r="E75" s="41">
        <f t="shared" si="14"/>
        <v>12.51414585</v>
      </c>
      <c r="F75" s="41">
        <f t="shared" si="14"/>
        <v>312.834012</v>
      </c>
      <c r="G75" s="41">
        <f t="shared" si="14"/>
        <v>313.6931143</v>
      </c>
      <c r="H75" s="41">
        <f t="shared" si="14"/>
        <v>313.3038454</v>
      </c>
      <c r="I75" s="41">
        <f t="shared" si="14"/>
        <v>310.9067011</v>
      </c>
    </row>
    <row r="76" ht="15.75" customHeight="1">
      <c r="A76" s="40" t="s">
        <v>20</v>
      </c>
      <c r="B76" s="43">
        <f t="shared" ref="B76:I76" si="15">SUM(VALUE(B12),VALUE(B26),VALUE(B40))</f>
        <v>636</v>
      </c>
      <c r="C76" s="43">
        <f t="shared" si="15"/>
        <v>429</v>
      </c>
      <c r="D76" s="43">
        <f t="shared" si="15"/>
        <v>549</v>
      </c>
      <c r="E76" s="43">
        <f t="shared" si="15"/>
        <v>549</v>
      </c>
      <c r="F76" s="43">
        <f t="shared" si="15"/>
        <v>1076</v>
      </c>
      <c r="G76" s="43">
        <f t="shared" si="15"/>
        <v>1035</v>
      </c>
      <c r="H76" s="43">
        <f t="shared" si="15"/>
        <v>1050</v>
      </c>
      <c r="I76" s="43">
        <f t="shared" si="15"/>
        <v>1050</v>
      </c>
    </row>
    <row r="77" ht="15.75" customHeight="1">
      <c r="A77" s="40" t="s">
        <v>21</v>
      </c>
      <c r="B77" s="43">
        <f t="shared" ref="B77:I77" si="16">SUM(VALUE(B11),VALUE(B25),VALUE(B39))</f>
        <v>23</v>
      </c>
      <c r="C77" s="43">
        <f t="shared" si="16"/>
        <v>21</v>
      </c>
      <c r="D77" s="43">
        <f t="shared" si="16"/>
        <v>20</v>
      </c>
      <c r="E77" s="43">
        <f t="shared" si="16"/>
        <v>22</v>
      </c>
      <c r="F77" s="43">
        <f t="shared" si="16"/>
        <v>44</v>
      </c>
      <c r="G77" s="43">
        <f t="shared" si="16"/>
        <v>42</v>
      </c>
      <c r="H77" s="43">
        <f t="shared" si="16"/>
        <v>46</v>
      </c>
      <c r="I77" s="43">
        <f t="shared" si="16"/>
        <v>42</v>
      </c>
    </row>
    <row r="78" ht="15.75" customHeight="1">
      <c r="A78" s="40" t="s">
        <v>22</v>
      </c>
      <c r="B78" s="43">
        <f t="shared" ref="B78:I78" si="17">SUM(VALUE(B13),VALUE(B27),VALUE(B41))</f>
        <v>123</v>
      </c>
      <c r="C78" s="43">
        <f t="shared" si="17"/>
        <v>121</v>
      </c>
      <c r="D78" s="43">
        <f t="shared" si="17"/>
        <v>121</v>
      </c>
      <c r="E78" s="43">
        <f t="shared" si="17"/>
        <v>122</v>
      </c>
      <c r="F78" s="43">
        <f t="shared" si="17"/>
        <v>260</v>
      </c>
      <c r="G78" s="43">
        <f t="shared" si="17"/>
        <v>268</v>
      </c>
      <c r="H78" s="43">
        <f t="shared" si="17"/>
        <v>271</v>
      </c>
      <c r="I78" s="43">
        <f t="shared" si="17"/>
        <v>266</v>
      </c>
    </row>
    <row r="79" ht="15.75" customHeight="1">
      <c r="A79" s="40" t="s">
        <v>23</v>
      </c>
      <c r="B79" s="43">
        <f t="shared" ref="B79:I79" si="18">SUM(VALUE(B10),VALUE(B24),VALUE(B38))</f>
        <v>87</v>
      </c>
      <c r="C79" s="43">
        <f t="shared" si="18"/>
        <v>60</v>
      </c>
      <c r="D79" s="43">
        <f t="shared" si="18"/>
        <v>79</v>
      </c>
      <c r="E79" s="43">
        <f t="shared" si="18"/>
        <v>75</v>
      </c>
      <c r="F79" s="43">
        <f t="shared" si="18"/>
        <v>23</v>
      </c>
      <c r="G79" s="43">
        <f t="shared" si="18"/>
        <v>21</v>
      </c>
      <c r="H79" s="43">
        <f t="shared" si="18"/>
        <v>33</v>
      </c>
      <c r="I79" s="43">
        <f t="shared" si="18"/>
        <v>22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4577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4578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4579</v>
      </c>
      <c r="C5" s="39" t="s">
        <v>4580</v>
      </c>
      <c r="D5" s="39" t="s">
        <v>4581</v>
      </c>
      <c r="E5" s="39" t="str">
        <f t="shared" si="1"/>
        <v>-</v>
      </c>
      <c r="F5" s="39" t="s">
        <v>4582</v>
      </c>
      <c r="G5" s="39" t="s">
        <v>4583</v>
      </c>
      <c r="H5" s="39" t="s">
        <v>4584</v>
      </c>
      <c r="I5" s="39" t="str">
        <f t="shared" si="2"/>
        <v>-</v>
      </c>
    </row>
    <row r="6">
      <c r="A6" s="35" t="s">
        <v>51</v>
      </c>
      <c r="B6" s="39" t="s">
        <v>4585</v>
      </c>
      <c r="C6" s="39" t="s">
        <v>4586</v>
      </c>
      <c r="D6" s="39" t="s">
        <v>4587</v>
      </c>
      <c r="E6" s="39" t="str">
        <f t="shared" si="1"/>
        <v>-</v>
      </c>
      <c r="F6" s="39" t="s">
        <v>4588</v>
      </c>
      <c r="G6" s="39" t="s">
        <v>4589</v>
      </c>
      <c r="H6" s="39" t="s">
        <v>4590</v>
      </c>
      <c r="I6" s="39" t="str">
        <f t="shared" si="2"/>
        <v>-</v>
      </c>
    </row>
    <row r="7">
      <c r="A7" s="35" t="s">
        <v>58</v>
      </c>
      <c r="B7" s="39" t="s">
        <v>4591</v>
      </c>
      <c r="C7" s="39" t="s">
        <v>4592</v>
      </c>
      <c r="D7" s="39" t="s">
        <v>4593</v>
      </c>
      <c r="E7" s="39" t="str">
        <f t="shared" si="1"/>
        <v>25203620491</v>
      </c>
      <c r="F7" s="39" t="s">
        <v>4594</v>
      </c>
      <c r="G7" s="39" t="s">
        <v>4595</v>
      </c>
      <c r="H7" s="39" t="s">
        <v>4596</v>
      </c>
      <c r="I7" s="39" t="str">
        <f t="shared" si="2"/>
        <v>51071818207</v>
      </c>
    </row>
    <row r="8">
      <c r="A8" s="35" t="s">
        <v>65</v>
      </c>
      <c r="B8" s="39" t="s">
        <v>4597</v>
      </c>
      <c r="C8" s="39" t="s">
        <v>4598</v>
      </c>
      <c r="D8" s="39" t="s">
        <v>4599</v>
      </c>
      <c r="E8" s="39" t="str">
        <f t="shared" si="1"/>
        <v>18760732829</v>
      </c>
      <c r="F8" s="39" t="s">
        <v>4600</v>
      </c>
      <c r="G8" s="39" t="s">
        <v>4601</v>
      </c>
      <c r="H8" s="39" t="s">
        <v>4602</v>
      </c>
      <c r="I8" s="39" t="str">
        <f t="shared" si="2"/>
        <v>17032910848</v>
      </c>
    </row>
    <row r="9">
      <c r="A9" s="35" t="s">
        <v>72</v>
      </c>
      <c r="B9" s="39" t="s">
        <v>4603</v>
      </c>
      <c r="C9" s="39" t="s">
        <v>4604</v>
      </c>
      <c r="D9" s="39" t="s">
        <v>4605</v>
      </c>
      <c r="E9" s="39" t="str">
        <f t="shared" si="1"/>
        <v>22548795</v>
      </c>
      <c r="F9" s="39" t="s">
        <v>4603</v>
      </c>
      <c r="G9" s="39" t="s">
        <v>4603</v>
      </c>
      <c r="H9" s="39" t="s">
        <v>4606</v>
      </c>
      <c r="I9" s="39" t="str">
        <f t="shared" si="2"/>
        <v>22548480</v>
      </c>
    </row>
    <row r="10">
      <c r="A10" s="35" t="s">
        <v>76</v>
      </c>
      <c r="B10" s="39" t="s">
        <v>42</v>
      </c>
      <c r="C10" s="39" t="s">
        <v>290</v>
      </c>
      <c r="D10" s="39" t="s">
        <v>520</v>
      </c>
      <c r="E10" s="39" t="str">
        <f t="shared" si="1"/>
        <v>2</v>
      </c>
      <c r="F10" s="39" t="s">
        <v>520</v>
      </c>
      <c r="G10" s="39" t="s">
        <v>82</v>
      </c>
      <c r="H10" s="39" t="s">
        <v>520</v>
      </c>
      <c r="I10" s="39" t="str">
        <f t="shared" si="2"/>
        <v>11</v>
      </c>
    </row>
    <row r="11">
      <c r="A11" s="35" t="s">
        <v>81</v>
      </c>
      <c r="B11" s="39" t="s">
        <v>83</v>
      </c>
      <c r="C11" s="39" t="s">
        <v>424</v>
      </c>
      <c r="D11" s="39" t="s">
        <v>520</v>
      </c>
      <c r="E11" s="39" t="str">
        <f t="shared" si="1"/>
        <v>7</v>
      </c>
      <c r="F11" s="39" t="s">
        <v>86</v>
      </c>
      <c r="G11" s="39" t="s">
        <v>80</v>
      </c>
      <c r="H11" s="39" t="s">
        <v>422</v>
      </c>
      <c r="I11" s="39" t="str">
        <f t="shared" si="2"/>
        <v>19</v>
      </c>
    </row>
    <row r="12">
      <c r="A12" s="35" t="s">
        <v>87</v>
      </c>
      <c r="B12" s="39" t="s">
        <v>372</v>
      </c>
      <c r="C12" s="39" t="s">
        <v>953</v>
      </c>
      <c r="D12" s="39" t="s">
        <v>1077</v>
      </c>
      <c r="E12" s="39" t="str">
        <f t="shared" si="1"/>
        <v>199</v>
      </c>
      <c r="F12" s="39" t="s">
        <v>231</v>
      </c>
      <c r="G12" s="39" t="s">
        <v>91</v>
      </c>
      <c r="H12" s="39" t="s">
        <v>91</v>
      </c>
      <c r="I12" s="39" t="str">
        <f t="shared" si="2"/>
        <v>407</v>
      </c>
    </row>
    <row r="13">
      <c r="A13" s="35" t="s">
        <v>94</v>
      </c>
      <c r="B13" s="39" t="s">
        <v>1928</v>
      </c>
      <c r="C13" s="39" t="s">
        <v>4514</v>
      </c>
      <c r="D13" s="39" t="s">
        <v>2814</v>
      </c>
      <c r="E13" s="39" t="str">
        <f t="shared" si="1"/>
        <v>85</v>
      </c>
      <c r="F13" s="39" t="s">
        <v>1181</v>
      </c>
      <c r="G13" s="39" t="s">
        <v>4607</v>
      </c>
      <c r="H13" s="39" t="s">
        <v>1781</v>
      </c>
      <c r="I13" s="39" t="str">
        <f t="shared" si="2"/>
        <v>135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4608</v>
      </c>
      <c r="C15" s="39" t="s">
        <v>4609</v>
      </c>
      <c r="D15" s="39" t="s">
        <v>4610</v>
      </c>
      <c r="E15" s="39" t="str">
        <f t="shared" si="1"/>
        <v>136032256</v>
      </c>
      <c r="F15" s="39" t="s">
        <v>485</v>
      </c>
      <c r="G15" s="39" t="s">
        <v>1934</v>
      </c>
      <c r="H15" s="39" t="s">
        <v>4611</v>
      </c>
      <c r="I15" s="39" t="str">
        <f t="shared" si="2"/>
        <v>153104384</v>
      </c>
    </row>
    <row r="16">
      <c r="A16" s="35" t="s">
        <v>110</v>
      </c>
      <c r="B16" s="39" t="s">
        <v>4612</v>
      </c>
      <c r="C16" s="39" t="s">
        <v>4613</v>
      </c>
      <c r="D16" s="39" t="s">
        <v>4614</v>
      </c>
      <c r="E16" s="39" t="str">
        <f t="shared" si="1"/>
        <v>20290482176</v>
      </c>
      <c r="F16" s="39" t="s">
        <v>4615</v>
      </c>
      <c r="G16" s="39" t="s">
        <v>4616</v>
      </c>
      <c r="H16" s="39" t="s">
        <v>4617</v>
      </c>
      <c r="I16" s="39" t="str">
        <f t="shared" si="2"/>
        <v>19616608256</v>
      </c>
    </row>
    <row r="17">
      <c r="A17" s="35" t="s">
        <v>117</v>
      </c>
      <c r="B17" s="39" t="s">
        <v>4603</v>
      </c>
      <c r="C17" s="39" t="s">
        <v>4618</v>
      </c>
      <c r="D17" s="39" t="s">
        <v>4619</v>
      </c>
      <c r="E17" s="39" t="str">
        <f t="shared" si="1"/>
        <v>22556672</v>
      </c>
      <c r="F17" s="39" t="s">
        <v>4603</v>
      </c>
      <c r="G17" s="39" t="s">
        <v>4603</v>
      </c>
      <c r="H17" s="39" t="s">
        <v>4619</v>
      </c>
      <c r="I17" s="39" t="str">
        <f t="shared" si="2"/>
        <v>22548480</v>
      </c>
    </row>
    <row r="18">
      <c r="A18" s="35" t="s">
        <v>118</v>
      </c>
      <c r="B18" s="39" t="s">
        <v>4620</v>
      </c>
      <c r="C18" s="39" t="s">
        <v>4621</v>
      </c>
      <c r="D18" s="39" t="s">
        <v>4622</v>
      </c>
      <c r="E18" s="39" t="str">
        <f t="shared" si="1"/>
        <v>17896460288</v>
      </c>
      <c r="F18" s="39" t="s">
        <v>4623</v>
      </c>
      <c r="G18" s="39" t="s">
        <v>4624</v>
      </c>
      <c r="H18" s="39" t="s">
        <v>4625</v>
      </c>
      <c r="I18" s="39" t="str">
        <f t="shared" si="2"/>
        <v>16616009728</v>
      </c>
    </row>
    <row r="19">
      <c r="A19" s="35" t="s">
        <v>125</v>
      </c>
      <c r="B19" s="39" t="s">
        <v>4603</v>
      </c>
      <c r="C19" s="39" t="s">
        <v>4603</v>
      </c>
      <c r="D19" s="39" t="s">
        <v>4626</v>
      </c>
      <c r="E19" s="39" t="str">
        <f t="shared" si="1"/>
        <v>22548480</v>
      </c>
      <c r="F19" s="39" t="s">
        <v>4603</v>
      </c>
      <c r="G19" s="39" t="s">
        <v>4603</v>
      </c>
      <c r="H19" s="39" t="s">
        <v>4627</v>
      </c>
      <c r="I19" s="39" t="str">
        <f t="shared" si="2"/>
        <v>22548480</v>
      </c>
    </row>
    <row r="20">
      <c r="A20" s="35" t="s">
        <v>126</v>
      </c>
      <c r="B20" s="39" t="s">
        <v>4628</v>
      </c>
      <c r="C20" s="39" t="s">
        <v>4629</v>
      </c>
      <c r="D20" s="39" t="s">
        <v>4630</v>
      </c>
      <c r="E20" s="39" t="str">
        <f t="shared" si="1"/>
        <v>89497617</v>
      </c>
      <c r="F20" s="39" t="s">
        <v>4631</v>
      </c>
      <c r="G20" s="39" t="s">
        <v>4632</v>
      </c>
      <c r="H20" s="39" t="s">
        <v>4633</v>
      </c>
      <c r="I20" s="39" t="str">
        <f t="shared" si="2"/>
        <v>231325879</v>
      </c>
    </row>
    <row r="21" ht="15.75" customHeight="1">
      <c r="A21" s="35" t="s">
        <v>133</v>
      </c>
      <c r="B21" s="39" t="s">
        <v>4634</v>
      </c>
      <c r="C21" s="39" t="s">
        <v>4635</v>
      </c>
      <c r="D21" s="39" t="s">
        <v>4636</v>
      </c>
      <c r="E21" s="39" t="str">
        <f t="shared" si="1"/>
        <v>80596622</v>
      </c>
      <c r="F21" s="39" t="s">
        <v>4637</v>
      </c>
      <c r="G21" s="39" t="s">
        <v>4638</v>
      </c>
      <c r="H21" s="39" t="s">
        <v>4639</v>
      </c>
      <c r="I21" s="39" t="str">
        <f t="shared" si="2"/>
        <v>238937292</v>
      </c>
    </row>
    <row r="22" ht="15.75" customHeight="1">
      <c r="A22" s="35" t="s">
        <v>140</v>
      </c>
      <c r="B22" s="39" t="s">
        <v>4640</v>
      </c>
      <c r="C22" s="39" t="s">
        <v>4641</v>
      </c>
      <c r="D22" s="39" t="s">
        <v>4642</v>
      </c>
      <c r="E22" s="39" t="str">
        <f t="shared" si="1"/>
        <v>18730138702</v>
      </c>
      <c r="F22" s="39" t="s">
        <v>4643</v>
      </c>
      <c r="G22" s="39" t="s">
        <v>4644</v>
      </c>
      <c r="H22" s="39" t="s">
        <v>4645</v>
      </c>
      <c r="I22" s="39" t="str">
        <f t="shared" si="2"/>
        <v>17173837272</v>
      </c>
    </row>
    <row r="23" ht="15.75" customHeight="1">
      <c r="A23" s="35" t="s">
        <v>147</v>
      </c>
      <c r="B23" s="39" t="s">
        <v>4646</v>
      </c>
      <c r="C23" s="39" t="s">
        <v>4647</v>
      </c>
      <c r="D23" s="39" t="s">
        <v>4648</v>
      </c>
      <c r="E23" s="39" t="str">
        <f t="shared" si="1"/>
        <v>30557634</v>
      </c>
      <c r="F23" s="39" t="s">
        <v>4649</v>
      </c>
      <c r="G23" s="39" t="s">
        <v>4650</v>
      </c>
      <c r="H23" s="39" t="s">
        <v>4647</v>
      </c>
      <c r="I23" s="39" t="str">
        <f t="shared" si="2"/>
        <v>30703143</v>
      </c>
    </row>
    <row r="24" ht="15.75" customHeight="1">
      <c r="A24" s="35" t="s">
        <v>154</v>
      </c>
      <c r="B24" s="39" t="s">
        <v>86</v>
      </c>
      <c r="C24" s="39" t="s">
        <v>42</v>
      </c>
      <c r="D24" s="39" t="s">
        <v>42</v>
      </c>
      <c r="E24" s="39" t="str">
        <f t="shared" si="1"/>
        <v>0</v>
      </c>
      <c r="F24" s="39" t="s">
        <v>423</v>
      </c>
      <c r="G24" s="39" t="s">
        <v>42</v>
      </c>
      <c r="H24" s="39" t="s">
        <v>424</v>
      </c>
      <c r="I24" s="39" t="str">
        <f t="shared" si="2"/>
        <v>6</v>
      </c>
    </row>
    <row r="25" ht="15.75" customHeight="1">
      <c r="A25" s="35" t="s">
        <v>158</v>
      </c>
      <c r="B25" s="39" t="s">
        <v>520</v>
      </c>
      <c r="C25" s="39" t="s">
        <v>667</v>
      </c>
      <c r="D25" s="39" t="s">
        <v>667</v>
      </c>
      <c r="E25" s="39" t="str">
        <f t="shared" si="1"/>
        <v>5</v>
      </c>
      <c r="F25" s="39" t="s">
        <v>422</v>
      </c>
      <c r="G25" s="39" t="s">
        <v>156</v>
      </c>
      <c r="H25" s="39" t="s">
        <v>225</v>
      </c>
      <c r="I25" s="39" t="str">
        <f t="shared" si="2"/>
        <v>18</v>
      </c>
    </row>
    <row r="26" ht="15.75" customHeight="1">
      <c r="A26" s="35" t="s">
        <v>160</v>
      </c>
      <c r="B26" s="39" t="s">
        <v>477</v>
      </c>
      <c r="C26" s="39" t="s">
        <v>953</v>
      </c>
      <c r="D26" s="39" t="s">
        <v>1975</v>
      </c>
      <c r="E26" s="39" t="str">
        <f t="shared" si="1"/>
        <v>199</v>
      </c>
      <c r="F26" s="39" t="s">
        <v>231</v>
      </c>
      <c r="G26" s="39" t="s">
        <v>288</v>
      </c>
      <c r="H26" s="39" t="s">
        <v>1695</v>
      </c>
      <c r="I26" s="39" t="str">
        <f t="shared" si="2"/>
        <v>406</v>
      </c>
    </row>
    <row r="27" ht="15.75" customHeight="1">
      <c r="A27" s="35" t="s">
        <v>162</v>
      </c>
      <c r="B27" s="39" t="s">
        <v>4243</v>
      </c>
      <c r="C27" s="39" t="s">
        <v>955</v>
      </c>
      <c r="D27" s="39" t="s">
        <v>1365</v>
      </c>
      <c r="E27" s="39" t="str">
        <f t="shared" si="1"/>
        <v>63</v>
      </c>
      <c r="F27" s="39" t="s">
        <v>4063</v>
      </c>
      <c r="G27" s="39" t="s">
        <v>1507</v>
      </c>
      <c r="H27" s="39" t="s">
        <v>1928</v>
      </c>
      <c r="I27" s="39" t="str">
        <f t="shared" si="2"/>
        <v>147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4651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4652</v>
      </c>
      <c r="C29" s="39" t="s">
        <v>4653</v>
      </c>
      <c r="D29" s="39" t="s">
        <v>4654</v>
      </c>
      <c r="E29" s="39" t="str">
        <f t="shared" si="1"/>
        <v>1253376</v>
      </c>
      <c r="F29" s="39" t="s">
        <v>4655</v>
      </c>
      <c r="G29" s="39" t="s">
        <v>1512</v>
      </c>
      <c r="H29" s="39" t="s">
        <v>2552</v>
      </c>
      <c r="I29" s="39" t="str">
        <f t="shared" si="2"/>
        <v>153190400</v>
      </c>
    </row>
    <row r="30" ht="15.75" customHeight="1">
      <c r="A30" s="35" t="s">
        <v>177</v>
      </c>
      <c r="B30" s="39" t="s">
        <v>4656</v>
      </c>
      <c r="C30" s="39" t="s">
        <v>4657</v>
      </c>
      <c r="D30" s="39" t="s">
        <v>4658</v>
      </c>
      <c r="E30" s="39" t="str">
        <f t="shared" si="1"/>
        <v>19908149248</v>
      </c>
      <c r="F30" s="39" t="s">
        <v>4659</v>
      </c>
      <c r="G30" s="39" t="s">
        <v>4660</v>
      </c>
      <c r="H30" s="39" t="s">
        <v>4661</v>
      </c>
      <c r="I30" s="39" t="str">
        <f t="shared" si="2"/>
        <v>20054192128</v>
      </c>
    </row>
    <row r="31" ht="15.75" customHeight="1">
      <c r="A31" s="35" t="s">
        <v>184</v>
      </c>
      <c r="B31" s="39" t="s">
        <v>4662</v>
      </c>
      <c r="C31" s="39" t="s">
        <v>4647</v>
      </c>
      <c r="D31" s="39" t="s">
        <v>4663</v>
      </c>
      <c r="E31" s="39" t="str">
        <f t="shared" si="1"/>
        <v>30568448</v>
      </c>
      <c r="F31" s="39" t="s">
        <v>4649</v>
      </c>
      <c r="G31" s="39" t="s">
        <v>4664</v>
      </c>
      <c r="H31" s="39" t="s">
        <v>4647</v>
      </c>
      <c r="I31" s="39" t="str">
        <f t="shared" si="2"/>
        <v>30724096</v>
      </c>
    </row>
    <row r="32" ht="15.75" customHeight="1">
      <c r="A32" s="35" t="s">
        <v>186</v>
      </c>
      <c r="B32" s="39" t="s">
        <v>4665</v>
      </c>
      <c r="C32" s="39" t="s">
        <v>4666</v>
      </c>
      <c r="D32" s="39" t="s">
        <v>4667</v>
      </c>
      <c r="E32" s="39" t="str">
        <f t="shared" si="1"/>
        <v>18117640192</v>
      </c>
      <c r="F32" s="39" t="s">
        <v>4668</v>
      </c>
      <c r="G32" s="39" t="s">
        <v>4669</v>
      </c>
      <c r="H32" s="39" t="s">
        <v>4670</v>
      </c>
      <c r="I32" s="39" t="str">
        <f t="shared" si="2"/>
        <v>16432021504</v>
      </c>
    </row>
    <row r="33" ht="15.75" customHeight="1">
      <c r="A33" s="35" t="s">
        <v>193</v>
      </c>
      <c r="B33" s="39" t="s">
        <v>4671</v>
      </c>
      <c r="C33" s="39" t="s">
        <v>4647</v>
      </c>
      <c r="D33" s="39" t="s">
        <v>4647</v>
      </c>
      <c r="E33" s="39" t="str">
        <f t="shared" si="1"/>
        <v>30556160</v>
      </c>
      <c r="F33" s="39" t="s">
        <v>4649</v>
      </c>
      <c r="G33" s="39" t="s">
        <v>4647</v>
      </c>
      <c r="H33" s="39" t="s">
        <v>4647</v>
      </c>
      <c r="I33" s="39" t="str">
        <f t="shared" si="2"/>
        <v>30556160</v>
      </c>
    </row>
    <row r="34" ht="15.75" customHeight="1">
      <c r="A34" s="35" t="s">
        <v>196</v>
      </c>
      <c r="B34" s="39" t="s">
        <v>4672</v>
      </c>
      <c r="C34" s="39" t="s">
        <v>4673</v>
      </c>
      <c r="D34" s="39" t="s">
        <v>4674</v>
      </c>
      <c r="E34" s="39" t="str">
        <f t="shared" si="1"/>
        <v>118394005</v>
      </c>
      <c r="F34" s="39" t="s">
        <v>4675</v>
      </c>
      <c r="G34" s="39" t="s">
        <v>4676</v>
      </c>
      <c r="H34" s="39" t="s">
        <v>4677</v>
      </c>
      <c r="I34" s="39" t="str">
        <f t="shared" si="2"/>
        <v>233363575</v>
      </c>
    </row>
    <row r="35" ht="15.75" customHeight="1">
      <c r="A35" s="35" t="s">
        <v>203</v>
      </c>
      <c r="B35" s="39" t="s">
        <v>4678</v>
      </c>
      <c r="C35" s="39" t="s">
        <v>4679</v>
      </c>
      <c r="D35" s="39" t="s">
        <v>4680</v>
      </c>
      <c r="E35" s="39" t="str">
        <f t="shared" si="1"/>
        <v>87873900</v>
      </c>
      <c r="F35" s="39" t="s">
        <v>4681</v>
      </c>
      <c r="G35" s="39" t="s">
        <v>4682</v>
      </c>
      <c r="H35" s="39" t="s">
        <v>4683</v>
      </c>
      <c r="I35" s="39" t="str">
        <f t="shared" si="2"/>
        <v>119854422</v>
      </c>
    </row>
    <row r="36" ht="15.75" customHeight="1">
      <c r="A36" s="35" t="s">
        <v>210</v>
      </c>
      <c r="B36" s="39" t="s">
        <v>4684</v>
      </c>
      <c r="C36" s="39" t="s">
        <v>4685</v>
      </c>
      <c r="D36" s="39" t="s">
        <v>4686</v>
      </c>
      <c r="E36" s="39" t="str">
        <f t="shared" si="1"/>
        <v>18422026240</v>
      </c>
      <c r="F36" s="39" t="s">
        <v>4687</v>
      </c>
      <c r="G36" s="39" t="s">
        <v>4688</v>
      </c>
      <c r="H36" s="39" t="s">
        <v>4689</v>
      </c>
      <c r="I36" s="39" t="str">
        <f t="shared" si="2"/>
        <v>17494567193</v>
      </c>
    </row>
    <row r="37" ht="15.75" customHeight="1">
      <c r="A37" s="35" t="s">
        <v>217</v>
      </c>
      <c r="B37" s="39" t="s">
        <v>4690</v>
      </c>
      <c r="C37" s="39" t="s">
        <v>4691</v>
      </c>
      <c r="D37" s="39" t="s">
        <v>4692</v>
      </c>
      <c r="E37" s="39" t="str">
        <f t="shared" si="1"/>
        <v>19848912</v>
      </c>
      <c r="F37" s="39" t="s">
        <v>4693</v>
      </c>
      <c r="G37" s="39" t="s">
        <v>4694</v>
      </c>
      <c r="H37" s="39" t="s">
        <v>4692</v>
      </c>
      <c r="I37" s="39" t="str">
        <f t="shared" si="2"/>
        <v>19770919</v>
      </c>
    </row>
    <row r="38" ht="15.75" customHeight="1">
      <c r="A38" s="35" t="s">
        <v>220</v>
      </c>
      <c r="B38" s="39" t="s">
        <v>79</v>
      </c>
      <c r="C38" s="39" t="s">
        <v>82</v>
      </c>
      <c r="D38" s="39" t="s">
        <v>290</v>
      </c>
      <c r="E38" s="39" t="str">
        <f t="shared" si="1"/>
        <v>10</v>
      </c>
      <c r="F38" s="39" t="s">
        <v>423</v>
      </c>
      <c r="G38" s="39" t="s">
        <v>159</v>
      </c>
      <c r="H38" s="39" t="s">
        <v>42</v>
      </c>
      <c r="I38" s="39" t="str">
        <f t="shared" si="2"/>
        <v>6</v>
      </c>
    </row>
    <row r="39" ht="15.75" customHeight="1">
      <c r="A39" s="35" t="s">
        <v>227</v>
      </c>
      <c r="B39" s="39" t="s">
        <v>84</v>
      </c>
      <c r="C39" s="39" t="s">
        <v>82</v>
      </c>
      <c r="D39" s="39" t="s">
        <v>423</v>
      </c>
      <c r="E39" s="39" t="str">
        <f t="shared" si="1"/>
        <v>9</v>
      </c>
      <c r="F39" s="39" t="s">
        <v>226</v>
      </c>
      <c r="G39" s="39" t="s">
        <v>85</v>
      </c>
      <c r="H39" s="39" t="s">
        <v>79</v>
      </c>
      <c r="I39" s="39" t="str">
        <f t="shared" si="2"/>
        <v>15</v>
      </c>
    </row>
    <row r="40" ht="15.75" customHeight="1">
      <c r="A40" s="35" t="s">
        <v>229</v>
      </c>
      <c r="B40" s="39" t="s">
        <v>477</v>
      </c>
      <c r="C40" s="39" t="s">
        <v>953</v>
      </c>
      <c r="D40" s="39" t="s">
        <v>953</v>
      </c>
      <c r="E40" s="39" t="str">
        <f t="shared" si="1"/>
        <v>199</v>
      </c>
      <c r="F40" s="39" t="s">
        <v>1040</v>
      </c>
      <c r="G40" s="39" t="s">
        <v>288</v>
      </c>
      <c r="H40" s="39" t="s">
        <v>1695</v>
      </c>
      <c r="I40" s="39" t="str">
        <f t="shared" si="2"/>
        <v>405</v>
      </c>
    </row>
    <row r="41" ht="15.75" customHeight="1">
      <c r="A41" s="35" t="s">
        <v>234</v>
      </c>
      <c r="B41" s="39" t="s">
        <v>3379</v>
      </c>
      <c r="C41" s="39" t="s">
        <v>2643</v>
      </c>
      <c r="D41" s="39" t="s">
        <v>4607</v>
      </c>
      <c r="E41" s="39" t="str">
        <f t="shared" si="1"/>
        <v>82</v>
      </c>
      <c r="F41" s="39" t="s">
        <v>1410</v>
      </c>
      <c r="G41" s="39" t="s">
        <v>373</v>
      </c>
      <c r="H41" s="39" t="s">
        <v>960</v>
      </c>
      <c r="I41" s="39" t="str">
        <f t="shared" si="2"/>
        <v>134</v>
      </c>
    </row>
    <row r="42" ht="15.75" customHeight="1">
      <c r="A42" s="35" t="s">
        <v>238</v>
      </c>
      <c r="B42" s="39" t="s">
        <v>479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4695</v>
      </c>
      <c r="I42" s="39" t="str">
        <f t="shared" si="2"/>
        <v>0</v>
      </c>
    </row>
    <row r="43" ht="15.75" customHeight="1">
      <c r="A43" s="35" t="s">
        <v>239</v>
      </c>
      <c r="B43" s="39" t="s">
        <v>4696</v>
      </c>
      <c r="C43" s="39" t="s">
        <v>4697</v>
      </c>
      <c r="D43" s="39" t="s">
        <v>4698</v>
      </c>
      <c r="E43" s="39" t="str">
        <f t="shared" si="1"/>
        <v>196898816</v>
      </c>
      <c r="F43" s="39" t="s">
        <v>174</v>
      </c>
      <c r="G43" s="39" t="s">
        <v>4699</v>
      </c>
      <c r="H43" s="39" t="s">
        <v>2987</v>
      </c>
      <c r="I43" s="39" t="str">
        <f t="shared" si="2"/>
        <v>152981504</v>
      </c>
    </row>
    <row r="44" ht="15.75" customHeight="1">
      <c r="A44" s="35" t="s">
        <v>246</v>
      </c>
      <c r="B44" s="39" t="s">
        <v>4700</v>
      </c>
      <c r="C44" s="39" t="s">
        <v>4701</v>
      </c>
      <c r="D44" s="39" t="s">
        <v>4702</v>
      </c>
      <c r="E44" s="39" t="str">
        <f t="shared" si="1"/>
        <v>20281032704</v>
      </c>
      <c r="F44" s="39" t="s">
        <v>4703</v>
      </c>
      <c r="G44" s="39" t="s">
        <v>4704</v>
      </c>
      <c r="H44" s="39" t="s">
        <v>4705</v>
      </c>
      <c r="I44" s="39" t="str">
        <f t="shared" si="2"/>
        <v>20142247936</v>
      </c>
    </row>
    <row r="45" ht="15.75" customHeight="1">
      <c r="A45" s="35" t="s">
        <v>253</v>
      </c>
      <c r="B45" s="39" t="s">
        <v>4693</v>
      </c>
      <c r="C45" s="39" t="s">
        <v>4706</v>
      </c>
      <c r="D45" s="39" t="s">
        <v>4692</v>
      </c>
      <c r="E45" s="39" t="str">
        <f t="shared" si="1"/>
        <v>19865600</v>
      </c>
      <c r="F45" s="39" t="s">
        <v>4693</v>
      </c>
      <c r="G45" s="39" t="s">
        <v>4706</v>
      </c>
      <c r="H45" s="39" t="s">
        <v>4692</v>
      </c>
      <c r="I45" s="39" t="str">
        <f t="shared" si="2"/>
        <v>19865600</v>
      </c>
    </row>
    <row r="46" ht="15.75" customHeight="1">
      <c r="A46" s="35" t="s">
        <v>254</v>
      </c>
      <c r="B46" s="39" t="s">
        <v>4707</v>
      </c>
      <c r="C46" s="39" t="s">
        <v>4708</v>
      </c>
      <c r="D46" s="39" t="s">
        <v>4709</v>
      </c>
      <c r="E46" s="39" t="str">
        <f t="shared" si="1"/>
        <v>17620516864</v>
      </c>
      <c r="F46" s="39" t="s">
        <v>4710</v>
      </c>
      <c r="G46" s="39" t="s">
        <v>4711</v>
      </c>
      <c r="H46" s="39" t="s">
        <v>4712</v>
      </c>
      <c r="I46" s="39" t="str">
        <f t="shared" si="2"/>
        <v>16658898944</v>
      </c>
    </row>
    <row r="47" ht="15.75" customHeight="1">
      <c r="A47" s="35" t="s">
        <v>261</v>
      </c>
      <c r="B47" s="39" t="s">
        <v>4713</v>
      </c>
      <c r="C47" s="39" t="s">
        <v>4692</v>
      </c>
      <c r="D47" s="39" t="s">
        <v>4692</v>
      </c>
      <c r="E47" s="39" t="str">
        <f t="shared" si="1"/>
        <v>19664896</v>
      </c>
      <c r="F47" s="39" t="s">
        <v>4693</v>
      </c>
      <c r="G47" s="39" t="s">
        <v>4713</v>
      </c>
      <c r="H47" s="39" t="s">
        <v>4692</v>
      </c>
      <c r="I47" s="39" t="str">
        <f t="shared" si="2"/>
        <v>19726336</v>
      </c>
    </row>
    <row r="48" ht="15.75" customHeight="1">
      <c r="A48" s="35" t="s">
        <v>262</v>
      </c>
      <c r="B48" s="39" t="s">
        <v>4714</v>
      </c>
      <c r="C48" s="39" t="s">
        <v>4715</v>
      </c>
      <c r="D48" s="39" t="s">
        <v>4716</v>
      </c>
      <c r="E48" s="39" t="str">
        <f t="shared" si="1"/>
        <v>89213820</v>
      </c>
      <c r="F48" s="39" t="s">
        <v>4717</v>
      </c>
      <c r="G48" s="39" t="s">
        <v>4718</v>
      </c>
      <c r="H48" s="39" t="s">
        <v>4719</v>
      </c>
      <c r="I48" s="39" t="str">
        <f t="shared" si="2"/>
        <v>230979553</v>
      </c>
    </row>
    <row r="49" ht="15.75" customHeight="1">
      <c r="A49" s="35" t="s">
        <v>269</v>
      </c>
      <c r="B49" s="39" t="s">
        <v>4720</v>
      </c>
      <c r="C49" s="39" t="s">
        <v>4721</v>
      </c>
      <c r="D49" s="39" t="s">
        <v>4722</v>
      </c>
      <c r="E49" s="39" t="str">
        <f t="shared" si="1"/>
        <v>107118288</v>
      </c>
      <c r="F49" s="39" t="s">
        <v>4723</v>
      </c>
      <c r="G49" s="39" t="s">
        <v>4724</v>
      </c>
      <c r="H49" s="39" t="s">
        <v>4725</v>
      </c>
      <c r="I49" s="39" t="str">
        <f t="shared" si="2"/>
        <v>218286380</v>
      </c>
    </row>
    <row r="50" ht="15.75" customHeight="1">
      <c r="A50" s="35" t="s">
        <v>276</v>
      </c>
      <c r="B50" s="39" t="s">
        <v>4726</v>
      </c>
      <c r="C50" s="39" t="s">
        <v>4727</v>
      </c>
      <c r="D50" s="39" t="s">
        <v>4728</v>
      </c>
      <c r="E50" s="39" t="str">
        <f t="shared" si="1"/>
        <v>5765093949</v>
      </c>
      <c r="F50" s="39" t="s">
        <v>4729</v>
      </c>
      <c r="G50" s="39" t="s">
        <v>4730</v>
      </c>
      <c r="H50" s="39" t="s">
        <v>4731</v>
      </c>
      <c r="I50" s="39" t="str">
        <f t="shared" si="2"/>
        <v>6590680237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157</v>
      </c>
      <c r="E52" s="39" t="str">
        <f t="shared" si="1"/>
        <v>0</v>
      </c>
      <c r="F52" s="39" t="s">
        <v>42</v>
      </c>
      <c r="G52" s="39" t="s">
        <v>157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83</v>
      </c>
      <c r="G53" s="39" t="s">
        <v>155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477</v>
      </c>
      <c r="C54" s="39" t="s">
        <v>372</v>
      </c>
      <c r="D54" s="39" t="s">
        <v>953</v>
      </c>
      <c r="E54" s="39" t="str">
        <f t="shared" si="1"/>
        <v>207</v>
      </c>
      <c r="F54" s="39" t="s">
        <v>1040</v>
      </c>
      <c r="G54" s="39" t="s">
        <v>1695</v>
      </c>
      <c r="H54" s="39" t="s">
        <v>1695</v>
      </c>
      <c r="I54" s="39" t="str">
        <f t="shared" si="2"/>
        <v>414</v>
      </c>
    </row>
    <row r="55" ht="15.75" customHeight="1">
      <c r="A55" s="35" t="s">
        <v>289</v>
      </c>
      <c r="B55" s="39" t="s">
        <v>155</v>
      </c>
      <c r="C55" s="39" t="s">
        <v>83</v>
      </c>
      <c r="D55" s="39" t="s">
        <v>155</v>
      </c>
      <c r="E55" s="39" t="str">
        <f t="shared" si="1"/>
        <v>3</v>
      </c>
      <c r="F55" s="39" t="s">
        <v>79</v>
      </c>
      <c r="G55" s="39" t="s">
        <v>79</v>
      </c>
      <c r="H55" s="39" t="s">
        <v>225</v>
      </c>
      <c r="I55" s="39" t="str">
        <f t="shared" si="2"/>
        <v>15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4732</v>
      </c>
      <c r="C58" s="39" t="s">
        <v>4733</v>
      </c>
      <c r="D58" s="39" t="s">
        <v>4734</v>
      </c>
      <c r="E58" s="39" t="str">
        <f t="shared" si="1"/>
        <v>5765464064</v>
      </c>
      <c r="F58" s="39" t="s">
        <v>4735</v>
      </c>
      <c r="G58" s="39" t="s">
        <v>4736</v>
      </c>
      <c r="H58" s="39" t="s">
        <v>4737</v>
      </c>
      <c r="I58" s="39" t="str">
        <f t="shared" si="2"/>
        <v>6602379264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4738</v>
      </c>
      <c r="C60" s="39" t="s">
        <v>4739</v>
      </c>
      <c r="D60" s="39" t="s">
        <v>4740</v>
      </c>
      <c r="E60" s="39" t="str">
        <f t="shared" si="1"/>
        <v>5761654784</v>
      </c>
      <c r="F60" s="39" t="s">
        <v>4741</v>
      </c>
      <c r="G60" s="39" t="s">
        <v>4742</v>
      </c>
      <c r="H60" s="39" t="s">
        <v>4743</v>
      </c>
      <c r="I60" s="39" t="str">
        <f t="shared" si="2"/>
        <v>6558097408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4744</v>
      </c>
      <c r="C62" s="39" t="s">
        <v>4745</v>
      </c>
      <c r="D62" s="39" t="s">
        <v>4746</v>
      </c>
      <c r="E62" s="39" t="str">
        <f t="shared" si="1"/>
        <v>1644930</v>
      </c>
      <c r="F62" s="39" t="s">
        <v>4747</v>
      </c>
      <c r="G62" s="39" t="s">
        <v>4748</v>
      </c>
      <c r="H62" s="39" t="s">
        <v>4749</v>
      </c>
      <c r="I62" s="39" t="str">
        <f t="shared" si="2"/>
        <v>5153062</v>
      </c>
    </row>
    <row r="63" ht="15.75" customHeight="1">
      <c r="A63" s="35" t="s">
        <v>316</v>
      </c>
      <c r="B63" s="39" t="s">
        <v>4750</v>
      </c>
      <c r="C63" s="39" t="s">
        <v>4751</v>
      </c>
      <c r="D63" s="39" t="s">
        <v>4752</v>
      </c>
      <c r="E63" s="39" t="str">
        <f t="shared" si="1"/>
        <v>3659057</v>
      </c>
      <c r="F63" s="39" t="s">
        <v>4753</v>
      </c>
      <c r="G63" s="39" t="s">
        <v>4754</v>
      </c>
      <c r="H63" s="39" t="s">
        <v>4755</v>
      </c>
      <c r="I63" s="39" t="str">
        <f t="shared" si="2"/>
        <v>154421343</v>
      </c>
    </row>
    <row r="64" ht="15.75" customHeight="1">
      <c r="A64" s="40" t="s">
        <v>14</v>
      </c>
      <c r="B64" s="41">
        <f t="shared" ref="B64:I64" si="3">AVERAGE(VALUE(B8),VALUE(B22),VALUE(B36))*2^(-30)</f>
        <v>17.34448285</v>
      </c>
      <c r="C64" s="41">
        <f t="shared" si="3"/>
        <v>17.35764797</v>
      </c>
      <c r="D64" s="41">
        <f t="shared" si="3"/>
        <v>17.55529572</v>
      </c>
      <c r="E64" s="41">
        <f t="shared" si="3"/>
        <v>17.35764797</v>
      </c>
      <c r="F64" s="41">
        <f t="shared" si="3"/>
        <v>16.06261265</v>
      </c>
      <c r="G64" s="41">
        <f t="shared" si="3"/>
        <v>16.08155493</v>
      </c>
      <c r="H64" s="41">
        <f t="shared" si="3"/>
        <v>16.16737894</v>
      </c>
      <c r="I64" s="41">
        <f t="shared" si="3"/>
        <v>16.0502007</v>
      </c>
    </row>
    <row r="65" ht="15.75" customHeight="1">
      <c r="A65" s="40" t="s">
        <v>323</v>
      </c>
      <c r="B65" s="41">
        <f t="shared" ref="B65:I65" si="4">AVERAGE(VALUE(B8),VALUE(B22),VALUE(B36),VALUE(B50))*2^(-30)</f>
        <v>14.33467551</v>
      </c>
      <c r="C65" s="41">
        <f t="shared" si="4"/>
        <v>14.37319708</v>
      </c>
      <c r="D65" s="41">
        <f t="shared" si="4"/>
        <v>14.50876232</v>
      </c>
      <c r="E65" s="41">
        <f t="shared" si="4"/>
        <v>14.36052651</v>
      </c>
      <c r="F65" s="41">
        <f t="shared" si="4"/>
        <v>13.56887165</v>
      </c>
      <c r="G65" s="41">
        <f t="shared" si="4"/>
        <v>13.61417204</v>
      </c>
      <c r="H65" s="41">
        <f t="shared" si="4"/>
        <v>13.66004652</v>
      </c>
      <c r="I65" s="41">
        <f t="shared" si="4"/>
        <v>13.57216284</v>
      </c>
    </row>
    <row r="66" ht="15.75" customHeight="1">
      <c r="A66" s="40" t="s">
        <v>324</v>
      </c>
      <c r="B66" s="41">
        <f t="shared" ref="B66:I66" si="5">MIN(VALUE(B18),VALUE(B32),VALUE(B46))*2^(-30)</f>
        <v>16.21529007</v>
      </c>
      <c r="C66" s="41">
        <f t="shared" si="5"/>
        <v>16.19178009</v>
      </c>
      <c r="D66" s="41">
        <f t="shared" si="5"/>
        <v>16.41038513</v>
      </c>
      <c r="E66" s="41">
        <f t="shared" si="5"/>
        <v>16.41038513</v>
      </c>
      <c r="F66" s="41">
        <f t="shared" si="5"/>
        <v>15.08575439</v>
      </c>
      <c r="G66" s="41">
        <f t="shared" si="5"/>
        <v>15.09778976</v>
      </c>
      <c r="H66" s="41">
        <f t="shared" si="5"/>
        <v>15.3990593</v>
      </c>
      <c r="I66" s="41">
        <f t="shared" si="5"/>
        <v>15.30351257</v>
      </c>
    </row>
    <row r="67" ht="15.75" customHeight="1">
      <c r="A67" s="40" t="s">
        <v>325</v>
      </c>
      <c r="B67" s="41">
        <f t="shared" ref="B67:I67" si="6">MIN(VALUE(B16),VALUE(B30),VALUE(B44))*2^(-30)</f>
        <v>17.9861145</v>
      </c>
      <c r="C67" s="41">
        <f t="shared" si="6"/>
        <v>18.11486435</v>
      </c>
      <c r="D67" s="41">
        <f t="shared" si="6"/>
        <v>18.4495163</v>
      </c>
      <c r="E67" s="41">
        <f t="shared" si="6"/>
        <v>18.54090881</v>
      </c>
      <c r="F67" s="41">
        <f t="shared" si="6"/>
        <v>17.3119812</v>
      </c>
      <c r="G67" s="41">
        <f t="shared" si="6"/>
        <v>16.9025116</v>
      </c>
      <c r="H67" s="41">
        <f t="shared" si="6"/>
        <v>16.85611725</v>
      </c>
      <c r="I67" s="41">
        <f t="shared" si="6"/>
        <v>18.26939011</v>
      </c>
    </row>
    <row r="68" ht="15.75" customHeight="1">
      <c r="A68" s="40" t="s">
        <v>15</v>
      </c>
      <c r="B68" s="41">
        <f t="shared" ref="B68:I68" si="7">SUM(VALUE(B14),VALUE(B28),VALUE(B42))*2^(-20)</f>
        <v>0.0078125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0.02734375</v>
      </c>
      <c r="H68" s="41">
        <f t="shared" si="7"/>
        <v>0.03125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451.2695313</v>
      </c>
      <c r="C69" s="41">
        <f t="shared" si="8"/>
        <v>339.8867188</v>
      </c>
      <c r="D69" s="41">
        <f t="shared" si="8"/>
        <v>249.109375</v>
      </c>
      <c r="E69" s="41">
        <f t="shared" si="8"/>
        <v>318.703125</v>
      </c>
      <c r="F69" s="41">
        <f t="shared" si="8"/>
        <v>438.484375</v>
      </c>
      <c r="G69" s="41">
        <f t="shared" si="8"/>
        <v>438.0664063</v>
      </c>
      <c r="H69" s="41">
        <f t="shared" si="8"/>
        <v>292.28125</v>
      </c>
      <c r="I69" s="41">
        <f t="shared" si="8"/>
        <v>438</v>
      </c>
    </row>
    <row r="70" ht="15.75" customHeight="1">
      <c r="A70" s="40" t="s">
        <v>17</v>
      </c>
      <c r="B70" s="41">
        <f t="shared" ref="B70:I70" si="9">AVERAGE(VALUE(B9),VALUE(B23),VALUE(B37))*2^(-20)</f>
        <v>23.25868034</v>
      </c>
      <c r="C70" s="41">
        <f t="shared" si="9"/>
        <v>23.1942606</v>
      </c>
      <c r="D70" s="41">
        <f t="shared" si="9"/>
        <v>23.15765603</v>
      </c>
      <c r="E70" s="41">
        <f t="shared" si="9"/>
        <v>23.19187832</v>
      </c>
      <c r="F70" s="41">
        <f t="shared" si="9"/>
        <v>23.26302083</v>
      </c>
      <c r="G70" s="41">
        <f t="shared" si="9"/>
        <v>23.21324094</v>
      </c>
      <c r="H70" s="41">
        <f t="shared" si="9"/>
        <v>23.14222177</v>
      </c>
      <c r="I70" s="41">
        <f t="shared" si="9"/>
        <v>23.21324094</v>
      </c>
    </row>
    <row r="71" ht="15.75" customHeight="1">
      <c r="A71" s="40" t="s">
        <v>326</v>
      </c>
      <c r="B71" s="42">
        <f t="shared" ref="B71:I71" si="10">MIN(VALUE(B19),VALUE(B33),VALUE(B47))*2^(-20)</f>
        <v>18.8125</v>
      </c>
      <c r="C71" s="42">
        <f t="shared" si="10"/>
        <v>18.75390625</v>
      </c>
      <c r="D71" s="42">
        <f t="shared" si="10"/>
        <v>18.75390625</v>
      </c>
      <c r="E71" s="42">
        <f t="shared" si="10"/>
        <v>18.75390625</v>
      </c>
      <c r="F71" s="42">
        <f t="shared" si="10"/>
        <v>18.95703125</v>
      </c>
      <c r="G71" s="42">
        <f t="shared" si="10"/>
        <v>18.8125</v>
      </c>
      <c r="H71" s="42">
        <f t="shared" si="10"/>
        <v>18.75390625</v>
      </c>
      <c r="I71" s="42">
        <f t="shared" si="10"/>
        <v>18.8125</v>
      </c>
    </row>
    <row r="72" ht="15.75" customHeight="1">
      <c r="A72" s="40" t="s">
        <v>327</v>
      </c>
      <c r="B72" s="42">
        <f t="shared" ref="B72:I72" si="11">MAX(VALUE(B17),VALUE(B31),VALUE(B45))*2^(-20)</f>
        <v>29.34765625</v>
      </c>
      <c r="C72" s="42">
        <f t="shared" si="11"/>
        <v>29.140625</v>
      </c>
      <c r="D72" s="42">
        <f t="shared" si="11"/>
        <v>29.15234375</v>
      </c>
      <c r="E72" s="42">
        <f t="shared" si="11"/>
        <v>29.15234375</v>
      </c>
      <c r="F72" s="42">
        <f t="shared" si="11"/>
        <v>29.328125</v>
      </c>
      <c r="G72" s="42">
        <f t="shared" si="11"/>
        <v>29.30078125</v>
      </c>
      <c r="H72" s="42">
        <f t="shared" si="11"/>
        <v>29.140625</v>
      </c>
      <c r="I72" s="42">
        <f t="shared" si="11"/>
        <v>29.30078125</v>
      </c>
    </row>
    <row r="73" ht="15.75" customHeight="1">
      <c r="A73" s="40" t="s">
        <v>1</v>
      </c>
      <c r="B73" s="41">
        <f t="shared" ref="B73:I73" si="12">VALUE(B7)*10^(-9)</f>
        <v>26.6515032</v>
      </c>
      <c r="C73" s="41">
        <f t="shared" si="12"/>
        <v>25.20362049</v>
      </c>
      <c r="D73" s="41">
        <f t="shared" si="12"/>
        <v>24.66114947</v>
      </c>
      <c r="E73" s="41">
        <f t="shared" si="12"/>
        <v>25.20362049</v>
      </c>
      <c r="F73" s="41">
        <f t="shared" si="12"/>
        <v>50.12983458</v>
      </c>
      <c r="G73" s="41">
        <f t="shared" si="12"/>
        <v>51.07181821</v>
      </c>
      <c r="H73" s="41">
        <f t="shared" si="12"/>
        <v>51.78640742</v>
      </c>
      <c r="I73" s="41">
        <f t="shared" si="12"/>
        <v>51.07181821</v>
      </c>
    </row>
    <row r="74" ht="15.75" customHeight="1">
      <c r="A74" s="40" t="s">
        <v>18</v>
      </c>
      <c r="B74" s="41">
        <f t="shared" ref="B74:I74" si="13">SUM(VALUE(B20),VALUE(B34),VALUE(B48))*2^(-20)</f>
        <v>234.9497232</v>
      </c>
      <c r="C74" s="41">
        <f t="shared" si="13"/>
        <v>283.4190388</v>
      </c>
      <c r="D74" s="41">
        <f t="shared" si="13"/>
        <v>305.7858849</v>
      </c>
      <c r="E74" s="41">
        <f t="shared" si="13"/>
        <v>283.3418293</v>
      </c>
      <c r="F74" s="41">
        <f t="shared" si="13"/>
        <v>595.5832548</v>
      </c>
      <c r="G74" s="41">
        <f t="shared" si="13"/>
        <v>704.3830833</v>
      </c>
      <c r="H74" s="41">
        <f t="shared" si="13"/>
        <v>697.8807888</v>
      </c>
      <c r="I74" s="41">
        <f t="shared" si="13"/>
        <v>663.4416647</v>
      </c>
    </row>
    <row r="75" ht="15.75" customHeight="1">
      <c r="A75" s="40" t="s">
        <v>19</v>
      </c>
      <c r="B75" s="41">
        <f t="shared" ref="B75:I75" si="14">SUM(VALUE(B21),VALUE(B35),VALUE(B49))*2^(-20)</f>
        <v>232.3694849</v>
      </c>
      <c r="C75" s="41">
        <f t="shared" si="14"/>
        <v>290.7759113</v>
      </c>
      <c r="D75" s="41">
        <f t="shared" si="14"/>
        <v>287.10497</v>
      </c>
      <c r="E75" s="41">
        <f t="shared" si="14"/>
        <v>262.82197</v>
      </c>
      <c r="F75" s="41">
        <f t="shared" si="14"/>
        <v>444.2352839</v>
      </c>
      <c r="G75" s="41">
        <f t="shared" si="14"/>
        <v>552.2153845</v>
      </c>
      <c r="H75" s="41">
        <f t="shared" si="14"/>
        <v>550.3445568</v>
      </c>
      <c r="I75" s="41">
        <f t="shared" si="14"/>
        <v>550.3445568</v>
      </c>
    </row>
    <row r="76" ht="15.75" customHeight="1">
      <c r="A76" s="40" t="s">
        <v>20</v>
      </c>
      <c r="B76" s="43">
        <f t="shared" ref="B76:I76" si="15">SUM(VALUE(B12),VALUE(B26),VALUE(B40))</f>
        <v>637</v>
      </c>
      <c r="C76" s="43">
        <f t="shared" si="15"/>
        <v>597</v>
      </c>
      <c r="D76" s="43">
        <f t="shared" si="15"/>
        <v>588</v>
      </c>
      <c r="E76" s="43">
        <f t="shared" si="15"/>
        <v>597</v>
      </c>
      <c r="F76" s="43">
        <f t="shared" si="15"/>
        <v>1209</v>
      </c>
      <c r="G76" s="43">
        <f t="shared" si="15"/>
        <v>1217</v>
      </c>
      <c r="H76" s="43">
        <f t="shared" si="15"/>
        <v>1235</v>
      </c>
      <c r="I76" s="43">
        <f t="shared" si="15"/>
        <v>1218</v>
      </c>
    </row>
    <row r="77" ht="15.75" customHeight="1">
      <c r="A77" s="40" t="s">
        <v>21</v>
      </c>
      <c r="B77" s="43">
        <f t="shared" ref="B77:I77" si="16">SUM(VALUE(B11),VALUE(B25),VALUE(B39))</f>
        <v>24</v>
      </c>
      <c r="C77" s="43">
        <f t="shared" si="16"/>
        <v>22</v>
      </c>
      <c r="D77" s="43">
        <f t="shared" si="16"/>
        <v>22</v>
      </c>
      <c r="E77" s="43">
        <f t="shared" si="16"/>
        <v>21</v>
      </c>
      <c r="F77" s="43">
        <f t="shared" si="16"/>
        <v>51</v>
      </c>
      <c r="G77" s="43">
        <f t="shared" si="16"/>
        <v>53</v>
      </c>
      <c r="H77" s="43">
        <f t="shared" si="16"/>
        <v>48</v>
      </c>
      <c r="I77" s="43">
        <f t="shared" si="16"/>
        <v>52</v>
      </c>
    </row>
    <row r="78" ht="15.75" customHeight="1">
      <c r="A78" s="40" t="s">
        <v>22</v>
      </c>
      <c r="B78" s="43">
        <f t="shared" ref="B78:I78" si="17">SUM(VALUE(B13),VALUE(B27),VALUE(B41))</f>
        <v>243</v>
      </c>
      <c r="C78" s="43">
        <f t="shared" si="17"/>
        <v>244</v>
      </c>
      <c r="D78" s="43">
        <f t="shared" si="17"/>
        <v>239</v>
      </c>
      <c r="E78" s="43">
        <f t="shared" si="17"/>
        <v>230</v>
      </c>
      <c r="F78" s="43">
        <f t="shared" si="17"/>
        <v>340</v>
      </c>
      <c r="G78" s="43">
        <f t="shared" si="17"/>
        <v>369</v>
      </c>
      <c r="H78" s="43">
        <f t="shared" si="17"/>
        <v>356</v>
      </c>
      <c r="I78" s="43">
        <f t="shared" si="17"/>
        <v>416</v>
      </c>
    </row>
    <row r="79" ht="15.75" customHeight="1">
      <c r="A79" s="40" t="s">
        <v>23</v>
      </c>
      <c r="B79" s="43">
        <f t="shared" ref="B79:I79" si="18">SUM(VALUE(B10),VALUE(B24),VALUE(B38))</f>
        <v>34</v>
      </c>
      <c r="C79" s="43">
        <f t="shared" si="18"/>
        <v>12</v>
      </c>
      <c r="D79" s="43">
        <f t="shared" si="18"/>
        <v>13</v>
      </c>
      <c r="E79" s="43">
        <f t="shared" si="18"/>
        <v>12</v>
      </c>
      <c r="F79" s="43">
        <f t="shared" si="18"/>
        <v>23</v>
      </c>
      <c r="G79" s="43">
        <f t="shared" si="18"/>
        <v>18</v>
      </c>
      <c r="H79" s="43">
        <f t="shared" si="18"/>
        <v>18</v>
      </c>
      <c r="I79" s="43">
        <f t="shared" si="18"/>
        <v>23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4756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4757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4758</v>
      </c>
      <c r="C5" s="39" t="s">
        <v>4759</v>
      </c>
      <c r="D5" s="39" t="s">
        <v>4760</v>
      </c>
      <c r="E5" s="39" t="str">
        <f t="shared" si="1"/>
        <v>-</v>
      </c>
      <c r="F5" s="39" t="s">
        <v>4761</v>
      </c>
      <c r="G5" s="39" t="s">
        <v>4762</v>
      </c>
      <c r="H5" s="39" t="s">
        <v>4763</v>
      </c>
      <c r="I5" s="39" t="str">
        <f t="shared" si="2"/>
        <v>-</v>
      </c>
    </row>
    <row r="6">
      <c r="A6" s="35" t="s">
        <v>51</v>
      </c>
      <c r="B6" s="39" t="s">
        <v>4764</v>
      </c>
      <c r="C6" s="39" t="s">
        <v>4765</v>
      </c>
      <c r="D6" s="39" t="s">
        <v>4766</v>
      </c>
      <c r="E6" s="39" t="str">
        <f t="shared" si="1"/>
        <v>-</v>
      </c>
      <c r="F6" s="39" t="s">
        <v>4767</v>
      </c>
      <c r="G6" s="39" t="s">
        <v>4768</v>
      </c>
      <c r="H6" s="39" t="s">
        <v>4769</v>
      </c>
      <c r="I6" s="39" t="str">
        <f t="shared" si="2"/>
        <v>-</v>
      </c>
    </row>
    <row r="7">
      <c r="A7" s="35" t="s">
        <v>58</v>
      </c>
      <c r="B7" s="39" t="s">
        <v>4770</v>
      </c>
      <c r="C7" s="39" t="s">
        <v>4771</v>
      </c>
      <c r="D7" s="39" t="s">
        <v>4772</v>
      </c>
      <c r="E7" s="39" t="str">
        <f t="shared" si="1"/>
        <v>25854890092</v>
      </c>
      <c r="F7" s="39" t="s">
        <v>4773</v>
      </c>
      <c r="G7" s="39" t="s">
        <v>4774</v>
      </c>
      <c r="H7" s="39" t="s">
        <v>4775</v>
      </c>
      <c r="I7" s="39" t="str">
        <f t="shared" si="2"/>
        <v>51253519011</v>
      </c>
    </row>
    <row r="8">
      <c r="A8" s="35" t="s">
        <v>65</v>
      </c>
      <c r="B8" s="39" t="s">
        <v>4776</v>
      </c>
      <c r="C8" s="39" t="s">
        <v>4777</v>
      </c>
      <c r="D8" s="39" t="s">
        <v>4778</v>
      </c>
      <c r="E8" s="39" t="str">
        <f t="shared" si="1"/>
        <v>18673707842</v>
      </c>
      <c r="F8" s="39" t="s">
        <v>4779</v>
      </c>
      <c r="G8" s="39" t="s">
        <v>4780</v>
      </c>
      <c r="H8" s="39" t="s">
        <v>4781</v>
      </c>
      <c r="I8" s="39" t="str">
        <f t="shared" si="2"/>
        <v>17243909224</v>
      </c>
    </row>
    <row r="9">
      <c r="A9" s="35" t="s">
        <v>72</v>
      </c>
      <c r="B9" s="39" t="s">
        <v>4782</v>
      </c>
      <c r="C9" s="39" t="s">
        <v>4783</v>
      </c>
      <c r="D9" s="39" t="s">
        <v>4783</v>
      </c>
      <c r="E9" s="39" t="str">
        <f t="shared" si="1"/>
        <v>22142976</v>
      </c>
      <c r="F9" s="39" t="s">
        <v>4784</v>
      </c>
      <c r="G9" s="39" t="s">
        <v>4783</v>
      </c>
      <c r="H9" s="39" t="s">
        <v>4783</v>
      </c>
      <c r="I9" s="39" t="str">
        <f t="shared" si="2"/>
        <v>22142976</v>
      </c>
    </row>
    <row r="10">
      <c r="A10" s="35" t="s">
        <v>76</v>
      </c>
      <c r="B10" s="39" t="s">
        <v>80</v>
      </c>
      <c r="C10" s="39" t="s">
        <v>856</v>
      </c>
      <c r="D10" s="39" t="s">
        <v>520</v>
      </c>
      <c r="E10" s="39" t="str">
        <f t="shared" si="1"/>
        <v>14</v>
      </c>
      <c r="F10" s="39" t="s">
        <v>228</v>
      </c>
      <c r="G10" s="39" t="s">
        <v>225</v>
      </c>
      <c r="H10" s="39" t="s">
        <v>42</v>
      </c>
      <c r="I10" s="39" t="str">
        <f t="shared" si="2"/>
        <v>13</v>
      </c>
    </row>
    <row r="11">
      <c r="A11" s="35" t="s">
        <v>81</v>
      </c>
      <c r="B11" s="39" t="s">
        <v>79</v>
      </c>
      <c r="C11" s="39" t="s">
        <v>82</v>
      </c>
      <c r="D11" s="39" t="s">
        <v>84</v>
      </c>
      <c r="E11" s="39" t="str">
        <f t="shared" si="1"/>
        <v>10</v>
      </c>
      <c r="F11" s="39" t="s">
        <v>1039</v>
      </c>
      <c r="G11" s="39" t="s">
        <v>228</v>
      </c>
      <c r="H11" s="39" t="s">
        <v>156</v>
      </c>
      <c r="I11" s="39" t="str">
        <f t="shared" si="2"/>
        <v>18</v>
      </c>
    </row>
    <row r="12">
      <c r="A12" s="35" t="s">
        <v>87</v>
      </c>
      <c r="B12" s="39" t="s">
        <v>4785</v>
      </c>
      <c r="C12" s="39" t="s">
        <v>372</v>
      </c>
      <c r="D12" s="39" t="s">
        <v>372</v>
      </c>
      <c r="E12" s="39" t="str">
        <f t="shared" si="1"/>
        <v>207</v>
      </c>
      <c r="F12" s="39" t="s">
        <v>2306</v>
      </c>
      <c r="G12" s="39" t="s">
        <v>91</v>
      </c>
      <c r="H12" s="39" t="s">
        <v>1041</v>
      </c>
      <c r="I12" s="39" t="str">
        <f t="shared" si="2"/>
        <v>407</v>
      </c>
    </row>
    <row r="13">
      <c r="A13" s="35" t="s">
        <v>94</v>
      </c>
      <c r="B13" s="39" t="s">
        <v>4786</v>
      </c>
      <c r="C13" s="39" t="s">
        <v>4787</v>
      </c>
      <c r="D13" s="39" t="s">
        <v>4788</v>
      </c>
      <c r="E13" s="39" t="str">
        <f t="shared" si="1"/>
        <v>95</v>
      </c>
      <c r="F13" s="39" t="s">
        <v>4789</v>
      </c>
      <c r="G13" s="39" t="s">
        <v>4790</v>
      </c>
      <c r="H13" s="39" t="s">
        <v>1181</v>
      </c>
      <c r="I13" s="39" t="str">
        <f t="shared" si="2"/>
        <v>135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4791</v>
      </c>
      <c r="C15" s="39" t="s">
        <v>4792</v>
      </c>
      <c r="D15" s="39" t="s">
        <v>4793</v>
      </c>
      <c r="E15" s="39" t="str">
        <f t="shared" si="1"/>
        <v>283275264</v>
      </c>
      <c r="F15" s="39" t="s">
        <v>4655</v>
      </c>
      <c r="G15" s="39" t="s">
        <v>2728</v>
      </c>
      <c r="H15" s="39" t="s">
        <v>2121</v>
      </c>
      <c r="I15" s="39" t="str">
        <f t="shared" si="2"/>
        <v>153214976</v>
      </c>
    </row>
    <row r="16">
      <c r="A16" s="35" t="s">
        <v>110</v>
      </c>
      <c r="B16" s="39" t="s">
        <v>4794</v>
      </c>
      <c r="C16" s="39" t="s">
        <v>4795</v>
      </c>
      <c r="D16" s="39" t="s">
        <v>4796</v>
      </c>
      <c r="E16" s="39" t="str">
        <f t="shared" si="1"/>
        <v>20245192704</v>
      </c>
      <c r="F16" s="39" t="s">
        <v>4797</v>
      </c>
      <c r="G16" s="39" t="s">
        <v>4798</v>
      </c>
      <c r="H16" s="39" t="s">
        <v>4799</v>
      </c>
      <c r="I16" s="39" t="str">
        <f t="shared" si="2"/>
        <v>20197302272</v>
      </c>
    </row>
    <row r="17">
      <c r="A17" s="35" t="s">
        <v>117</v>
      </c>
      <c r="B17" s="39" t="s">
        <v>4800</v>
      </c>
      <c r="C17" s="39" t="s">
        <v>4783</v>
      </c>
      <c r="D17" s="39" t="s">
        <v>4783</v>
      </c>
      <c r="E17" s="39" t="str">
        <f t="shared" si="1"/>
        <v>22142976</v>
      </c>
      <c r="F17" s="39" t="s">
        <v>4801</v>
      </c>
      <c r="G17" s="39" t="s">
        <v>4783</v>
      </c>
      <c r="H17" s="39" t="s">
        <v>4783</v>
      </c>
      <c r="I17" s="39" t="str">
        <f t="shared" si="2"/>
        <v>22142976</v>
      </c>
    </row>
    <row r="18">
      <c r="A18" s="35" t="s">
        <v>118</v>
      </c>
      <c r="B18" s="39" t="s">
        <v>4802</v>
      </c>
      <c r="C18" s="39" t="s">
        <v>4803</v>
      </c>
      <c r="D18" s="39" t="s">
        <v>4804</v>
      </c>
      <c r="E18" s="39" t="str">
        <f t="shared" si="1"/>
        <v>17759887360</v>
      </c>
      <c r="F18" s="39" t="s">
        <v>4805</v>
      </c>
      <c r="G18" s="39" t="s">
        <v>4806</v>
      </c>
      <c r="H18" s="39" t="s">
        <v>4807</v>
      </c>
      <c r="I18" s="39" t="str">
        <f t="shared" si="2"/>
        <v>16299958272</v>
      </c>
    </row>
    <row r="19">
      <c r="A19" s="35" t="s">
        <v>125</v>
      </c>
      <c r="B19" s="39" t="s">
        <v>4808</v>
      </c>
      <c r="C19" s="39" t="s">
        <v>4783</v>
      </c>
      <c r="D19" s="39" t="s">
        <v>4783</v>
      </c>
      <c r="E19" s="39" t="str">
        <f t="shared" si="1"/>
        <v>22142976</v>
      </c>
      <c r="F19" s="39" t="s">
        <v>4800</v>
      </c>
      <c r="G19" s="39" t="s">
        <v>4783</v>
      </c>
      <c r="H19" s="39" t="s">
        <v>4783</v>
      </c>
      <c r="I19" s="39" t="str">
        <f t="shared" si="2"/>
        <v>22142976</v>
      </c>
    </row>
    <row r="20">
      <c r="A20" s="35" t="s">
        <v>126</v>
      </c>
      <c r="B20" s="39" t="s">
        <v>4809</v>
      </c>
      <c r="C20" s="39" t="s">
        <v>4810</v>
      </c>
      <c r="D20" s="39" t="s">
        <v>4811</v>
      </c>
      <c r="E20" s="39" t="str">
        <f t="shared" si="1"/>
        <v>98391637</v>
      </c>
      <c r="F20" s="39" t="s">
        <v>4812</v>
      </c>
      <c r="G20" s="39" t="s">
        <v>4813</v>
      </c>
      <c r="H20" s="39" t="s">
        <v>4814</v>
      </c>
      <c r="I20" s="39" t="str">
        <f t="shared" si="2"/>
        <v>249260395</v>
      </c>
    </row>
    <row r="21" ht="15.75" customHeight="1">
      <c r="A21" s="35" t="s">
        <v>133</v>
      </c>
      <c r="B21" s="39" t="s">
        <v>4815</v>
      </c>
      <c r="C21" s="39" t="s">
        <v>4816</v>
      </c>
      <c r="D21" s="39" t="s">
        <v>4817</v>
      </c>
      <c r="E21" s="39" t="str">
        <f t="shared" si="1"/>
        <v>138903098</v>
      </c>
      <c r="F21" s="39" t="s">
        <v>4818</v>
      </c>
      <c r="G21" s="39" t="s">
        <v>4819</v>
      </c>
      <c r="H21" s="39" t="s">
        <v>4820</v>
      </c>
      <c r="I21" s="39" t="str">
        <f t="shared" si="2"/>
        <v>248016871</v>
      </c>
    </row>
    <row r="22" ht="15.75" customHeight="1">
      <c r="A22" s="35" t="s">
        <v>140</v>
      </c>
      <c r="B22" s="39" t="s">
        <v>4821</v>
      </c>
      <c r="C22" s="39" t="s">
        <v>4822</v>
      </c>
      <c r="D22" s="39" t="s">
        <v>4823</v>
      </c>
      <c r="E22" s="39" t="str">
        <f t="shared" si="1"/>
        <v>19122962589</v>
      </c>
      <c r="F22" s="39" t="s">
        <v>4824</v>
      </c>
      <c r="G22" s="39" t="s">
        <v>4825</v>
      </c>
      <c r="H22" s="39" t="s">
        <v>4826</v>
      </c>
      <c r="I22" s="39" t="str">
        <f t="shared" si="2"/>
        <v>17460323012</v>
      </c>
    </row>
    <row r="23" ht="15.75" customHeight="1">
      <c r="A23" s="35" t="s">
        <v>147</v>
      </c>
      <c r="B23" s="39" t="s">
        <v>4827</v>
      </c>
      <c r="C23" s="39" t="s">
        <v>4828</v>
      </c>
      <c r="D23" s="39" t="s">
        <v>4829</v>
      </c>
      <c r="E23" s="39" t="str">
        <f t="shared" si="1"/>
        <v>30486528</v>
      </c>
      <c r="F23" s="39" t="s">
        <v>4827</v>
      </c>
      <c r="G23" s="39" t="s">
        <v>4828</v>
      </c>
      <c r="H23" s="39" t="s">
        <v>4828</v>
      </c>
      <c r="I23" s="39" t="str">
        <f t="shared" si="2"/>
        <v>30494720</v>
      </c>
    </row>
    <row r="24" ht="15.75" customHeight="1">
      <c r="A24" s="35" t="s">
        <v>154</v>
      </c>
      <c r="B24" s="39" t="s">
        <v>42</v>
      </c>
      <c r="C24" s="39" t="s">
        <v>157</v>
      </c>
      <c r="D24" s="39" t="s">
        <v>42</v>
      </c>
      <c r="E24" s="39" t="str">
        <f t="shared" si="1"/>
        <v>0</v>
      </c>
      <c r="F24" s="39" t="s">
        <v>520</v>
      </c>
      <c r="G24" s="39" t="s">
        <v>157</v>
      </c>
      <c r="H24" s="39" t="s">
        <v>667</v>
      </c>
      <c r="I24" s="39" t="str">
        <f t="shared" si="2"/>
        <v>5</v>
      </c>
    </row>
    <row r="25" ht="15.75" customHeight="1">
      <c r="A25" s="35" t="s">
        <v>158</v>
      </c>
      <c r="B25" s="39" t="s">
        <v>667</v>
      </c>
      <c r="C25" s="39" t="s">
        <v>667</v>
      </c>
      <c r="D25" s="39" t="s">
        <v>667</v>
      </c>
      <c r="E25" s="39" t="str">
        <f t="shared" si="1"/>
        <v>5</v>
      </c>
      <c r="F25" s="39" t="s">
        <v>156</v>
      </c>
      <c r="G25" s="39" t="s">
        <v>156</v>
      </c>
      <c r="H25" s="39" t="s">
        <v>82</v>
      </c>
      <c r="I25" s="39" t="str">
        <f t="shared" si="2"/>
        <v>18</v>
      </c>
    </row>
    <row r="26" ht="15.75" customHeight="1">
      <c r="A26" s="35" t="s">
        <v>160</v>
      </c>
      <c r="B26" s="39" t="s">
        <v>372</v>
      </c>
      <c r="C26" s="39" t="s">
        <v>372</v>
      </c>
      <c r="D26" s="39" t="s">
        <v>1738</v>
      </c>
      <c r="E26" s="39" t="str">
        <f t="shared" si="1"/>
        <v>207</v>
      </c>
      <c r="F26" s="39" t="s">
        <v>2306</v>
      </c>
      <c r="G26" s="39" t="s">
        <v>1695</v>
      </c>
      <c r="H26" s="39" t="s">
        <v>668</v>
      </c>
      <c r="I26" s="39" t="str">
        <f t="shared" si="2"/>
        <v>414</v>
      </c>
    </row>
    <row r="27" ht="15.75" customHeight="1">
      <c r="A27" s="35" t="s">
        <v>162</v>
      </c>
      <c r="B27" s="39" t="s">
        <v>957</v>
      </c>
      <c r="C27" s="39" t="s">
        <v>1365</v>
      </c>
      <c r="D27" s="39" t="s">
        <v>1504</v>
      </c>
      <c r="E27" s="39" t="str">
        <f t="shared" si="1"/>
        <v>60</v>
      </c>
      <c r="F27" s="39" t="s">
        <v>1782</v>
      </c>
      <c r="G27" s="39" t="s">
        <v>2166</v>
      </c>
      <c r="H27" s="39" t="s">
        <v>164</v>
      </c>
      <c r="I27" s="39" t="str">
        <f t="shared" si="2"/>
        <v>133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4830</v>
      </c>
      <c r="C29" s="39" t="s">
        <v>4831</v>
      </c>
      <c r="D29" s="39" t="s">
        <v>4832</v>
      </c>
      <c r="E29" s="39" t="str">
        <f t="shared" si="1"/>
        <v>442368</v>
      </c>
      <c r="F29" s="39" t="s">
        <v>1005</v>
      </c>
      <c r="G29" s="39" t="s">
        <v>2170</v>
      </c>
      <c r="H29" s="39" t="s">
        <v>382</v>
      </c>
      <c r="I29" s="39" t="str">
        <f t="shared" si="2"/>
        <v>153014272</v>
      </c>
    </row>
    <row r="30" ht="15.75" customHeight="1">
      <c r="A30" s="35" t="s">
        <v>177</v>
      </c>
      <c r="B30" s="39" t="s">
        <v>4833</v>
      </c>
      <c r="C30" s="39" t="s">
        <v>4834</v>
      </c>
      <c r="D30" s="39" t="s">
        <v>4835</v>
      </c>
      <c r="E30" s="39" t="str">
        <f t="shared" si="1"/>
        <v>19874697216</v>
      </c>
      <c r="F30" s="39" t="s">
        <v>4836</v>
      </c>
      <c r="G30" s="39" t="s">
        <v>4837</v>
      </c>
      <c r="H30" s="39" t="s">
        <v>4838</v>
      </c>
      <c r="I30" s="39" t="str">
        <f t="shared" si="2"/>
        <v>19773014016</v>
      </c>
    </row>
    <row r="31" ht="15.75" customHeight="1">
      <c r="A31" s="35" t="s">
        <v>184</v>
      </c>
      <c r="B31" s="39" t="s">
        <v>4827</v>
      </c>
      <c r="C31" s="39" t="s">
        <v>4828</v>
      </c>
      <c r="D31" s="39" t="s">
        <v>4828</v>
      </c>
      <c r="E31" s="39" t="str">
        <f t="shared" si="1"/>
        <v>30494720</v>
      </c>
      <c r="F31" s="39" t="s">
        <v>4827</v>
      </c>
      <c r="G31" s="39" t="s">
        <v>4828</v>
      </c>
      <c r="H31" s="39" t="s">
        <v>4828</v>
      </c>
      <c r="I31" s="39" t="str">
        <f t="shared" si="2"/>
        <v>30494720</v>
      </c>
    </row>
    <row r="32" ht="15.75" customHeight="1">
      <c r="A32" s="35" t="s">
        <v>186</v>
      </c>
      <c r="B32" s="39" t="s">
        <v>4839</v>
      </c>
      <c r="C32" s="39" t="s">
        <v>4840</v>
      </c>
      <c r="D32" s="39" t="s">
        <v>4841</v>
      </c>
      <c r="E32" s="39" t="str">
        <f t="shared" si="1"/>
        <v>18410881024</v>
      </c>
      <c r="F32" s="39" t="s">
        <v>4842</v>
      </c>
      <c r="G32" s="39" t="s">
        <v>4843</v>
      </c>
      <c r="H32" s="39" t="s">
        <v>4844</v>
      </c>
      <c r="I32" s="39" t="str">
        <f t="shared" si="2"/>
        <v>16453148672</v>
      </c>
    </row>
    <row r="33" ht="15.75" customHeight="1">
      <c r="A33" s="35" t="s">
        <v>193</v>
      </c>
      <c r="B33" s="39" t="s">
        <v>4827</v>
      </c>
      <c r="C33" s="39" t="s">
        <v>4828</v>
      </c>
      <c r="D33" s="39" t="s">
        <v>4845</v>
      </c>
      <c r="E33" s="39" t="str">
        <f t="shared" si="1"/>
        <v>30486528</v>
      </c>
      <c r="F33" s="39" t="s">
        <v>4827</v>
      </c>
      <c r="G33" s="39" t="s">
        <v>4828</v>
      </c>
      <c r="H33" s="39" t="s">
        <v>4828</v>
      </c>
      <c r="I33" s="39" t="str">
        <f t="shared" si="2"/>
        <v>30494720</v>
      </c>
    </row>
    <row r="34" ht="15.75" customHeight="1">
      <c r="A34" s="35" t="s">
        <v>196</v>
      </c>
      <c r="B34" s="39" t="s">
        <v>4846</v>
      </c>
      <c r="C34" s="39" t="s">
        <v>4847</v>
      </c>
      <c r="D34" s="39" t="s">
        <v>4848</v>
      </c>
      <c r="E34" s="39" t="str">
        <f t="shared" si="1"/>
        <v>141290579</v>
      </c>
      <c r="F34" s="39" t="s">
        <v>4849</v>
      </c>
      <c r="G34" s="39" t="s">
        <v>4850</v>
      </c>
      <c r="H34" s="39" t="s">
        <v>4851</v>
      </c>
      <c r="I34" s="39" t="str">
        <f t="shared" si="2"/>
        <v>236066351</v>
      </c>
    </row>
    <row r="35" ht="15.75" customHeight="1">
      <c r="A35" s="35" t="s">
        <v>203</v>
      </c>
      <c r="B35" s="39" t="s">
        <v>4852</v>
      </c>
      <c r="C35" s="39" t="s">
        <v>4853</v>
      </c>
      <c r="D35" s="39" t="s">
        <v>4854</v>
      </c>
      <c r="E35" s="39" t="str">
        <f t="shared" si="1"/>
        <v>78633023</v>
      </c>
      <c r="F35" s="39" t="s">
        <v>4855</v>
      </c>
      <c r="G35" s="39" t="s">
        <v>4856</v>
      </c>
      <c r="H35" s="39" t="s">
        <v>4857</v>
      </c>
      <c r="I35" s="39" t="str">
        <f t="shared" si="2"/>
        <v>239077954</v>
      </c>
    </row>
    <row r="36" ht="15.75" customHeight="1">
      <c r="A36" s="35" t="s">
        <v>210</v>
      </c>
      <c r="B36" s="39" t="s">
        <v>4858</v>
      </c>
      <c r="C36" s="39" t="s">
        <v>4859</v>
      </c>
      <c r="D36" s="39" t="s">
        <v>4860</v>
      </c>
      <c r="E36" s="39" t="str">
        <f t="shared" si="1"/>
        <v>18836618003</v>
      </c>
      <c r="F36" s="39" t="s">
        <v>4861</v>
      </c>
      <c r="G36" s="39" t="s">
        <v>4862</v>
      </c>
      <c r="H36" s="39" t="s">
        <v>4863</v>
      </c>
      <c r="I36" s="39" t="str">
        <f t="shared" si="2"/>
        <v>17409742587</v>
      </c>
    </row>
    <row r="37" ht="15.75" customHeight="1">
      <c r="A37" s="35" t="s">
        <v>217</v>
      </c>
      <c r="B37" s="39" t="s">
        <v>4864</v>
      </c>
      <c r="C37" s="39" t="s">
        <v>4865</v>
      </c>
      <c r="D37" s="39" t="s">
        <v>4866</v>
      </c>
      <c r="E37" s="39" t="str">
        <f t="shared" si="1"/>
        <v>19601565</v>
      </c>
      <c r="F37" s="39" t="s">
        <v>4867</v>
      </c>
      <c r="G37" s="39" t="s">
        <v>4868</v>
      </c>
      <c r="H37" s="39" t="s">
        <v>3569</v>
      </c>
      <c r="I37" s="39" t="str">
        <f t="shared" si="2"/>
        <v>19581794</v>
      </c>
    </row>
    <row r="38" ht="15.75" customHeight="1">
      <c r="A38" s="35" t="s">
        <v>220</v>
      </c>
      <c r="B38" s="39" t="s">
        <v>667</v>
      </c>
      <c r="C38" s="39" t="s">
        <v>155</v>
      </c>
      <c r="D38" s="39" t="s">
        <v>221</v>
      </c>
      <c r="E38" s="39" t="str">
        <f t="shared" si="1"/>
        <v>5</v>
      </c>
      <c r="F38" s="39" t="s">
        <v>155</v>
      </c>
      <c r="G38" s="39" t="s">
        <v>424</v>
      </c>
      <c r="H38" s="39" t="s">
        <v>667</v>
      </c>
      <c r="I38" s="39" t="str">
        <f t="shared" si="2"/>
        <v>5</v>
      </c>
    </row>
    <row r="39" ht="15.75" customHeight="1">
      <c r="A39" s="35" t="s">
        <v>227</v>
      </c>
      <c r="B39" s="39" t="s">
        <v>84</v>
      </c>
      <c r="C39" s="39" t="s">
        <v>82</v>
      </c>
      <c r="D39" s="39" t="s">
        <v>520</v>
      </c>
      <c r="E39" s="39" t="str">
        <f t="shared" si="1"/>
        <v>10</v>
      </c>
      <c r="F39" s="39" t="s">
        <v>520</v>
      </c>
      <c r="G39" s="39" t="s">
        <v>156</v>
      </c>
      <c r="H39" s="39" t="s">
        <v>1039</v>
      </c>
      <c r="I39" s="39" t="str">
        <f t="shared" si="2"/>
        <v>18</v>
      </c>
    </row>
    <row r="40" ht="15.75" customHeight="1">
      <c r="A40" s="35" t="s">
        <v>229</v>
      </c>
      <c r="B40" s="39" t="s">
        <v>372</v>
      </c>
      <c r="C40" s="39" t="s">
        <v>372</v>
      </c>
      <c r="D40" s="39" t="s">
        <v>425</v>
      </c>
      <c r="E40" s="39" t="str">
        <f t="shared" si="1"/>
        <v>207</v>
      </c>
      <c r="F40" s="39" t="s">
        <v>2306</v>
      </c>
      <c r="G40" s="39" t="s">
        <v>1695</v>
      </c>
      <c r="H40" s="39" t="s">
        <v>578</v>
      </c>
      <c r="I40" s="39" t="str">
        <f t="shared" si="2"/>
        <v>414</v>
      </c>
    </row>
    <row r="41" ht="15.75" customHeight="1">
      <c r="A41" s="35" t="s">
        <v>234</v>
      </c>
      <c r="B41" s="39" t="s">
        <v>3156</v>
      </c>
      <c r="C41" s="39" t="s">
        <v>2727</v>
      </c>
      <c r="D41" s="39" t="s">
        <v>4869</v>
      </c>
      <c r="E41" s="39" t="str">
        <f t="shared" si="1"/>
        <v>99</v>
      </c>
      <c r="F41" s="39" t="s">
        <v>1322</v>
      </c>
      <c r="G41" s="39" t="s">
        <v>1227</v>
      </c>
      <c r="H41" s="39" t="s">
        <v>4870</v>
      </c>
      <c r="I41" s="39" t="str">
        <f t="shared" si="2"/>
        <v>129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102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4871</v>
      </c>
      <c r="C43" s="39" t="s">
        <v>4872</v>
      </c>
      <c r="D43" s="39" t="s">
        <v>4873</v>
      </c>
      <c r="E43" s="39" t="str">
        <f t="shared" si="1"/>
        <v>277716992</v>
      </c>
      <c r="F43" s="39" t="s">
        <v>4874</v>
      </c>
      <c r="G43" s="39" t="s">
        <v>2507</v>
      </c>
      <c r="H43" s="39" t="s">
        <v>4875</v>
      </c>
      <c r="I43" s="39" t="str">
        <f t="shared" si="2"/>
        <v>153337856</v>
      </c>
    </row>
    <row r="44" ht="15.75" customHeight="1">
      <c r="A44" s="35" t="s">
        <v>246</v>
      </c>
      <c r="B44" s="39" t="s">
        <v>4876</v>
      </c>
      <c r="C44" s="39" t="s">
        <v>4877</v>
      </c>
      <c r="D44" s="39" t="s">
        <v>4878</v>
      </c>
      <c r="E44" s="39" t="str">
        <f t="shared" si="1"/>
        <v>20228239360</v>
      </c>
      <c r="F44" s="39" t="s">
        <v>4879</v>
      </c>
      <c r="G44" s="39" t="s">
        <v>4880</v>
      </c>
      <c r="H44" s="39" t="s">
        <v>4881</v>
      </c>
      <c r="I44" s="39" t="str">
        <f t="shared" si="2"/>
        <v>19962454016</v>
      </c>
    </row>
    <row r="45" ht="15.75" customHeight="1">
      <c r="A45" s="35" t="s">
        <v>253</v>
      </c>
      <c r="B45" s="39" t="s">
        <v>4882</v>
      </c>
      <c r="C45" s="39" t="s">
        <v>4883</v>
      </c>
      <c r="D45" s="39" t="s">
        <v>4884</v>
      </c>
      <c r="E45" s="39" t="str">
        <f t="shared" si="1"/>
        <v>19656704</v>
      </c>
      <c r="F45" s="39" t="s">
        <v>4867</v>
      </c>
      <c r="G45" s="39" t="s">
        <v>3555</v>
      </c>
      <c r="H45" s="39" t="s">
        <v>3569</v>
      </c>
      <c r="I45" s="39" t="str">
        <f t="shared" si="2"/>
        <v>19591168</v>
      </c>
    </row>
    <row r="46" ht="15.75" customHeight="1">
      <c r="A46" s="35" t="s">
        <v>254</v>
      </c>
      <c r="B46" s="39" t="s">
        <v>4885</v>
      </c>
      <c r="C46" s="39" t="s">
        <v>4886</v>
      </c>
      <c r="D46" s="39" t="s">
        <v>4887</v>
      </c>
      <c r="E46" s="39" t="str">
        <f t="shared" si="1"/>
        <v>17817034752</v>
      </c>
      <c r="F46" s="39" t="s">
        <v>4888</v>
      </c>
      <c r="G46" s="39" t="s">
        <v>4889</v>
      </c>
      <c r="H46" s="39" t="s">
        <v>4890</v>
      </c>
      <c r="I46" s="39" t="str">
        <f t="shared" si="2"/>
        <v>16680493056</v>
      </c>
    </row>
    <row r="47" ht="15.75" customHeight="1">
      <c r="A47" s="35" t="s">
        <v>261</v>
      </c>
      <c r="B47" s="39" t="s">
        <v>4891</v>
      </c>
      <c r="C47" s="39" t="s">
        <v>3569</v>
      </c>
      <c r="D47" s="39" t="s">
        <v>3569</v>
      </c>
      <c r="E47" s="39" t="str">
        <f t="shared" si="1"/>
        <v>19570688</v>
      </c>
      <c r="F47" s="39" t="s">
        <v>4867</v>
      </c>
      <c r="G47" s="39" t="s">
        <v>4892</v>
      </c>
      <c r="H47" s="39" t="s">
        <v>3569</v>
      </c>
      <c r="I47" s="39" t="str">
        <f t="shared" si="2"/>
        <v>19578880</v>
      </c>
    </row>
    <row r="48" ht="15.75" customHeight="1">
      <c r="A48" s="35" t="s">
        <v>262</v>
      </c>
      <c r="B48" s="39" t="s">
        <v>4893</v>
      </c>
      <c r="C48" s="39" t="s">
        <v>4894</v>
      </c>
      <c r="D48" s="39" t="s">
        <v>4895</v>
      </c>
      <c r="E48" s="39" t="str">
        <f t="shared" si="1"/>
        <v>97757724</v>
      </c>
      <c r="F48" s="39" t="s">
        <v>4896</v>
      </c>
      <c r="G48" s="39" t="s">
        <v>4897</v>
      </c>
      <c r="H48" s="39" t="s">
        <v>4898</v>
      </c>
      <c r="I48" s="39" t="str">
        <f t="shared" si="2"/>
        <v>237228312</v>
      </c>
    </row>
    <row r="49" ht="15.75" customHeight="1">
      <c r="A49" s="35" t="s">
        <v>269</v>
      </c>
      <c r="B49" s="39" t="s">
        <v>4899</v>
      </c>
      <c r="C49" s="39" t="s">
        <v>4900</v>
      </c>
      <c r="D49" s="39" t="s">
        <v>4901</v>
      </c>
      <c r="E49" s="39" t="str">
        <f t="shared" si="1"/>
        <v>130215701</v>
      </c>
      <c r="F49" s="39" t="s">
        <v>4902</v>
      </c>
      <c r="G49" s="39" t="s">
        <v>4903</v>
      </c>
      <c r="H49" s="39" t="s">
        <v>4904</v>
      </c>
      <c r="I49" s="39" t="str">
        <f t="shared" si="2"/>
        <v>112821498</v>
      </c>
    </row>
    <row r="50" ht="15.75" customHeight="1">
      <c r="A50" s="35" t="s">
        <v>276</v>
      </c>
      <c r="B50" s="39" t="s">
        <v>4905</v>
      </c>
      <c r="C50" s="39" t="s">
        <v>4906</v>
      </c>
      <c r="D50" s="39" t="s">
        <v>4907</v>
      </c>
      <c r="E50" s="39" t="str">
        <f t="shared" si="1"/>
        <v>5624225185</v>
      </c>
      <c r="F50" s="39" t="s">
        <v>4908</v>
      </c>
      <c r="G50" s="39" t="s">
        <v>4909</v>
      </c>
      <c r="H50" s="39" t="s">
        <v>4910</v>
      </c>
      <c r="I50" s="39" t="str">
        <f t="shared" si="2"/>
        <v>6586436961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42</v>
      </c>
      <c r="H52" s="39" t="s">
        <v>157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290</v>
      </c>
      <c r="E53" s="39" t="str">
        <f t="shared" si="1"/>
        <v>1</v>
      </c>
      <c r="F53" s="39" t="s">
        <v>155</v>
      </c>
      <c r="G53" s="39" t="s">
        <v>667</v>
      </c>
      <c r="H53" s="39" t="s">
        <v>83</v>
      </c>
      <c r="I53" s="39" t="str">
        <f t="shared" si="2"/>
        <v>4</v>
      </c>
    </row>
    <row r="54" ht="15.75" customHeight="1">
      <c r="A54" s="35" t="s">
        <v>286</v>
      </c>
      <c r="B54" s="39" t="s">
        <v>372</v>
      </c>
      <c r="C54" s="39" t="s">
        <v>953</v>
      </c>
      <c r="D54" s="39" t="s">
        <v>477</v>
      </c>
      <c r="E54" s="39" t="str">
        <f t="shared" si="1"/>
        <v>207</v>
      </c>
      <c r="F54" s="39" t="s">
        <v>2306</v>
      </c>
      <c r="G54" s="39" t="s">
        <v>231</v>
      </c>
      <c r="H54" s="39" t="s">
        <v>668</v>
      </c>
      <c r="I54" s="39" t="str">
        <f t="shared" si="2"/>
        <v>406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155</v>
      </c>
      <c r="E55" s="39" t="str">
        <f t="shared" si="1"/>
        <v>2</v>
      </c>
      <c r="F55" s="39" t="s">
        <v>80</v>
      </c>
      <c r="G55" s="39" t="s">
        <v>225</v>
      </c>
      <c r="H55" s="39" t="s">
        <v>79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4911</v>
      </c>
      <c r="C58" s="39" t="s">
        <v>4912</v>
      </c>
      <c r="D58" s="39" t="s">
        <v>4913</v>
      </c>
      <c r="E58" s="39" t="str">
        <f t="shared" si="1"/>
        <v>5624905728</v>
      </c>
      <c r="F58" s="39" t="s">
        <v>4914</v>
      </c>
      <c r="G58" s="39" t="s">
        <v>4915</v>
      </c>
      <c r="H58" s="39" t="s">
        <v>4916</v>
      </c>
      <c r="I58" s="39" t="str">
        <f t="shared" si="2"/>
        <v>6588907520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4917</v>
      </c>
      <c r="C60" s="39" t="s">
        <v>4918</v>
      </c>
      <c r="D60" s="39" t="s">
        <v>4919</v>
      </c>
      <c r="E60" s="39" t="str">
        <f t="shared" si="1"/>
        <v>5623586816</v>
      </c>
      <c r="F60" s="39" t="s">
        <v>4920</v>
      </c>
      <c r="G60" s="39" t="s">
        <v>4921</v>
      </c>
      <c r="H60" s="39" t="s">
        <v>4922</v>
      </c>
      <c r="I60" s="39" t="str">
        <f t="shared" si="2"/>
        <v>6577266688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4923</v>
      </c>
      <c r="C62" s="39" t="s">
        <v>4924</v>
      </c>
      <c r="D62" s="39" t="s">
        <v>4925</v>
      </c>
      <c r="E62" s="39" t="str">
        <f t="shared" si="1"/>
        <v>1660877</v>
      </c>
      <c r="F62" s="39" t="s">
        <v>4926</v>
      </c>
      <c r="G62" s="39" t="s">
        <v>4927</v>
      </c>
      <c r="H62" s="39" t="s">
        <v>4928</v>
      </c>
      <c r="I62" s="39" t="str">
        <f t="shared" si="2"/>
        <v>3890749</v>
      </c>
    </row>
    <row r="63" ht="15.75" customHeight="1">
      <c r="A63" s="35" t="s">
        <v>316</v>
      </c>
      <c r="B63" s="39" t="s">
        <v>4929</v>
      </c>
      <c r="C63" s="39" t="s">
        <v>4930</v>
      </c>
      <c r="D63" s="39" t="s">
        <v>4931</v>
      </c>
      <c r="E63" s="39" t="str">
        <f t="shared" si="1"/>
        <v>3660989</v>
      </c>
      <c r="F63" s="39" t="s">
        <v>4932</v>
      </c>
      <c r="G63" s="39" t="s">
        <v>4933</v>
      </c>
      <c r="H63" s="39" t="s">
        <v>4934</v>
      </c>
      <c r="I63" s="39" t="str">
        <f t="shared" si="2"/>
        <v>154365206</v>
      </c>
    </row>
    <row r="64" ht="15.75" customHeight="1">
      <c r="A64" s="40" t="s">
        <v>14</v>
      </c>
      <c r="B64" s="41">
        <f t="shared" ref="B64:I64" si="3">AVERAGE(VALUE(B8),VALUE(B22),VALUE(B36))*2^(-30)</f>
        <v>17.7077267</v>
      </c>
      <c r="C64" s="41">
        <f t="shared" si="3"/>
        <v>17.37476823</v>
      </c>
      <c r="D64" s="41">
        <f t="shared" si="3"/>
        <v>17.51291506</v>
      </c>
      <c r="E64" s="41">
        <f t="shared" si="3"/>
        <v>17.58128666</v>
      </c>
      <c r="F64" s="41">
        <f t="shared" si="3"/>
        <v>16.20315459</v>
      </c>
      <c r="G64" s="41">
        <f t="shared" si="3"/>
        <v>15.91881747</v>
      </c>
      <c r="H64" s="41">
        <f t="shared" si="3"/>
        <v>16.13441374</v>
      </c>
      <c r="I64" s="41">
        <f t="shared" si="3"/>
        <v>16.17830707</v>
      </c>
    </row>
    <row r="65" ht="15.75" customHeight="1">
      <c r="A65" s="40" t="s">
        <v>323</v>
      </c>
      <c r="B65" s="41">
        <f t="shared" ref="B65:I65" si="4">AVERAGE(VALUE(B8),VALUE(B22),VALUE(B36),VALUE(B50))*2^(-30)</f>
        <v>14.58488595</v>
      </c>
      <c r="C65" s="41">
        <f t="shared" si="4"/>
        <v>14.37130891</v>
      </c>
      <c r="D65" s="41">
        <f t="shared" si="4"/>
        <v>14.44417826</v>
      </c>
      <c r="E65" s="41">
        <f t="shared" si="4"/>
        <v>14.49545697</v>
      </c>
      <c r="F65" s="41">
        <f t="shared" si="4"/>
        <v>13.6858903</v>
      </c>
      <c r="G65" s="41">
        <f t="shared" si="4"/>
        <v>13.46607439</v>
      </c>
      <c r="H65" s="41">
        <f t="shared" si="4"/>
        <v>13.6356381</v>
      </c>
      <c r="I65" s="41">
        <f t="shared" si="4"/>
        <v>13.66725466</v>
      </c>
    </row>
    <row r="66" ht="15.75" customHeight="1">
      <c r="A66" s="40" t="s">
        <v>324</v>
      </c>
      <c r="B66" s="41">
        <f t="shared" ref="B66:I66" si="5">MIN(VALUE(B18),VALUE(B32),VALUE(B46))*2^(-30)</f>
        <v>16.63194275</v>
      </c>
      <c r="C66" s="41">
        <f t="shared" si="5"/>
        <v>15.88472748</v>
      </c>
      <c r="D66" s="41">
        <f t="shared" si="5"/>
        <v>16.13203049</v>
      </c>
      <c r="E66" s="41">
        <f t="shared" si="5"/>
        <v>16.54018402</v>
      </c>
      <c r="F66" s="41">
        <f t="shared" si="5"/>
        <v>15.12067795</v>
      </c>
      <c r="G66" s="41">
        <f t="shared" si="5"/>
        <v>14.47637939</v>
      </c>
      <c r="H66" s="41">
        <f t="shared" si="5"/>
        <v>14.98128891</v>
      </c>
      <c r="I66" s="41">
        <f t="shared" si="5"/>
        <v>15.1805191</v>
      </c>
    </row>
    <row r="67" ht="15.75" customHeight="1">
      <c r="A67" s="40" t="s">
        <v>325</v>
      </c>
      <c r="B67" s="41">
        <f t="shared" ref="B67:I67" si="6">MIN(VALUE(B16),VALUE(B30),VALUE(B44))*2^(-30)</f>
        <v>18.02765274</v>
      </c>
      <c r="C67" s="41">
        <f t="shared" si="6"/>
        <v>18.50975418</v>
      </c>
      <c r="D67" s="41">
        <f t="shared" si="6"/>
        <v>18.77135849</v>
      </c>
      <c r="E67" s="41">
        <f t="shared" si="6"/>
        <v>18.50975418</v>
      </c>
      <c r="F67" s="41">
        <f t="shared" si="6"/>
        <v>17.30999756</v>
      </c>
      <c r="G67" s="41">
        <f t="shared" si="6"/>
        <v>16.36556625</v>
      </c>
      <c r="H67" s="41">
        <f t="shared" si="6"/>
        <v>17.40259552</v>
      </c>
      <c r="I67" s="41">
        <f t="shared" si="6"/>
        <v>18.41505432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0.00390625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475.4609375</v>
      </c>
      <c r="C69" s="41">
        <f t="shared" si="8"/>
        <v>626.6953125</v>
      </c>
      <c r="D69" s="41">
        <f t="shared" si="8"/>
        <v>409.3710938</v>
      </c>
      <c r="E69" s="41">
        <f t="shared" si="8"/>
        <v>535.4257813</v>
      </c>
      <c r="F69" s="41">
        <f t="shared" si="8"/>
        <v>328.8789063</v>
      </c>
      <c r="G69" s="41">
        <f t="shared" si="8"/>
        <v>438.0351563</v>
      </c>
      <c r="H69" s="41">
        <f t="shared" si="8"/>
        <v>438.3359375</v>
      </c>
      <c r="I69" s="41">
        <f t="shared" si="8"/>
        <v>438.2773438</v>
      </c>
    </row>
    <row r="70" ht="15.75" customHeight="1">
      <c r="A70" s="40" t="s">
        <v>17</v>
      </c>
      <c r="B70" s="41">
        <f t="shared" ref="B70:I70" si="9">AVERAGE(VALUE(B9),VALUE(B23),VALUE(B37))*2^(-20)</f>
        <v>23.01972389</v>
      </c>
      <c r="C70" s="41">
        <f t="shared" si="9"/>
        <v>22.96424262</v>
      </c>
      <c r="D70" s="41">
        <f t="shared" si="9"/>
        <v>22.9521122</v>
      </c>
      <c r="E70" s="41">
        <f t="shared" si="9"/>
        <v>22.96163845</v>
      </c>
      <c r="F70" s="41">
        <f t="shared" si="9"/>
        <v>23.05350367</v>
      </c>
      <c r="G70" s="41">
        <f t="shared" si="9"/>
        <v>22.95795759</v>
      </c>
      <c r="H70" s="41">
        <f t="shared" si="9"/>
        <v>22.95442708</v>
      </c>
      <c r="I70" s="41">
        <f t="shared" si="9"/>
        <v>22.95795759</v>
      </c>
    </row>
    <row r="71" ht="15.75" customHeight="1">
      <c r="A71" s="40" t="s">
        <v>326</v>
      </c>
      <c r="B71" s="42">
        <f t="shared" ref="B71:I71" si="10">MIN(VALUE(B19),VALUE(B33),VALUE(B47))*2^(-20)</f>
        <v>18.6796875</v>
      </c>
      <c r="C71" s="42">
        <f t="shared" si="10"/>
        <v>18.6640625</v>
      </c>
      <c r="D71" s="42">
        <f t="shared" si="10"/>
        <v>18.6640625</v>
      </c>
      <c r="E71" s="42">
        <f t="shared" si="10"/>
        <v>18.6640625</v>
      </c>
      <c r="F71" s="42">
        <f t="shared" si="10"/>
        <v>18.73046875</v>
      </c>
      <c r="G71" s="42">
        <f t="shared" si="10"/>
        <v>18.671875</v>
      </c>
      <c r="H71" s="42">
        <f t="shared" si="10"/>
        <v>18.6640625</v>
      </c>
      <c r="I71" s="42">
        <f t="shared" si="10"/>
        <v>18.671875</v>
      </c>
    </row>
    <row r="72" ht="15.75" customHeight="1">
      <c r="A72" s="40" t="s">
        <v>327</v>
      </c>
      <c r="B72" s="42">
        <f t="shared" ref="B72:I72" si="11">MAX(VALUE(B17),VALUE(B31),VALUE(B45))*2^(-20)</f>
        <v>29.07421875</v>
      </c>
      <c r="C72" s="42">
        <f t="shared" si="11"/>
        <v>29.08203125</v>
      </c>
      <c r="D72" s="42">
        <f t="shared" si="11"/>
        <v>29.08203125</v>
      </c>
      <c r="E72" s="42">
        <f t="shared" si="11"/>
        <v>29.08203125</v>
      </c>
      <c r="F72" s="42">
        <f t="shared" si="11"/>
        <v>29.07421875</v>
      </c>
      <c r="G72" s="42">
        <f t="shared" si="11"/>
        <v>29.08203125</v>
      </c>
      <c r="H72" s="42">
        <f t="shared" si="11"/>
        <v>29.08203125</v>
      </c>
      <c r="I72" s="42">
        <f t="shared" si="11"/>
        <v>29.08203125</v>
      </c>
    </row>
    <row r="73" ht="15.75" customHeight="1">
      <c r="A73" s="40" t="s">
        <v>1</v>
      </c>
      <c r="B73" s="41">
        <f t="shared" ref="B73:I73" si="12">VALUE(B7)*10^(-9)</f>
        <v>25.85489009</v>
      </c>
      <c r="C73" s="41">
        <f t="shared" si="12"/>
        <v>25.22902848</v>
      </c>
      <c r="D73" s="41">
        <f t="shared" si="12"/>
        <v>26.53620219</v>
      </c>
      <c r="E73" s="41">
        <f t="shared" si="12"/>
        <v>25.85489009</v>
      </c>
      <c r="F73" s="41">
        <f t="shared" si="12"/>
        <v>53.91851755</v>
      </c>
      <c r="G73" s="41">
        <f t="shared" si="12"/>
        <v>51.25351901</v>
      </c>
      <c r="H73" s="41">
        <f t="shared" si="12"/>
        <v>48.16803842</v>
      </c>
      <c r="I73" s="41">
        <f t="shared" si="12"/>
        <v>51.25351901</v>
      </c>
    </row>
    <row r="74" ht="15.75" customHeight="1">
      <c r="A74" s="40" t="s">
        <v>18</v>
      </c>
      <c r="B74" s="41">
        <f t="shared" ref="B74:I74" si="13">SUM(VALUE(B20),VALUE(B34),VALUE(B48))*2^(-20)</f>
        <v>332.932147</v>
      </c>
      <c r="C74" s="41">
        <f t="shared" si="13"/>
        <v>338.4456444</v>
      </c>
      <c r="D74" s="41">
        <f t="shared" si="13"/>
        <v>304.1274691</v>
      </c>
      <c r="E74" s="41">
        <f t="shared" si="13"/>
        <v>321.8078041</v>
      </c>
      <c r="F74" s="41">
        <f t="shared" si="13"/>
        <v>720.1299658</v>
      </c>
      <c r="G74" s="41">
        <f t="shared" si="13"/>
        <v>718.6860628</v>
      </c>
      <c r="H74" s="41">
        <f t="shared" si="13"/>
        <v>719.1439476</v>
      </c>
      <c r="I74" s="41">
        <f t="shared" si="13"/>
        <v>689.082201</v>
      </c>
    </row>
    <row r="75" ht="15.75" customHeight="1">
      <c r="A75" s="40" t="s">
        <v>19</v>
      </c>
      <c r="B75" s="41">
        <f t="shared" ref="B75:I75" si="14">SUM(VALUE(B21),VALUE(B35),VALUE(B49))*2^(-20)</f>
        <v>331.4491673</v>
      </c>
      <c r="C75" s="41">
        <f t="shared" si="14"/>
        <v>331.6419811</v>
      </c>
      <c r="D75" s="41">
        <f t="shared" si="14"/>
        <v>296.519886</v>
      </c>
      <c r="E75" s="41">
        <f t="shared" si="14"/>
        <v>331.6419811</v>
      </c>
      <c r="F75" s="41">
        <f t="shared" si="14"/>
        <v>573.7606001</v>
      </c>
      <c r="G75" s="41">
        <f t="shared" si="14"/>
        <v>572.6506596</v>
      </c>
      <c r="H75" s="41">
        <f t="shared" si="14"/>
        <v>572.1247892</v>
      </c>
      <c r="I75" s="41">
        <f t="shared" si="14"/>
        <v>572.1247892</v>
      </c>
    </row>
    <row r="76" ht="15.75" customHeight="1">
      <c r="A76" s="40" t="s">
        <v>20</v>
      </c>
      <c r="B76" s="43">
        <f t="shared" ref="B76:I76" si="15">SUM(VALUE(B12),VALUE(B26),VALUE(B40))</f>
        <v>622</v>
      </c>
      <c r="C76" s="43">
        <f t="shared" si="15"/>
        <v>621</v>
      </c>
      <c r="D76" s="43">
        <f t="shared" si="15"/>
        <v>627</v>
      </c>
      <c r="E76" s="43">
        <f t="shared" si="15"/>
        <v>621</v>
      </c>
      <c r="F76" s="43">
        <f t="shared" si="15"/>
        <v>1290</v>
      </c>
      <c r="G76" s="43">
        <f t="shared" si="15"/>
        <v>1235</v>
      </c>
      <c r="H76" s="43">
        <f t="shared" si="15"/>
        <v>1155</v>
      </c>
      <c r="I76" s="43">
        <f t="shared" si="15"/>
        <v>1235</v>
      </c>
    </row>
    <row r="77" ht="15.75" customHeight="1">
      <c r="A77" s="40" t="s">
        <v>21</v>
      </c>
      <c r="B77" s="43">
        <f t="shared" ref="B77:I77" si="16">SUM(VALUE(B11),VALUE(B25),VALUE(B39))</f>
        <v>29</v>
      </c>
      <c r="C77" s="43">
        <f t="shared" si="16"/>
        <v>25</v>
      </c>
      <c r="D77" s="43">
        <f t="shared" si="16"/>
        <v>25</v>
      </c>
      <c r="E77" s="43">
        <f t="shared" si="16"/>
        <v>25</v>
      </c>
      <c r="F77" s="43">
        <f t="shared" si="16"/>
        <v>51</v>
      </c>
      <c r="G77" s="43">
        <f t="shared" si="16"/>
        <v>52</v>
      </c>
      <c r="H77" s="43">
        <f t="shared" si="16"/>
        <v>50</v>
      </c>
      <c r="I77" s="43">
        <f t="shared" si="16"/>
        <v>54</v>
      </c>
    </row>
    <row r="78" ht="15.75" customHeight="1">
      <c r="A78" s="40" t="s">
        <v>22</v>
      </c>
      <c r="B78" s="43">
        <f t="shared" ref="B78:I78" si="17">SUM(VALUE(B13),VALUE(B27),VALUE(B41))</f>
        <v>252</v>
      </c>
      <c r="C78" s="43">
        <f t="shared" si="17"/>
        <v>260</v>
      </c>
      <c r="D78" s="43">
        <f t="shared" si="17"/>
        <v>253</v>
      </c>
      <c r="E78" s="43">
        <f t="shared" si="17"/>
        <v>254</v>
      </c>
      <c r="F78" s="43">
        <f t="shared" si="17"/>
        <v>375</v>
      </c>
      <c r="G78" s="43">
        <f t="shared" si="17"/>
        <v>375</v>
      </c>
      <c r="H78" s="43">
        <f t="shared" si="17"/>
        <v>354</v>
      </c>
      <c r="I78" s="43">
        <f t="shared" si="17"/>
        <v>397</v>
      </c>
    </row>
    <row r="79" ht="15.75" customHeight="1">
      <c r="A79" s="40" t="s">
        <v>23</v>
      </c>
      <c r="B79" s="43">
        <f t="shared" ref="B79:I79" si="18">SUM(VALUE(B10),VALUE(B24),VALUE(B38))</f>
        <v>19</v>
      </c>
      <c r="C79" s="43">
        <f t="shared" si="18"/>
        <v>27</v>
      </c>
      <c r="D79" s="43">
        <f t="shared" si="18"/>
        <v>28</v>
      </c>
      <c r="E79" s="43">
        <f t="shared" si="18"/>
        <v>19</v>
      </c>
      <c r="F79" s="43">
        <f t="shared" si="18"/>
        <v>30</v>
      </c>
      <c r="G79" s="43">
        <f t="shared" si="18"/>
        <v>21</v>
      </c>
      <c r="H79" s="43">
        <f t="shared" si="18"/>
        <v>10</v>
      </c>
      <c r="I79" s="43">
        <f t="shared" si="18"/>
        <v>23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2783</v>
      </c>
      <c r="E2" s="39" t="s">
        <v>335</v>
      </c>
      <c r="F2" s="39" t="s">
        <v>2784</v>
      </c>
    </row>
    <row r="3">
      <c r="A3" s="39" t="s">
        <v>290</v>
      </c>
      <c r="B3" s="39" t="s">
        <v>338</v>
      </c>
      <c r="C3" s="39" t="s">
        <v>2785</v>
      </c>
      <c r="D3" s="39" t="s">
        <v>4935</v>
      </c>
      <c r="E3" s="39" t="s">
        <v>2787</v>
      </c>
      <c r="F3" s="39" t="s">
        <v>2784</v>
      </c>
    </row>
    <row r="4">
      <c r="A4" s="39" t="s">
        <v>155</v>
      </c>
      <c r="B4" s="39" t="s">
        <v>342</v>
      </c>
      <c r="C4" s="39" t="s">
        <v>4936</v>
      </c>
      <c r="D4" s="39" t="s">
        <v>42</v>
      </c>
      <c r="E4" s="39" t="s">
        <v>2787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3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4937</v>
      </c>
      <c r="C5" s="39" t="s">
        <v>4938</v>
      </c>
      <c r="D5" s="39" t="s">
        <v>4939</v>
      </c>
      <c r="E5" s="39" t="str">
        <f t="shared" si="1"/>
        <v>-</v>
      </c>
      <c r="F5" s="39" t="s">
        <v>4940</v>
      </c>
      <c r="G5" s="39" t="s">
        <v>4941</v>
      </c>
      <c r="H5" s="39" t="s">
        <v>4942</v>
      </c>
      <c r="I5" s="39" t="str">
        <f t="shared" si="2"/>
        <v>-</v>
      </c>
    </row>
    <row r="6">
      <c r="A6" s="35" t="s">
        <v>51</v>
      </c>
      <c r="B6" s="39" t="s">
        <v>4943</v>
      </c>
      <c r="C6" s="39" t="s">
        <v>4944</v>
      </c>
      <c r="D6" s="39" t="s">
        <v>4945</v>
      </c>
      <c r="E6" s="39" t="str">
        <f t="shared" si="1"/>
        <v>-</v>
      </c>
      <c r="F6" s="39" t="s">
        <v>4946</v>
      </c>
      <c r="G6" s="39" t="s">
        <v>4947</v>
      </c>
      <c r="H6" s="39" t="s">
        <v>4948</v>
      </c>
      <c r="I6" s="39" t="str">
        <f t="shared" si="2"/>
        <v>-</v>
      </c>
    </row>
    <row r="7">
      <c r="A7" s="35" t="s">
        <v>58</v>
      </c>
      <c r="B7" s="39" t="s">
        <v>4949</v>
      </c>
      <c r="C7" s="39" t="s">
        <v>4950</v>
      </c>
      <c r="D7" s="39" t="s">
        <v>4951</v>
      </c>
      <c r="E7" s="39" t="str">
        <f t="shared" si="1"/>
        <v>30395038959</v>
      </c>
      <c r="F7" s="39" t="s">
        <v>4952</v>
      </c>
      <c r="G7" s="39" t="s">
        <v>4953</v>
      </c>
      <c r="H7" s="39" t="s">
        <v>4954</v>
      </c>
      <c r="I7" s="39" t="str">
        <f t="shared" si="2"/>
        <v>170890076928</v>
      </c>
    </row>
    <row r="8">
      <c r="A8" s="35" t="s">
        <v>65</v>
      </c>
      <c r="B8" s="39" t="s">
        <v>4955</v>
      </c>
      <c r="C8" s="39" t="s">
        <v>4956</v>
      </c>
      <c r="D8" s="39" t="s">
        <v>4957</v>
      </c>
      <c r="E8" s="39" t="str">
        <f t="shared" si="1"/>
        <v>18761004461</v>
      </c>
      <c r="F8" s="39" t="s">
        <v>4958</v>
      </c>
      <c r="G8" s="39" t="s">
        <v>4959</v>
      </c>
      <c r="H8" s="39" t="s">
        <v>4960</v>
      </c>
      <c r="I8" s="39" t="str">
        <f t="shared" si="2"/>
        <v>16483460667</v>
      </c>
    </row>
    <row r="9">
      <c r="A9" s="35" t="s">
        <v>72</v>
      </c>
      <c r="B9" s="39" t="s">
        <v>4961</v>
      </c>
      <c r="C9" s="39" t="s">
        <v>4962</v>
      </c>
      <c r="D9" s="39" t="s">
        <v>4963</v>
      </c>
      <c r="E9" s="39" t="str">
        <f t="shared" si="1"/>
        <v>21612345</v>
      </c>
      <c r="F9" s="39" t="s">
        <v>4964</v>
      </c>
      <c r="G9" s="39" t="s">
        <v>4965</v>
      </c>
      <c r="H9" s="39" t="s">
        <v>4966</v>
      </c>
      <c r="I9" s="39" t="str">
        <f t="shared" si="2"/>
        <v>21643264</v>
      </c>
    </row>
    <row r="10">
      <c r="A10" s="35" t="s">
        <v>76</v>
      </c>
      <c r="B10" s="39" t="s">
        <v>80</v>
      </c>
      <c r="C10" s="39" t="s">
        <v>667</v>
      </c>
      <c r="D10" s="39" t="s">
        <v>86</v>
      </c>
      <c r="E10" s="39" t="str">
        <f t="shared" si="1"/>
        <v>14</v>
      </c>
      <c r="F10" s="39" t="s">
        <v>478</v>
      </c>
      <c r="G10" s="39" t="s">
        <v>226</v>
      </c>
      <c r="H10" s="39" t="s">
        <v>520</v>
      </c>
      <c r="I10" s="39" t="str">
        <f t="shared" si="2"/>
        <v>12</v>
      </c>
    </row>
    <row r="11">
      <c r="A11" s="35" t="s">
        <v>81</v>
      </c>
      <c r="B11" s="39" t="s">
        <v>959</v>
      </c>
      <c r="C11" s="39" t="s">
        <v>951</v>
      </c>
      <c r="D11" s="39" t="s">
        <v>478</v>
      </c>
      <c r="E11" s="39" t="str">
        <f t="shared" si="1"/>
        <v>35</v>
      </c>
      <c r="F11" s="39" t="s">
        <v>4967</v>
      </c>
      <c r="G11" s="39" t="s">
        <v>378</v>
      </c>
      <c r="H11" s="39" t="s">
        <v>4967</v>
      </c>
      <c r="I11" s="39" t="str">
        <f t="shared" si="2"/>
        <v>121</v>
      </c>
    </row>
    <row r="12">
      <c r="A12" s="35" t="s">
        <v>87</v>
      </c>
      <c r="B12" s="39" t="s">
        <v>2071</v>
      </c>
      <c r="C12" s="39" t="s">
        <v>2501</v>
      </c>
      <c r="D12" s="39" t="s">
        <v>4968</v>
      </c>
      <c r="E12" s="39" t="str">
        <f t="shared" si="1"/>
        <v>247</v>
      </c>
      <c r="F12" s="39" t="s">
        <v>4969</v>
      </c>
      <c r="G12" s="39" t="s">
        <v>4970</v>
      </c>
      <c r="H12" s="39" t="s">
        <v>4971</v>
      </c>
      <c r="I12" s="39" t="str">
        <f t="shared" si="2"/>
        <v>1364</v>
      </c>
    </row>
    <row r="13">
      <c r="A13" s="35" t="s">
        <v>94</v>
      </c>
      <c r="B13" s="39" t="s">
        <v>4972</v>
      </c>
      <c r="C13" s="39" t="s">
        <v>4423</v>
      </c>
      <c r="D13" s="39" t="s">
        <v>4787</v>
      </c>
      <c r="E13" s="39" t="str">
        <f t="shared" si="1"/>
        <v>100</v>
      </c>
      <c r="F13" s="39" t="s">
        <v>4973</v>
      </c>
      <c r="G13" s="39" t="s">
        <v>4974</v>
      </c>
      <c r="H13" s="39" t="s">
        <v>4975</v>
      </c>
      <c r="I13" s="39" t="str">
        <f t="shared" si="2"/>
        <v>956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4976</v>
      </c>
      <c r="C15" s="39" t="s">
        <v>4977</v>
      </c>
      <c r="D15" s="39" t="s">
        <v>4978</v>
      </c>
      <c r="E15" s="39" t="str">
        <f t="shared" si="1"/>
        <v>337956864</v>
      </c>
      <c r="F15" s="39" t="s">
        <v>4979</v>
      </c>
      <c r="G15" s="39" t="s">
        <v>4980</v>
      </c>
      <c r="H15" s="39" t="s">
        <v>4981</v>
      </c>
      <c r="I15" s="39" t="str">
        <f t="shared" si="2"/>
        <v>170029056</v>
      </c>
    </row>
    <row r="16">
      <c r="A16" s="35" t="s">
        <v>110</v>
      </c>
      <c r="B16" s="39" t="s">
        <v>4982</v>
      </c>
      <c r="C16" s="39" t="s">
        <v>4983</v>
      </c>
      <c r="D16" s="39" t="s">
        <v>4984</v>
      </c>
      <c r="E16" s="39" t="str">
        <f t="shared" si="1"/>
        <v>22023852032</v>
      </c>
      <c r="F16" s="39" t="s">
        <v>4985</v>
      </c>
      <c r="G16" s="39" t="s">
        <v>4986</v>
      </c>
      <c r="H16" s="39" t="s">
        <v>4987</v>
      </c>
      <c r="I16" s="39" t="str">
        <f t="shared" si="2"/>
        <v>19146235904</v>
      </c>
    </row>
    <row r="17">
      <c r="A17" s="35" t="s">
        <v>117</v>
      </c>
      <c r="B17" s="39" t="s">
        <v>3441</v>
      </c>
      <c r="C17" s="39" t="s">
        <v>4966</v>
      </c>
      <c r="D17" s="39" t="s">
        <v>4966</v>
      </c>
      <c r="E17" s="39" t="str">
        <f t="shared" si="1"/>
        <v>21643264</v>
      </c>
      <c r="F17" s="39" t="s">
        <v>4988</v>
      </c>
      <c r="G17" s="39" t="s">
        <v>4989</v>
      </c>
      <c r="H17" s="39" t="s">
        <v>4966</v>
      </c>
      <c r="I17" s="39" t="str">
        <f t="shared" si="2"/>
        <v>21643264</v>
      </c>
    </row>
    <row r="18">
      <c r="A18" s="35" t="s">
        <v>118</v>
      </c>
      <c r="B18" s="39" t="s">
        <v>4990</v>
      </c>
      <c r="C18" s="39" t="s">
        <v>4991</v>
      </c>
      <c r="D18" s="39" t="s">
        <v>4992</v>
      </c>
      <c r="E18" s="39" t="str">
        <f t="shared" si="1"/>
        <v>16171220992</v>
      </c>
      <c r="F18" s="39" t="s">
        <v>4993</v>
      </c>
      <c r="G18" s="39" t="s">
        <v>4994</v>
      </c>
      <c r="H18" s="39" t="s">
        <v>4995</v>
      </c>
      <c r="I18" s="39" t="str">
        <f t="shared" si="2"/>
        <v>14451974144</v>
      </c>
    </row>
    <row r="19">
      <c r="A19" s="35" t="s">
        <v>125</v>
      </c>
      <c r="B19" s="39" t="s">
        <v>4996</v>
      </c>
      <c r="C19" s="39" t="s">
        <v>4997</v>
      </c>
      <c r="D19" s="39" t="s">
        <v>4998</v>
      </c>
      <c r="E19" s="39" t="str">
        <f t="shared" si="1"/>
        <v>21585920</v>
      </c>
      <c r="F19" s="39" t="s">
        <v>3441</v>
      </c>
      <c r="G19" s="39" t="s">
        <v>4996</v>
      </c>
      <c r="H19" s="39" t="s">
        <v>4966</v>
      </c>
      <c r="I19" s="39" t="str">
        <f t="shared" si="2"/>
        <v>21643264</v>
      </c>
    </row>
    <row r="20">
      <c r="A20" s="35" t="s">
        <v>126</v>
      </c>
      <c r="B20" s="39" t="s">
        <v>4999</v>
      </c>
      <c r="C20" s="39" t="s">
        <v>5000</v>
      </c>
      <c r="D20" s="39" t="s">
        <v>5001</v>
      </c>
      <c r="E20" s="39" t="str">
        <f t="shared" si="1"/>
        <v>62605616</v>
      </c>
      <c r="F20" s="39" t="s">
        <v>5002</v>
      </c>
      <c r="G20" s="39" t="s">
        <v>5003</v>
      </c>
      <c r="H20" s="39" t="s">
        <v>5004</v>
      </c>
      <c r="I20" s="39" t="str">
        <f t="shared" si="2"/>
        <v>212368704</v>
      </c>
    </row>
    <row r="21" ht="15.75" customHeight="1">
      <c r="A21" s="35" t="s">
        <v>133</v>
      </c>
      <c r="B21" s="39" t="s">
        <v>5005</v>
      </c>
      <c r="C21" s="39" t="s">
        <v>5006</v>
      </c>
      <c r="D21" s="39" t="s">
        <v>5007</v>
      </c>
      <c r="E21" s="39" t="str">
        <f t="shared" si="1"/>
        <v>59517276</v>
      </c>
      <c r="F21" s="39" t="s">
        <v>5008</v>
      </c>
      <c r="G21" s="39" t="s">
        <v>5009</v>
      </c>
      <c r="H21" s="39" t="s">
        <v>5010</v>
      </c>
      <c r="I21" s="39" t="str">
        <f t="shared" si="2"/>
        <v>195071030</v>
      </c>
    </row>
    <row r="22" ht="15.75" customHeight="1">
      <c r="A22" s="35" t="s">
        <v>140</v>
      </c>
      <c r="B22" s="39" t="s">
        <v>5011</v>
      </c>
      <c r="C22" s="39" t="s">
        <v>5012</v>
      </c>
      <c r="D22" s="39" t="s">
        <v>5013</v>
      </c>
      <c r="E22" s="39" t="str">
        <f t="shared" si="1"/>
        <v>18016193767</v>
      </c>
      <c r="F22" s="39" t="s">
        <v>5014</v>
      </c>
      <c r="G22" s="39" t="s">
        <v>5015</v>
      </c>
      <c r="H22" s="39" t="s">
        <v>5016</v>
      </c>
      <c r="I22" s="39" t="str">
        <f t="shared" si="2"/>
        <v>14738462732</v>
      </c>
    </row>
    <row r="23" ht="15.75" customHeight="1">
      <c r="A23" s="35" t="s">
        <v>147</v>
      </c>
      <c r="B23" s="39" t="s">
        <v>5017</v>
      </c>
      <c r="C23" s="39" t="s">
        <v>5018</v>
      </c>
      <c r="D23" s="39" t="s">
        <v>5019</v>
      </c>
      <c r="E23" s="39" t="str">
        <f t="shared" si="1"/>
        <v>29648301</v>
      </c>
      <c r="F23" s="39" t="s">
        <v>5020</v>
      </c>
      <c r="G23" s="39" t="s">
        <v>5021</v>
      </c>
      <c r="H23" s="39" t="s">
        <v>5022</v>
      </c>
      <c r="I23" s="39" t="str">
        <f t="shared" si="2"/>
        <v>29671424</v>
      </c>
    </row>
    <row r="24" ht="15.75" customHeight="1">
      <c r="A24" s="35" t="s">
        <v>154</v>
      </c>
      <c r="B24" s="39" t="s">
        <v>156</v>
      </c>
      <c r="C24" s="39" t="s">
        <v>224</v>
      </c>
      <c r="D24" s="39" t="s">
        <v>85</v>
      </c>
      <c r="E24" s="39" t="str">
        <f t="shared" si="1"/>
        <v>21</v>
      </c>
      <c r="F24" s="39" t="s">
        <v>422</v>
      </c>
      <c r="G24" s="39" t="s">
        <v>290</v>
      </c>
      <c r="H24" s="39" t="s">
        <v>157</v>
      </c>
      <c r="I24" s="39" t="str">
        <f t="shared" si="2"/>
        <v>2</v>
      </c>
    </row>
    <row r="25" ht="15.75" customHeight="1">
      <c r="A25" s="35" t="s">
        <v>158</v>
      </c>
      <c r="B25" s="39" t="s">
        <v>427</v>
      </c>
      <c r="C25" s="39" t="s">
        <v>5023</v>
      </c>
      <c r="D25" s="39" t="s">
        <v>78</v>
      </c>
      <c r="E25" s="39" t="str">
        <f t="shared" si="1"/>
        <v>33</v>
      </c>
      <c r="F25" s="39" t="s">
        <v>858</v>
      </c>
      <c r="G25" s="39" t="s">
        <v>99</v>
      </c>
      <c r="H25" s="39" t="s">
        <v>168</v>
      </c>
      <c r="I25" s="39" t="str">
        <f t="shared" si="2"/>
        <v>114</v>
      </c>
    </row>
    <row r="26" ht="15.75" customHeight="1">
      <c r="A26" s="35" t="s">
        <v>160</v>
      </c>
      <c r="B26" s="39" t="s">
        <v>2115</v>
      </c>
      <c r="C26" s="39" t="s">
        <v>2452</v>
      </c>
      <c r="D26" s="39" t="s">
        <v>5024</v>
      </c>
      <c r="E26" s="39" t="str">
        <f t="shared" si="1"/>
        <v>246</v>
      </c>
      <c r="F26" s="39" t="s">
        <v>5025</v>
      </c>
      <c r="G26" s="39" t="s">
        <v>5026</v>
      </c>
      <c r="H26" s="39" t="s">
        <v>5027</v>
      </c>
      <c r="I26" s="39" t="str">
        <f t="shared" si="2"/>
        <v>1366</v>
      </c>
    </row>
    <row r="27" ht="15.75" customHeight="1">
      <c r="A27" s="35" t="s">
        <v>162</v>
      </c>
      <c r="B27" s="39" t="s">
        <v>4422</v>
      </c>
      <c r="C27" s="39" t="s">
        <v>2889</v>
      </c>
      <c r="D27" s="39" t="s">
        <v>5028</v>
      </c>
      <c r="E27" s="39" t="str">
        <f t="shared" si="1"/>
        <v>93</v>
      </c>
      <c r="F27" s="39" t="s">
        <v>5029</v>
      </c>
      <c r="G27" s="39" t="s">
        <v>5030</v>
      </c>
      <c r="H27" s="39" t="s">
        <v>5031</v>
      </c>
      <c r="I27" s="39" t="str">
        <f t="shared" si="2"/>
        <v>977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4651</v>
      </c>
      <c r="I28" s="39" t="str">
        <f t="shared" si="2"/>
        <v>0</v>
      </c>
    </row>
    <row r="29" ht="15.75" customHeight="1">
      <c r="A29" s="35" t="s">
        <v>170</v>
      </c>
      <c r="B29" s="39" t="s">
        <v>5032</v>
      </c>
      <c r="C29" s="39" t="s">
        <v>5033</v>
      </c>
      <c r="D29" s="39" t="s">
        <v>5034</v>
      </c>
      <c r="E29" s="39" t="str">
        <f t="shared" si="1"/>
        <v>303120384</v>
      </c>
      <c r="F29" s="39" t="s">
        <v>5035</v>
      </c>
      <c r="G29" s="39" t="s">
        <v>5036</v>
      </c>
      <c r="H29" s="39" t="s">
        <v>5037</v>
      </c>
      <c r="I29" s="39" t="str">
        <f t="shared" si="2"/>
        <v>169222144</v>
      </c>
    </row>
    <row r="30" ht="15.75" customHeight="1">
      <c r="A30" s="35" t="s">
        <v>177</v>
      </c>
      <c r="B30" s="39" t="s">
        <v>5038</v>
      </c>
      <c r="C30" s="39" t="s">
        <v>5039</v>
      </c>
      <c r="D30" s="39" t="s">
        <v>5040</v>
      </c>
      <c r="E30" s="39" t="str">
        <f t="shared" si="1"/>
        <v>22886776832</v>
      </c>
      <c r="F30" s="39" t="s">
        <v>5041</v>
      </c>
      <c r="G30" s="39" t="s">
        <v>5042</v>
      </c>
      <c r="H30" s="39" t="s">
        <v>5043</v>
      </c>
      <c r="I30" s="39" t="str">
        <f t="shared" si="2"/>
        <v>17961639936</v>
      </c>
    </row>
    <row r="31" ht="15.75" customHeight="1">
      <c r="A31" s="35" t="s">
        <v>184</v>
      </c>
      <c r="B31" s="39" t="s">
        <v>5044</v>
      </c>
      <c r="C31" s="39" t="s">
        <v>5045</v>
      </c>
      <c r="D31" s="39" t="s">
        <v>5046</v>
      </c>
      <c r="E31" s="39" t="str">
        <f t="shared" si="1"/>
        <v>29675520</v>
      </c>
      <c r="F31" s="39" t="s">
        <v>5047</v>
      </c>
      <c r="G31" s="39" t="s">
        <v>5021</v>
      </c>
      <c r="H31" s="39" t="s">
        <v>5022</v>
      </c>
      <c r="I31" s="39" t="str">
        <f t="shared" si="2"/>
        <v>29671424</v>
      </c>
    </row>
    <row r="32" ht="15.75" customHeight="1">
      <c r="A32" s="35" t="s">
        <v>186</v>
      </c>
      <c r="B32" s="39" t="s">
        <v>5048</v>
      </c>
      <c r="C32" s="39" t="s">
        <v>5049</v>
      </c>
      <c r="D32" s="39" t="s">
        <v>5050</v>
      </c>
      <c r="E32" s="39" t="str">
        <f t="shared" si="1"/>
        <v>14381342720</v>
      </c>
      <c r="F32" s="39" t="s">
        <v>5051</v>
      </c>
      <c r="G32" s="39" t="s">
        <v>5052</v>
      </c>
      <c r="H32" s="39" t="s">
        <v>5053</v>
      </c>
      <c r="I32" s="39" t="str">
        <f t="shared" si="2"/>
        <v>12462702592</v>
      </c>
    </row>
    <row r="33" ht="15.75" customHeight="1">
      <c r="A33" s="35" t="s">
        <v>193</v>
      </c>
      <c r="B33" s="39" t="s">
        <v>5021</v>
      </c>
      <c r="C33" s="39" t="s">
        <v>5022</v>
      </c>
      <c r="D33" s="39" t="s">
        <v>5054</v>
      </c>
      <c r="E33" s="39" t="str">
        <f t="shared" si="1"/>
        <v>29536256</v>
      </c>
      <c r="F33" s="39" t="s">
        <v>5055</v>
      </c>
      <c r="G33" s="39" t="s">
        <v>5021</v>
      </c>
      <c r="H33" s="39" t="s">
        <v>5022</v>
      </c>
      <c r="I33" s="39" t="str">
        <f t="shared" si="2"/>
        <v>29671424</v>
      </c>
    </row>
    <row r="34" ht="15.75" customHeight="1">
      <c r="A34" s="35" t="s">
        <v>196</v>
      </c>
      <c r="B34" s="39" t="s">
        <v>5056</v>
      </c>
      <c r="C34" s="39" t="s">
        <v>5057</v>
      </c>
      <c r="D34" s="39" t="s">
        <v>5058</v>
      </c>
      <c r="E34" s="39" t="str">
        <f t="shared" si="1"/>
        <v>54771921</v>
      </c>
      <c r="F34" s="39" t="s">
        <v>5059</v>
      </c>
      <c r="G34" s="39" t="s">
        <v>5060</v>
      </c>
      <c r="H34" s="39" t="s">
        <v>5061</v>
      </c>
      <c r="I34" s="39" t="str">
        <f t="shared" si="2"/>
        <v>211694297</v>
      </c>
    </row>
    <row r="35" ht="15.75" customHeight="1">
      <c r="A35" s="35" t="s">
        <v>203</v>
      </c>
      <c r="B35" s="39" t="s">
        <v>5062</v>
      </c>
      <c r="C35" s="39" t="s">
        <v>5063</v>
      </c>
      <c r="D35" s="39" t="s">
        <v>5064</v>
      </c>
      <c r="E35" s="39" t="str">
        <f t="shared" si="1"/>
        <v>56732802</v>
      </c>
      <c r="F35" s="39" t="s">
        <v>5065</v>
      </c>
      <c r="G35" s="39" t="s">
        <v>5066</v>
      </c>
      <c r="H35" s="39" t="s">
        <v>5067</v>
      </c>
      <c r="I35" s="39" t="str">
        <f t="shared" si="2"/>
        <v>205474759</v>
      </c>
    </row>
    <row r="36" ht="15.75" customHeight="1">
      <c r="A36" s="35" t="s">
        <v>210</v>
      </c>
      <c r="B36" s="39" t="s">
        <v>5068</v>
      </c>
      <c r="C36" s="39" t="s">
        <v>5069</v>
      </c>
      <c r="D36" s="39" t="s">
        <v>5070</v>
      </c>
      <c r="E36" s="39" t="str">
        <f t="shared" si="1"/>
        <v>18609781594</v>
      </c>
      <c r="F36" s="39" t="s">
        <v>5071</v>
      </c>
      <c r="G36" s="39" t="s">
        <v>5072</v>
      </c>
      <c r="H36" s="39" t="s">
        <v>5073</v>
      </c>
      <c r="I36" s="39" t="str">
        <f t="shared" si="2"/>
        <v>16617927867</v>
      </c>
    </row>
    <row r="37" ht="15.75" customHeight="1">
      <c r="A37" s="35" t="s">
        <v>217</v>
      </c>
      <c r="B37" s="39" t="s">
        <v>5074</v>
      </c>
      <c r="C37" s="39" t="s">
        <v>5075</v>
      </c>
      <c r="D37" s="39" t="s">
        <v>5076</v>
      </c>
      <c r="E37" s="39" t="str">
        <f t="shared" si="1"/>
        <v>19386368</v>
      </c>
      <c r="F37" s="39" t="s">
        <v>5077</v>
      </c>
      <c r="G37" s="39" t="s">
        <v>5078</v>
      </c>
      <c r="H37" s="39" t="s">
        <v>5076</v>
      </c>
      <c r="I37" s="39" t="str">
        <f t="shared" si="2"/>
        <v>19386368</v>
      </c>
    </row>
    <row r="38" ht="15.75" customHeight="1">
      <c r="A38" s="35" t="s">
        <v>220</v>
      </c>
      <c r="B38" s="39" t="s">
        <v>156</v>
      </c>
      <c r="C38" s="39" t="s">
        <v>422</v>
      </c>
      <c r="D38" s="39" t="s">
        <v>42</v>
      </c>
      <c r="E38" s="39" t="str">
        <f t="shared" si="1"/>
        <v>18</v>
      </c>
      <c r="F38" s="39" t="s">
        <v>427</v>
      </c>
      <c r="G38" s="39" t="s">
        <v>155</v>
      </c>
      <c r="H38" s="39" t="s">
        <v>422</v>
      </c>
      <c r="I38" s="39" t="str">
        <f t="shared" si="2"/>
        <v>20</v>
      </c>
    </row>
    <row r="39" ht="15.75" customHeight="1">
      <c r="A39" s="35" t="s">
        <v>227</v>
      </c>
      <c r="B39" s="39" t="s">
        <v>236</v>
      </c>
      <c r="C39" s="39" t="s">
        <v>2686</v>
      </c>
      <c r="D39" s="39" t="s">
        <v>1039</v>
      </c>
      <c r="E39" s="39" t="str">
        <f t="shared" si="1"/>
        <v>27</v>
      </c>
      <c r="F39" s="39" t="s">
        <v>429</v>
      </c>
      <c r="G39" s="39" t="s">
        <v>378</v>
      </c>
      <c r="H39" s="39" t="s">
        <v>5079</v>
      </c>
      <c r="I39" s="39" t="str">
        <f t="shared" si="2"/>
        <v>112</v>
      </c>
    </row>
    <row r="40" ht="15.75" customHeight="1">
      <c r="A40" s="35" t="s">
        <v>229</v>
      </c>
      <c r="B40" s="39" t="s">
        <v>2115</v>
      </c>
      <c r="C40" s="39" t="s">
        <v>4968</v>
      </c>
      <c r="D40" s="39" t="s">
        <v>2452</v>
      </c>
      <c r="E40" s="39" t="str">
        <f t="shared" si="1"/>
        <v>247</v>
      </c>
      <c r="F40" s="39" t="s">
        <v>5080</v>
      </c>
      <c r="G40" s="39" t="s">
        <v>5081</v>
      </c>
      <c r="H40" s="39" t="s">
        <v>5082</v>
      </c>
      <c r="I40" s="39" t="str">
        <f t="shared" si="2"/>
        <v>1365</v>
      </c>
    </row>
    <row r="41" ht="15.75" customHeight="1">
      <c r="A41" s="35" t="s">
        <v>234</v>
      </c>
      <c r="B41" s="39" t="s">
        <v>4062</v>
      </c>
      <c r="C41" s="39" t="s">
        <v>4062</v>
      </c>
      <c r="D41" s="39" t="s">
        <v>4790</v>
      </c>
      <c r="E41" s="39" t="str">
        <f t="shared" si="1"/>
        <v>88</v>
      </c>
      <c r="F41" s="39" t="s">
        <v>5083</v>
      </c>
      <c r="G41" s="39" t="s">
        <v>5084</v>
      </c>
      <c r="H41" s="39" t="s">
        <v>5085</v>
      </c>
      <c r="I41" s="39" t="str">
        <f t="shared" si="2"/>
        <v>982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479</v>
      </c>
      <c r="I42" s="39" t="str">
        <f t="shared" si="2"/>
        <v>0</v>
      </c>
    </row>
    <row r="43" ht="15.75" customHeight="1">
      <c r="A43" s="35" t="s">
        <v>239</v>
      </c>
      <c r="B43" s="39" t="s">
        <v>5086</v>
      </c>
      <c r="C43" s="39" t="s">
        <v>5087</v>
      </c>
      <c r="D43" s="39" t="s">
        <v>5088</v>
      </c>
      <c r="E43" s="39" t="str">
        <f t="shared" si="1"/>
        <v>1261568</v>
      </c>
      <c r="F43" s="39" t="s">
        <v>5089</v>
      </c>
      <c r="G43" s="39" t="s">
        <v>5090</v>
      </c>
      <c r="H43" s="39" t="s">
        <v>5035</v>
      </c>
      <c r="I43" s="39" t="str">
        <f t="shared" si="2"/>
        <v>161886208</v>
      </c>
    </row>
    <row r="44" ht="15.75" customHeight="1">
      <c r="A44" s="35" t="s">
        <v>246</v>
      </c>
      <c r="B44" s="39" t="s">
        <v>5091</v>
      </c>
      <c r="C44" s="39" t="s">
        <v>5092</v>
      </c>
      <c r="D44" s="39" t="s">
        <v>5093</v>
      </c>
      <c r="E44" s="39" t="str">
        <f t="shared" si="1"/>
        <v>21449474048</v>
      </c>
      <c r="F44" s="39" t="s">
        <v>5094</v>
      </c>
      <c r="G44" s="39" t="s">
        <v>5095</v>
      </c>
      <c r="H44" s="39" t="s">
        <v>5096</v>
      </c>
      <c r="I44" s="39" t="str">
        <f t="shared" si="2"/>
        <v>18739040256</v>
      </c>
    </row>
    <row r="45" ht="15.75" customHeight="1">
      <c r="A45" s="35" t="s">
        <v>253</v>
      </c>
      <c r="B45" s="39" t="s">
        <v>5097</v>
      </c>
      <c r="C45" s="39" t="s">
        <v>5098</v>
      </c>
      <c r="D45" s="39" t="s">
        <v>5076</v>
      </c>
      <c r="E45" s="39" t="str">
        <f t="shared" si="1"/>
        <v>19386368</v>
      </c>
      <c r="F45" s="39" t="s">
        <v>5099</v>
      </c>
      <c r="G45" s="39" t="s">
        <v>5078</v>
      </c>
      <c r="H45" s="39" t="s">
        <v>5076</v>
      </c>
      <c r="I45" s="39" t="str">
        <f t="shared" si="2"/>
        <v>19386368</v>
      </c>
    </row>
    <row r="46" ht="15.75" customHeight="1">
      <c r="A46" s="35" t="s">
        <v>254</v>
      </c>
      <c r="B46" s="39" t="s">
        <v>5100</v>
      </c>
      <c r="C46" s="39" t="s">
        <v>5101</v>
      </c>
      <c r="D46" s="39" t="s">
        <v>5102</v>
      </c>
      <c r="E46" s="39" t="str">
        <f t="shared" si="1"/>
        <v>16175771648</v>
      </c>
      <c r="F46" s="39" t="s">
        <v>5103</v>
      </c>
      <c r="G46" s="39" t="s">
        <v>5104</v>
      </c>
      <c r="H46" s="39" t="s">
        <v>5105</v>
      </c>
      <c r="I46" s="39" t="str">
        <f t="shared" si="2"/>
        <v>14418276352</v>
      </c>
    </row>
    <row r="47" ht="15.75" customHeight="1">
      <c r="A47" s="35" t="s">
        <v>261</v>
      </c>
      <c r="B47" s="39" t="s">
        <v>5106</v>
      </c>
      <c r="C47" s="39" t="s">
        <v>5107</v>
      </c>
      <c r="D47" s="39" t="s">
        <v>5076</v>
      </c>
      <c r="E47" s="39" t="str">
        <f t="shared" si="1"/>
        <v>19308544</v>
      </c>
      <c r="F47" s="39" t="s">
        <v>5108</v>
      </c>
      <c r="G47" s="39" t="s">
        <v>5078</v>
      </c>
      <c r="H47" s="39" t="s">
        <v>5076</v>
      </c>
      <c r="I47" s="39" t="str">
        <f t="shared" si="2"/>
        <v>19386368</v>
      </c>
    </row>
    <row r="48" ht="15.75" customHeight="1">
      <c r="A48" s="35" t="s">
        <v>262</v>
      </c>
      <c r="B48" s="39" t="s">
        <v>5109</v>
      </c>
      <c r="C48" s="39" t="s">
        <v>5110</v>
      </c>
      <c r="D48" s="39" t="s">
        <v>5111</v>
      </c>
      <c r="E48" s="39" t="str">
        <f t="shared" si="1"/>
        <v>61919690</v>
      </c>
      <c r="F48" s="39" t="s">
        <v>5112</v>
      </c>
      <c r="G48" s="39" t="s">
        <v>5113</v>
      </c>
      <c r="H48" s="39" t="s">
        <v>5114</v>
      </c>
      <c r="I48" s="39" t="str">
        <f t="shared" si="2"/>
        <v>211831432</v>
      </c>
    </row>
    <row r="49" ht="15.75" customHeight="1">
      <c r="A49" s="35" t="s">
        <v>269</v>
      </c>
      <c r="B49" s="39" t="s">
        <v>5115</v>
      </c>
      <c r="C49" s="39" t="s">
        <v>5116</v>
      </c>
      <c r="D49" s="39" t="s">
        <v>5117</v>
      </c>
      <c r="E49" s="39" t="str">
        <f t="shared" si="1"/>
        <v>54728069</v>
      </c>
      <c r="F49" s="39" t="s">
        <v>5118</v>
      </c>
      <c r="G49" s="39" t="s">
        <v>5119</v>
      </c>
      <c r="H49" s="39" t="s">
        <v>5120</v>
      </c>
      <c r="I49" s="39" t="str">
        <f t="shared" si="2"/>
        <v>192940619</v>
      </c>
    </row>
    <row r="50" ht="15.75" customHeight="1">
      <c r="A50" s="35" t="s">
        <v>276</v>
      </c>
      <c r="B50" s="39" t="s">
        <v>5121</v>
      </c>
      <c r="C50" s="39" t="s">
        <v>5122</v>
      </c>
      <c r="D50" s="39" t="s">
        <v>5123</v>
      </c>
      <c r="E50" s="39" t="str">
        <f t="shared" si="1"/>
        <v>5711951409</v>
      </c>
      <c r="F50" s="39" t="s">
        <v>5124</v>
      </c>
      <c r="G50" s="39" t="s">
        <v>5125</v>
      </c>
      <c r="H50" s="39" t="s">
        <v>5126</v>
      </c>
      <c r="I50" s="39" t="str">
        <f t="shared" si="2"/>
        <v>6617851358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155</v>
      </c>
      <c r="G52" s="39" t="s">
        <v>290</v>
      </c>
      <c r="H52" s="39" t="s">
        <v>290</v>
      </c>
      <c r="I52" s="39" t="str">
        <f t="shared" si="2"/>
        <v>2</v>
      </c>
    </row>
    <row r="53" ht="15.75" customHeight="1">
      <c r="A53" s="35" t="s">
        <v>285</v>
      </c>
      <c r="B53" s="39" t="s">
        <v>290</v>
      </c>
      <c r="C53" s="39" t="s">
        <v>290</v>
      </c>
      <c r="D53" s="39" t="s">
        <v>290</v>
      </c>
      <c r="E53" s="39" t="str">
        <f t="shared" si="1"/>
        <v>2</v>
      </c>
      <c r="F53" s="39" t="s">
        <v>84</v>
      </c>
      <c r="G53" s="39" t="s">
        <v>226</v>
      </c>
      <c r="H53" s="39" t="s">
        <v>84</v>
      </c>
      <c r="I53" s="39" t="str">
        <f t="shared" si="2"/>
        <v>9</v>
      </c>
    </row>
    <row r="54" ht="15.75" customHeight="1">
      <c r="A54" s="35" t="s">
        <v>286</v>
      </c>
      <c r="B54" s="39" t="s">
        <v>2115</v>
      </c>
      <c r="C54" s="39" t="s">
        <v>4968</v>
      </c>
      <c r="D54" s="39" t="s">
        <v>2452</v>
      </c>
      <c r="E54" s="39" t="str">
        <f t="shared" si="1"/>
        <v>247</v>
      </c>
      <c r="F54" s="39" t="s">
        <v>5127</v>
      </c>
      <c r="G54" s="39" t="s">
        <v>5128</v>
      </c>
      <c r="H54" s="39" t="s">
        <v>5129</v>
      </c>
      <c r="I54" s="39" t="str">
        <f t="shared" si="2"/>
        <v>1360</v>
      </c>
    </row>
    <row r="55" ht="15.75" customHeight="1">
      <c r="A55" s="35" t="s">
        <v>289</v>
      </c>
      <c r="B55" s="39" t="s">
        <v>155</v>
      </c>
      <c r="C55" s="39" t="s">
        <v>667</v>
      </c>
      <c r="D55" s="39" t="s">
        <v>155</v>
      </c>
      <c r="E55" s="39" t="str">
        <f t="shared" si="1"/>
        <v>3</v>
      </c>
      <c r="F55" s="39" t="s">
        <v>576</v>
      </c>
      <c r="G55" s="39" t="s">
        <v>223</v>
      </c>
      <c r="H55" s="39" t="s">
        <v>951</v>
      </c>
      <c r="I55" s="39" t="str">
        <f t="shared" si="2"/>
        <v>28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5130</v>
      </c>
      <c r="C58" s="39" t="s">
        <v>5131</v>
      </c>
      <c r="D58" s="39" t="s">
        <v>5132</v>
      </c>
      <c r="E58" s="39" t="str">
        <f t="shared" si="1"/>
        <v>5712629760</v>
      </c>
      <c r="F58" s="39" t="s">
        <v>5133</v>
      </c>
      <c r="G58" s="39" t="s">
        <v>5134</v>
      </c>
      <c r="H58" s="39" t="s">
        <v>5135</v>
      </c>
      <c r="I58" s="39" t="str">
        <f t="shared" si="2"/>
        <v>6683934720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5136</v>
      </c>
      <c r="C60" s="39" t="s">
        <v>5137</v>
      </c>
      <c r="D60" s="39" t="s">
        <v>5138</v>
      </c>
      <c r="E60" s="39" t="str">
        <f t="shared" si="1"/>
        <v>5706907648</v>
      </c>
      <c r="F60" s="39" t="s">
        <v>5139</v>
      </c>
      <c r="G60" s="39" t="s">
        <v>5140</v>
      </c>
      <c r="H60" s="39" t="s">
        <v>5141</v>
      </c>
      <c r="I60" s="39" t="str">
        <f t="shared" si="2"/>
        <v>6521548800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5142</v>
      </c>
      <c r="C62" s="39" t="s">
        <v>5143</v>
      </c>
      <c r="D62" s="39" t="s">
        <v>5144</v>
      </c>
      <c r="E62" s="39" t="str">
        <f t="shared" si="1"/>
        <v>3324282</v>
      </c>
      <c r="F62" s="39" t="s">
        <v>5145</v>
      </c>
      <c r="G62" s="39" t="s">
        <v>5146</v>
      </c>
      <c r="H62" s="39" t="s">
        <v>5147</v>
      </c>
      <c r="I62" s="39" t="str">
        <f t="shared" si="2"/>
        <v>14404700</v>
      </c>
    </row>
    <row r="63" ht="15.75" customHeight="1">
      <c r="A63" s="35" t="s">
        <v>316</v>
      </c>
      <c r="B63" s="39" t="s">
        <v>5148</v>
      </c>
      <c r="C63" s="39" t="s">
        <v>5149</v>
      </c>
      <c r="D63" s="39" t="s">
        <v>5150</v>
      </c>
      <c r="E63" s="39" t="str">
        <f t="shared" si="1"/>
        <v>2112085</v>
      </c>
      <c r="F63" s="39" t="s">
        <v>5151</v>
      </c>
      <c r="G63" s="39" t="s">
        <v>5152</v>
      </c>
      <c r="H63" s="39" t="s">
        <v>5153</v>
      </c>
      <c r="I63" s="39" t="str">
        <f t="shared" si="2"/>
        <v>156591759</v>
      </c>
    </row>
    <row r="64" ht="15.75" customHeight="1">
      <c r="A64" s="40" t="s">
        <v>14</v>
      </c>
      <c r="B64" s="41">
        <f t="shared" ref="B64:I64" si="3">AVERAGE(VALUE(B8),VALUE(B22),VALUE(B36))*2^(-30)</f>
        <v>18.31970566</v>
      </c>
      <c r="C64" s="41">
        <f t="shared" si="3"/>
        <v>17.00138642</v>
      </c>
      <c r="D64" s="41">
        <f t="shared" si="3"/>
        <v>16.50153626</v>
      </c>
      <c r="E64" s="41">
        <f t="shared" si="3"/>
        <v>17.19438155</v>
      </c>
      <c r="F64" s="41">
        <f t="shared" si="3"/>
        <v>16.86851897</v>
      </c>
      <c r="G64" s="41">
        <f t="shared" si="3"/>
        <v>14.53205883</v>
      </c>
      <c r="H64" s="41">
        <f t="shared" si="3"/>
        <v>13.98607996</v>
      </c>
      <c r="I64" s="41">
        <f t="shared" si="3"/>
        <v>14.85144448</v>
      </c>
    </row>
    <row r="65" ht="15.75" customHeight="1">
      <c r="A65" s="40" t="s">
        <v>323</v>
      </c>
      <c r="B65" s="41">
        <f t="shared" ref="B65:I65" si="4">AVERAGE(VALUE(B8),VALUE(B22),VALUE(B36),VALUE(B50))*2^(-30)</f>
        <v>15.08422689</v>
      </c>
      <c r="C65" s="41">
        <f t="shared" si="4"/>
        <v>14.07734899</v>
      </c>
      <c r="D65" s="41">
        <f t="shared" si="4"/>
        <v>13.70606952</v>
      </c>
      <c r="E65" s="41">
        <f t="shared" si="4"/>
        <v>14.22570349</v>
      </c>
      <c r="F65" s="41">
        <f t="shared" si="4"/>
        <v>14.17142319</v>
      </c>
      <c r="G65" s="41">
        <f t="shared" si="4"/>
        <v>12.43988271</v>
      </c>
      <c r="H65" s="41">
        <f t="shared" si="4"/>
        <v>12.04215169</v>
      </c>
      <c r="I65" s="41">
        <f t="shared" si="4"/>
        <v>12.67942195</v>
      </c>
    </row>
    <row r="66" ht="15.75" customHeight="1">
      <c r="A66" s="40" t="s">
        <v>324</v>
      </c>
      <c r="B66" s="41">
        <f t="shared" ref="B66:I66" si="5">MIN(VALUE(B18),VALUE(B32),VALUE(B46))*2^(-30)</f>
        <v>16.54613876</v>
      </c>
      <c r="C66" s="41">
        <f t="shared" si="5"/>
        <v>13.39366913</v>
      </c>
      <c r="D66" s="41">
        <f t="shared" si="5"/>
        <v>12.89789581</v>
      </c>
      <c r="E66" s="41">
        <f t="shared" si="5"/>
        <v>13.39366913</v>
      </c>
      <c r="F66" s="41">
        <f t="shared" si="5"/>
        <v>15.17702484</v>
      </c>
      <c r="G66" s="41">
        <f t="shared" si="5"/>
        <v>11.60679626</v>
      </c>
      <c r="H66" s="41">
        <f t="shared" si="5"/>
        <v>11.42141342</v>
      </c>
      <c r="I66" s="41">
        <f t="shared" si="5"/>
        <v>11.60679626</v>
      </c>
    </row>
    <row r="67" ht="15.75" customHeight="1">
      <c r="A67" s="40" t="s">
        <v>325</v>
      </c>
      <c r="B67" s="41">
        <f t="shared" ref="B67:I67" si="6">MIN(VALUE(B16),VALUE(B30),VALUE(B44))*2^(-30)</f>
        <v>19.56864548</v>
      </c>
      <c r="C67" s="41">
        <f t="shared" si="6"/>
        <v>20.29685211</v>
      </c>
      <c r="D67" s="41">
        <f t="shared" si="6"/>
        <v>19.97637939</v>
      </c>
      <c r="E67" s="41">
        <f t="shared" si="6"/>
        <v>19.97637939</v>
      </c>
      <c r="F67" s="41">
        <f t="shared" si="6"/>
        <v>18.87944794</v>
      </c>
      <c r="G67" s="41">
        <f t="shared" si="6"/>
        <v>16.65668869</v>
      </c>
      <c r="H67" s="41">
        <f t="shared" si="6"/>
        <v>16.30360413</v>
      </c>
      <c r="I67" s="41">
        <f t="shared" si="6"/>
        <v>16.72808075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0.03515625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639.0703125</v>
      </c>
      <c r="C69" s="41">
        <f t="shared" si="8"/>
        <v>603.0859375</v>
      </c>
      <c r="D69" s="41">
        <f t="shared" si="8"/>
        <v>573</v>
      </c>
      <c r="E69" s="41">
        <f t="shared" si="8"/>
        <v>612.5820313</v>
      </c>
      <c r="F69" s="41">
        <f t="shared" si="8"/>
        <v>482.34375</v>
      </c>
      <c r="G69" s="41">
        <f t="shared" si="8"/>
        <v>468.3632813</v>
      </c>
      <c r="H69" s="41">
        <f t="shared" si="8"/>
        <v>483.0898438</v>
      </c>
      <c r="I69" s="41">
        <f t="shared" si="8"/>
        <v>477.921875</v>
      </c>
    </row>
    <row r="70" ht="15.75" customHeight="1">
      <c r="A70" s="40" t="s">
        <v>17</v>
      </c>
      <c r="B70" s="41">
        <f t="shared" ref="B70:I70" si="9">AVERAGE(VALUE(B9),VALUE(B23),VALUE(B37))*2^(-20)</f>
        <v>22.62942664</v>
      </c>
      <c r="C70" s="41">
        <f t="shared" si="9"/>
        <v>22.4290568</v>
      </c>
      <c r="D70" s="41">
        <f t="shared" si="9"/>
        <v>22.41507053</v>
      </c>
      <c r="E70" s="41">
        <f t="shared" si="9"/>
        <v>22.45808093</v>
      </c>
      <c r="F70" s="41">
        <f t="shared" si="9"/>
        <v>22.7430652</v>
      </c>
      <c r="G70" s="41">
        <f t="shared" si="9"/>
        <v>22.43980344</v>
      </c>
      <c r="H70" s="41">
        <f t="shared" si="9"/>
        <v>22.43229167</v>
      </c>
      <c r="I70" s="41">
        <f t="shared" si="9"/>
        <v>22.47526042</v>
      </c>
    </row>
    <row r="71" ht="15.75" customHeight="1">
      <c r="A71" s="40" t="s">
        <v>326</v>
      </c>
      <c r="B71" s="42">
        <f t="shared" ref="B71:I71" si="10">MIN(VALUE(B19),VALUE(B33),VALUE(B47))*2^(-20)</f>
        <v>18.4140625</v>
      </c>
      <c r="C71" s="42">
        <f t="shared" si="10"/>
        <v>18.328125</v>
      </c>
      <c r="D71" s="42">
        <f t="shared" si="10"/>
        <v>18.48828125</v>
      </c>
      <c r="E71" s="42">
        <f t="shared" si="10"/>
        <v>18.4140625</v>
      </c>
      <c r="F71" s="42">
        <f t="shared" si="10"/>
        <v>18.56640625</v>
      </c>
      <c r="G71" s="42">
        <f t="shared" si="10"/>
        <v>18.42578125</v>
      </c>
      <c r="H71" s="42">
        <f t="shared" si="10"/>
        <v>18.48828125</v>
      </c>
      <c r="I71" s="42">
        <f t="shared" si="10"/>
        <v>18.48828125</v>
      </c>
    </row>
    <row r="72" ht="15.75" customHeight="1">
      <c r="A72" s="40" t="s">
        <v>327</v>
      </c>
      <c r="B72" s="42">
        <f t="shared" ref="B72:I72" si="11">MAX(VALUE(B17),VALUE(B31),VALUE(B45))*2^(-20)</f>
        <v>28.8359375</v>
      </c>
      <c r="C72" s="42">
        <f t="shared" si="11"/>
        <v>28.30078125</v>
      </c>
      <c r="D72" s="42">
        <f t="shared" si="11"/>
        <v>28.28515625</v>
      </c>
      <c r="E72" s="42">
        <f t="shared" si="11"/>
        <v>28.30078125</v>
      </c>
      <c r="F72" s="42">
        <f t="shared" si="11"/>
        <v>28.86328125</v>
      </c>
      <c r="G72" s="42">
        <f t="shared" si="11"/>
        <v>28.296875</v>
      </c>
      <c r="H72" s="42">
        <f t="shared" si="11"/>
        <v>28.16796875</v>
      </c>
      <c r="I72" s="42">
        <f t="shared" si="11"/>
        <v>28.296875</v>
      </c>
    </row>
    <row r="73" ht="15.75" customHeight="1">
      <c r="A73" s="40" t="s">
        <v>1</v>
      </c>
      <c r="B73" s="41">
        <f t="shared" ref="B73:I73" si="12">VALUE(B7)*10^(-9)</f>
        <v>33.700273</v>
      </c>
      <c r="C73" s="41">
        <f t="shared" si="12"/>
        <v>30.17121601</v>
      </c>
      <c r="D73" s="41">
        <f t="shared" si="12"/>
        <v>30.39503896</v>
      </c>
      <c r="E73" s="41">
        <f t="shared" si="12"/>
        <v>30.39503896</v>
      </c>
      <c r="F73" s="41">
        <f t="shared" si="12"/>
        <v>173.7206183</v>
      </c>
      <c r="G73" s="41">
        <f t="shared" si="12"/>
        <v>167.9040017</v>
      </c>
      <c r="H73" s="41">
        <f t="shared" si="12"/>
        <v>170.8900769</v>
      </c>
      <c r="I73" s="41">
        <f t="shared" si="12"/>
        <v>170.8900769</v>
      </c>
    </row>
    <row r="74" ht="15.75" customHeight="1">
      <c r="A74" s="40" t="s">
        <v>18</v>
      </c>
      <c r="B74" s="41">
        <f t="shared" ref="B74:I74" si="13">SUM(VALUE(B20),VALUE(B34),VALUE(B48))*2^(-20)</f>
        <v>163.6988678</v>
      </c>
      <c r="C74" s="41">
        <f t="shared" si="13"/>
        <v>162.460063</v>
      </c>
      <c r="D74" s="41">
        <f t="shared" si="13"/>
        <v>161.9597492</v>
      </c>
      <c r="E74" s="41">
        <f t="shared" si="13"/>
        <v>170.9911604</v>
      </c>
      <c r="F74" s="41">
        <f t="shared" si="13"/>
        <v>610.4050102</v>
      </c>
      <c r="G74" s="41">
        <f t="shared" si="13"/>
        <v>618.1419344</v>
      </c>
      <c r="H74" s="41">
        <f t="shared" si="13"/>
        <v>610.0615625</v>
      </c>
      <c r="I74" s="41">
        <f t="shared" si="13"/>
        <v>606.4361887</v>
      </c>
    </row>
    <row r="75" ht="15.75" customHeight="1">
      <c r="A75" s="40" t="s">
        <v>19</v>
      </c>
      <c r="B75" s="41">
        <f t="shared" ref="B75:I75" si="14">SUM(VALUE(B21),VALUE(B35),VALUE(B49))*2^(-20)</f>
        <v>163.0574675</v>
      </c>
      <c r="C75" s="41">
        <f t="shared" si="14"/>
        <v>162.7687788</v>
      </c>
      <c r="D75" s="41">
        <f t="shared" si="14"/>
        <v>162.3196087</v>
      </c>
      <c r="E75" s="41">
        <f t="shared" si="14"/>
        <v>163.0574675</v>
      </c>
      <c r="F75" s="41">
        <f t="shared" si="14"/>
        <v>471.4437323</v>
      </c>
      <c r="G75" s="41">
        <f t="shared" si="14"/>
        <v>473.14042</v>
      </c>
      <c r="H75" s="41">
        <f t="shared" si="14"/>
        <v>470.4831982</v>
      </c>
      <c r="I75" s="41">
        <f t="shared" si="14"/>
        <v>565.9927444</v>
      </c>
    </row>
    <row r="76" ht="15.75" customHeight="1">
      <c r="A76" s="40" t="s">
        <v>20</v>
      </c>
      <c r="B76" s="43">
        <f t="shared" ref="B76:I76" si="15">SUM(VALUE(B12),VALUE(B26),VALUE(B40))</f>
        <v>811</v>
      </c>
      <c r="C76" s="43">
        <f t="shared" si="15"/>
        <v>724</v>
      </c>
      <c r="D76" s="43">
        <f t="shared" si="15"/>
        <v>732</v>
      </c>
      <c r="E76" s="43">
        <f t="shared" si="15"/>
        <v>740</v>
      </c>
      <c r="F76" s="43">
        <f t="shared" si="15"/>
        <v>4164</v>
      </c>
      <c r="G76" s="43">
        <f t="shared" si="15"/>
        <v>4021</v>
      </c>
      <c r="H76" s="43">
        <f t="shared" si="15"/>
        <v>4095</v>
      </c>
      <c r="I76" s="43">
        <f t="shared" si="15"/>
        <v>4095</v>
      </c>
    </row>
    <row r="77" ht="15.75" customHeight="1">
      <c r="A77" s="40" t="s">
        <v>21</v>
      </c>
      <c r="B77" s="43">
        <f t="shared" ref="B77:I77" si="16">SUM(VALUE(B11),VALUE(B25),VALUE(B39))</f>
        <v>116</v>
      </c>
      <c r="C77" s="43">
        <f t="shared" si="16"/>
        <v>96</v>
      </c>
      <c r="D77" s="43">
        <f t="shared" si="16"/>
        <v>87</v>
      </c>
      <c r="E77" s="43">
        <f t="shared" si="16"/>
        <v>95</v>
      </c>
      <c r="F77" s="43">
        <f t="shared" si="16"/>
        <v>359</v>
      </c>
      <c r="G77" s="43">
        <f t="shared" si="16"/>
        <v>337</v>
      </c>
      <c r="H77" s="43">
        <f t="shared" si="16"/>
        <v>341</v>
      </c>
      <c r="I77" s="43">
        <f t="shared" si="16"/>
        <v>347</v>
      </c>
    </row>
    <row r="78" ht="15.75" customHeight="1">
      <c r="A78" s="40" t="s">
        <v>22</v>
      </c>
      <c r="B78" s="43">
        <f t="shared" ref="B78:I78" si="17">SUM(VALUE(B13),VALUE(B27),VALUE(B41))</f>
        <v>285</v>
      </c>
      <c r="C78" s="43">
        <f t="shared" si="17"/>
        <v>289</v>
      </c>
      <c r="D78" s="43">
        <f t="shared" si="17"/>
        <v>272</v>
      </c>
      <c r="E78" s="43">
        <f t="shared" si="17"/>
        <v>281</v>
      </c>
      <c r="F78" s="43">
        <f t="shared" si="17"/>
        <v>2924</v>
      </c>
      <c r="G78" s="43">
        <f t="shared" si="17"/>
        <v>2885</v>
      </c>
      <c r="H78" s="43">
        <f t="shared" si="17"/>
        <v>2937</v>
      </c>
      <c r="I78" s="43">
        <f t="shared" si="17"/>
        <v>2915</v>
      </c>
    </row>
    <row r="79" ht="15.75" customHeight="1">
      <c r="A79" s="40" t="s">
        <v>23</v>
      </c>
      <c r="B79" s="43">
        <f t="shared" ref="B79:I79" si="18">SUM(VALUE(B10),VALUE(B24),VALUE(B38))</f>
        <v>50</v>
      </c>
      <c r="C79" s="43">
        <f t="shared" si="18"/>
        <v>50</v>
      </c>
      <c r="D79" s="43">
        <f t="shared" si="18"/>
        <v>40</v>
      </c>
      <c r="E79" s="43">
        <f t="shared" si="18"/>
        <v>53</v>
      </c>
      <c r="F79" s="43">
        <f t="shared" si="18"/>
        <v>95</v>
      </c>
      <c r="G79" s="43">
        <f t="shared" si="18"/>
        <v>17</v>
      </c>
      <c r="H79" s="43">
        <f t="shared" si="18"/>
        <v>32</v>
      </c>
      <c r="I79" s="43">
        <f t="shared" si="18"/>
        <v>34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5157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5159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3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5160</v>
      </c>
      <c r="C5" s="39" t="s">
        <v>5161</v>
      </c>
      <c r="D5" s="39" t="s">
        <v>5162</v>
      </c>
      <c r="E5" s="39" t="str">
        <f t="shared" si="1"/>
        <v>-</v>
      </c>
      <c r="F5" s="39" t="s">
        <v>5163</v>
      </c>
      <c r="G5" s="39" t="s">
        <v>5164</v>
      </c>
      <c r="H5" s="39" t="s">
        <v>5165</v>
      </c>
      <c r="I5" s="39" t="str">
        <f t="shared" si="2"/>
        <v>-</v>
      </c>
    </row>
    <row r="6">
      <c r="A6" s="35" t="s">
        <v>51</v>
      </c>
      <c r="B6" s="39" t="s">
        <v>5166</v>
      </c>
      <c r="C6" s="39" t="s">
        <v>5167</v>
      </c>
      <c r="D6" s="39" t="s">
        <v>5168</v>
      </c>
      <c r="E6" s="39" t="str">
        <f t="shared" si="1"/>
        <v>-</v>
      </c>
      <c r="F6" s="39" t="s">
        <v>5169</v>
      </c>
      <c r="G6" s="39" t="s">
        <v>5170</v>
      </c>
      <c r="H6" s="39" t="s">
        <v>5171</v>
      </c>
      <c r="I6" s="39" t="str">
        <f t="shared" si="2"/>
        <v>-</v>
      </c>
    </row>
    <row r="7">
      <c r="A7" s="35" t="s">
        <v>58</v>
      </c>
      <c r="B7" s="39" t="s">
        <v>5172</v>
      </c>
      <c r="C7" s="39" t="s">
        <v>5173</v>
      </c>
      <c r="D7" s="39" t="s">
        <v>5174</v>
      </c>
      <c r="E7" s="39" t="str">
        <f t="shared" si="1"/>
        <v>30107780358</v>
      </c>
      <c r="F7" s="39" t="s">
        <v>5175</v>
      </c>
      <c r="G7" s="39" t="s">
        <v>5176</v>
      </c>
      <c r="H7" s="39" t="s">
        <v>5177</v>
      </c>
      <c r="I7" s="39" t="str">
        <f t="shared" si="2"/>
        <v>165200620175</v>
      </c>
    </row>
    <row r="8">
      <c r="A8" s="35" t="s">
        <v>65</v>
      </c>
      <c r="B8" s="39" t="s">
        <v>5178</v>
      </c>
      <c r="C8" s="39" t="s">
        <v>5179</v>
      </c>
      <c r="D8" s="39" t="s">
        <v>5180</v>
      </c>
      <c r="E8" s="39" t="str">
        <f t="shared" si="1"/>
        <v>15962836463</v>
      </c>
      <c r="F8" s="39" t="s">
        <v>5181</v>
      </c>
      <c r="G8" s="39" t="s">
        <v>5182</v>
      </c>
      <c r="H8" s="39" t="s">
        <v>5183</v>
      </c>
      <c r="I8" s="39" t="str">
        <f t="shared" si="2"/>
        <v>13404550230</v>
      </c>
    </row>
    <row r="9">
      <c r="A9" s="35" t="s">
        <v>72</v>
      </c>
      <c r="B9" s="39" t="s">
        <v>5184</v>
      </c>
      <c r="C9" s="39" t="s">
        <v>5185</v>
      </c>
      <c r="D9" s="39" t="s">
        <v>5186</v>
      </c>
      <c r="E9" s="39" t="str">
        <f t="shared" si="1"/>
        <v>21327872</v>
      </c>
      <c r="F9" s="39" t="s">
        <v>5184</v>
      </c>
      <c r="G9" s="39" t="s">
        <v>5187</v>
      </c>
      <c r="H9" s="39" t="s">
        <v>5186</v>
      </c>
      <c r="I9" s="39" t="str">
        <f t="shared" si="2"/>
        <v>21327872</v>
      </c>
    </row>
    <row r="10">
      <c r="A10" s="35" t="s">
        <v>76</v>
      </c>
      <c r="B10" s="39" t="s">
        <v>422</v>
      </c>
      <c r="C10" s="39" t="s">
        <v>80</v>
      </c>
      <c r="D10" s="39" t="s">
        <v>157</v>
      </c>
      <c r="E10" s="39" t="str">
        <f t="shared" si="1"/>
        <v>14</v>
      </c>
      <c r="F10" s="39" t="s">
        <v>157</v>
      </c>
      <c r="G10" s="39" t="s">
        <v>157</v>
      </c>
      <c r="H10" s="39" t="s">
        <v>157</v>
      </c>
      <c r="I10" s="39" t="str">
        <f t="shared" si="2"/>
        <v>1</v>
      </c>
    </row>
    <row r="11">
      <c r="A11" s="35" t="s">
        <v>81</v>
      </c>
      <c r="B11" s="39" t="s">
        <v>224</v>
      </c>
      <c r="C11" s="39" t="s">
        <v>223</v>
      </c>
      <c r="D11" s="39" t="s">
        <v>951</v>
      </c>
      <c r="E11" s="39" t="str">
        <f t="shared" si="1"/>
        <v>26</v>
      </c>
      <c r="F11" s="39" t="s">
        <v>5188</v>
      </c>
      <c r="G11" s="39" t="s">
        <v>4786</v>
      </c>
      <c r="H11" s="39" t="s">
        <v>237</v>
      </c>
      <c r="I11" s="39" t="str">
        <f t="shared" si="2"/>
        <v>109</v>
      </c>
    </row>
    <row r="12">
      <c r="A12" s="35" t="s">
        <v>87</v>
      </c>
      <c r="B12" s="39" t="s">
        <v>2545</v>
      </c>
      <c r="C12" s="39" t="s">
        <v>2501</v>
      </c>
      <c r="D12" s="39" t="s">
        <v>5189</v>
      </c>
      <c r="E12" s="39" t="str">
        <f t="shared" si="1"/>
        <v>238</v>
      </c>
      <c r="F12" s="39" t="s">
        <v>5190</v>
      </c>
      <c r="G12" s="39" t="s">
        <v>5191</v>
      </c>
      <c r="H12" s="39" t="s">
        <v>5192</v>
      </c>
      <c r="I12" s="39" t="str">
        <f t="shared" si="2"/>
        <v>1317</v>
      </c>
    </row>
    <row r="13">
      <c r="A13" s="35" t="s">
        <v>94</v>
      </c>
      <c r="B13" s="39" t="s">
        <v>4422</v>
      </c>
      <c r="C13" s="39" t="s">
        <v>2727</v>
      </c>
      <c r="D13" s="39" t="s">
        <v>5193</v>
      </c>
      <c r="E13" s="39" t="str">
        <f t="shared" si="1"/>
        <v>102</v>
      </c>
      <c r="F13" s="39" t="s">
        <v>5194</v>
      </c>
      <c r="G13" s="39" t="s">
        <v>5195</v>
      </c>
      <c r="H13" s="39" t="s">
        <v>5196</v>
      </c>
      <c r="I13" s="39" t="str">
        <f t="shared" si="2"/>
        <v>959</v>
      </c>
    </row>
    <row r="14">
      <c r="A14" s="35" t="s">
        <v>101</v>
      </c>
      <c r="B14" s="39" t="s">
        <v>42</v>
      </c>
      <c r="C14" s="39" t="s">
        <v>479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5197</v>
      </c>
      <c r="C15" s="39" t="s">
        <v>5198</v>
      </c>
      <c r="D15" s="39" t="s">
        <v>4977</v>
      </c>
      <c r="E15" s="39" t="str">
        <f t="shared" si="1"/>
        <v>278962176</v>
      </c>
      <c r="F15" s="39" t="s">
        <v>5199</v>
      </c>
      <c r="G15" s="39" t="s">
        <v>5200</v>
      </c>
      <c r="H15" s="39" t="s">
        <v>5201</v>
      </c>
      <c r="I15" s="39" t="str">
        <f t="shared" si="2"/>
        <v>165773312</v>
      </c>
    </row>
    <row r="16">
      <c r="A16" s="35" t="s">
        <v>110</v>
      </c>
      <c r="B16" s="39" t="s">
        <v>5202</v>
      </c>
      <c r="C16" s="39" t="s">
        <v>5203</v>
      </c>
      <c r="D16" s="39" t="s">
        <v>5204</v>
      </c>
      <c r="E16" s="39" t="str">
        <f t="shared" si="1"/>
        <v>21143371776</v>
      </c>
      <c r="F16" s="39" t="s">
        <v>5205</v>
      </c>
      <c r="G16" s="39" t="s">
        <v>5206</v>
      </c>
      <c r="H16" s="39" t="s">
        <v>5207</v>
      </c>
      <c r="I16" s="39" t="str">
        <f t="shared" si="2"/>
        <v>16760492032</v>
      </c>
    </row>
    <row r="17">
      <c r="A17" s="35" t="s">
        <v>117</v>
      </c>
      <c r="B17" s="39" t="s">
        <v>5184</v>
      </c>
      <c r="C17" s="39" t="s">
        <v>5208</v>
      </c>
      <c r="D17" s="39" t="s">
        <v>5186</v>
      </c>
      <c r="E17" s="39" t="str">
        <f t="shared" si="1"/>
        <v>21327872</v>
      </c>
      <c r="F17" s="39" t="s">
        <v>5184</v>
      </c>
      <c r="G17" s="39" t="s">
        <v>5209</v>
      </c>
      <c r="H17" s="39" t="s">
        <v>5186</v>
      </c>
      <c r="I17" s="39" t="str">
        <f t="shared" si="2"/>
        <v>21327872</v>
      </c>
    </row>
    <row r="18">
      <c r="A18" s="35" t="s">
        <v>118</v>
      </c>
      <c r="B18" s="39" t="s">
        <v>5210</v>
      </c>
      <c r="C18" s="39" t="s">
        <v>5211</v>
      </c>
      <c r="D18" s="39" t="s">
        <v>5212</v>
      </c>
      <c r="E18" s="39" t="str">
        <f t="shared" si="1"/>
        <v>12798676992</v>
      </c>
      <c r="F18" s="39" t="s">
        <v>5213</v>
      </c>
      <c r="G18" s="39" t="s">
        <v>5214</v>
      </c>
      <c r="H18" s="39" t="s">
        <v>5215</v>
      </c>
      <c r="I18" s="39" t="str">
        <f t="shared" si="2"/>
        <v>11501375488</v>
      </c>
    </row>
    <row r="19">
      <c r="A19" s="35" t="s">
        <v>125</v>
      </c>
      <c r="B19" s="39" t="s">
        <v>5184</v>
      </c>
      <c r="C19" s="39" t="s">
        <v>5186</v>
      </c>
      <c r="D19" s="39" t="s">
        <v>5186</v>
      </c>
      <c r="E19" s="39" t="str">
        <f t="shared" si="1"/>
        <v>21278720</v>
      </c>
      <c r="F19" s="39" t="s">
        <v>5184</v>
      </c>
      <c r="G19" s="39" t="s">
        <v>5184</v>
      </c>
      <c r="H19" s="39" t="s">
        <v>5186</v>
      </c>
      <c r="I19" s="39" t="str">
        <f t="shared" si="2"/>
        <v>21327872</v>
      </c>
    </row>
    <row r="20">
      <c r="A20" s="35" t="s">
        <v>126</v>
      </c>
      <c r="B20" s="39" t="s">
        <v>5216</v>
      </c>
      <c r="C20" s="39" t="s">
        <v>5217</v>
      </c>
      <c r="D20" s="39" t="s">
        <v>5218</v>
      </c>
      <c r="E20" s="39" t="str">
        <f t="shared" si="1"/>
        <v>152856222</v>
      </c>
      <c r="F20" s="39" t="s">
        <v>5219</v>
      </c>
      <c r="G20" s="39" t="s">
        <v>5220</v>
      </c>
      <c r="H20" s="39" t="s">
        <v>5221</v>
      </c>
      <c r="I20" s="39" t="str">
        <f t="shared" si="2"/>
        <v>286089831</v>
      </c>
    </row>
    <row r="21" ht="15.75" customHeight="1">
      <c r="A21" s="35" t="s">
        <v>133</v>
      </c>
      <c r="B21" s="39" t="s">
        <v>5222</v>
      </c>
      <c r="C21" s="39" t="s">
        <v>5223</v>
      </c>
      <c r="D21" s="39" t="s">
        <v>5224</v>
      </c>
      <c r="E21" s="39" t="str">
        <f t="shared" si="1"/>
        <v>132636005</v>
      </c>
      <c r="F21" s="39" t="s">
        <v>5225</v>
      </c>
      <c r="G21" s="39" t="s">
        <v>5226</v>
      </c>
      <c r="H21" s="39" t="s">
        <v>5227</v>
      </c>
      <c r="I21" s="39" t="str">
        <f t="shared" si="2"/>
        <v>283143084</v>
      </c>
    </row>
    <row r="22" ht="15.75" customHeight="1">
      <c r="A22" s="35" t="s">
        <v>140</v>
      </c>
      <c r="B22" s="39" t="s">
        <v>5228</v>
      </c>
      <c r="C22" s="39" t="s">
        <v>5229</v>
      </c>
      <c r="D22" s="39" t="s">
        <v>5230</v>
      </c>
      <c r="E22" s="39" t="str">
        <f t="shared" si="1"/>
        <v>14674854311</v>
      </c>
      <c r="F22" s="39" t="s">
        <v>5231</v>
      </c>
      <c r="G22" s="39" t="s">
        <v>5232</v>
      </c>
      <c r="H22" s="39" t="s">
        <v>5233</v>
      </c>
      <c r="I22" s="39" t="str">
        <f t="shared" si="2"/>
        <v>12395865787</v>
      </c>
    </row>
    <row r="23" ht="15.75" customHeight="1">
      <c r="A23" s="35" t="s">
        <v>147</v>
      </c>
      <c r="B23" s="39" t="s">
        <v>5234</v>
      </c>
      <c r="C23" s="39" t="s">
        <v>5235</v>
      </c>
      <c r="D23" s="39" t="s">
        <v>5236</v>
      </c>
      <c r="E23" s="39" t="str">
        <f t="shared" si="1"/>
        <v>29106176</v>
      </c>
      <c r="F23" s="39" t="s">
        <v>5237</v>
      </c>
      <c r="G23" s="39" t="s">
        <v>5238</v>
      </c>
      <c r="H23" s="39" t="s">
        <v>5235</v>
      </c>
      <c r="I23" s="39" t="str">
        <f t="shared" si="2"/>
        <v>29108448</v>
      </c>
    </row>
    <row r="24" ht="15.75" customHeight="1">
      <c r="A24" s="35" t="s">
        <v>154</v>
      </c>
      <c r="B24" s="39" t="s">
        <v>42</v>
      </c>
      <c r="C24" s="39" t="s">
        <v>80</v>
      </c>
      <c r="D24" s="39" t="s">
        <v>156</v>
      </c>
      <c r="E24" s="39" t="str">
        <f t="shared" si="1"/>
        <v>14</v>
      </c>
      <c r="F24" s="39" t="s">
        <v>42</v>
      </c>
      <c r="G24" s="39" t="s">
        <v>42</v>
      </c>
      <c r="H24" s="39" t="s">
        <v>157</v>
      </c>
      <c r="I24" s="39" t="str">
        <f t="shared" si="2"/>
        <v>0</v>
      </c>
    </row>
    <row r="25" ht="15.75" customHeight="1">
      <c r="A25" s="35" t="s">
        <v>158</v>
      </c>
      <c r="B25" s="39" t="s">
        <v>222</v>
      </c>
      <c r="C25" s="39" t="s">
        <v>951</v>
      </c>
      <c r="D25" s="39" t="s">
        <v>5023</v>
      </c>
      <c r="E25" s="39" t="str">
        <f t="shared" si="1"/>
        <v>29</v>
      </c>
      <c r="F25" s="39" t="s">
        <v>5239</v>
      </c>
      <c r="G25" s="39" t="s">
        <v>5239</v>
      </c>
      <c r="H25" s="39" t="s">
        <v>428</v>
      </c>
      <c r="I25" s="39" t="str">
        <f t="shared" si="2"/>
        <v>107</v>
      </c>
    </row>
    <row r="26" ht="15.75" customHeight="1">
      <c r="A26" s="35" t="s">
        <v>160</v>
      </c>
      <c r="B26" s="39" t="s">
        <v>2545</v>
      </c>
      <c r="C26" s="39" t="s">
        <v>2452</v>
      </c>
      <c r="D26" s="39" t="s">
        <v>5240</v>
      </c>
      <c r="E26" s="39" t="str">
        <f t="shared" si="1"/>
        <v>239</v>
      </c>
      <c r="F26" s="39" t="s">
        <v>5190</v>
      </c>
      <c r="G26" s="39" t="s">
        <v>5191</v>
      </c>
      <c r="H26" s="39" t="s">
        <v>5241</v>
      </c>
      <c r="I26" s="39" t="str">
        <f t="shared" si="2"/>
        <v>1315</v>
      </c>
    </row>
    <row r="27" ht="15.75" customHeight="1">
      <c r="A27" s="35" t="s">
        <v>162</v>
      </c>
      <c r="B27" s="39" t="s">
        <v>2727</v>
      </c>
      <c r="C27" s="39" t="s">
        <v>4787</v>
      </c>
      <c r="D27" s="39" t="s">
        <v>4869</v>
      </c>
      <c r="E27" s="39" t="str">
        <f t="shared" si="1"/>
        <v>99</v>
      </c>
      <c r="F27" s="39" t="s">
        <v>5242</v>
      </c>
      <c r="G27" s="39" t="s">
        <v>5195</v>
      </c>
      <c r="H27" s="39" t="s">
        <v>5243</v>
      </c>
      <c r="I27" s="39" t="str">
        <f t="shared" si="2"/>
        <v>954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5244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1930</v>
      </c>
      <c r="C29" s="39" t="s">
        <v>5245</v>
      </c>
      <c r="D29" s="39" t="s">
        <v>5246</v>
      </c>
      <c r="E29" s="39" t="str">
        <f t="shared" si="1"/>
        <v>302465024</v>
      </c>
      <c r="F29" s="39" t="s">
        <v>5247</v>
      </c>
      <c r="G29" s="39" t="s">
        <v>5248</v>
      </c>
      <c r="H29" s="39" t="s">
        <v>5249</v>
      </c>
      <c r="I29" s="39" t="str">
        <f t="shared" si="2"/>
        <v>161075200</v>
      </c>
    </row>
    <row r="30" ht="15.75" customHeight="1">
      <c r="A30" s="35" t="s">
        <v>177</v>
      </c>
      <c r="B30" s="39" t="s">
        <v>5250</v>
      </c>
      <c r="C30" s="39" t="s">
        <v>5251</v>
      </c>
      <c r="D30" s="39" t="s">
        <v>5252</v>
      </c>
      <c r="E30" s="39" t="str">
        <f t="shared" si="1"/>
        <v>18523594752</v>
      </c>
      <c r="F30" s="39" t="s">
        <v>5253</v>
      </c>
      <c r="G30" s="39" t="s">
        <v>5254</v>
      </c>
      <c r="H30" s="39" t="s">
        <v>5255</v>
      </c>
      <c r="I30" s="39" t="str">
        <f t="shared" si="2"/>
        <v>15987167232</v>
      </c>
    </row>
    <row r="31" ht="15.75" customHeight="1">
      <c r="A31" s="35" t="s">
        <v>184</v>
      </c>
      <c r="B31" s="39" t="s">
        <v>5234</v>
      </c>
      <c r="C31" s="39" t="s">
        <v>5235</v>
      </c>
      <c r="D31" s="39" t="s">
        <v>5235</v>
      </c>
      <c r="E31" s="39" t="str">
        <f t="shared" si="1"/>
        <v>29110272</v>
      </c>
      <c r="F31" s="39" t="s">
        <v>5234</v>
      </c>
      <c r="G31" s="39" t="s">
        <v>5235</v>
      </c>
      <c r="H31" s="39" t="s">
        <v>5235</v>
      </c>
      <c r="I31" s="39" t="str">
        <f t="shared" si="2"/>
        <v>29110272</v>
      </c>
    </row>
    <row r="32" ht="15.75" customHeight="1">
      <c r="A32" s="35" t="s">
        <v>186</v>
      </c>
      <c r="B32" s="39" t="s">
        <v>5256</v>
      </c>
      <c r="C32" s="39" t="s">
        <v>5257</v>
      </c>
      <c r="D32" s="39" t="s">
        <v>5258</v>
      </c>
      <c r="E32" s="39" t="str">
        <f t="shared" si="1"/>
        <v>12011532288</v>
      </c>
      <c r="F32" s="39" t="s">
        <v>5259</v>
      </c>
      <c r="G32" s="39" t="s">
        <v>5260</v>
      </c>
      <c r="H32" s="39" t="s">
        <v>5261</v>
      </c>
      <c r="I32" s="39" t="str">
        <f t="shared" si="2"/>
        <v>10405412864</v>
      </c>
    </row>
    <row r="33" ht="15.75" customHeight="1">
      <c r="A33" s="35" t="s">
        <v>193</v>
      </c>
      <c r="B33" s="39" t="s">
        <v>5234</v>
      </c>
      <c r="C33" s="39" t="s">
        <v>5235</v>
      </c>
      <c r="D33" s="39" t="s">
        <v>5262</v>
      </c>
      <c r="E33" s="39" t="str">
        <f t="shared" si="1"/>
        <v>29106176</v>
      </c>
      <c r="F33" s="39" t="s">
        <v>5263</v>
      </c>
      <c r="G33" s="39" t="s">
        <v>5234</v>
      </c>
      <c r="H33" s="39" t="s">
        <v>5235</v>
      </c>
      <c r="I33" s="39" t="str">
        <f t="shared" si="2"/>
        <v>29106176</v>
      </c>
    </row>
    <row r="34" ht="15.75" customHeight="1">
      <c r="A34" s="35" t="s">
        <v>196</v>
      </c>
      <c r="B34" s="39" t="s">
        <v>5264</v>
      </c>
      <c r="C34" s="39" t="s">
        <v>5265</v>
      </c>
      <c r="D34" s="39" t="s">
        <v>5266</v>
      </c>
      <c r="E34" s="39" t="str">
        <f t="shared" si="1"/>
        <v>135316877</v>
      </c>
      <c r="F34" s="39" t="s">
        <v>5267</v>
      </c>
      <c r="G34" s="39" t="s">
        <v>5268</v>
      </c>
      <c r="H34" s="39" t="s">
        <v>5269</v>
      </c>
      <c r="I34" s="39" t="str">
        <f t="shared" si="2"/>
        <v>305319333</v>
      </c>
    </row>
    <row r="35" ht="15.75" customHeight="1">
      <c r="A35" s="35" t="s">
        <v>203</v>
      </c>
      <c r="B35" s="39" t="s">
        <v>5270</v>
      </c>
      <c r="C35" s="39" t="s">
        <v>5271</v>
      </c>
      <c r="D35" s="39" t="s">
        <v>5272</v>
      </c>
      <c r="E35" s="39" t="str">
        <f t="shared" si="1"/>
        <v>133831876</v>
      </c>
      <c r="F35" s="39" t="s">
        <v>5273</v>
      </c>
      <c r="G35" s="39" t="s">
        <v>5274</v>
      </c>
      <c r="H35" s="39" t="s">
        <v>5275</v>
      </c>
      <c r="I35" s="39" t="str">
        <f t="shared" si="2"/>
        <v>139185082</v>
      </c>
    </row>
    <row r="36" ht="15.75" customHeight="1">
      <c r="A36" s="35" t="s">
        <v>210</v>
      </c>
      <c r="B36" s="39" t="s">
        <v>5276</v>
      </c>
      <c r="C36" s="39" t="s">
        <v>5277</v>
      </c>
      <c r="D36" s="39" t="s">
        <v>5278</v>
      </c>
      <c r="E36" s="39" t="str">
        <f t="shared" si="1"/>
        <v>17439437857</v>
      </c>
      <c r="F36" s="39" t="s">
        <v>5279</v>
      </c>
      <c r="G36" s="39" t="s">
        <v>5280</v>
      </c>
      <c r="H36" s="39" t="s">
        <v>5281</v>
      </c>
      <c r="I36" s="39" t="str">
        <f t="shared" si="2"/>
        <v>14450607128</v>
      </c>
    </row>
    <row r="37" ht="15.75" customHeight="1">
      <c r="A37" s="35" t="s">
        <v>217</v>
      </c>
      <c r="B37" s="39" t="s">
        <v>5282</v>
      </c>
      <c r="C37" s="39" t="s">
        <v>5283</v>
      </c>
      <c r="D37" s="39" t="s">
        <v>5284</v>
      </c>
      <c r="E37" s="39" t="str">
        <f t="shared" si="1"/>
        <v>19075072</v>
      </c>
      <c r="F37" s="39" t="s">
        <v>5285</v>
      </c>
      <c r="G37" s="39" t="s">
        <v>5286</v>
      </c>
      <c r="H37" s="39" t="s">
        <v>5287</v>
      </c>
      <c r="I37" s="39" t="str">
        <f t="shared" si="2"/>
        <v>19103169</v>
      </c>
    </row>
    <row r="38" ht="15.75" customHeight="1">
      <c r="A38" s="35" t="s">
        <v>220</v>
      </c>
      <c r="B38" s="39" t="s">
        <v>86</v>
      </c>
      <c r="C38" s="39" t="s">
        <v>80</v>
      </c>
      <c r="D38" s="39" t="s">
        <v>221</v>
      </c>
      <c r="E38" s="39" t="str">
        <f t="shared" si="1"/>
        <v>17</v>
      </c>
      <c r="F38" s="39" t="s">
        <v>423</v>
      </c>
      <c r="G38" s="39" t="s">
        <v>667</v>
      </c>
      <c r="H38" s="39" t="s">
        <v>157</v>
      </c>
      <c r="I38" s="39" t="str">
        <f t="shared" si="2"/>
        <v>5</v>
      </c>
    </row>
    <row r="39" ht="15.75" customHeight="1">
      <c r="A39" s="35" t="s">
        <v>227</v>
      </c>
      <c r="B39" s="39" t="s">
        <v>223</v>
      </c>
      <c r="C39" s="39" t="s">
        <v>478</v>
      </c>
      <c r="D39" s="39" t="s">
        <v>2686</v>
      </c>
      <c r="E39" s="39" t="str">
        <f t="shared" si="1"/>
        <v>35</v>
      </c>
      <c r="F39" s="39" t="s">
        <v>428</v>
      </c>
      <c r="G39" s="39" t="s">
        <v>378</v>
      </c>
      <c r="H39" s="39" t="s">
        <v>237</v>
      </c>
      <c r="I39" s="39" t="str">
        <f t="shared" si="2"/>
        <v>111</v>
      </c>
    </row>
    <row r="40" ht="15.75" customHeight="1">
      <c r="A40" s="35" t="s">
        <v>229</v>
      </c>
      <c r="B40" s="39" t="s">
        <v>2500</v>
      </c>
      <c r="C40" s="39" t="s">
        <v>2501</v>
      </c>
      <c r="D40" s="39" t="s">
        <v>5240</v>
      </c>
      <c r="E40" s="39" t="str">
        <f t="shared" si="1"/>
        <v>238</v>
      </c>
      <c r="F40" s="39" t="s">
        <v>5288</v>
      </c>
      <c r="G40" s="39" t="s">
        <v>5289</v>
      </c>
      <c r="H40" s="39" t="s">
        <v>5190</v>
      </c>
      <c r="I40" s="39" t="str">
        <f t="shared" si="2"/>
        <v>1317</v>
      </c>
    </row>
    <row r="41" ht="15.75" customHeight="1">
      <c r="A41" s="35" t="s">
        <v>234</v>
      </c>
      <c r="B41" s="39" t="s">
        <v>4790</v>
      </c>
      <c r="C41" s="39" t="s">
        <v>4423</v>
      </c>
      <c r="D41" s="39" t="s">
        <v>5079</v>
      </c>
      <c r="E41" s="39" t="str">
        <f t="shared" si="1"/>
        <v>100</v>
      </c>
      <c r="F41" s="39" t="s">
        <v>5084</v>
      </c>
      <c r="G41" s="39" t="s">
        <v>5290</v>
      </c>
      <c r="H41" s="39" t="s">
        <v>5291</v>
      </c>
      <c r="I41" s="39" t="str">
        <f t="shared" si="2"/>
        <v>990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5292</v>
      </c>
      <c r="C43" s="39" t="s">
        <v>5293</v>
      </c>
      <c r="D43" s="39" t="s">
        <v>2506</v>
      </c>
      <c r="E43" s="39" t="str">
        <f t="shared" si="1"/>
        <v>265658368</v>
      </c>
      <c r="F43" s="39" t="s">
        <v>5294</v>
      </c>
      <c r="G43" s="39" t="s">
        <v>5295</v>
      </c>
      <c r="H43" s="39" t="s">
        <v>5296</v>
      </c>
      <c r="I43" s="39" t="str">
        <f t="shared" si="2"/>
        <v>170643456</v>
      </c>
    </row>
    <row r="44" ht="15.75" customHeight="1">
      <c r="A44" s="35" t="s">
        <v>246</v>
      </c>
      <c r="B44" s="39" t="s">
        <v>5297</v>
      </c>
      <c r="C44" s="39" t="s">
        <v>5298</v>
      </c>
      <c r="D44" s="39" t="s">
        <v>5299</v>
      </c>
      <c r="E44" s="39" t="str">
        <f t="shared" si="1"/>
        <v>22617206784</v>
      </c>
      <c r="F44" s="39" t="s">
        <v>5300</v>
      </c>
      <c r="G44" s="39" t="s">
        <v>5301</v>
      </c>
      <c r="H44" s="39" t="s">
        <v>5302</v>
      </c>
      <c r="I44" s="39" t="str">
        <f t="shared" si="2"/>
        <v>16715390976</v>
      </c>
    </row>
    <row r="45" ht="15.75" customHeight="1">
      <c r="A45" s="35" t="s">
        <v>253</v>
      </c>
      <c r="B45" s="39" t="s">
        <v>3758</v>
      </c>
      <c r="C45" s="39" t="s">
        <v>5303</v>
      </c>
      <c r="D45" s="39" t="s">
        <v>5304</v>
      </c>
      <c r="E45" s="39" t="str">
        <f t="shared" si="1"/>
        <v>19173376</v>
      </c>
      <c r="F45" s="39" t="s">
        <v>3733</v>
      </c>
      <c r="G45" s="39" t="s">
        <v>5305</v>
      </c>
      <c r="H45" s="39" t="s">
        <v>5287</v>
      </c>
      <c r="I45" s="39" t="str">
        <f t="shared" si="2"/>
        <v>19111936</v>
      </c>
    </row>
    <row r="46" ht="15.75" customHeight="1">
      <c r="A46" s="35" t="s">
        <v>254</v>
      </c>
      <c r="B46" s="39" t="s">
        <v>5306</v>
      </c>
      <c r="C46" s="39" t="s">
        <v>5307</v>
      </c>
      <c r="D46" s="39" t="s">
        <v>5308</v>
      </c>
      <c r="E46" s="39" t="str">
        <f t="shared" si="1"/>
        <v>13782966272</v>
      </c>
      <c r="F46" s="39" t="s">
        <v>5309</v>
      </c>
      <c r="G46" s="39" t="s">
        <v>5310</v>
      </c>
      <c r="H46" s="39" t="s">
        <v>5311</v>
      </c>
      <c r="I46" s="39" t="str">
        <f t="shared" si="2"/>
        <v>12435992576</v>
      </c>
    </row>
    <row r="47" ht="15.75" customHeight="1">
      <c r="A47" s="35" t="s">
        <v>261</v>
      </c>
      <c r="B47" s="39" t="s">
        <v>5312</v>
      </c>
      <c r="C47" s="39" t="s">
        <v>5313</v>
      </c>
      <c r="D47" s="39" t="s">
        <v>5314</v>
      </c>
      <c r="E47" s="39" t="str">
        <f t="shared" si="1"/>
        <v>18862080</v>
      </c>
      <c r="F47" s="39" t="s">
        <v>3758</v>
      </c>
      <c r="G47" s="39" t="s">
        <v>5312</v>
      </c>
      <c r="H47" s="39" t="s">
        <v>5287</v>
      </c>
      <c r="I47" s="39" t="str">
        <f t="shared" si="2"/>
        <v>19099648</v>
      </c>
    </row>
    <row r="48" ht="15.75" customHeight="1">
      <c r="A48" s="35" t="s">
        <v>262</v>
      </c>
      <c r="B48" s="39" t="s">
        <v>5315</v>
      </c>
      <c r="C48" s="39" t="s">
        <v>5316</v>
      </c>
      <c r="D48" s="39" t="s">
        <v>5317</v>
      </c>
      <c r="E48" s="39" t="str">
        <f t="shared" si="1"/>
        <v>129719199</v>
      </c>
      <c r="F48" s="39" t="s">
        <v>5318</v>
      </c>
      <c r="G48" s="39" t="s">
        <v>5319</v>
      </c>
      <c r="H48" s="39" t="s">
        <v>5320</v>
      </c>
      <c r="I48" s="39" t="str">
        <f t="shared" si="2"/>
        <v>291616638</v>
      </c>
    </row>
    <row r="49" ht="15.75" customHeight="1">
      <c r="A49" s="35" t="s">
        <v>269</v>
      </c>
      <c r="B49" s="39" t="s">
        <v>5321</v>
      </c>
      <c r="C49" s="39" t="s">
        <v>5322</v>
      </c>
      <c r="D49" s="39" t="s">
        <v>5323</v>
      </c>
      <c r="E49" s="39" t="str">
        <f t="shared" si="1"/>
        <v>144299180</v>
      </c>
      <c r="F49" s="39" t="s">
        <v>5324</v>
      </c>
      <c r="G49" s="39" t="s">
        <v>5325</v>
      </c>
      <c r="H49" s="39" t="s">
        <v>5326</v>
      </c>
      <c r="I49" s="39" t="str">
        <f t="shared" si="2"/>
        <v>307163616</v>
      </c>
    </row>
    <row r="50" ht="15.75" customHeight="1">
      <c r="A50" s="35" t="s">
        <v>276</v>
      </c>
      <c r="B50" s="39" t="s">
        <v>5327</v>
      </c>
      <c r="C50" s="39" t="s">
        <v>5328</v>
      </c>
      <c r="D50" s="39" t="s">
        <v>5329</v>
      </c>
      <c r="E50" s="39" t="str">
        <f t="shared" si="1"/>
        <v>5728984240</v>
      </c>
      <c r="F50" s="39" t="s">
        <v>5330</v>
      </c>
      <c r="G50" s="39" t="s">
        <v>5331</v>
      </c>
      <c r="H50" s="39" t="s">
        <v>5332</v>
      </c>
      <c r="I50" s="39" t="str">
        <f t="shared" si="2"/>
        <v>6571559775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155</v>
      </c>
      <c r="G52" s="39" t="s">
        <v>290</v>
      </c>
      <c r="H52" s="39" t="s">
        <v>290</v>
      </c>
      <c r="I52" s="39" t="str">
        <f t="shared" si="2"/>
        <v>2</v>
      </c>
    </row>
    <row r="53" ht="15.75" customHeight="1">
      <c r="A53" s="35" t="s">
        <v>285</v>
      </c>
      <c r="B53" s="39" t="s">
        <v>290</v>
      </c>
      <c r="C53" s="39" t="s">
        <v>157</v>
      </c>
      <c r="D53" s="39" t="s">
        <v>290</v>
      </c>
      <c r="E53" s="39" t="str">
        <f t="shared" si="1"/>
        <v>2</v>
      </c>
      <c r="F53" s="39" t="s">
        <v>82</v>
      </c>
      <c r="G53" s="39" t="s">
        <v>84</v>
      </c>
      <c r="H53" s="39" t="s">
        <v>159</v>
      </c>
      <c r="I53" s="39" t="str">
        <f t="shared" si="2"/>
        <v>9</v>
      </c>
    </row>
    <row r="54" ht="15.75" customHeight="1">
      <c r="A54" s="35" t="s">
        <v>286</v>
      </c>
      <c r="B54" s="39" t="s">
        <v>4104</v>
      </c>
      <c r="C54" s="39" t="s">
        <v>5024</v>
      </c>
      <c r="D54" s="39" t="s">
        <v>5333</v>
      </c>
      <c r="E54" s="39" t="str">
        <f t="shared" si="1"/>
        <v>246</v>
      </c>
      <c r="F54" s="39" t="s">
        <v>5334</v>
      </c>
      <c r="G54" s="39" t="s">
        <v>5335</v>
      </c>
      <c r="H54" s="39" t="s">
        <v>5336</v>
      </c>
      <c r="I54" s="39" t="str">
        <f t="shared" si="2"/>
        <v>1312</v>
      </c>
    </row>
    <row r="55" ht="15.75" customHeight="1">
      <c r="A55" s="35" t="s">
        <v>289</v>
      </c>
      <c r="B55" s="39" t="s">
        <v>155</v>
      </c>
      <c r="C55" s="39" t="s">
        <v>83</v>
      </c>
      <c r="D55" s="39" t="s">
        <v>667</v>
      </c>
      <c r="E55" s="39" t="str">
        <f t="shared" si="1"/>
        <v>4</v>
      </c>
      <c r="F55" s="39" t="s">
        <v>222</v>
      </c>
      <c r="G55" s="39" t="s">
        <v>951</v>
      </c>
      <c r="H55" s="39" t="s">
        <v>371</v>
      </c>
      <c r="I55" s="39" t="str">
        <f t="shared" si="2"/>
        <v>26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5337</v>
      </c>
      <c r="C58" s="39" t="s">
        <v>5338</v>
      </c>
      <c r="D58" s="39" t="s">
        <v>5339</v>
      </c>
      <c r="E58" s="39" t="str">
        <f t="shared" si="1"/>
        <v>5730107392</v>
      </c>
      <c r="F58" s="39" t="s">
        <v>5340</v>
      </c>
      <c r="G58" s="39" t="s">
        <v>5341</v>
      </c>
      <c r="H58" s="39" t="s">
        <v>5342</v>
      </c>
      <c r="I58" s="39" t="str">
        <f t="shared" si="2"/>
        <v>6583140352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5343</v>
      </c>
      <c r="C60" s="39" t="s">
        <v>5344</v>
      </c>
      <c r="D60" s="39" t="s">
        <v>5345</v>
      </c>
      <c r="E60" s="39" t="str">
        <f t="shared" si="1"/>
        <v>5727547392</v>
      </c>
      <c r="F60" s="39" t="s">
        <v>5346</v>
      </c>
      <c r="G60" s="39" t="s">
        <v>5347</v>
      </c>
      <c r="H60" s="39" t="s">
        <v>5348</v>
      </c>
      <c r="I60" s="39" t="str">
        <f t="shared" si="2"/>
        <v>6534885376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5349</v>
      </c>
      <c r="C62" s="39" t="s">
        <v>5350</v>
      </c>
      <c r="D62" s="39" t="s">
        <v>5351</v>
      </c>
      <c r="E62" s="39" t="str">
        <f t="shared" si="1"/>
        <v>3429988</v>
      </c>
      <c r="F62" s="39" t="s">
        <v>5352</v>
      </c>
      <c r="G62" s="39" t="s">
        <v>5353</v>
      </c>
      <c r="H62" s="39" t="s">
        <v>5354</v>
      </c>
      <c r="I62" s="39" t="str">
        <f t="shared" si="2"/>
        <v>13266996</v>
      </c>
    </row>
    <row r="63" ht="15.75" customHeight="1">
      <c r="A63" s="35" t="s">
        <v>316</v>
      </c>
      <c r="B63" s="39" t="s">
        <v>5355</v>
      </c>
      <c r="C63" s="39" t="s">
        <v>5356</v>
      </c>
      <c r="D63" s="39" t="s">
        <v>5357</v>
      </c>
      <c r="E63" s="39" t="str">
        <f t="shared" si="1"/>
        <v>6075285</v>
      </c>
      <c r="F63" s="39" t="s">
        <v>5358</v>
      </c>
      <c r="G63" s="39" t="s">
        <v>5359</v>
      </c>
      <c r="H63" s="39" t="s">
        <v>5360</v>
      </c>
      <c r="I63" s="39" t="str">
        <f t="shared" si="2"/>
        <v>156542715</v>
      </c>
    </row>
    <row r="64" ht="15.75" customHeight="1">
      <c r="A64" s="40" t="s">
        <v>14</v>
      </c>
      <c r="B64" s="41">
        <f t="shared" ref="B64:I64" si="3">AVERAGE(VALUE(B8),VALUE(B22),VALUE(B36))*2^(-30)</f>
        <v>14.75150045</v>
      </c>
      <c r="C64" s="41">
        <f t="shared" si="3"/>
        <v>14.86288825</v>
      </c>
      <c r="D64" s="41">
        <f t="shared" si="3"/>
        <v>15.82319242</v>
      </c>
      <c r="E64" s="41">
        <f t="shared" si="3"/>
        <v>14.92510507</v>
      </c>
      <c r="F64" s="41">
        <f t="shared" si="3"/>
        <v>12.53351529</v>
      </c>
      <c r="G64" s="41">
        <f t="shared" si="3"/>
        <v>12.50370568</v>
      </c>
      <c r="H64" s="41">
        <f t="shared" si="3"/>
        <v>12.22877218</v>
      </c>
      <c r="I64" s="41">
        <f t="shared" si="3"/>
        <v>12.49556217</v>
      </c>
    </row>
    <row r="65" ht="15.75" customHeight="1">
      <c r="A65" s="40" t="s">
        <v>323</v>
      </c>
      <c r="B65" s="41">
        <f t="shared" ref="B65:I65" si="4">AVERAGE(VALUE(B8),VALUE(B22),VALUE(B36),VALUE(B50))*2^(-30)</f>
        <v>12.39750842</v>
      </c>
      <c r="C65" s="41">
        <f t="shared" si="4"/>
        <v>12.48854782</v>
      </c>
      <c r="D65" s="41">
        <f t="shared" si="4"/>
        <v>13.18507973</v>
      </c>
      <c r="E65" s="41">
        <f t="shared" si="4"/>
        <v>12.52771189</v>
      </c>
      <c r="F65" s="41">
        <f t="shared" si="4"/>
        <v>10.93019696</v>
      </c>
      <c r="G65" s="41">
        <f t="shared" si="4"/>
        <v>10.90863526</v>
      </c>
      <c r="H65" s="41">
        <f t="shared" si="4"/>
        <v>10.69567984</v>
      </c>
      <c r="I65" s="41">
        <f t="shared" si="4"/>
        <v>10.90173212</v>
      </c>
    </row>
    <row r="66" ht="15.75" customHeight="1">
      <c r="A66" s="40" t="s">
        <v>324</v>
      </c>
      <c r="B66" s="41">
        <f t="shared" ref="B66:I66" si="5">MIN(VALUE(B18),VALUE(B32),VALUE(B46))*2^(-30)</f>
        <v>10.84474182</v>
      </c>
      <c r="C66" s="41">
        <f t="shared" si="5"/>
        <v>11.18661118</v>
      </c>
      <c r="D66" s="41">
        <f t="shared" si="5"/>
        <v>11.2911644</v>
      </c>
      <c r="E66" s="41">
        <f t="shared" si="5"/>
        <v>11.18661118</v>
      </c>
      <c r="F66" s="41">
        <f t="shared" si="5"/>
        <v>8.854579926</v>
      </c>
      <c r="G66" s="41">
        <f t="shared" si="5"/>
        <v>9.690795898</v>
      </c>
      <c r="H66" s="41">
        <f t="shared" si="5"/>
        <v>10.13360596</v>
      </c>
      <c r="I66" s="41">
        <f t="shared" si="5"/>
        <v>9.690795898</v>
      </c>
    </row>
    <row r="67" ht="15.75" customHeight="1">
      <c r="A67" s="40" t="s">
        <v>325</v>
      </c>
      <c r="B67" s="41">
        <f t="shared" ref="B67:I67" si="6">MIN(VALUE(B16),VALUE(B30),VALUE(B44))*2^(-30)</f>
        <v>17.20563126</v>
      </c>
      <c r="C67" s="41">
        <f t="shared" si="6"/>
        <v>17.25144196</v>
      </c>
      <c r="D67" s="41">
        <f t="shared" si="6"/>
        <v>18.95184708</v>
      </c>
      <c r="E67" s="41">
        <f t="shared" si="6"/>
        <v>17.25144196</v>
      </c>
      <c r="F67" s="41">
        <f t="shared" si="6"/>
        <v>13.4697876</v>
      </c>
      <c r="G67" s="41">
        <f t="shared" si="6"/>
        <v>15.1262207</v>
      </c>
      <c r="H67" s="41">
        <f t="shared" si="6"/>
        <v>14.88920975</v>
      </c>
      <c r="I67" s="41">
        <f t="shared" si="6"/>
        <v>14.88920975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0.0078125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0.12109375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519.8476563</v>
      </c>
      <c r="C69" s="41">
        <f t="shared" si="8"/>
        <v>844.9609375</v>
      </c>
      <c r="D69" s="41">
        <f t="shared" si="8"/>
        <v>655.1054688</v>
      </c>
      <c r="E69" s="41">
        <f t="shared" si="8"/>
        <v>807.84375</v>
      </c>
      <c r="F69" s="41">
        <f t="shared" si="8"/>
        <v>478.2578125</v>
      </c>
      <c r="G69" s="41">
        <f t="shared" si="8"/>
        <v>481.328125</v>
      </c>
      <c r="H69" s="41">
        <f t="shared" si="8"/>
        <v>463.7421875</v>
      </c>
      <c r="I69" s="41">
        <f t="shared" si="8"/>
        <v>474.4453125</v>
      </c>
    </row>
    <row r="70" ht="15.75" customHeight="1">
      <c r="A70" s="40" t="s">
        <v>17</v>
      </c>
      <c r="B70" s="41">
        <f t="shared" ref="B70:I70" si="9">AVERAGE(VALUE(B9),VALUE(B23),VALUE(B37))*2^(-20)</f>
        <v>22.17573611</v>
      </c>
      <c r="C70" s="41">
        <f t="shared" si="9"/>
        <v>22.1003863</v>
      </c>
      <c r="D70" s="41">
        <f t="shared" si="9"/>
        <v>21.99877008</v>
      </c>
      <c r="E70" s="41">
        <f t="shared" si="9"/>
        <v>22.09635417</v>
      </c>
      <c r="F70" s="41">
        <f t="shared" si="9"/>
        <v>22.1979243</v>
      </c>
      <c r="G70" s="41">
        <f t="shared" si="9"/>
        <v>22.10812791</v>
      </c>
      <c r="H70" s="41">
        <f t="shared" si="9"/>
        <v>22.01953125</v>
      </c>
      <c r="I70" s="41">
        <f t="shared" si="9"/>
        <v>22.10600821</v>
      </c>
    </row>
    <row r="71" ht="15.75" customHeight="1">
      <c r="A71" s="40" t="s">
        <v>326</v>
      </c>
      <c r="B71" s="42">
        <f t="shared" ref="B71:I71" si="10">MIN(VALUE(B19),VALUE(B33),VALUE(B47))*2^(-20)</f>
        <v>18.21484375</v>
      </c>
      <c r="C71" s="42">
        <f t="shared" si="10"/>
        <v>17.98828125</v>
      </c>
      <c r="D71" s="42">
        <f t="shared" si="10"/>
        <v>17.9296875</v>
      </c>
      <c r="E71" s="42">
        <f t="shared" si="10"/>
        <v>17.98828125</v>
      </c>
      <c r="F71" s="42">
        <f t="shared" si="10"/>
        <v>18.49609375</v>
      </c>
      <c r="G71" s="42">
        <f t="shared" si="10"/>
        <v>18.21484375</v>
      </c>
      <c r="H71" s="42">
        <f t="shared" si="10"/>
        <v>18.00390625</v>
      </c>
      <c r="I71" s="42">
        <f t="shared" si="10"/>
        <v>18.21484375</v>
      </c>
    </row>
    <row r="72" ht="15.75" customHeight="1">
      <c r="A72" s="40" t="s">
        <v>327</v>
      </c>
      <c r="B72" s="42">
        <f t="shared" ref="B72:I72" si="11">MAX(VALUE(B17),VALUE(B31),VALUE(B45))*2^(-20)</f>
        <v>27.7578125</v>
      </c>
      <c r="C72" s="42">
        <f t="shared" si="11"/>
        <v>27.76171875</v>
      </c>
      <c r="D72" s="42">
        <f t="shared" si="11"/>
        <v>27.76171875</v>
      </c>
      <c r="E72" s="42">
        <f t="shared" si="11"/>
        <v>27.76171875</v>
      </c>
      <c r="F72" s="42">
        <f t="shared" si="11"/>
        <v>27.7578125</v>
      </c>
      <c r="G72" s="42">
        <f t="shared" si="11"/>
        <v>27.76171875</v>
      </c>
      <c r="H72" s="42">
        <f t="shared" si="11"/>
        <v>27.76171875</v>
      </c>
      <c r="I72" s="42">
        <f t="shared" si="11"/>
        <v>27.76171875</v>
      </c>
    </row>
    <row r="73" ht="15.75" customHeight="1">
      <c r="A73" s="40" t="s">
        <v>1</v>
      </c>
      <c r="B73" s="41">
        <f t="shared" ref="B73:I73" si="12">VALUE(B7)*10^(-9)</f>
        <v>28.2834593</v>
      </c>
      <c r="C73" s="41">
        <f t="shared" si="12"/>
        <v>30.10778036</v>
      </c>
      <c r="D73" s="41">
        <f t="shared" si="12"/>
        <v>35.22594225</v>
      </c>
      <c r="E73" s="41">
        <f t="shared" si="12"/>
        <v>30.10778036</v>
      </c>
      <c r="F73" s="41">
        <f t="shared" si="12"/>
        <v>165.207227</v>
      </c>
      <c r="G73" s="41">
        <f t="shared" si="12"/>
        <v>163.156822</v>
      </c>
      <c r="H73" s="41">
        <f t="shared" si="12"/>
        <v>165.2006202</v>
      </c>
      <c r="I73" s="41">
        <f t="shared" si="12"/>
        <v>165.2006202</v>
      </c>
    </row>
    <row r="74" ht="15.75" customHeight="1">
      <c r="A74" s="40" t="s">
        <v>18</v>
      </c>
      <c r="B74" s="41">
        <f t="shared" ref="B74:I74" si="13">SUM(VALUE(B20),VALUE(B34),VALUE(B48))*2^(-20)</f>
        <v>392.1293993</v>
      </c>
      <c r="C74" s="41">
        <f t="shared" si="13"/>
        <v>392.1934042</v>
      </c>
      <c r="D74" s="41">
        <f t="shared" si="13"/>
        <v>392.9418058</v>
      </c>
      <c r="E74" s="41">
        <f t="shared" si="13"/>
        <v>398.5331516</v>
      </c>
      <c r="F74" s="41">
        <f t="shared" si="13"/>
        <v>840.3709612</v>
      </c>
      <c r="G74" s="41">
        <f t="shared" si="13"/>
        <v>969.2981434</v>
      </c>
      <c r="H74" s="41">
        <f t="shared" si="13"/>
        <v>845.7338963</v>
      </c>
      <c r="I74" s="41">
        <f t="shared" si="13"/>
        <v>842.1190281</v>
      </c>
    </row>
    <row r="75" ht="15.75" customHeight="1">
      <c r="A75" s="40" t="s">
        <v>19</v>
      </c>
      <c r="B75" s="41">
        <f t="shared" ref="B75:I75" si="14">SUM(VALUE(B21),VALUE(B35),VALUE(B49))*2^(-20)</f>
        <v>391.4569826</v>
      </c>
      <c r="C75" s="41">
        <f t="shared" si="14"/>
        <v>391.7379961</v>
      </c>
      <c r="D75" s="41">
        <f t="shared" si="14"/>
        <v>393.0401573</v>
      </c>
      <c r="E75" s="41">
        <f t="shared" si="14"/>
        <v>391.7379961</v>
      </c>
      <c r="F75" s="41">
        <f t="shared" si="14"/>
        <v>698.6503468</v>
      </c>
      <c r="G75" s="41">
        <f t="shared" si="14"/>
        <v>829.3237906</v>
      </c>
      <c r="H75" s="41">
        <f t="shared" si="14"/>
        <v>701.0387897</v>
      </c>
      <c r="I75" s="41">
        <f t="shared" si="14"/>
        <v>695.6975765</v>
      </c>
    </row>
    <row r="76" ht="15.75" customHeight="1">
      <c r="A76" s="40" t="s">
        <v>20</v>
      </c>
      <c r="B76" s="43">
        <f t="shared" ref="B76:I76" si="15">SUM(VALUE(B12),VALUE(B26),VALUE(B40))</f>
        <v>668</v>
      </c>
      <c r="C76" s="43">
        <f t="shared" si="15"/>
        <v>715</v>
      </c>
      <c r="D76" s="43">
        <f t="shared" si="15"/>
        <v>835</v>
      </c>
      <c r="E76" s="43">
        <f t="shared" si="15"/>
        <v>715</v>
      </c>
      <c r="F76" s="43">
        <f t="shared" si="15"/>
        <v>3957</v>
      </c>
      <c r="G76" s="43">
        <f t="shared" si="15"/>
        <v>3919</v>
      </c>
      <c r="H76" s="43">
        <f t="shared" si="15"/>
        <v>3958</v>
      </c>
      <c r="I76" s="43">
        <f t="shared" si="15"/>
        <v>3949</v>
      </c>
    </row>
    <row r="77" ht="15.75" customHeight="1">
      <c r="A77" s="40" t="s">
        <v>21</v>
      </c>
      <c r="B77" s="43">
        <f t="shared" ref="B77:I77" si="16">SUM(VALUE(B11),VALUE(B25),VALUE(B39))</f>
        <v>85</v>
      </c>
      <c r="C77" s="43">
        <f t="shared" si="16"/>
        <v>92</v>
      </c>
      <c r="D77" s="43">
        <f t="shared" si="16"/>
        <v>96</v>
      </c>
      <c r="E77" s="43">
        <f t="shared" si="16"/>
        <v>90</v>
      </c>
      <c r="F77" s="43">
        <f t="shared" si="16"/>
        <v>328</v>
      </c>
      <c r="G77" s="43">
        <f t="shared" si="16"/>
        <v>327</v>
      </c>
      <c r="H77" s="43">
        <f t="shared" si="16"/>
        <v>329</v>
      </c>
      <c r="I77" s="43">
        <f t="shared" si="16"/>
        <v>327</v>
      </c>
    </row>
    <row r="78" ht="15.75" customHeight="1">
      <c r="A78" s="40" t="s">
        <v>22</v>
      </c>
      <c r="B78" s="43">
        <f t="shared" ref="B78:I78" si="17">SUM(VALUE(B13),VALUE(B27),VALUE(B41))</f>
        <v>286</v>
      </c>
      <c r="C78" s="43">
        <f t="shared" si="17"/>
        <v>298</v>
      </c>
      <c r="D78" s="43">
        <f t="shared" si="17"/>
        <v>307</v>
      </c>
      <c r="E78" s="43">
        <f t="shared" si="17"/>
        <v>301</v>
      </c>
      <c r="F78" s="43">
        <f t="shared" si="17"/>
        <v>2910</v>
      </c>
      <c r="G78" s="43">
        <f t="shared" si="17"/>
        <v>2907</v>
      </c>
      <c r="H78" s="43">
        <f t="shared" si="17"/>
        <v>2914</v>
      </c>
      <c r="I78" s="43">
        <f t="shared" si="17"/>
        <v>2903</v>
      </c>
    </row>
    <row r="79" ht="15.75" customHeight="1">
      <c r="A79" s="40" t="s">
        <v>23</v>
      </c>
      <c r="B79" s="43">
        <f t="shared" ref="B79:I79" si="18">SUM(VALUE(B10),VALUE(B24),VALUE(B38))</f>
        <v>39</v>
      </c>
      <c r="C79" s="43">
        <f t="shared" si="18"/>
        <v>42</v>
      </c>
      <c r="D79" s="43">
        <f t="shared" si="18"/>
        <v>36</v>
      </c>
      <c r="E79" s="43">
        <f t="shared" si="18"/>
        <v>45</v>
      </c>
      <c r="F79" s="43">
        <f t="shared" si="18"/>
        <v>7</v>
      </c>
      <c r="G79" s="43">
        <f t="shared" si="18"/>
        <v>6</v>
      </c>
      <c r="H79" s="43">
        <f t="shared" si="18"/>
        <v>3</v>
      </c>
      <c r="I79" s="43">
        <f t="shared" si="18"/>
        <v>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5361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5362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2" width="13.57"/>
    <col customWidth="1" min="3" max="3" width="16.14"/>
    <col customWidth="1" min="4" max="4" width="14.43"/>
    <col customWidth="1" min="5" max="5" width="6.86"/>
    <col customWidth="1" min="6" max="8" width="27.0"/>
    <col customWidth="1" min="9" max="9" width="13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F3" s="39" t="s">
        <v>42</v>
      </c>
      <c r="G3" s="39" t="s">
        <v>42</v>
      </c>
      <c r="H3" s="39" t="s">
        <v>42</v>
      </c>
      <c r="I3" s="39" t="str">
        <f t="shared" ref="I3:I63" si="1">IF(ISERROR(MEDIAN(VALUE(F3),VALUE(G3),VALUE(H3))), "-", TEXT(MEDIAN(VALUE(F3),VALUE(G3),VALUE(H3)), "0"))</f>
        <v>0</v>
      </c>
    </row>
    <row r="4">
      <c r="A4" s="35" t="s">
        <v>43</v>
      </c>
      <c r="F4" s="39" t="s">
        <v>42</v>
      </c>
      <c r="G4" s="39" t="s">
        <v>42</v>
      </c>
      <c r="H4" s="39" t="s">
        <v>42</v>
      </c>
      <c r="I4" s="39" t="str">
        <f t="shared" si="1"/>
        <v>0</v>
      </c>
    </row>
    <row r="5">
      <c r="A5" s="35" t="s">
        <v>44</v>
      </c>
      <c r="F5" s="39" t="s">
        <v>5363</v>
      </c>
      <c r="G5" s="39" t="s">
        <v>5364</v>
      </c>
      <c r="H5" s="39" t="s">
        <v>5365</v>
      </c>
      <c r="I5" s="39" t="str">
        <f t="shared" si="1"/>
        <v>-</v>
      </c>
    </row>
    <row r="6">
      <c r="A6" s="35" t="s">
        <v>51</v>
      </c>
      <c r="F6" s="39" t="s">
        <v>5366</v>
      </c>
      <c r="G6" s="39" t="s">
        <v>5367</v>
      </c>
      <c r="H6" s="39" t="s">
        <v>5368</v>
      </c>
      <c r="I6" s="39" t="str">
        <f t="shared" si="1"/>
        <v>-</v>
      </c>
    </row>
    <row r="7">
      <c r="A7" s="35" t="s">
        <v>58</v>
      </c>
      <c r="F7" s="39" t="s">
        <v>5369</v>
      </c>
      <c r="G7" s="39" t="s">
        <v>5370</v>
      </c>
      <c r="H7" s="39" t="s">
        <v>5371</v>
      </c>
      <c r="I7" s="39" t="str">
        <f t="shared" si="1"/>
        <v>173461596354</v>
      </c>
    </row>
    <row r="8">
      <c r="A8" s="35" t="s">
        <v>65</v>
      </c>
      <c r="F8" s="39" t="s">
        <v>5372</v>
      </c>
      <c r="G8" s="39" t="s">
        <v>5373</v>
      </c>
      <c r="H8" s="39" t="s">
        <v>5374</v>
      </c>
      <c r="I8" s="39" t="str">
        <f t="shared" si="1"/>
        <v>15253681548</v>
      </c>
    </row>
    <row r="9">
      <c r="A9" s="35" t="s">
        <v>72</v>
      </c>
      <c r="F9" s="39" t="s">
        <v>5186</v>
      </c>
      <c r="G9" s="39" t="s">
        <v>5375</v>
      </c>
      <c r="H9" s="39" t="s">
        <v>5375</v>
      </c>
      <c r="I9" s="39" t="str">
        <f t="shared" si="1"/>
        <v>21282816</v>
      </c>
    </row>
    <row r="10">
      <c r="A10" s="35" t="s">
        <v>76</v>
      </c>
      <c r="F10" s="39" t="s">
        <v>157</v>
      </c>
      <c r="G10" s="39" t="s">
        <v>157</v>
      </c>
      <c r="H10" s="39" t="s">
        <v>159</v>
      </c>
      <c r="I10" s="39" t="str">
        <f t="shared" si="1"/>
        <v>1</v>
      </c>
    </row>
    <row r="11">
      <c r="A11" s="35" t="s">
        <v>81</v>
      </c>
      <c r="F11" s="39" t="s">
        <v>2644</v>
      </c>
      <c r="G11" s="39" t="s">
        <v>378</v>
      </c>
      <c r="H11" s="39" t="s">
        <v>166</v>
      </c>
      <c r="I11" s="39" t="str">
        <f t="shared" si="1"/>
        <v>115</v>
      </c>
    </row>
    <row r="12">
      <c r="A12" s="35" t="s">
        <v>87</v>
      </c>
      <c r="F12" s="39" t="s">
        <v>5376</v>
      </c>
      <c r="G12" s="39" t="s">
        <v>5377</v>
      </c>
      <c r="H12" s="39" t="s">
        <v>5378</v>
      </c>
      <c r="I12" s="39" t="str">
        <f t="shared" si="1"/>
        <v>1380</v>
      </c>
    </row>
    <row r="13">
      <c r="A13" s="35" t="s">
        <v>94</v>
      </c>
      <c r="F13" s="39" t="s">
        <v>5379</v>
      </c>
      <c r="G13" s="39" t="s">
        <v>5379</v>
      </c>
      <c r="H13" s="39" t="s">
        <v>5380</v>
      </c>
      <c r="I13" s="39" t="str">
        <f t="shared" si="1"/>
        <v>1000</v>
      </c>
    </row>
    <row r="14">
      <c r="A14" s="35" t="s">
        <v>101</v>
      </c>
      <c r="F14" s="39" t="s">
        <v>42</v>
      </c>
      <c r="G14" s="39" t="s">
        <v>42</v>
      </c>
      <c r="H14" s="39" t="s">
        <v>102</v>
      </c>
      <c r="I14" s="39" t="str">
        <f t="shared" si="1"/>
        <v>0</v>
      </c>
    </row>
    <row r="15">
      <c r="A15" s="35" t="s">
        <v>103</v>
      </c>
      <c r="F15" s="39" t="s">
        <v>5381</v>
      </c>
      <c r="G15" s="39" t="s">
        <v>5382</v>
      </c>
      <c r="H15" s="39" t="s">
        <v>5383</v>
      </c>
      <c r="I15" s="39" t="str">
        <f t="shared" si="1"/>
        <v>169816064</v>
      </c>
    </row>
    <row r="16">
      <c r="A16" s="35" t="s">
        <v>110</v>
      </c>
      <c r="F16" s="39" t="s">
        <v>5384</v>
      </c>
      <c r="G16" s="39" t="s">
        <v>5385</v>
      </c>
      <c r="H16" s="39" t="s">
        <v>5386</v>
      </c>
      <c r="I16" s="39" t="str">
        <f t="shared" si="1"/>
        <v>18480521216</v>
      </c>
    </row>
    <row r="17">
      <c r="A17" s="35" t="s">
        <v>117</v>
      </c>
      <c r="F17" s="39" t="s">
        <v>5186</v>
      </c>
      <c r="G17" s="39" t="s">
        <v>5375</v>
      </c>
      <c r="H17" s="39" t="s">
        <v>5375</v>
      </c>
      <c r="I17" s="39" t="str">
        <f t="shared" si="1"/>
        <v>21282816</v>
      </c>
    </row>
    <row r="18">
      <c r="A18" s="35" t="s">
        <v>118</v>
      </c>
      <c r="F18" s="39" t="s">
        <v>5387</v>
      </c>
      <c r="G18" s="39" t="s">
        <v>5388</v>
      </c>
      <c r="H18" s="39" t="s">
        <v>5389</v>
      </c>
      <c r="I18" s="39" t="str">
        <f t="shared" si="1"/>
        <v>13273563136</v>
      </c>
    </row>
    <row r="19">
      <c r="A19" s="35" t="s">
        <v>125</v>
      </c>
      <c r="F19" s="39" t="s">
        <v>5186</v>
      </c>
      <c r="G19" s="39" t="s">
        <v>5375</v>
      </c>
      <c r="H19" s="39" t="s">
        <v>5375</v>
      </c>
      <c r="I19" s="39" t="str">
        <f t="shared" si="1"/>
        <v>21282816</v>
      </c>
    </row>
    <row r="20">
      <c r="A20" s="35" t="s">
        <v>126</v>
      </c>
      <c r="F20" s="39" t="s">
        <v>5390</v>
      </c>
      <c r="G20" s="39" t="s">
        <v>5391</v>
      </c>
      <c r="H20" s="39" t="s">
        <v>5392</v>
      </c>
      <c r="I20" s="39" t="str">
        <f t="shared" si="1"/>
        <v>519928766</v>
      </c>
    </row>
    <row r="21" ht="15.75" customHeight="1">
      <c r="A21" s="35" t="s">
        <v>133</v>
      </c>
      <c r="F21" s="39" t="s">
        <v>5393</v>
      </c>
      <c r="G21" s="39" t="s">
        <v>5394</v>
      </c>
      <c r="H21" s="39" t="s">
        <v>5395</v>
      </c>
      <c r="I21" s="39" t="str">
        <f t="shared" si="1"/>
        <v>404238781</v>
      </c>
    </row>
    <row r="22" ht="15.75" customHeight="1">
      <c r="A22" s="35" t="s">
        <v>140</v>
      </c>
      <c r="F22" s="39" t="s">
        <v>5396</v>
      </c>
      <c r="G22" s="39" t="s">
        <v>5397</v>
      </c>
      <c r="H22" s="39" t="s">
        <v>5398</v>
      </c>
      <c r="I22" s="39" t="str">
        <f t="shared" si="1"/>
        <v>13149534006</v>
      </c>
    </row>
    <row r="23" ht="15.75" customHeight="1">
      <c r="A23" s="35" t="s">
        <v>147</v>
      </c>
      <c r="F23" s="39" t="s">
        <v>5399</v>
      </c>
      <c r="G23" s="39" t="s">
        <v>5400</v>
      </c>
      <c r="H23" s="39" t="s">
        <v>5401</v>
      </c>
      <c r="I23" s="39" t="str">
        <f t="shared" si="1"/>
        <v>28801888</v>
      </c>
    </row>
    <row r="24" ht="15.75" customHeight="1">
      <c r="A24" s="35" t="s">
        <v>154</v>
      </c>
      <c r="F24" s="39" t="s">
        <v>290</v>
      </c>
      <c r="G24" s="39" t="s">
        <v>42</v>
      </c>
      <c r="H24" s="39" t="s">
        <v>157</v>
      </c>
      <c r="I24" s="39" t="str">
        <f t="shared" si="1"/>
        <v>1</v>
      </c>
    </row>
    <row r="25" ht="15.75" customHeight="1">
      <c r="A25" s="35" t="s">
        <v>158</v>
      </c>
      <c r="F25" s="39" t="s">
        <v>99</v>
      </c>
      <c r="G25" s="39" t="s">
        <v>168</v>
      </c>
      <c r="H25" s="39" t="s">
        <v>378</v>
      </c>
      <c r="I25" s="39" t="str">
        <f t="shared" si="1"/>
        <v>113</v>
      </c>
    </row>
    <row r="26" ht="15.75" customHeight="1">
      <c r="A26" s="35" t="s">
        <v>160</v>
      </c>
      <c r="F26" s="39" t="s">
        <v>5402</v>
      </c>
      <c r="G26" s="39" t="s">
        <v>5403</v>
      </c>
      <c r="H26" s="39" t="s">
        <v>4969</v>
      </c>
      <c r="I26" s="39" t="str">
        <f t="shared" si="1"/>
        <v>1390</v>
      </c>
    </row>
    <row r="27" ht="15.75" customHeight="1">
      <c r="A27" s="35" t="s">
        <v>162</v>
      </c>
      <c r="F27" s="39" t="s">
        <v>5404</v>
      </c>
      <c r="G27" s="39" t="s">
        <v>5405</v>
      </c>
      <c r="H27" s="39" t="s">
        <v>5406</v>
      </c>
      <c r="I27" s="39" t="str">
        <f t="shared" si="1"/>
        <v>1010</v>
      </c>
    </row>
    <row r="28" ht="15.75" customHeight="1">
      <c r="A28" s="35" t="s">
        <v>169</v>
      </c>
      <c r="F28" s="39" t="s">
        <v>42</v>
      </c>
      <c r="G28" s="39" t="s">
        <v>42</v>
      </c>
      <c r="H28" s="39" t="s">
        <v>5407</v>
      </c>
      <c r="I28" s="39" t="str">
        <f t="shared" si="1"/>
        <v>0</v>
      </c>
    </row>
    <row r="29" ht="15.75" customHeight="1">
      <c r="A29" s="35" t="s">
        <v>170</v>
      </c>
      <c r="F29" s="39" t="s">
        <v>5408</v>
      </c>
      <c r="G29" s="39" t="s">
        <v>5409</v>
      </c>
      <c r="H29" s="39" t="s">
        <v>5410</v>
      </c>
      <c r="I29" s="39" t="str">
        <f t="shared" si="1"/>
        <v>158232576</v>
      </c>
    </row>
    <row r="30" ht="15.75" customHeight="1">
      <c r="A30" s="35" t="s">
        <v>177</v>
      </c>
      <c r="F30" s="39" t="s">
        <v>5411</v>
      </c>
      <c r="G30" s="39" t="s">
        <v>5412</v>
      </c>
      <c r="H30" s="39" t="s">
        <v>5413</v>
      </c>
      <c r="I30" s="39" t="str">
        <f t="shared" si="1"/>
        <v>16339386368</v>
      </c>
    </row>
    <row r="31" ht="15.75" customHeight="1">
      <c r="A31" s="35" t="s">
        <v>184</v>
      </c>
      <c r="F31" s="39" t="s">
        <v>5399</v>
      </c>
      <c r="G31" s="39" t="s">
        <v>5414</v>
      </c>
      <c r="H31" s="39" t="s">
        <v>5415</v>
      </c>
      <c r="I31" s="39" t="str">
        <f t="shared" si="1"/>
        <v>28803072</v>
      </c>
    </row>
    <row r="32" ht="15.75" customHeight="1">
      <c r="A32" s="35" t="s">
        <v>186</v>
      </c>
      <c r="F32" s="39" t="s">
        <v>5416</v>
      </c>
      <c r="G32" s="39" t="s">
        <v>5417</v>
      </c>
      <c r="H32" s="39" t="s">
        <v>5418</v>
      </c>
      <c r="I32" s="39" t="str">
        <f t="shared" si="1"/>
        <v>11120365568</v>
      </c>
    </row>
    <row r="33" ht="15.75" customHeight="1">
      <c r="A33" s="35" t="s">
        <v>193</v>
      </c>
      <c r="F33" s="39" t="s">
        <v>5399</v>
      </c>
      <c r="G33" s="39" t="s">
        <v>5399</v>
      </c>
      <c r="H33" s="39" t="s">
        <v>5414</v>
      </c>
      <c r="I33" s="39" t="str">
        <f t="shared" si="1"/>
        <v>28798976</v>
      </c>
    </row>
    <row r="34" ht="15.75" customHeight="1">
      <c r="A34" s="35" t="s">
        <v>196</v>
      </c>
      <c r="F34" s="39" t="s">
        <v>5419</v>
      </c>
      <c r="G34" s="39" t="s">
        <v>5420</v>
      </c>
      <c r="H34" s="39" t="s">
        <v>5421</v>
      </c>
      <c r="I34" s="39" t="str">
        <f t="shared" si="1"/>
        <v>491855784</v>
      </c>
    </row>
    <row r="35" ht="15.75" customHeight="1">
      <c r="A35" s="35" t="s">
        <v>203</v>
      </c>
      <c r="F35" s="39" t="s">
        <v>5422</v>
      </c>
      <c r="G35" s="39" t="s">
        <v>5423</v>
      </c>
      <c r="H35" s="39" t="s">
        <v>5424</v>
      </c>
      <c r="I35" s="39" t="str">
        <f t="shared" si="1"/>
        <v>548631601</v>
      </c>
    </row>
    <row r="36" ht="15.75" customHeight="1">
      <c r="A36" s="35" t="s">
        <v>210</v>
      </c>
      <c r="F36" s="39" t="s">
        <v>5425</v>
      </c>
      <c r="G36" s="39" t="s">
        <v>5426</v>
      </c>
      <c r="H36" s="39" t="s">
        <v>5427</v>
      </c>
      <c r="I36" s="39" t="str">
        <f t="shared" si="1"/>
        <v>13748148756</v>
      </c>
    </row>
    <row r="37" ht="15.75" customHeight="1">
      <c r="A37" s="35" t="s">
        <v>217</v>
      </c>
      <c r="F37" s="39" t="s">
        <v>5428</v>
      </c>
      <c r="G37" s="39" t="s">
        <v>3943</v>
      </c>
      <c r="H37" s="39" t="s">
        <v>3943</v>
      </c>
      <c r="I37" s="39" t="str">
        <f t="shared" si="1"/>
        <v>18894848</v>
      </c>
    </row>
    <row r="38" ht="15.75" customHeight="1">
      <c r="A38" s="35" t="s">
        <v>220</v>
      </c>
      <c r="F38" s="39" t="s">
        <v>228</v>
      </c>
      <c r="G38" s="39" t="s">
        <v>42</v>
      </c>
      <c r="H38" s="39" t="s">
        <v>42</v>
      </c>
      <c r="I38" s="39" t="str">
        <f t="shared" si="1"/>
        <v>0</v>
      </c>
    </row>
    <row r="39" ht="15.75" customHeight="1">
      <c r="A39" s="35" t="s">
        <v>227</v>
      </c>
      <c r="F39" s="39" t="s">
        <v>669</v>
      </c>
      <c r="G39" s="39" t="s">
        <v>2644</v>
      </c>
      <c r="H39" s="39" t="s">
        <v>5188</v>
      </c>
      <c r="I39" s="39" t="str">
        <f t="shared" si="1"/>
        <v>115</v>
      </c>
    </row>
    <row r="40" ht="15.75" customHeight="1">
      <c r="A40" s="35" t="s">
        <v>229</v>
      </c>
      <c r="F40" s="39" t="s">
        <v>5429</v>
      </c>
      <c r="G40" s="39" t="s">
        <v>5430</v>
      </c>
      <c r="H40" s="39" t="s">
        <v>5431</v>
      </c>
      <c r="I40" s="39" t="str">
        <f t="shared" si="1"/>
        <v>1389</v>
      </c>
    </row>
    <row r="41" ht="15.75" customHeight="1">
      <c r="A41" s="35" t="s">
        <v>234</v>
      </c>
      <c r="F41" s="39" t="s">
        <v>5432</v>
      </c>
      <c r="G41" s="39" t="s">
        <v>5433</v>
      </c>
      <c r="H41" s="39" t="s">
        <v>5434</v>
      </c>
      <c r="I41" s="39" t="str">
        <f t="shared" si="1"/>
        <v>1044</v>
      </c>
    </row>
    <row r="42" ht="15.75" customHeight="1">
      <c r="A42" s="35" t="s">
        <v>238</v>
      </c>
      <c r="F42" s="39" t="s">
        <v>42</v>
      </c>
      <c r="G42" s="39" t="s">
        <v>42</v>
      </c>
      <c r="H42" s="39" t="s">
        <v>3966</v>
      </c>
      <c r="I42" s="39" t="str">
        <f t="shared" si="1"/>
        <v>0</v>
      </c>
    </row>
    <row r="43" ht="15.75" customHeight="1">
      <c r="A43" s="35" t="s">
        <v>239</v>
      </c>
      <c r="F43" s="39" t="s">
        <v>5435</v>
      </c>
      <c r="G43" s="39" t="s">
        <v>5436</v>
      </c>
      <c r="H43" s="39" t="s">
        <v>5437</v>
      </c>
      <c r="I43" s="39" t="str">
        <f t="shared" si="1"/>
        <v>156880896</v>
      </c>
    </row>
    <row r="44" ht="15.75" customHeight="1">
      <c r="A44" s="35" t="s">
        <v>246</v>
      </c>
      <c r="F44" s="39" t="s">
        <v>5438</v>
      </c>
      <c r="G44" s="39" t="s">
        <v>5439</v>
      </c>
      <c r="H44" s="39" t="s">
        <v>5440</v>
      </c>
      <c r="I44" s="39" t="str">
        <f t="shared" si="1"/>
        <v>16318898176</v>
      </c>
    </row>
    <row r="45" ht="15.75" customHeight="1">
      <c r="A45" s="35" t="s">
        <v>253</v>
      </c>
      <c r="F45" s="39" t="s">
        <v>5428</v>
      </c>
      <c r="G45" s="39" t="s">
        <v>3943</v>
      </c>
      <c r="H45" s="39" t="s">
        <v>3943</v>
      </c>
      <c r="I45" s="39" t="str">
        <f t="shared" si="1"/>
        <v>18894848</v>
      </c>
    </row>
    <row r="46" ht="15.75" customHeight="1">
      <c r="A46" s="35" t="s">
        <v>254</v>
      </c>
      <c r="F46" s="39" t="s">
        <v>5441</v>
      </c>
      <c r="G46" s="39" t="s">
        <v>5442</v>
      </c>
      <c r="H46" s="39" t="s">
        <v>5443</v>
      </c>
      <c r="I46" s="39" t="str">
        <f t="shared" si="1"/>
        <v>11746271232</v>
      </c>
    </row>
    <row r="47" ht="15.75" customHeight="1">
      <c r="A47" s="35" t="s">
        <v>261</v>
      </c>
      <c r="F47" s="39" t="s">
        <v>5428</v>
      </c>
      <c r="G47" s="39" t="s">
        <v>3943</v>
      </c>
      <c r="H47" s="39" t="s">
        <v>3943</v>
      </c>
      <c r="I47" s="39" t="str">
        <f t="shared" si="1"/>
        <v>18894848</v>
      </c>
    </row>
    <row r="48" ht="15.75" customHeight="1">
      <c r="A48" s="35" t="s">
        <v>262</v>
      </c>
      <c r="F48" s="39" t="s">
        <v>5444</v>
      </c>
      <c r="G48" s="39" t="s">
        <v>5445</v>
      </c>
      <c r="H48" s="39" t="s">
        <v>5446</v>
      </c>
      <c r="I48" s="39" t="str">
        <f t="shared" si="1"/>
        <v>555700236</v>
      </c>
    </row>
    <row r="49" ht="15.75" customHeight="1">
      <c r="A49" s="35" t="s">
        <v>269</v>
      </c>
      <c r="F49" s="39" t="s">
        <v>5447</v>
      </c>
      <c r="G49" s="39" t="s">
        <v>5448</v>
      </c>
      <c r="H49" s="39" t="s">
        <v>5449</v>
      </c>
      <c r="I49" s="39" t="str">
        <f t="shared" si="1"/>
        <v>472578856</v>
      </c>
    </row>
    <row r="50" ht="15.75" customHeight="1">
      <c r="A50" s="35" t="s">
        <v>276</v>
      </c>
      <c r="F50" s="39" t="s">
        <v>5450</v>
      </c>
      <c r="G50" s="39" t="s">
        <v>5451</v>
      </c>
      <c r="H50" s="39" t="s">
        <v>5452</v>
      </c>
      <c r="I50" s="39" t="str">
        <f t="shared" si="1"/>
        <v>6644656337</v>
      </c>
    </row>
    <row r="51" ht="15.75" customHeight="1">
      <c r="A51" s="35" t="s">
        <v>283</v>
      </c>
      <c r="F51" s="39" t="s">
        <v>42</v>
      </c>
      <c r="G51" s="39" t="s">
        <v>42</v>
      </c>
      <c r="H51" s="39" t="s">
        <v>42</v>
      </c>
      <c r="I51" s="39" t="str">
        <f t="shared" si="1"/>
        <v>0</v>
      </c>
    </row>
    <row r="52" ht="15.75" customHeight="1">
      <c r="A52" s="35" t="s">
        <v>284</v>
      </c>
      <c r="F52" s="39" t="s">
        <v>42</v>
      </c>
      <c r="G52" s="39" t="s">
        <v>157</v>
      </c>
      <c r="H52" s="39" t="s">
        <v>290</v>
      </c>
      <c r="I52" s="39" t="str">
        <f t="shared" si="1"/>
        <v>1</v>
      </c>
    </row>
    <row r="53" ht="15.75" customHeight="1">
      <c r="A53" s="35" t="s">
        <v>285</v>
      </c>
      <c r="F53" s="39" t="s">
        <v>159</v>
      </c>
      <c r="G53" s="39" t="s">
        <v>159</v>
      </c>
      <c r="H53" s="39" t="s">
        <v>84</v>
      </c>
      <c r="I53" s="39" t="str">
        <f t="shared" si="1"/>
        <v>8</v>
      </c>
    </row>
    <row r="54" ht="15.75" customHeight="1">
      <c r="A54" s="35" t="s">
        <v>286</v>
      </c>
      <c r="F54" s="39" t="s">
        <v>5453</v>
      </c>
      <c r="G54" s="39" t="s">
        <v>5454</v>
      </c>
      <c r="H54" s="39" t="s">
        <v>5127</v>
      </c>
      <c r="I54" s="39" t="str">
        <f t="shared" si="1"/>
        <v>1384</v>
      </c>
    </row>
    <row r="55" ht="15.75" customHeight="1">
      <c r="A55" s="35" t="s">
        <v>289</v>
      </c>
      <c r="F55" s="39" t="s">
        <v>236</v>
      </c>
      <c r="G55" s="39" t="s">
        <v>222</v>
      </c>
      <c r="H55" s="39" t="s">
        <v>236</v>
      </c>
      <c r="I55" s="39" t="str">
        <f t="shared" si="1"/>
        <v>27</v>
      </c>
    </row>
    <row r="56" ht="15.75" customHeight="1">
      <c r="A56" s="35" t="s">
        <v>291</v>
      </c>
      <c r="F56" s="39" t="s">
        <v>42</v>
      </c>
      <c r="G56" s="39" t="s">
        <v>42</v>
      </c>
      <c r="H56" s="39" t="s">
        <v>42</v>
      </c>
      <c r="I56" s="39" t="str">
        <f t="shared" si="1"/>
        <v>0</v>
      </c>
    </row>
    <row r="57" ht="15.75" customHeight="1">
      <c r="A57" s="35" t="s">
        <v>292</v>
      </c>
      <c r="F57" s="39" t="s">
        <v>42</v>
      </c>
      <c r="G57" s="39" t="s">
        <v>42</v>
      </c>
      <c r="H57" s="39" t="s">
        <v>42</v>
      </c>
      <c r="I57" s="39" t="str">
        <f t="shared" si="1"/>
        <v>0</v>
      </c>
    </row>
    <row r="58" ht="15.75" customHeight="1">
      <c r="A58" s="35" t="s">
        <v>293</v>
      </c>
      <c r="F58" s="39" t="s">
        <v>5455</v>
      </c>
      <c r="G58" s="39" t="s">
        <v>5456</v>
      </c>
      <c r="H58" s="39" t="s">
        <v>5457</v>
      </c>
      <c r="I58" s="39" t="str">
        <f t="shared" si="1"/>
        <v>6651740160</v>
      </c>
    </row>
    <row r="59" ht="15.75" customHeight="1">
      <c r="A59" s="35" t="s">
        <v>300</v>
      </c>
      <c r="F59" s="39" t="s">
        <v>42</v>
      </c>
      <c r="G59" s="39" t="s">
        <v>42</v>
      </c>
      <c r="H59" s="39" t="s">
        <v>42</v>
      </c>
      <c r="I59" s="39" t="str">
        <f t="shared" si="1"/>
        <v>0</v>
      </c>
    </row>
    <row r="60" ht="15.75" customHeight="1">
      <c r="A60" s="35" t="s">
        <v>301</v>
      </c>
      <c r="F60" s="39" t="s">
        <v>5458</v>
      </c>
      <c r="G60" s="39" t="s">
        <v>5459</v>
      </c>
      <c r="H60" s="39" t="s">
        <v>5460</v>
      </c>
      <c r="I60" s="39" t="str">
        <f t="shared" si="1"/>
        <v>6614110208</v>
      </c>
    </row>
    <row r="61" ht="15.75" customHeight="1">
      <c r="A61" s="35" t="s">
        <v>308</v>
      </c>
      <c r="F61" s="39" t="s">
        <v>42</v>
      </c>
      <c r="G61" s="39" t="s">
        <v>42</v>
      </c>
      <c r="H61" s="39" t="s">
        <v>42</v>
      </c>
      <c r="I61" s="39" t="str">
        <f t="shared" si="1"/>
        <v>0</v>
      </c>
    </row>
    <row r="62" ht="15.75" customHeight="1">
      <c r="A62" s="35" t="s">
        <v>309</v>
      </c>
      <c r="F62" s="39" t="s">
        <v>5461</v>
      </c>
      <c r="G62" s="39" t="s">
        <v>5462</v>
      </c>
      <c r="H62" s="39" t="s">
        <v>5463</v>
      </c>
      <c r="I62" s="39" t="str">
        <f t="shared" si="1"/>
        <v>13772899</v>
      </c>
    </row>
    <row r="63" ht="15.75" customHeight="1">
      <c r="A63" s="35" t="s">
        <v>316</v>
      </c>
      <c r="F63" s="39" t="s">
        <v>5464</v>
      </c>
      <c r="G63" s="39" t="s">
        <v>5465</v>
      </c>
      <c r="H63" s="39" t="s">
        <v>5466</v>
      </c>
      <c r="I63" s="39" t="str">
        <f t="shared" si="1"/>
        <v>156435518</v>
      </c>
    </row>
    <row r="64" ht="15.75" customHeight="1">
      <c r="A64" s="40" t="s">
        <v>14</v>
      </c>
      <c r="B64" s="41">
        <f t="shared" ref="B64:I64" si="2">AVERAGE(VALUE(B8),VALUE(B22),VALUE(B36))*2^(-30)</f>
        <v>0</v>
      </c>
      <c r="C64" s="41">
        <f t="shared" si="2"/>
        <v>0</v>
      </c>
      <c r="D64" s="41">
        <f t="shared" si="2"/>
        <v>0</v>
      </c>
      <c r="E64" s="41">
        <f t="shared" si="2"/>
        <v>0</v>
      </c>
      <c r="F64" s="41">
        <f t="shared" si="2"/>
        <v>12.53798009</v>
      </c>
      <c r="G64" s="41">
        <f t="shared" si="2"/>
        <v>13.08550571</v>
      </c>
      <c r="H64" s="41">
        <f t="shared" si="2"/>
        <v>13.48833241</v>
      </c>
      <c r="I64" s="41">
        <f t="shared" si="2"/>
        <v>13.08550571</v>
      </c>
    </row>
    <row r="65" ht="15.75" customHeight="1">
      <c r="A65" s="40" t="s">
        <v>323</v>
      </c>
      <c r="B65" s="41">
        <f t="shared" ref="B65:I65" si="3">AVERAGE(VALUE(B8),VALUE(B22),VALUE(B36),VALUE(B50))*2^(-30)</f>
        <v>0</v>
      </c>
      <c r="C65" s="41">
        <f t="shared" si="3"/>
        <v>0</v>
      </c>
      <c r="D65" s="41">
        <f t="shared" si="3"/>
        <v>0</v>
      </c>
      <c r="E65" s="41">
        <f t="shared" si="3"/>
        <v>0</v>
      </c>
      <c r="F65" s="41">
        <f t="shared" si="3"/>
        <v>10.95056468</v>
      </c>
      <c r="G65" s="41">
        <f t="shared" si="3"/>
        <v>11.36207648</v>
      </c>
      <c r="H65" s="41">
        <f t="shared" si="3"/>
        <v>11.66100855</v>
      </c>
      <c r="I65" s="41">
        <f t="shared" si="3"/>
        <v>11.36120889</v>
      </c>
    </row>
    <row r="66" ht="15.75" customHeight="1">
      <c r="A66" s="40" t="s">
        <v>324</v>
      </c>
      <c r="B66" s="41">
        <f t="shared" ref="B66:I66" si="4">MIN(VALUE(B18),VALUE(B32),VALUE(B46))*2^(-30)</f>
        <v>0</v>
      </c>
      <c r="C66" s="41">
        <f t="shared" si="4"/>
        <v>0</v>
      </c>
      <c r="D66" s="41">
        <f t="shared" si="4"/>
        <v>0</v>
      </c>
      <c r="E66" s="41">
        <f t="shared" si="4"/>
        <v>0</v>
      </c>
      <c r="F66" s="41">
        <f t="shared" si="4"/>
        <v>9.838928223</v>
      </c>
      <c r="G66" s="41">
        <f t="shared" si="4"/>
        <v>10.35664749</v>
      </c>
      <c r="H66" s="41">
        <f t="shared" si="4"/>
        <v>10.77923584</v>
      </c>
      <c r="I66" s="41">
        <f t="shared" si="4"/>
        <v>10.35664749</v>
      </c>
    </row>
    <row r="67" ht="15.75" customHeight="1">
      <c r="A67" s="40" t="s">
        <v>325</v>
      </c>
      <c r="B67" s="41">
        <f t="shared" ref="B67:I67" si="5">MIN(VALUE(B16),VALUE(B30),VALUE(B44))*2^(-30)</f>
        <v>0</v>
      </c>
      <c r="C67" s="41">
        <f t="shared" si="5"/>
        <v>0</v>
      </c>
      <c r="D67" s="41">
        <f t="shared" si="5"/>
        <v>0</v>
      </c>
      <c r="E67" s="41">
        <f t="shared" si="5"/>
        <v>0</v>
      </c>
      <c r="F67" s="41">
        <f t="shared" si="5"/>
        <v>14.52960205</v>
      </c>
      <c r="G67" s="41">
        <f t="shared" si="5"/>
        <v>15.19815826</v>
      </c>
      <c r="H67" s="41">
        <f t="shared" si="5"/>
        <v>15.83893967</v>
      </c>
      <c r="I67" s="41">
        <f t="shared" si="5"/>
        <v>15.19815826</v>
      </c>
    </row>
    <row r="68" ht="15.75" customHeight="1">
      <c r="A68" s="40" t="s">
        <v>15</v>
      </c>
      <c r="B68" s="41">
        <f t="shared" ref="B68:I68" si="6">SUM(VALUE(B14),VALUE(B28),VALUE(B42))*2^(-20)</f>
        <v>0</v>
      </c>
      <c r="C68" s="41">
        <f t="shared" si="6"/>
        <v>0</v>
      </c>
      <c r="D68" s="41">
        <f t="shared" si="6"/>
        <v>0</v>
      </c>
      <c r="E68" s="41">
        <f t="shared" si="6"/>
        <v>0</v>
      </c>
      <c r="F68" s="41">
        <f t="shared" si="6"/>
        <v>0</v>
      </c>
      <c r="G68" s="41">
        <f t="shared" si="6"/>
        <v>0</v>
      </c>
      <c r="H68" s="41">
        <f t="shared" si="6"/>
        <v>0.15625</v>
      </c>
      <c r="I68" s="41">
        <f t="shared" si="6"/>
        <v>0</v>
      </c>
    </row>
    <row r="69" ht="15.75" customHeight="1">
      <c r="A69" s="40" t="s">
        <v>16</v>
      </c>
      <c r="B69" s="41">
        <f t="shared" ref="B69:I69" si="7">SUM(VALUE(B15),VALUE(B29),VALUE(B43))*2^(-20)</f>
        <v>0</v>
      </c>
      <c r="C69" s="41">
        <f t="shared" si="7"/>
        <v>0</v>
      </c>
      <c r="D69" s="41">
        <f t="shared" si="7"/>
        <v>0</v>
      </c>
      <c r="E69" s="41">
        <f t="shared" si="7"/>
        <v>0</v>
      </c>
      <c r="F69" s="41">
        <f t="shared" si="7"/>
        <v>466.7070313</v>
      </c>
      <c r="G69" s="41">
        <f t="shared" si="7"/>
        <v>463.2539063</v>
      </c>
      <c r="H69" s="41">
        <f t="shared" si="7"/>
        <v>464.15625</v>
      </c>
      <c r="I69" s="41">
        <f t="shared" si="7"/>
        <v>462.4648438</v>
      </c>
    </row>
    <row r="70" ht="15.75" customHeight="1">
      <c r="A70" s="40" t="s">
        <v>17</v>
      </c>
      <c r="B70" s="41">
        <f t="shared" ref="B70:I70" si="8">AVERAGE(VALUE(B9),VALUE(B23),VALUE(B37))*2^(-20)</f>
        <v>0</v>
      </c>
      <c r="C70" s="41">
        <f t="shared" si="8"/>
        <v>0</v>
      </c>
      <c r="D70" s="41">
        <f t="shared" si="8"/>
        <v>0</v>
      </c>
      <c r="E70" s="41">
        <f t="shared" si="8"/>
        <v>0</v>
      </c>
      <c r="F70" s="41">
        <f t="shared" si="8"/>
        <v>21.92447917</v>
      </c>
      <c r="G70" s="41">
        <f t="shared" si="8"/>
        <v>21.92800903</v>
      </c>
      <c r="H70" s="41">
        <f t="shared" si="8"/>
        <v>21.92923101</v>
      </c>
      <c r="I70" s="41">
        <f t="shared" si="8"/>
        <v>21.92800903</v>
      </c>
    </row>
    <row r="71" ht="15.75" customHeight="1">
      <c r="A71" s="40" t="s">
        <v>326</v>
      </c>
      <c r="B71" s="42">
        <f t="shared" ref="B71:I71" si="9">MIN(VALUE(B19),VALUE(B33),VALUE(B47))*2^(-20)</f>
        <v>0</v>
      </c>
      <c r="C71" s="42">
        <f t="shared" si="9"/>
        <v>0</v>
      </c>
      <c r="D71" s="42">
        <f t="shared" si="9"/>
        <v>0</v>
      </c>
      <c r="E71" s="42">
        <f t="shared" si="9"/>
        <v>0</v>
      </c>
      <c r="F71" s="42">
        <f t="shared" si="9"/>
        <v>18.015625</v>
      </c>
      <c r="G71" s="42">
        <f t="shared" si="9"/>
        <v>18.01953125</v>
      </c>
      <c r="H71" s="42">
        <f t="shared" si="9"/>
        <v>18.01953125</v>
      </c>
      <c r="I71" s="42">
        <f t="shared" si="9"/>
        <v>18.01953125</v>
      </c>
    </row>
    <row r="72" ht="15.75" customHeight="1">
      <c r="A72" s="40" t="s">
        <v>327</v>
      </c>
      <c r="B72" s="42">
        <f t="shared" ref="B72:I72" si="10">MAX(VALUE(B17),VALUE(B31),VALUE(B45))*2^(-20)</f>
        <v>0</v>
      </c>
      <c r="C72" s="42">
        <f t="shared" si="10"/>
        <v>0</v>
      </c>
      <c r="D72" s="42">
        <f t="shared" si="10"/>
        <v>0</v>
      </c>
      <c r="E72" s="42">
        <f t="shared" si="10"/>
        <v>0</v>
      </c>
      <c r="F72" s="42">
        <f t="shared" si="10"/>
        <v>27.46484375</v>
      </c>
      <c r="G72" s="42">
        <f t="shared" si="10"/>
        <v>27.46875</v>
      </c>
      <c r="H72" s="42">
        <f t="shared" si="10"/>
        <v>27.47265625</v>
      </c>
      <c r="I72" s="42">
        <f t="shared" si="10"/>
        <v>27.46875</v>
      </c>
    </row>
    <row r="73" ht="15.75" customHeight="1">
      <c r="A73" s="40" t="s">
        <v>1</v>
      </c>
      <c r="B73" s="41">
        <f t="shared" ref="B73:I73" si="11">VALUE(B7)*10^(-9)</f>
        <v>0</v>
      </c>
      <c r="C73" s="41">
        <f t="shared" si="11"/>
        <v>0</v>
      </c>
      <c r="D73" s="41">
        <f t="shared" si="11"/>
        <v>0</v>
      </c>
      <c r="E73" s="41">
        <f t="shared" si="11"/>
        <v>0</v>
      </c>
      <c r="F73" s="41">
        <f t="shared" si="11"/>
        <v>175.2746458</v>
      </c>
      <c r="G73" s="41">
        <f t="shared" si="11"/>
        <v>172.2346754</v>
      </c>
      <c r="H73" s="41">
        <f t="shared" si="11"/>
        <v>173.4615964</v>
      </c>
      <c r="I73" s="41">
        <f t="shared" si="11"/>
        <v>173.4615964</v>
      </c>
    </row>
    <row r="74" ht="15.75" customHeight="1">
      <c r="A74" s="40" t="s">
        <v>18</v>
      </c>
      <c r="B74" s="41">
        <f t="shared" ref="B74:I74" si="12">SUM(VALUE(B20),VALUE(B34),VALUE(B48))*2^(-20)</f>
        <v>0</v>
      </c>
      <c r="C74" s="41">
        <f t="shared" si="12"/>
        <v>0</v>
      </c>
      <c r="D74" s="41">
        <f t="shared" si="12"/>
        <v>0</v>
      </c>
      <c r="E74" s="41">
        <f t="shared" si="12"/>
        <v>0</v>
      </c>
      <c r="F74" s="41">
        <f t="shared" si="12"/>
        <v>1492.708614</v>
      </c>
      <c r="G74" s="41">
        <f t="shared" si="12"/>
        <v>1492.154733</v>
      </c>
      <c r="H74" s="41">
        <f t="shared" si="12"/>
        <v>1492.150326</v>
      </c>
      <c r="I74" s="41">
        <f t="shared" si="12"/>
        <v>1494.869982</v>
      </c>
    </row>
    <row r="75" ht="15.75" customHeight="1">
      <c r="A75" s="40" t="s">
        <v>19</v>
      </c>
      <c r="B75" s="41">
        <f t="shared" ref="B75:I75" si="13">SUM(VALUE(B21),VALUE(B35),VALUE(B49))*2^(-20)</f>
        <v>0</v>
      </c>
      <c r="C75" s="41">
        <f t="shared" si="13"/>
        <v>0</v>
      </c>
      <c r="D75" s="41">
        <f t="shared" si="13"/>
        <v>0</v>
      </c>
      <c r="E75" s="41">
        <f t="shared" si="13"/>
        <v>0</v>
      </c>
      <c r="F75" s="41">
        <f t="shared" si="13"/>
        <v>1349.864943</v>
      </c>
      <c r="G75" s="41">
        <f t="shared" si="13"/>
        <v>1351.05373</v>
      </c>
      <c r="H75" s="41">
        <f t="shared" si="13"/>
        <v>1350.327978</v>
      </c>
      <c r="I75" s="41">
        <f t="shared" si="13"/>
        <v>1359.414328</v>
      </c>
    </row>
    <row r="76" ht="15.75" customHeight="1">
      <c r="A76" s="40" t="s">
        <v>20</v>
      </c>
      <c r="B76" s="43">
        <f t="shared" ref="B76:I76" si="14">SUM(VALUE(B12),VALUE(B26),VALUE(B40))</f>
        <v>0</v>
      </c>
      <c r="C76" s="43">
        <f t="shared" si="14"/>
        <v>0</v>
      </c>
      <c r="D76" s="43">
        <f t="shared" si="14"/>
        <v>0</v>
      </c>
      <c r="E76" s="43">
        <f t="shared" si="14"/>
        <v>0</v>
      </c>
      <c r="F76" s="43">
        <f t="shared" si="14"/>
        <v>4199</v>
      </c>
      <c r="G76" s="43">
        <f t="shared" si="14"/>
        <v>4126</v>
      </c>
      <c r="H76" s="43">
        <f t="shared" si="14"/>
        <v>4159</v>
      </c>
      <c r="I76" s="43">
        <f t="shared" si="14"/>
        <v>4159</v>
      </c>
    </row>
    <row r="77" ht="15.75" customHeight="1">
      <c r="A77" s="40" t="s">
        <v>21</v>
      </c>
      <c r="B77" s="43">
        <f t="shared" ref="B77:I77" si="15">SUM(VALUE(B11),VALUE(B25),VALUE(B39))</f>
        <v>0</v>
      </c>
      <c r="C77" s="43">
        <f t="shared" si="15"/>
        <v>0</v>
      </c>
      <c r="D77" s="43">
        <f t="shared" si="15"/>
        <v>0</v>
      </c>
      <c r="E77" s="43">
        <f t="shared" si="15"/>
        <v>0</v>
      </c>
      <c r="F77" s="43">
        <f t="shared" si="15"/>
        <v>345</v>
      </c>
      <c r="G77" s="43">
        <f t="shared" si="15"/>
        <v>341</v>
      </c>
      <c r="H77" s="43">
        <f t="shared" si="15"/>
        <v>341</v>
      </c>
      <c r="I77" s="43">
        <f t="shared" si="15"/>
        <v>343</v>
      </c>
    </row>
    <row r="78" ht="15.75" customHeight="1">
      <c r="A78" s="40" t="s">
        <v>22</v>
      </c>
      <c r="B78" s="43">
        <f t="shared" ref="B78:I78" si="16">SUM(VALUE(B13),VALUE(B27),VALUE(B41))</f>
        <v>0</v>
      </c>
      <c r="C78" s="43">
        <f t="shared" si="16"/>
        <v>0</v>
      </c>
      <c r="D78" s="43">
        <f t="shared" si="16"/>
        <v>0</v>
      </c>
      <c r="E78" s="43">
        <f t="shared" si="16"/>
        <v>0</v>
      </c>
      <c r="F78" s="43">
        <f t="shared" si="16"/>
        <v>3062</v>
      </c>
      <c r="G78" s="43">
        <f t="shared" si="16"/>
        <v>3068</v>
      </c>
      <c r="H78" s="43">
        <f t="shared" si="16"/>
        <v>3057</v>
      </c>
      <c r="I78" s="43">
        <f t="shared" si="16"/>
        <v>3054</v>
      </c>
    </row>
    <row r="79" ht="15.75" customHeight="1">
      <c r="A79" s="40" t="s">
        <v>23</v>
      </c>
      <c r="B79" s="43">
        <f t="shared" ref="B79:I79" si="17">SUM(VALUE(B10),VALUE(B24),VALUE(B38))</f>
        <v>0</v>
      </c>
      <c r="C79" s="43">
        <f t="shared" si="17"/>
        <v>0</v>
      </c>
      <c r="D79" s="43">
        <f t="shared" si="17"/>
        <v>0</v>
      </c>
      <c r="E79" s="43">
        <f t="shared" si="17"/>
        <v>0</v>
      </c>
      <c r="F79" s="43">
        <f t="shared" si="17"/>
        <v>19</v>
      </c>
      <c r="G79" s="43">
        <f t="shared" si="17"/>
        <v>1</v>
      </c>
      <c r="H79" s="43">
        <f t="shared" si="17"/>
        <v>9</v>
      </c>
      <c r="I79" s="43">
        <f t="shared" si="17"/>
        <v>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545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546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3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5467</v>
      </c>
      <c r="C5" s="39" t="s">
        <v>5468</v>
      </c>
      <c r="D5" s="39" t="s">
        <v>5469</v>
      </c>
      <c r="E5" s="39" t="str">
        <f t="shared" si="1"/>
        <v>-</v>
      </c>
      <c r="F5" s="39" t="s">
        <v>5470</v>
      </c>
      <c r="G5" s="39" t="s">
        <v>5471</v>
      </c>
      <c r="H5" s="39" t="s">
        <v>5472</v>
      </c>
      <c r="I5" s="39" t="str">
        <f t="shared" si="2"/>
        <v>-</v>
      </c>
    </row>
    <row r="6">
      <c r="A6" s="35" t="s">
        <v>51</v>
      </c>
      <c r="B6" s="39" t="s">
        <v>5473</v>
      </c>
      <c r="C6" s="39" t="s">
        <v>5474</v>
      </c>
      <c r="D6" s="39" t="s">
        <v>5475</v>
      </c>
      <c r="E6" s="39" t="str">
        <f t="shared" si="1"/>
        <v>-</v>
      </c>
      <c r="F6" s="39" t="s">
        <v>5476</v>
      </c>
      <c r="G6" s="39" t="s">
        <v>5477</v>
      </c>
      <c r="H6" s="39" t="s">
        <v>5478</v>
      </c>
      <c r="I6" s="39" t="str">
        <f t="shared" si="2"/>
        <v>-</v>
      </c>
    </row>
    <row r="7">
      <c r="A7" s="35" t="s">
        <v>58</v>
      </c>
      <c r="B7" s="39" t="s">
        <v>5479</v>
      </c>
      <c r="C7" s="39" t="s">
        <v>5480</v>
      </c>
      <c r="D7" s="39" t="s">
        <v>5481</v>
      </c>
      <c r="E7" s="39" t="str">
        <f t="shared" si="1"/>
        <v>51838348061</v>
      </c>
      <c r="F7" s="39" t="s">
        <v>5482</v>
      </c>
      <c r="G7" s="39" t="s">
        <v>5483</v>
      </c>
      <c r="H7" s="39" t="s">
        <v>5484</v>
      </c>
      <c r="I7" s="39" t="str">
        <f t="shared" si="2"/>
        <v>183151406615</v>
      </c>
    </row>
    <row r="8">
      <c r="A8" s="35" t="s">
        <v>65</v>
      </c>
      <c r="B8" s="39" t="s">
        <v>5485</v>
      </c>
      <c r="C8" s="39" t="s">
        <v>5486</v>
      </c>
      <c r="D8" s="39" t="s">
        <v>5487</v>
      </c>
      <c r="E8" s="39" t="str">
        <f t="shared" si="1"/>
        <v>16498590515</v>
      </c>
      <c r="F8" s="39" t="s">
        <v>5488</v>
      </c>
      <c r="G8" s="39" t="s">
        <v>5489</v>
      </c>
      <c r="H8" s="39" t="s">
        <v>5490</v>
      </c>
      <c r="I8" s="39" t="str">
        <f t="shared" si="2"/>
        <v>12804467556</v>
      </c>
    </row>
    <row r="9">
      <c r="A9" s="35" t="s">
        <v>72</v>
      </c>
      <c r="B9" s="39" t="s">
        <v>5491</v>
      </c>
      <c r="C9" s="39" t="s">
        <v>5492</v>
      </c>
      <c r="D9" s="39" t="s">
        <v>5492</v>
      </c>
      <c r="E9" s="39" t="str">
        <f t="shared" si="1"/>
        <v>20398080</v>
      </c>
      <c r="F9" s="39" t="s">
        <v>5375</v>
      </c>
      <c r="G9" s="39" t="s">
        <v>4321</v>
      </c>
      <c r="H9" s="39" t="s">
        <v>5492</v>
      </c>
      <c r="I9" s="39" t="str">
        <f t="shared" si="2"/>
        <v>20398080</v>
      </c>
    </row>
    <row r="10">
      <c r="A10" s="35" t="s">
        <v>76</v>
      </c>
      <c r="B10" s="39" t="s">
        <v>3333</v>
      </c>
      <c r="C10" s="39" t="s">
        <v>423</v>
      </c>
      <c r="D10" s="39" t="s">
        <v>79</v>
      </c>
      <c r="E10" s="39" t="str">
        <f t="shared" si="1"/>
        <v>15</v>
      </c>
      <c r="F10" s="39" t="s">
        <v>42</v>
      </c>
      <c r="G10" s="39" t="s">
        <v>520</v>
      </c>
      <c r="H10" s="39" t="s">
        <v>157</v>
      </c>
      <c r="I10" s="39" t="str">
        <f t="shared" si="2"/>
        <v>1</v>
      </c>
    </row>
    <row r="11">
      <c r="A11" s="35" t="s">
        <v>81</v>
      </c>
      <c r="B11" s="39" t="s">
        <v>4514</v>
      </c>
      <c r="C11" s="39" t="s">
        <v>1226</v>
      </c>
      <c r="D11" s="39" t="s">
        <v>1226</v>
      </c>
      <c r="E11" s="39" t="str">
        <f t="shared" si="1"/>
        <v>54</v>
      </c>
      <c r="F11" s="39" t="s">
        <v>769</v>
      </c>
      <c r="G11" s="39" t="s">
        <v>2358</v>
      </c>
      <c r="H11" s="39" t="s">
        <v>1181</v>
      </c>
      <c r="I11" s="39" t="str">
        <f t="shared" si="2"/>
        <v>135</v>
      </c>
    </row>
    <row r="12">
      <c r="A12" s="35" t="s">
        <v>87</v>
      </c>
      <c r="B12" s="39" t="s">
        <v>1926</v>
      </c>
      <c r="C12" s="39" t="s">
        <v>1878</v>
      </c>
      <c r="D12" s="39" t="s">
        <v>954</v>
      </c>
      <c r="E12" s="39" t="str">
        <f t="shared" si="1"/>
        <v>415</v>
      </c>
      <c r="F12" s="39" t="s">
        <v>5493</v>
      </c>
      <c r="G12" s="39" t="s">
        <v>5494</v>
      </c>
      <c r="H12" s="39" t="s">
        <v>5495</v>
      </c>
      <c r="I12" s="39" t="str">
        <f t="shared" si="2"/>
        <v>1469</v>
      </c>
    </row>
    <row r="13">
      <c r="A13" s="35" t="s">
        <v>94</v>
      </c>
      <c r="B13" s="39" t="s">
        <v>5496</v>
      </c>
      <c r="C13" s="39" t="s">
        <v>5497</v>
      </c>
      <c r="D13" s="39" t="s">
        <v>2166</v>
      </c>
      <c r="E13" s="39" t="str">
        <f t="shared" si="1"/>
        <v>172</v>
      </c>
      <c r="F13" s="39" t="s">
        <v>5498</v>
      </c>
      <c r="G13" s="39" t="s">
        <v>5499</v>
      </c>
      <c r="H13" s="39" t="s">
        <v>5500</v>
      </c>
      <c r="I13" s="39" t="str">
        <f t="shared" si="2"/>
        <v>1114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5501</v>
      </c>
      <c r="C15" s="39" t="s">
        <v>5502</v>
      </c>
      <c r="D15" s="39" t="s">
        <v>5503</v>
      </c>
      <c r="E15" s="39" t="str">
        <f t="shared" si="1"/>
        <v>1175552</v>
      </c>
      <c r="F15" s="39" t="s">
        <v>5504</v>
      </c>
      <c r="G15" s="39" t="s">
        <v>5505</v>
      </c>
      <c r="H15" s="39" t="s">
        <v>5506</v>
      </c>
      <c r="I15" s="39" t="str">
        <f t="shared" si="2"/>
        <v>174297088</v>
      </c>
    </row>
    <row r="16">
      <c r="A16" s="35" t="s">
        <v>110</v>
      </c>
      <c r="B16" s="39" t="s">
        <v>5507</v>
      </c>
      <c r="C16" s="39" t="s">
        <v>5508</v>
      </c>
      <c r="D16" s="39" t="s">
        <v>5509</v>
      </c>
      <c r="E16" s="39" t="str">
        <f t="shared" si="1"/>
        <v>21026693120</v>
      </c>
      <c r="F16" s="39" t="s">
        <v>5510</v>
      </c>
      <c r="G16" s="39" t="s">
        <v>5511</v>
      </c>
      <c r="H16" s="39" t="s">
        <v>5512</v>
      </c>
      <c r="I16" s="39" t="str">
        <f t="shared" si="2"/>
        <v>15087579136</v>
      </c>
    </row>
    <row r="17">
      <c r="A17" s="35" t="s">
        <v>117</v>
      </c>
      <c r="B17" s="39" t="s">
        <v>5209</v>
      </c>
      <c r="C17" s="39" t="s">
        <v>5492</v>
      </c>
      <c r="D17" s="39" t="s">
        <v>5492</v>
      </c>
      <c r="E17" s="39" t="str">
        <f t="shared" si="1"/>
        <v>20398080</v>
      </c>
      <c r="F17" s="39" t="s">
        <v>5375</v>
      </c>
      <c r="G17" s="39" t="s">
        <v>4321</v>
      </c>
      <c r="H17" s="39" t="s">
        <v>5492</v>
      </c>
      <c r="I17" s="39" t="str">
        <f t="shared" si="2"/>
        <v>20398080</v>
      </c>
    </row>
    <row r="18">
      <c r="A18" s="35" t="s">
        <v>118</v>
      </c>
      <c r="B18" s="39" t="s">
        <v>5513</v>
      </c>
      <c r="C18" s="39" t="s">
        <v>5514</v>
      </c>
      <c r="D18" s="39" t="s">
        <v>5515</v>
      </c>
      <c r="E18" s="39" t="str">
        <f t="shared" si="1"/>
        <v>12301025280</v>
      </c>
      <c r="F18" s="39" t="s">
        <v>5516</v>
      </c>
      <c r="G18" s="39" t="s">
        <v>5517</v>
      </c>
      <c r="H18" s="39" t="s">
        <v>5518</v>
      </c>
      <c r="I18" s="39" t="str">
        <f t="shared" si="2"/>
        <v>10109599744</v>
      </c>
    </row>
    <row r="19">
      <c r="A19" s="35" t="s">
        <v>125</v>
      </c>
      <c r="B19" s="39" t="s">
        <v>5519</v>
      </c>
      <c r="C19" s="39" t="s">
        <v>5492</v>
      </c>
      <c r="D19" s="39" t="s">
        <v>5492</v>
      </c>
      <c r="E19" s="39" t="str">
        <f t="shared" si="1"/>
        <v>20398080</v>
      </c>
      <c r="F19" s="39" t="s">
        <v>5375</v>
      </c>
      <c r="G19" s="39" t="s">
        <v>4321</v>
      </c>
      <c r="H19" s="39" t="s">
        <v>5492</v>
      </c>
      <c r="I19" s="39" t="str">
        <f t="shared" si="2"/>
        <v>20398080</v>
      </c>
    </row>
    <row r="20">
      <c r="A20" s="35" t="s">
        <v>126</v>
      </c>
      <c r="B20" s="39" t="s">
        <v>5520</v>
      </c>
      <c r="C20" s="39" t="s">
        <v>5521</v>
      </c>
      <c r="D20" s="39" t="s">
        <v>5522</v>
      </c>
      <c r="E20" s="39" t="str">
        <f t="shared" si="1"/>
        <v>1850376517</v>
      </c>
      <c r="F20" s="39" t="s">
        <v>5523</v>
      </c>
      <c r="G20" s="39" t="s">
        <v>5524</v>
      </c>
      <c r="H20" s="39" t="s">
        <v>5525</v>
      </c>
      <c r="I20" s="39" t="str">
        <f t="shared" si="2"/>
        <v>1872802304</v>
      </c>
    </row>
    <row r="21" ht="15.75" customHeight="1">
      <c r="A21" s="35" t="s">
        <v>133</v>
      </c>
      <c r="B21" s="39" t="s">
        <v>5526</v>
      </c>
      <c r="C21" s="39" t="s">
        <v>5527</v>
      </c>
      <c r="D21" s="39" t="s">
        <v>5528</v>
      </c>
      <c r="E21" s="39" t="str">
        <f t="shared" si="1"/>
        <v>1750978428</v>
      </c>
      <c r="F21" s="39" t="s">
        <v>5529</v>
      </c>
      <c r="G21" s="39" t="s">
        <v>5530</v>
      </c>
      <c r="H21" s="39" t="s">
        <v>5531</v>
      </c>
      <c r="I21" s="39" t="str">
        <f t="shared" si="2"/>
        <v>1894394910</v>
      </c>
    </row>
    <row r="22" ht="15.75" customHeight="1">
      <c r="A22" s="35" t="s">
        <v>140</v>
      </c>
      <c r="B22" s="39" t="s">
        <v>5532</v>
      </c>
      <c r="C22" s="39" t="s">
        <v>5533</v>
      </c>
      <c r="D22" s="39" t="s">
        <v>5534</v>
      </c>
      <c r="E22" s="39" t="str">
        <f t="shared" si="1"/>
        <v>18616736004</v>
      </c>
      <c r="F22" s="39" t="s">
        <v>5535</v>
      </c>
      <c r="G22" s="39" t="s">
        <v>5536</v>
      </c>
      <c r="H22" s="39" t="s">
        <v>5537</v>
      </c>
      <c r="I22" s="39" t="str">
        <f t="shared" si="2"/>
        <v>13649060897</v>
      </c>
    </row>
    <row r="23" ht="15.75" customHeight="1">
      <c r="A23" s="35" t="s">
        <v>147</v>
      </c>
      <c r="B23" s="39" t="s">
        <v>5538</v>
      </c>
      <c r="C23" s="39" t="s">
        <v>5539</v>
      </c>
      <c r="D23" s="39" t="s">
        <v>5540</v>
      </c>
      <c r="E23" s="39" t="str">
        <f t="shared" si="1"/>
        <v>28543864</v>
      </c>
      <c r="F23" s="39" t="s">
        <v>5415</v>
      </c>
      <c r="G23" s="39" t="s">
        <v>5399</v>
      </c>
      <c r="H23" s="39" t="s">
        <v>5541</v>
      </c>
      <c r="I23" s="39" t="str">
        <f t="shared" si="2"/>
        <v>28798976</v>
      </c>
    </row>
    <row r="24" ht="15.75" customHeight="1">
      <c r="A24" s="35" t="s">
        <v>154</v>
      </c>
      <c r="B24" s="39" t="s">
        <v>951</v>
      </c>
      <c r="C24" s="39" t="s">
        <v>1410</v>
      </c>
      <c r="D24" s="39" t="s">
        <v>222</v>
      </c>
      <c r="E24" s="39" t="str">
        <f t="shared" si="1"/>
        <v>29</v>
      </c>
      <c r="F24" s="39" t="s">
        <v>157</v>
      </c>
      <c r="G24" s="39" t="s">
        <v>42</v>
      </c>
      <c r="H24" s="39" t="s">
        <v>157</v>
      </c>
      <c r="I24" s="39" t="str">
        <f t="shared" si="2"/>
        <v>1</v>
      </c>
    </row>
    <row r="25" ht="15.75" customHeight="1">
      <c r="A25" s="35" t="s">
        <v>158</v>
      </c>
      <c r="B25" s="39" t="s">
        <v>957</v>
      </c>
      <c r="C25" s="39" t="s">
        <v>957</v>
      </c>
      <c r="D25" s="39" t="s">
        <v>1226</v>
      </c>
      <c r="E25" s="39" t="str">
        <f t="shared" si="1"/>
        <v>58</v>
      </c>
      <c r="F25" s="39" t="s">
        <v>3238</v>
      </c>
      <c r="G25" s="39" t="s">
        <v>814</v>
      </c>
      <c r="H25" s="39" t="s">
        <v>814</v>
      </c>
      <c r="I25" s="39" t="str">
        <f t="shared" si="2"/>
        <v>128</v>
      </c>
    </row>
    <row r="26" ht="15.75" customHeight="1">
      <c r="A26" s="35" t="s">
        <v>160</v>
      </c>
      <c r="B26" s="39" t="s">
        <v>2396</v>
      </c>
      <c r="C26" s="39" t="s">
        <v>1224</v>
      </c>
      <c r="D26" s="39" t="s">
        <v>1001</v>
      </c>
      <c r="E26" s="39" t="str">
        <f t="shared" si="1"/>
        <v>413</v>
      </c>
      <c r="F26" s="39" t="s">
        <v>5542</v>
      </c>
      <c r="G26" s="39" t="s">
        <v>5543</v>
      </c>
      <c r="H26" s="39" t="s">
        <v>5544</v>
      </c>
      <c r="I26" s="39" t="str">
        <f t="shared" si="2"/>
        <v>1461</v>
      </c>
    </row>
    <row r="27" ht="15.75" customHeight="1">
      <c r="A27" s="35" t="s">
        <v>162</v>
      </c>
      <c r="B27" s="39" t="s">
        <v>5545</v>
      </c>
      <c r="C27" s="39" t="s">
        <v>5545</v>
      </c>
      <c r="D27" s="39" t="s">
        <v>4424</v>
      </c>
      <c r="E27" s="39" t="str">
        <f t="shared" si="1"/>
        <v>164</v>
      </c>
      <c r="F27" s="39" t="s">
        <v>5546</v>
      </c>
      <c r="G27" s="39" t="s">
        <v>5546</v>
      </c>
      <c r="H27" s="39" t="s">
        <v>5547</v>
      </c>
      <c r="I27" s="39" t="str">
        <f t="shared" si="2"/>
        <v>1084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5548</v>
      </c>
      <c r="I28" s="39" t="str">
        <f t="shared" si="2"/>
        <v>0</v>
      </c>
    </row>
    <row r="29" ht="15.75" customHeight="1">
      <c r="A29" s="35" t="s">
        <v>170</v>
      </c>
      <c r="B29" s="39" t="s">
        <v>5549</v>
      </c>
      <c r="C29" s="39" t="s">
        <v>5550</v>
      </c>
      <c r="D29" s="39" t="s">
        <v>5551</v>
      </c>
      <c r="E29" s="39" t="str">
        <f t="shared" si="1"/>
        <v>252354560</v>
      </c>
      <c r="F29" s="39" t="s">
        <v>5552</v>
      </c>
      <c r="G29" s="39" t="s">
        <v>5553</v>
      </c>
      <c r="H29" s="39" t="s">
        <v>5554</v>
      </c>
      <c r="I29" s="39" t="str">
        <f t="shared" si="2"/>
        <v>157519872</v>
      </c>
    </row>
    <row r="30" ht="15.75" customHeight="1">
      <c r="A30" s="35" t="s">
        <v>177</v>
      </c>
      <c r="B30" s="39" t="s">
        <v>5555</v>
      </c>
      <c r="C30" s="39" t="s">
        <v>5556</v>
      </c>
      <c r="D30" s="39" t="s">
        <v>5557</v>
      </c>
      <c r="E30" s="39" t="str">
        <f t="shared" si="1"/>
        <v>23359594496</v>
      </c>
      <c r="F30" s="39" t="s">
        <v>5558</v>
      </c>
      <c r="G30" s="39" t="s">
        <v>5559</v>
      </c>
      <c r="H30" s="39" t="s">
        <v>5560</v>
      </c>
      <c r="I30" s="39" t="str">
        <f t="shared" si="2"/>
        <v>17158680576</v>
      </c>
    </row>
    <row r="31" ht="15.75" customHeight="1">
      <c r="A31" s="35" t="s">
        <v>184</v>
      </c>
      <c r="B31" s="39" t="s">
        <v>5561</v>
      </c>
      <c r="C31" s="39" t="s">
        <v>5562</v>
      </c>
      <c r="D31" s="39" t="s">
        <v>5563</v>
      </c>
      <c r="E31" s="39" t="str">
        <f t="shared" si="1"/>
        <v>28864512</v>
      </c>
      <c r="F31" s="39" t="s">
        <v>5415</v>
      </c>
      <c r="G31" s="39" t="s">
        <v>5399</v>
      </c>
      <c r="H31" s="39" t="s">
        <v>5541</v>
      </c>
      <c r="I31" s="39" t="str">
        <f t="shared" si="2"/>
        <v>28798976</v>
      </c>
    </row>
    <row r="32" ht="15.75" customHeight="1">
      <c r="A32" s="35" t="s">
        <v>186</v>
      </c>
      <c r="B32" s="39" t="s">
        <v>5564</v>
      </c>
      <c r="C32" s="39" t="s">
        <v>5565</v>
      </c>
      <c r="D32" s="39" t="s">
        <v>5566</v>
      </c>
      <c r="E32" s="39" t="str">
        <f t="shared" si="1"/>
        <v>12308152320</v>
      </c>
      <c r="F32" s="39" t="s">
        <v>5567</v>
      </c>
      <c r="G32" s="39" t="s">
        <v>5568</v>
      </c>
      <c r="H32" s="39" t="s">
        <v>5569</v>
      </c>
      <c r="I32" s="39" t="str">
        <f t="shared" si="2"/>
        <v>11099193344</v>
      </c>
    </row>
    <row r="33" ht="15.75" customHeight="1">
      <c r="A33" s="35" t="s">
        <v>193</v>
      </c>
      <c r="B33" s="39" t="s">
        <v>5570</v>
      </c>
      <c r="C33" s="39" t="s">
        <v>5541</v>
      </c>
      <c r="D33" s="39" t="s">
        <v>5571</v>
      </c>
      <c r="E33" s="39" t="str">
        <f t="shared" si="1"/>
        <v>28237824</v>
      </c>
      <c r="F33" s="39" t="s">
        <v>5415</v>
      </c>
      <c r="G33" s="39" t="s">
        <v>5399</v>
      </c>
      <c r="H33" s="39" t="s">
        <v>5541</v>
      </c>
      <c r="I33" s="39" t="str">
        <f t="shared" si="2"/>
        <v>28798976</v>
      </c>
    </row>
    <row r="34" ht="15.75" customHeight="1">
      <c r="A34" s="35" t="s">
        <v>196</v>
      </c>
      <c r="B34" s="39" t="s">
        <v>5572</v>
      </c>
      <c r="C34" s="39" t="s">
        <v>5573</v>
      </c>
      <c r="D34" s="39" t="s">
        <v>5574</v>
      </c>
      <c r="E34" s="39" t="str">
        <f t="shared" si="1"/>
        <v>1645495455</v>
      </c>
      <c r="F34" s="39" t="s">
        <v>5575</v>
      </c>
      <c r="G34" s="39" t="s">
        <v>5576</v>
      </c>
      <c r="H34" s="39" t="s">
        <v>5577</v>
      </c>
      <c r="I34" s="39" t="str">
        <f t="shared" si="2"/>
        <v>1844195402</v>
      </c>
    </row>
    <row r="35" ht="15.75" customHeight="1">
      <c r="A35" s="35" t="s">
        <v>203</v>
      </c>
      <c r="B35" s="39" t="s">
        <v>5578</v>
      </c>
      <c r="C35" s="39" t="s">
        <v>5579</v>
      </c>
      <c r="D35" s="39" t="s">
        <v>5580</v>
      </c>
      <c r="E35" s="39" t="str">
        <f t="shared" si="1"/>
        <v>1704930208</v>
      </c>
      <c r="F35" s="39" t="s">
        <v>5581</v>
      </c>
      <c r="G35" s="39" t="s">
        <v>5582</v>
      </c>
      <c r="H35" s="39" t="s">
        <v>5583</v>
      </c>
      <c r="I35" s="39" t="str">
        <f t="shared" si="2"/>
        <v>1608662674</v>
      </c>
    </row>
    <row r="36" ht="15.75" customHeight="1">
      <c r="A36" s="35" t="s">
        <v>210</v>
      </c>
      <c r="B36" s="39" t="s">
        <v>5584</v>
      </c>
      <c r="C36" s="39" t="s">
        <v>5585</v>
      </c>
      <c r="D36" s="39" t="s">
        <v>5586</v>
      </c>
      <c r="E36" s="39" t="str">
        <f t="shared" si="1"/>
        <v>17643086442</v>
      </c>
      <c r="F36" s="39" t="s">
        <v>5587</v>
      </c>
      <c r="G36" s="39" t="s">
        <v>5588</v>
      </c>
      <c r="H36" s="39" t="s">
        <v>5589</v>
      </c>
      <c r="I36" s="39" t="str">
        <f t="shared" si="2"/>
        <v>11381604418</v>
      </c>
    </row>
    <row r="37" ht="15.75" customHeight="1">
      <c r="A37" s="35" t="s">
        <v>217</v>
      </c>
      <c r="B37" s="39" t="s">
        <v>5590</v>
      </c>
      <c r="C37" s="39" t="s">
        <v>5591</v>
      </c>
      <c r="D37" s="39" t="s">
        <v>5592</v>
      </c>
      <c r="E37" s="39" t="str">
        <f t="shared" si="1"/>
        <v>17132640</v>
      </c>
      <c r="F37" s="39" t="s">
        <v>3943</v>
      </c>
      <c r="G37" s="39" t="s">
        <v>5593</v>
      </c>
      <c r="H37" s="39" t="s">
        <v>5594</v>
      </c>
      <c r="I37" s="39" t="str">
        <f t="shared" si="2"/>
        <v>17166336</v>
      </c>
    </row>
    <row r="38" ht="15.75" customHeight="1">
      <c r="A38" s="35" t="s">
        <v>220</v>
      </c>
      <c r="B38" s="39" t="s">
        <v>3379</v>
      </c>
      <c r="C38" s="39" t="s">
        <v>478</v>
      </c>
      <c r="D38" s="39" t="s">
        <v>79</v>
      </c>
      <c r="E38" s="39" t="str">
        <f t="shared" si="1"/>
        <v>35</v>
      </c>
      <c r="F38" s="39" t="s">
        <v>157</v>
      </c>
      <c r="G38" s="39" t="s">
        <v>83</v>
      </c>
      <c r="H38" s="39" t="s">
        <v>157</v>
      </c>
      <c r="I38" s="39" t="str">
        <f t="shared" si="2"/>
        <v>1</v>
      </c>
    </row>
    <row r="39" ht="15.75" customHeight="1">
      <c r="A39" s="35" t="s">
        <v>227</v>
      </c>
      <c r="B39" s="39" t="s">
        <v>1134</v>
      </c>
      <c r="C39" s="39" t="s">
        <v>1366</v>
      </c>
      <c r="D39" s="39" t="s">
        <v>3333</v>
      </c>
      <c r="E39" s="39" t="str">
        <f t="shared" si="1"/>
        <v>61</v>
      </c>
      <c r="F39" s="39" t="s">
        <v>814</v>
      </c>
      <c r="G39" s="39" t="s">
        <v>1783</v>
      </c>
      <c r="H39" s="39" t="s">
        <v>769</v>
      </c>
      <c r="I39" s="39" t="str">
        <f t="shared" si="2"/>
        <v>128</v>
      </c>
    </row>
    <row r="40" ht="15.75" customHeight="1">
      <c r="A40" s="35" t="s">
        <v>229</v>
      </c>
      <c r="B40" s="39" t="s">
        <v>5595</v>
      </c>
      <c r="C40" s="39" t="s">
        <v>1224</v>
      </c>
      <c r="D40" s="39" t="s">
        <v>1040</v>
      </c>
      <c r="E40" s="39" t="str">
        <f t="shared" si="1"/>
        <v>413</v>
      </c>
      <c r="F40" s="39" t="s">
        <v>5596</v>
      </c>
      <c r="G40" s="39" t="s">
        <v>5597</v>
      </c>
      <c r="H40" s="39" t="s">
        <v>5598</v>
      </c>
      <c r="I40" s="39" t="str">
        <f t="shared" si="2"/>
        <v>1462</v>
      </c>
    </row>
    <row r="41" ht="15.75" customHeight="1">
      <c r="A41" s="35" t="s">
        <v>234</v>
      </c>
      <c r="B41" s="39" t="s">
        <v>2166</v>
      </c>
      <c r="C41" s="39" t="s">
        <v>4148</v>
      </c>
      <c r="D41" s="39" t="s">
        <v>5496</v>
      </c>
      <c r="E41" s="39" t="str">
        <f t="shared" si="1"/>
        <v>169</v>
      </c>
      <c r="F41" s="39" t="s">
        <v>5599</v>
      </c>
      <c r="G41" s="39" t="s">
        <v>5600</v>
      </c>
      <c r="H41" s="39" t="s">
        <v>5600</v>
      </c>
      <c r="I41" s="39" t="str">
        <f t="shared" si="2"/>
        <v>1091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5601</v>
      </c>
      <c r="C43" s="39" t="s">
        <v>5602</v>
      </c>
      <c r="D43" s="39" t="s">
        <v>5603</v>
      </c>
      <c r="E43" s="39" t="str">
        <f t="shared" si="1"/>
        <v>335704064</v>
      </c>
      <c r="F43" s="39" t="s">
        <v>5604</v>
      </c>
      <c r="G43" s="39" t="s">
        <v>5605</v>
      </c>
      <c r="H43" s="39" t="s">
        <v>5606</v>
      </c>
      <c r="I43" s="39" t="str">
        <f t="shared" si="2"/>
        <v>157024256</v>
      </c>
    </row>
    <row r="44" ht="15.75" customHeight="1">
      <c r="A44" s="35" t="s">
        <v>246</v>
      </c>
      <c r="B44" s="39" t="s">
        <v>5607</v>
      </c>
      <c r="C44" s="39" t="s">
        <v>5608</v>
      </c>
      <c r="D44" s="39" t="s">
        <v>5609</v>
      </c>
      <c r="E44" s="39" t="str">
        <f t="shared" si="1"/>
        <v>23243726848</v>
      </c>
      <c r="F44" s="39" t="s">
        <v>5610</v>
      </c>
      <c r="G44" s="39" t="s">
        <v>5611</v>
      </c>
      <c r="H44" s="39" t="s">
        <v>5612</v>
      </c>
      <c r="I44" s="39" t="str">
        <f t="shared" si="2"/>
        <v>15196266496</v>
      </c>
    </row>
    <row r="45" ht="15.75" customHeight="1">
      <c r="A45" s="35" t="s">
        <v>253</v>
      </c>
      <c r="B45" s="39" t="s">
        <v>3917</v>
      </c>
      <c r="C45" s="39" t="s">
        <v>5613</v>
      </c>
      <c r="D45" s="39" t="s">
        <v>5594</v>
      </c>
      <c r="E45" s="39" t="str">
        <f t="shared" si="1"/>
        <v>17227776</v>
      </c>
      <c r="F45" s="39" t="s">
        <v>3943</v>
      </c>
      <c r="G45" s="39" t="s">
        <v>5593</v>
      </c>
      <c r="H45" s="39" t="s">
        <v>5594</v>
      </c>
      <c r="I45" s="39" t="str">
        <f t="shared" si="2"/>
        <v>17166336</v>
      </c>
    </row>
    <row r="46" ht="15.75" customHeight="1">
      <c r="A46" s="35" t="s">
        <v>254</v>
      </c>
      <c r="B46" s="39" t="s">
        <v>5614</v>
      </c>
      <c r="C46" s="39" t="s">
        <v>5615</v>
      </c>
      <c r="D46" s="39" t="s">
        <v>5616</v>
      </c>
      <c r="E46" s="39" t="str">
        <f t="shared" si="1"/>
        <v>10053636096</v>
      </c>
      <c r="F46" s="39" t="s">
        <v>5617</v>
      </c>
      <c r="G46" s="39" t="s">
        <v>5618</v>
      </c>
      <c r="H46" s="39" t="s">
        <v>5619</v>
      </c>
      <c r="I46" s="39" t="str">
        <f t="shared" si="2"/>
        <v>8701620224</v>
      </c>
    </row>
    <row r="47" ht="15.75" customHeight="1">
      <c r="A47" s="35" t="s">
        <v>261</v>
      </c>
      <c r="B47" s="39" t="s">
        <v>5593</v>
      </c>
      <c r="C47" s="39" t="s">
        <v>5620</v>
      </c>
      <c r="D47" s="39" t="s">
        <v>5621</v>
      </c>
      <c r="E47" s="39" t="str">
        <f t="shared" si="1"/>
        <v>17010688</v>
      </c>
      <c r="F47" s="39" t="s">
        <v>3943</v>
      </c>
      <c r="G47" s="39" t="s">
        <v>5593</v>
      </c>
      <c r="H47" s="39" t="s">
        <v>5594</v>
      </c>
      <c r="I47" s="39" t="str">
        <f t="shared" si="2"/>
        <v>17166336</v>
      </c>
    </row>
    <row r="48" ht="15.75" customHeight="1">
      <c r="A48" s="35" t="s">
        <v>262</v>
      </c>
      <c r="B48" s="39" t="s">
        <v>5622</v>
      </c>
      <c r="C48" s="39" t="s">
        <v>5623</v>
      </c>
      <c r="D48" s="39" t="s">
        <v>5624</v>
      </c>
      <c r="E48" s="39" t="str">
        <f t="shared" si="1"/>
        <v>1656635760</v>
      </c>
      <c r="F48" s="39" t="s">
        <v>5625</v>
      </c>
      <c r="G48" s="39" t="s">
        <v>5626</v>
      </c>
      <c r="H48" s="39" t="s">
        <v>5627</v>
      </c>
      <c r="I48" s="39" t="str">
        <f t="shared" si="2"/>
        <v>1849112043</v>
      </c>
    </row>
    <row r="49" ht="15.75" customHeight="1">
      <c r="A49" s="35" t="s">
        <v>269</v>
      </c>
      <c r="B49" s="39" t="s">
        <v>5628</v>
      </c>
      <c r="C49" s="39" t="s">
        <v>5629</v>
      </c>
      <c r="D49" s="39" t="s">
        <v>5630</v>
      </c>
      <c r="E49" s="39" t="str">
        <f t="shared" si="1"/>
        <v>1732040147</v>
      </c>
      <c r="F49" s="39" t="s">
        <v>5631</v>
      </c>
      <c r="G49" s="39" t="s">
        <v>5632</v>
      </c>
      <c r="H49" s="39" t="s">
        <v>5633</v>
      </c>
      <c r="I49" s="39" t="str">
        <f t="shared" si="2"/>
        <v>1858305441</v>
      </c>
    </row>
    <row r="50" ht="15.75" customHeight="1">
      <c r="A50" s="35" t="s">
        <v>276</v>
      </c>
      <c r="B50" s="39" t="s">
        <v>5634</v>
      </c>
      <c r="C50" s="39" t="s">
        <v>5635</v>
      </c>
      <c r="D50" s="39" t="s">
        <v>5636</v>
      </c>
      <c r="E50" s="39" t="str">
        <f t="shared" si="1"/>
        <v>5643629117</v>
      </c>
      <c r="F50" s="39" t="s">
        <v>5637</v>
      </c>
      <c r="G50" s="39" t="s">
        <v>5638</v>
      </c>
      <c r="H50" s="39" t="s">
        <v>5639</v>
      </c>
      <c r="I50" s="39" t="str">
        <f t="shared" si="2"/>
        <v>6556538791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290</v>
      </c>
      <c r="G52" s="39" t="s">
        <v>290</v>
      </c>
      <c r="H52" s="39" t="s">
        <v>290</v>
      </c>
      <c r="I52" s="39" t="str">
        <f t="shared" si="2"/>
        <v>2</v>
      </c>
    </row>
    <row r="53" ht="15.75" customHeight="1">
      <c r="A53" s="35" t="s">
        <v>285</v>
      </c>
      <c r="B53" s="39" t="s">
        <v>155</v>
      </c>
      <c r="C53" s="39" t="s">
        <v>155</v>
      </c>
      <c r="D53" s="39" t="s">
        <v>155</v>
      </c>
      <c r="E53" s="39" t="str">
        <f t="shared" si="1"/>
        <v>3</v>
      </c>
      <c r="F53" s="39" t="s">
        <v>82</v>
      </c>
      <c r="G53" s="39" t="s">
        <v>82</v>
      </c>
      <c r="H53" s="39" t="s">
        <v>84</v>
      </c>
      <c r="I53" s="39" t="str">
        <f t="shared" si="2"/>
        <v>10</v>
      </c>
    </row>
    <row r="54" ht="15.75" customHeight="1">
      <c r="A54" s="35" t="s">
        <v>286</v>
      </c>
      <c r="B54" s="39" t="s">
        <v>2396</v>
      </c>
      <c r="C54" s="39" t="s">
        <v>1224</v>
      </c>
      <c r="D54" s="39" t="s">
        <v>1001</v>
      </c>
      <c r="E54" s="39" t="str">
        <f t="shared" si="1"/>
        <v>413</v>
      </c>
      <c r="F54" s="39" t="s">
        <v>5640</v>
      </c>
      <c r="G54" s="39" t="s">
        <v>5641</v>
      </c>
      <c r="H54" s="39" t="s">
        <v>5642</v>
      </c>
      <c r="I54" s="39" t="str">
        <f t="shared" si="2"/>
        <v>1456</v>
      </c>
    </row>
    <row r="55" ht="15.75" customHeight="1">
      <c r="A55" s="35" t="s">
        <v>289</v>
      </c>
      <c r="B55" s="39" t="s">
        <v>423</v>
      </c>
      <c r="C55" s="39" t="s">
        <v>667</v>
      </c>
      <c r="D55" s="39" t="s">
        <v>667</v>
      </c>
      <c r="E55" s="39" t="str">
        <f t="shared" si="1"/>
        <v>5</v>
      </c>
      <c r="F55" s="39" t="s">
        <v>223</v>
      </c>
      <c r="G55" s="39" t="s">
        <v>222</v>
      </c>
      <c r="H55" s="39" t="s">
        <v>951</v>
      </c>
      <c r="I55" s="39" t="str">
        <f t="shared" si="2"/>
        <v>29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5643</v>
      </c>
      <c r="C58" s="39" t="s">
        <v>5644</v>
      </c>
      <c r="D58" s="39" t="s">
        <v>5645</v>
      </c>
      <c r="E58" s="39" t="str">
        <f t="shared" si="1"/>
        <v>5644230656</v>
      </c>
      <c r="F58" s="39" t="s">
        <v>5646</v>
      </c>
      <c r="G58" s="39" t="s">
        <v>5647</v>
      </c>
      <c r="H58" s="39" t="s">
        <v>5648</v>
      </c>
      <c r="I58" s="39" t="str">
        <f t="shared" si="2"/>
        <v>6563762176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5136</v>
      </c>
      <c r="C60" s="39" t="s">
        <v>5649</v>
      </c>
      <c r="D60" s="39" t="s">
        <v>5650</v>
      </c>
      <c r="E60" s="39" t="str">
        <f t="shared" si="1"/>
        <v>5642825728</v>
      </c>
      <c r="F60" s="39" t="s">
        <v>5651</v>
      </c>
      <c r="G60" s="39" t="s">
        <v>5652</v>
      </c>
      <c r="H60" s="39" t="s">
        <v>5653</v>
      </c>
      <c r="I60" s="39" t="str">
        <f t="shared" si="2"/>
        <v>6512349184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5654</v>
      </c>
      <c r="C62" s="39" t="s">
        <v>5655</v>
      </c>
      <c r="D62" s="39" t="s">
        <v>5656</v>
      </c>
      <c r="E62" s="39" t="str">
        <f t="shared" si="1"/>
        <v>4762285</v>
      </c>
      <c r="F62" s="39" t="s">
        <v>5657</v>
      </c>
      <c r="G62" s="39" t="s">
        <v>5658</v>
      </c>
      <c r="H62" s="39" t="s">
        <v>5659</v>
      </c>
      <c r="I62" s="39" t="str">
        <f t="shared" si="2"/>
        <v>15918744</v>
      </c>
    </row>
    <row r="63" ht="15.75" customHeight="1">
      <c r="A63" s="35" t="s">
        <v>316</v>
      </c>
      <c r="B63" s="39" t="s">
        <v>5660</v>
      </c>
      <c r="C63" s="39" t="s">
        <v>5661</v>
      </c>
      <c r="D63" s="39" t="s">
        <v>5662</v>
      </c>
      <c r="E63" s="39" t="str">
        <f t="shared" si="1"/>
        <v>2348377</v>
      </c>
      <c r="F63" s="39" t="s">
        <v>5663</v>
      </c>
      <c r="G63" s="39" t="s">
        <v>5664</v>
      </c>
      <c r="H63" s="39" t="s">
        <v>5665</v>
      </c>
      <c r="I63" s="39" t="str">
        <f t="shared" si="2"/>
        <v>156516636</v>
      </c>
    </row>
    <row r="64" ht="15.75" customHeight="1">
      <c r="A64" s="40" t="s">
        <v>14</v>
      </c>
      <c r="B64" s="41">
        <f t="shared" ref="B64:I64" si="3">AVERAGE(VALUE(B8),VALUE(B22),VALUE(B36))*2^(-30)</f>
        <v>18.14635629</v>
      </c>
      <c r="C64" s="41">
        <f t="shared" si="3"/>
        <v>16.30416625</v>
      </c>
      <c r="D64" s="41">
        <f t="shared" si="3"/>
        <v>15.75359273</v>
      </c>
      <c r="E64" s="41">
        <f t="shared" si="3"/>
        <v>16.378367</v>
      </c>
      <c r="F64" s="41">
        <f t="shared" si="3"/>
        <v>14.6834086</v>
      </c>
      <c r="G64" s="41">
        <f t="shared" si="3"/>
        <v>11.35349536</v>
      </c>
      <c r="H64" s="41">
        <f t="shared" si="3"/>
        <v>11.14251857</v>
      </c>
      <c r="I64" s="41">
        <f t="shared" si="3"/>
        <v>11.74557112</v>
      </c>
    </row>
    <row r="65" ht="15.75" customHeight="1">
      <c r="A65" s="40" t="s">
        <v>323</v>
      </c>
      <c r="B65" s="41">
        <f t="shared" ref="B65:I65" si="4">AVERAGE(VALUE(B8),VALUE(B22),VALUE(B36),VALUE(B50))*2^(-30)</f>
        <v>14.95475037</v>
      </c>
      <c r="C65" s="41">
        <f t="shared" si="4"/>
        <v>13.53554607</v>
      </c>
      <c r="D65" s="41">
        <f t="shared" si="4"/>
        <v>13.12920435</v>
      </c>
      <c r="E65" s="41">
        <f t="shared" si="4"/>
        <v>13.59778505</v>
      </c>
      <c r="F65" s="41">
        <f t="shared" si="4"/>
        <v>12.5405054</v>
      </c>
      <c r="G65" s="41">
        <f t="shared" si="4"/>
        <v>10.04168467</v>
      </c>
      <c r="H65" s="41">
        <f t="shared" si="4"/>
        <v>9.876020203</v>
      </c>
      <c r="I65" s="41">
        <f t="shared" si="4"/>
        <v>10.33574149</v>
      </c>
    </row>
    <row r="66" ht="15.75" customHeight="1">
      <c r="A66" s="40" t="s">
        <v>324</v>
      </c>
      <c r="B66" s="41">
        <f t="shared" ref="B66:I66" si="5">MIN(VALUE(B18),VALUE(B32),VALUE(B46))*2^(-30)</f>
        <v>12.97813034</v>
      </c>
      <c r="C66" s="41">
        <f t="shared" si="5"/>
        <v>9.293674469</v>
      </c>
      <c r="D66" s="41">
        <f t="shared" si="5"/>
        <v>9.363178253</v>
      </c>
      <c r="E66" s="41">
        <f t="shared" si="5"/>
        <v>9.363178253</v>
      </c>
      <c r="F66" s="41">
        <f t="shared" si="5"/>
        <v>11.54577255</v>
      </c>
      <c r="G66" s="41">
        <f t="shared" si="5"/>
        <v>7.972793579</v>
      </c>
      <c r="H66" s="41">
        <f t="shared" si="5"/>
        <v>8.10401535</v>
      </c>
      <c r="I66" s="41">
        <f t="shared" si="5"/>
        <v>8.10401535</v>
      </c>
    </row>
    <row r="67" ht="15.75" customHeight="1">
      <c r="A67" s="40" t="s">
        <v>325</v>
      </c>
      <c r="B67" s="41">
        <f t="shared" ref="B67:I67" si="6">MIN(VALUE(B16),VALUE(B30),VALUE(B44))*2^(-30)</f>
        <v>20.20917892</v>
      </c>
      <c r="C67" s="41">
        <f t="shared" si="6"/>
        <v>17.31971741</v>
      </c>
      <c r="D67" s="41">
        <f t="shared" si="6"/>
        <v>19.58263397</v>
      </c>
      <c r="E67" s="41">
        <f t="shared" si="6"/>
        <v>19.58263397</v>
      </c>
      <c r="F67" s="41">
        <f t="shared" si="6"/>
        <v>15.98026657</v>
      </c>
      <c r="G67" s="41">
        <f t="shared" si="6"/>
        <v>12.36357498</v>
      </c>
      <c r="H67" s="41">
        <f t="shared" si="6"/>
        <v>14.02914047</v>
      </c>
      <c r="I67" s="41">
        <f t="shared" si="6"/>
        <v>14.05140305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0.0390625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1041.828125</v>
      </c>
      <c r="C69" s="41">
        <f t="shared" si="8"/>
        <v>548.3398438</v>
      </c>
      <c r="D69" s="41">
        <f t="shared" si="8"/>
        <v>498.9492188</v>
      </c>
      <c r="E69" s="41">
        <f t="shared" si="8"/>
        <v>561.9375</v>
      </c>
      <c r="F69" s="41">
        <f t="shared" si="8"/>
        <v>466.1953125</v>
      </c>
      <c r="G69" s="41">
        <f t="shared" si="8"/>
        <v>474.6953125</v>
      </c>
      <c r="H69" s="41">
        <f t="shared" si="8"/>
        <v>462.296875</v>
      </c>
      <c r="I69" s="41">
        <f t="shared" si="8"/>
        <v>466.1953125</v>
      </c>
    </row>
    <row r="70" ht="15.75" customHeight="1">
      <c r="A70" s="40" t="s">
        <v>17</v>
      </c>
      <c r="B70" s="41">
        <f t="shared" ref="B70:I70" si="9">AVERAGE(VALUE(B9),VALUE(B23),VALUE(B37))*2^(-20)</f>
        <v>21.55906709</v>
      </c>
      <c r="C70" s="41">
        <f t="shared" si="9"/>
        <v>21.00454458</v>
      </c>
      <c r="D70" s="41">
        <f t="shared" si="9"/>
        <v>20.90187486</v>
      </c>
      <c r="E70" s="41">
        <f t="shared" si="9"/>
        <v>21.00454458</v>
      </c>
      <c r="F70" s="41">
        <f t="shared" si="9"/>
        <v>21.9296875</v>
      </c>
      <c r="G70" s="41">
        <f t="shared" si="9"/>
        <v>21.09244792</v>
      </c>
      <c r="H70" s="41">
        <f t="shared" si="9"/>
        <v>20.859375</v>
      </c>
      <c r="I70" s="41">
        <f t="shared" si="9"/>
        <v>21.09635417</v>
      </c>
    </row>
    <row r="71" ht="15.75" customHeight="1">
      <c r="A71" s="40" t="s">
        <v>326</v>
      </c>
      <c r="B71" s="42">
        <f t="shared" ref="B71:I71" si="10">MIN(VALUE(B19),VALUE(B33),VALUE(B47))*2^(-20)</f>
        <v>16.37109375</v>
      </c>
      <c r="C71" s="42">
        <f t="shared" si="10"/>
        <v>16.22265625</v>
      </c>
      <c r="D71" s="42">
        <f t="shared" si="10"/>
        <v>15.99609375</v>
      </c>
      <c r="E71" s="42">
        <f t="shared" si="10"/>
        <v>16.22265625</v>
      </c>
      <c r="F71" s="42">
        <f t="shared" si="10"/>
        <v>18.01953125</v>
      </c>
      <c r="G71" s="42">
        <f t="shared" si="10"/>
        <v>16.37109375</v>
      </c>
      <c r="H71" s="42">
        <f t="shared" si="10"/>
        <v>16.23046875</v>
      </c>
      <c r="I71" s="42">
        <f t="shared" si="10"/>
        <v>16.37109375</v>
      </c>
    </row>
    <row r="72" ht="15.75" customHeight="1">
      <c r="A72" s="40" t="s">
        <v>327</v>
      </c>
      <c r="B72" s="42">
        <f t="shared" ref="B72:I72" si="11">MAX(VALUE(B17),VALUE(B31),VALUE(B45))*2^(-20)</f>
        <v>27.52734375</v>
      </c>
      <c r="C72" s="42">
        <f t="shared" si="11"/>
        <v>27.5625</v>
      </c>
      <c r="D72" s="42">
        <f t="shared" si="11"/>
        <v>27.17578125</v>
      </c>
      <c r="E72" s="42">
        <f t="shared" si="11"/>
        <v>27.52734375</v>
      </c>
      <c r="F72" s="42">
        <f t="shared" si="11"/>
        <v>27.47265625</v>
      </c>
      <c r="G72" s="42">
        <f t="shared" si="11"/>
        <v>27.46484375</v>
      </c>
      <c r="H72" s="42">
        <f t="shared" si="11"/>
        <v>26.89453125</v>
      </c>
      <c r="I72" s="42">
        <f t="shared" si="11"/>
        <v>27.46484375</v>
      </c>
    </row>
    <row r="73" ht="15.75" customHeight="1">
      <c r="A73" s="40" t="s">
        <v>1</v>
      </c>
      <c r="B73" s="41">
        <f t="shared" ref="B73:I73" si="12">VALUE(B7)*10^(-9)</f>
        <v>54.21002496</v>
      </c>
      <c r="C73" s="41">
        <f t="shared" si="12"/>
        <v>51.83834806</v>
      </c>
      <c r="D73" s="41">
        <f t="shared" si="12"/>
        <v>48.93640198</v>
      </c>
      <c r="E73" s="41">
        <f t="shared" si="12"/>
        <v>51.83834806</v>
      </c>
      <c r="F73" s="41">
        <f t="shared" si="12"/>
        <v>181.50069</v>
      </c>
      <c r="G73" s="41">
        <f t="shared" si="12"/>
        <v>185.6517408</v>
      </c>
      <c r="H73" s="41">
        <f t="shared" si="12"/>
        <v>183.1514066</v>
      </c>
      <c r="I73" s="41">
        <f t="shared" si="12"/>
        <v>183.1514066</v>
      </c>
    </row>
    <row r="74" ht="15.75" customHeight="1">
      <c r="A74" s="40" t="s">
        <v>18</v>
      </c>
      <c r="B74" s="41">
        <f t="shared" ref="B74:I74" si="13">SUM(VALUE(B20),VALUE(B34),VALUE(B48))*2^(-20)</f>
        <v>4913.814289</v>
      </c>
      <c r="C74" s="41">
        <f t="shared" si="13"/>
        <v>4920.483919</v>
      </c>
      <c r="D74" s="41">
        <f t="shared" si="13"/>
        <v>4919.587105</v>
      </c>
      <c r="E74" s="41">
        <f t="shared" si="13"/>
        <v>4913.814289</v>
      </c>
      <c r="F74" s="41">
        <f t="shared" si="13"/>
        <v>5340.650918</v>
      </c>
      <c r="G74" s="41">
        <f t="shared" si="13"/>
        <v>5349.250331</v>
      </c>
      <c r="H74" s="41">
        <f t="shared" si="13"/>
        <v>5347.325302</v>
      </c>
      <c r="I74" s="41">
        <f t="shared" si="13"/>
        <v>5308.25591</v>
      </c>
    </row>
    <row r="75" ht="15.75" customHeight="1">
      <c r="A75" s="40" t="s">
        <v>19</v>
      </c>
      <c r="B75" s="41">
        <f t="shared" ref="B75:I75" si="14">SUM(VALUE(B21),VALUE(B35),VALUE(B49))*2^(-20)</f>
        <v>4906.934752</v>
      </c>
      <c r="C75" s="41">
        <f t="shared" si="14"/>
        <v>4917.179935</v>
      </c>
      <c r="D75" s="41">
        <f t="shared" si="14"/>
        <v>4917.077766</v>
      </c>
      <c r="E75" s="41">
        <f t="shared" si="14"/>
        <v>4947.613509</v>
      </c>
      <c r="F75" s="41">
        <f t="shared" si="14"/>
        <v>5182.646114</v>
      </c>
      <c r="G75" s="41">
        <f t="shared" si="14"/>
        <v>5187.78191</v>
      </c>
      <c r="H75" s="41">
        <f t="shared" si="14"/>
        <v>5188.00626</v>
      </c>
      <c r="I75" s="41">
        <f t="shared" si="14"/>
        <v>5112.994218</v>
      </c>
    </row>
    <row r="76" ht="15.75" customHeight="1">
      <c r="A76" s="40" t="s">
        <v>20</v>
      </c>
      <c r="B76" s="43">
        <f t="shared" ref="B76:I76" si="15">SUM(VALUE(B12),VALUE(B26),VALUE(B40))</f>
        <v>1295</v>
      </c>
      <c r="C76" s="43">
        <f t="shared" si="15"/>
        <v>1241</v>
      </c>
      <c r="D76" s="43">
        <f t="shared" si="15"/>
        <v>1177</v>
      </c>
      <c r="E76" s="43">
        <f t="shared" si="15"/>
        <v>1241</v>
      </c>
      <c r="F76" s="43">
        <f t="shared" si="15"/>
        <v>4342</v>
      </c>
      <c r="G76" s="43">
        <f t="shared" si="15"/>
        <v>4446</v>
      </c>
      <c r="H76" s="43">
        <f t="shared" si="15"/>
        <v>4392</v>
      </c>
      <c r="I76" s="43">
        <f t="shared" si="15"/>
        <v>4392</v>
      </c>
    </row>
    <row r="77" ht="15.75" customHeight="1">
      <c r="A77" s="40" t="s">
        <v>21</v>
      </c>
      <c r="B77" s="43">
        <f t="shared" ref="B77:I77" si="16">SUM(VALUE(B11),VALUE(B25),VALUE(B39))</f>
        <v>209</v>
      </c>
      <c r="C77" s="43">
        <f t="shared" si="16"/>
        <v>173</v>
      </c>
      <c r="D77" s="43">
        <f t="shared" si="16"/>
        <v>167</v>
      </c>
      <c r="E77" s="43">
        <f t="shared" si="16"/>
        <v>173</v>
      </c>
      <c r="F77" s="43">
        <f t="shared" si="16"/>
        <v>379</v>
      </c>
      <c r="G77" s="43">
        <f t="shared" si="16"/>
        <v>398</v>
      </c>
      <c r="H77" s="43">
        <f t="shared" si="16"/>
        <v>389</v>
      </c>
      <c r="I77" s="43">
        <f t="shared" si="16"/>
        <v>391</v>
      </c>
    </row>
    <row r="78" ht="15.75" customHeight="1">
      <c r="A78" s="40" t="s">
        <v>22</v>
      </c>
      <c r="B78" s="43">
        <f t="shared" ref="B78:I78" si="17">SUM(VALUE(B13),VALUE(B27),VALUE(B41))</f>
        <v>492</v>
      </c>
      <c r="C78" s="43">
        <f t="shared" si="17"/>
        <v>506</v>
      </c>
      <c r="D78" s="43">
        <f t="shared" si="17"/>
        <v>490</v>
      </c>
      <c r="E78" s="43">
        <f t="shared" si="17"/>
        <v>505</v>
      </c>
      <c r="F78" s="43">
        <f t="shared" si="17"/>
        <v>3257</v>
      </c>
      <c r="G78" s="43">
        <f t="shared" si="17"/>
        <v>3289</v>
      </c>
      <c r="H78" s="43">
        <f t="shared" si="17"/>
        <v>3289</v>
      </c>
      <c r="I78" s="43">
        <f t="shared" si="17"/>
        <v>3289</v>
      </c>
    </row>
    <row r="79" ht="15.75" customHeight="1">
      <c r="A79" s="40" t="s">
        <v>23</v>
      </c>
      <c r="B79" s="43">
        <f t="shared" ref="B79:I79" si="18">SUM(VALUE(B10),VALUE(B24),VALUE(B38))</f>
        <v>167</v>
      </c>
      <c r="C79" s="43">
        <f t="shared" si="18"/>
        <v>96</v>
      </c>
      <c r="D79" s="43">
        <f t="shared" si="18"/>
        <v>59</v>
      </c>
      <c r="E79" s="43">
        <f t="shared" si="18"/>
        <v>79</v>
      </c>
      <c r="F79" s="43">
        <f t="shared" si="18"/>
        <v>2</v>
      </c>
      <c r="G79" s="43">
        <f t="shared" si="18"/>
        <v>15</v>
      </c>
      <c r="H79" s="43">
        <f t="shared" si="18"/>
        <v>3</v>
      </c>
      <c r="I79" s="43">
        <f t="shared" si="18"/>
        <v>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5666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5667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3.43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5668</v>
      </c>
      <c r="C5" s="39" t="s">
        <v>5669</v>
      </c>
      <c r="D5" s="39" t="s">
        <v>5670</v>
      </c>
      <c r="E5" s="39" t="str">
        <f t="shared" si="1"/>
        <v>-</v>
      </c>
      <c r="F5" s="39" t="s">
        <v>5671</v>
      </c>
      <c r="G5" s="39" t="s">
        <v>5672</v>
      </c>
      <c r="H5" s="39" t="s">
        <v>5673</v>
      </c>
      <c r="I5" s="39" t="str">
        <f t="shared" si="2"/>
        <v>-</v>
      </c>
    </row>
    <row r="6">
      <c r="A6" s="35" t="s">
        <v>51</v>
      </c>
      <c r="B6" s="39" t="s">
        <v>5674</v>
      </c>
      <c r="C6" s="39" t="s">
        <v>5675</v>
      </c>
      <c r="D6" s="39" t="s">
        <v>5676</v>
      </c>
      <c r="E6" s="39" t="str">
        <f t="shared" si="1"/>
        <v>-</v>
      </c>
      <c r="F6" s="39" t="s">
        <v>5677</v>
      </c>
      <c r="G6" s="39" t="s">
        <v>5678</v>
      </c>
      <c r="H6" s="39" t="s">
        <v>5679</v>
      </c>
      <c r="I6" s="39" t="str">
        <f t="shared" si="2"/>
        <v>-</v>
      </c>
    </row>
    <row r="7">
      <c r="A7" s="35" t="s">
        <v>58</v>
      </c>
      <c r="B7" s="39" t="s">
        <v>5680</v>
      </c>
      <c r="C7" s="39" t="s">
        <v>5681</v>
      </c>
      <c r="D7" s="39" t="s">
        <v>5682</v>
      </c>
      <c r="E7" s="39" t="str">
        <f t="shared" si="1"/>
        <v>78189978642</v>
      </c>
      <c r="F7" s="39" t="s">
        <v>5683</v>
      </c>
      <c r="G7" s="39" t="s">
        <v>5684</v>
      </c>
      <c r="H7" s="39" t="s">
        <v>5685</v>
      </c>
      <c r="I7" s="39" t="str">
        <f t="shared" si="2"/>
        <v>198568547484</v>
      </c>
    </row>
    <row r="8">
      <c r="A8" s="35" t="s">
        <v>65</v>
      </c>
      <c r="B8" s="39" t="s">
        <v>5686</v>
      </c>
      <c r="C8" s="39" t="s">
        <v>5687</v>
      </c>
      <c r="D8" s="39" t="s">
        <v>5688</v>
      </c>
      <c r="E8" s="39" t="str">
        <f t="shared" si="1"/>
        <v>18815441003</v>
      </c>
      <c r="F8" s="39" t="s">
        <v>5689</v>
      </c>
      <c r="G8" s="39" t="s">
        <v>5690</v>
      </c>
      <c r="H8" s="39" t="s">
        <v>5691</v>
      </c>
      <c r="I8" s="39" t="str">
        <f t="shared" si="2"/>
        <v>11764983715</v>
      </c>
    </row>
    <row r="9">
      <c r="A9" s="35" t="s">
        <v>72</v>
      </c>
      <c r="B9" s="39" t="s">
        <v>5692</v>
      </c>
      <c r="C9" s="39" t="s">
        <v>5693</v>
      </c>
      <c r="D9" s="39" t="s">
        <v>4713</v>
      </c>
      <c r="E9" s="39" t="str">
        <f t="shared" si="1"/>
        <v>19726336</v>
      </c>
      <c r="F9" s="39" t="s">
        <v>5492</v>
      </c>
      <c r="G9" s="39" t="s">
        <v>4882</v>
      </c>
      <c r="H9" s="39" t="s">
        <v>5694</v>
      </c>
      <c r="I9" s="39" t="str">
        <f t="shared" si="2"/>
        <v>19722240</v>
      </c>
    </row>
    <row r="10">
      <c r="A10" s="35" t="s">
        <v>76</v>
      </c>
      <c r="B10" s="39" t="s">
        <v>5023</v>
      </c>
      <c r="C10" s="39" t="s">
        <v>223</v>
      </c>
      <c r="D10" s="39" t="s">
        <v>520</v>
      </c>
      <c r="E10" s="39" t="str">
        <f t="shared" si="1"/>
        <v>31</v>
      </c>
      <c r="F10" s="39" t="s">
        <v>290</v>
      </c>
      <c r="G10" s="39" t="s">
        <v>83</v>
      </c>
      <c r="H10" s="39" t="s">
        <v>290</v>
      </c>
      <c r="I10" s="39" t="str">
        <f t="shared" si="2"/>
        <v>2</v>
      </c>
    </row>
    <row r="11">
      <c r="A11" s="35" t="s">
        <v>81</v>
      </c>
      <c r="B11" s="39" t="s">
        <v>4972</v>
      </c>
      <c r="C11" s="39" t="s">
        <v>5695</v>
      </c>
      <c r="D11" s="39" t="s">
        <v>5695</v>
      </c>
      <c r="E11" s="39" t="str">
        <f t="shared" si="1"/>
        <v>89</v>
      </c>
      <c r="F11" s="39" t="s">
        <v>3155</v>
      </c>
      <c r="G11" s="39" t="s">
        <v>519</v>
      </c>
      <c r="H11" s="39" t="s">
        <v>1696</v>
      </c>
      <c r="I11" s="39" t="str">
        <f t="shared" si="2"/>
        <v>149</v>
      </c>
    </row>
    <row r="12">
      <c r="A12" s="35" t="s">
        <v>87</v>
      </c>
      <c r="B12" s="39" t="s">
        <v>5696</v>
      </c>
      <c r="C12" s="39" t="s">
        <v>5697</v>
      </c>
      <c r="D12" s="39" t="s">
        <v>5698</v>
      </c>
      <c r="E12" s="39" t="str">
        <f t="shared" si="1"/>
        <v>623</v>
      </c>
      <c r="F12" s="39" t="s">
        <v>5699</v>
      </c>
      <c r="G12" s="39" t="s">
        <v>5700</v>
      </c>
      <c r="H12" s="39" t="s">
        <v>5701</v>
      </c>
      <c r="I12" s="39" t="str">
        <f t="shared" si="2"/>
        <v>1590</v>
      </c>
    </row>
    <row r="13">
      <c r="A13" s="35" t="s">
        <v>94</v>
      </c>
      <c r="B13" s="39" t="s">
        <v>2115</v>
      </c>
      <c r="C13" s="39" t="s">
        <v>5702</v>
      </c>
      <c r="D13" s="39" t="s">
        <v>5703</v>
      </c>
      <c r="E13" s="39" t="str">
        <f t="shared" si="1"/>
        <v>219</v>
      </c>
      <c r="F13" s="39" t="s">
        <v>5704</v>
      </c>
      <c r="G13" s="39" t="s">
        <v>5705</v>
      </c>
      <c r="H13" s="39" t="s">
        <v>5705</v>
      </c>
      <c r="I13" s="39" t="str">
        <f t="shared" si="2"/>
        <v>1157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5706</v>
      </c>
      <c r="C15" s="39" t="s">
        <v>5707</v>
      </c>
      <c r="D15" s="39" t="s">
        <v>5708</v>
      </c>
      <c r="E15" s="39" t="str">
        <f t="shared" si="1"/>
        <v>383873024</v>
      </c>
      <c r="F15" s="39" t="s">
        <v>5709</v>
      </c>
      <c r="G15" s="39" t="s">
        <v>5710</v>
      </c>
      <c r="H15" s="39" t="s">
        <v>5711</v>
      </c>
      <c r="I15" s="39" t="str">
        <f t="shared" si="2"/>
        <v>157732864</v>
      </c>
    </row>
    <row r="16">
      <c r="A16" s="35" t="s">
        <v>110</v>
      </c>
      <c r="B16" s="39" t="s">
        <v>5712</v>
      </c>
      <c r="C16" s="39" t="s">
        <v>5713</v>
      </c>
      <c r="D16" s="39" t="s">
        <v>5714</v>
      </c>
      <c r="E16" s="39" t="str">
        <f t="shared" si="1"/>
        <v>24530415616</v>
      </c>
      <c r="F16" s="39" t="s">
        <v>5715</v>
      </c>
      <c r="G16" s="39" t="s">
        <v>5716</v>
      </c>
      <c r="H16" s="39" t="s">
        <v>5717</v>
      </c>
      <c r="I16" s="39" t="str">
        <f t="shared" si="2"/>
        <v>15301009408</v>
      </c>
    </row>
    <row r="17">
      <c r="A17" s="35" t="s">
        <v>117</v>
      </c>
      <c r="B17" s="39" t="s">
        <v>5718</v>
      </c>
      <c r="C17" s="39" t="s">
        <v>5694</v>
      </c>
      <c r="D17" s="39" t="s">
        <v>4713</v>
      </c>
      <c r="E17" s="39" t="str">
        <f t="shared" si="1"/>
        <v>19726336</v>
      </c>
      <c r="F17" s="39" t="s">
        <v>5492</v>
      </c>
      <c r="G17" s="39" t="s">
        <v>4882</v>
      </c>
      <c r="H17" s="39" t="s">
        <v>5694</v>
      </c>
      <c r="I17" s="39" t="str">
        <f t="shared" si="2"/>
        <v>19722240</v>
      </c>
    </row>
    <row r="18">
      <c r="A18" s="35" t="s">
        <v>118</v>
      </c>
      <c r="B18" s="39" t="s">
        <v>5719</v>
      </c>
      <c r="C18" s="39" t="s">
        <v>5720</v>
      </c>
      <c r="D18" s="39" t="s">
        <v>5721</v>
      </c>
      <c r="E18" s="39" t="str">
        <f t="shared" si="1"/>
        <v>10594758656</v>
      </c>
      <c r="F18" s="39" t="s">
        <v>5722</v>
      </c>
      <c r="G18" s="39" t="s">
        <v>5723</v>
      </c>
      <c r="H18" s="39" t="s">
        <v>5724</v>
      </c>
      <c r="I18" s="39" t="str">
        <f t="shared" si="2"/>
        <v>8678404096</v>
      </c>
    </row>
    <row r="19">
      <c r="A19" s="35" t="s">
        <v>125</v>
      </c>
      <c r="B19" s="39" t="s">
        <v>4882</v>
      </c>
      <c r="C19" s="39" t="s">
        <v>4882</v>
      </c>
      <c r="D19" s="39" t="s">
        <v>4713</v>
      </c>
      <c r="E19" s="39" t="str">
        <f t="shared" si="1"/>
        <v>19656704</v>
      </c>
      <c r="F19" s="39" t="s">
        <v>5492</v>
      </c>
      <c r="G19" s="39" t="s">
        <v>4882</v>
      </c>
      <c r="H19" s="39" t="s">
        <v>5694</v>
      </c>
      <c r="I19" s="39" t="str">
        <f t="shared" si="2"/>
        <v>19722240</v>
      </c>
    </row>
    <row r="20">
      <c r="A20" s="35" t="s">
        <v>126</v>
      </c>
      <c r="B20" s="39" t="s">
        <v>5725</v>
      </c>
      <c r="C20" s="39" t="s">
        <v>5726</v>
      </c>
      <c r="D20" s="39" t="s">
        <v>5727</v>
      </c>
      <c r="E20" s="39" t="str">
        <f t="shared" si="1"/>
        <v>4284536336</v>
      </c>
      <c r="F20" s="39" t="s">
        <v>5728</v>
      </c>
      <c r="G20" s="39" t="s">
        <v>5729</v>
      </c>
      <c r="H20" s="39" t="s">
        <v>5730</v>
      </c>
      <c r="I20" s="39" t="str">
        <f t="shared" si="2"/>
        <v>4092069020</v>
      </c>
    </row>
    <row r="21" ht="15.75" customHeight="1">
      <c r="A21" s="35" t="s">
        <v>133</v>
      </c>
      <c r="B21" s="39" t="s">
        <v>5731</v>
      </c>
      <c r="C21" s="39" t="s">
        <v>5732</v>
      </c>
      <c r="D21" s="39" t="s">
        <v>5733</v>
      </c>
      <c r="E21" s="39" t="str">
        <f t="shared" si="1"/>
        <v>4124709945</v>
      </c>
      <c r="F21" s="39" t="s">
        <v>5734</v>
      </c>
      <c r="G21" s="39" t="s">
        <v>5735</v>
      </c>
      <c r="H21" s="39" t="s">
        <v>5736</v>
      </c>
      <c r="I21" s="39" t="str">
        <f t="shared" si="2"/>
        <v>4294649543</v>
      </c>
    </row>
    <row r="22" ht="15.75" customHeight="1">
      <c r="A22" s="35" t="s">
        <v>140</v>
      </c>
      <c r="B22" s="39" t="s">
        <v>5737</v>
      </c>
      <c r="C22" s="39" t="s">
        <v>5738</v>
      </c>
      <c r="D22" s="39" t="s">
        <v>5739</v>
      </c>
      <c r="E22" s="39" t="str">
        <f t="shared" si="1"/>
        <v>18406947412</v>
      </c>
      <c r="F22" s="39" t="s">
        <v>5740</v>
      </c>
      <c r="G22" s="39" t="s">
        <v>5741</v>
      </c>
      <c r="H22" s="39" t="s">
        <v>5742</v>
      </c>
      <c r="I22" s="39" t="str">
        <f t="shared" si="2"/>
        <v>11001171556</v>
      </c>
    </row>
    <row r="23" ht="15.75" customHeight="1">
      <c r="A23" s="35" t="s">
        <v>147</v>
      </c>
      <c r="B23" s="39" t="s">
        <v>5743</v>
      </c>
      <c r="C23" s="39" t="s">
        <v>5744</v>
      </c>
      <c r="D23" s="39" t="s">
        <v>5745</v>
      </c>
      <c r="E23" s="39" t="str">
        <f t="shared" si="1"/>
        <v>28209152</v>
      </c>
      <c r="F23" s="39" t="s">
        <v>5746</v>
      </c>
      <c r="G23" s="39" t="s">
        <v>5747</v>
      </c>
      <c r="H23" s="39" t="s">
        <v>5748</v>
      </c>
      <c r="I23" s="39" t="str">
        <f t="shared" si="2"/>
        <v>28213803</v>
      </c>
    </row>
    <row r="24" ht="15.75" customHeight="1">
      <c r="A24" s="35" t="s">
        <v>154</v>
      </c>
      <c r="B24" s="39" t="s">
        <v>1225</v>
      </c>
      <c r="C24" s="39" t="s">
        <v>423</v>
      </c>
      <c r="D24" s="39" t="s">
        <v>3334</v>
      </c>
      <c r="E24" s="39" t="str">
        <f t="shared" si="1"/>
        <v>52</v>
      </c>
      <c r="F24" s="39" t="s">
        <v>42</v>
      </c>
      <c r="G24" s="39" t="s">
        <v>157</v>
      </c>
      <c r="H24" s="39" t="s">
        <v>80</v>
      </c>
      <c r="I24" s="39" t="str">
        <f t="shared" si="2"/>
        <v>1</v>
      </c>
    </row>
    <row r="25" ht="15.75" customHeight="1">
      <c r="A25" s="35" t="s">
        <v>158</v>
      </c>
      <c r="B25" s="39" t="s">
        <v>4062</v>
      </c>
      <c r="C25" s="39" t="s">
        <v>4061</v>
      </c>
      <c r="D25" s="39" t="s">
        <v>2727</v>
      </c>
      <c r="E25" s="39" t="str">
        <f t="shared" si="1"/>
        <v>88</v>
      </c>
      <c r="F25" s="39" t="s">
        <v>4063</v>
      </c>
      <c r="G25" s="39" t="s">
        <v>1507</v>
      </c>
      <c r="H25" s="39" t="s">
        <v>1781</v>
      </c>
      <c r="I25" s="39" t="str">
        <f t="shared" si="2"/>
        <v>150</v>
      </c>
    </row>
    <row r="26" ht="15.75" customHeight="1">
      <c r="A26" s="35" t="s">
        <v>160</v>
      </c>
      <c r="B26" s="39" t="s">
        <v>5749</v>
      </c>
      <c r="C26" s="39" t="s">
        <v>5750</v>
      </c>
      <c r="D26" s="39" t="s">
        <v>5751</v>
      </c>
      <c r="E26" s="39" t="str">
        <f t="shared" si="1"/>
        <v>627</v>
      </c>
      <c r="F26" s="39" t="s">
        <v>5699</v>
      </c>
      <c r="G26" s="39" t="s">
        <v>5700</v>
      </c>
      <c r="H26" s="39" t="s">
        <v>5752</v>
      </c>
      <c r="I26" s="39" t="str">
        <f t="shared" si="2"/>
        <v>1589</v>
      </c>
    </row>
    <row r="27" ht="15.75" customHeight="1">
      <c r="A27" s="35" t="s">
        <v>162</v>
      </c>
      <c r="B27" s="39" t="s">
        <v>5753</v>
      </c>
      <c r="C27" s="39" t="s">
        <v>5754</v>
      </c>
      <c r="D27" s="39" t="s">
        <v>5755</v>
      </c>
      <c r="E27" s="39" t="str">
        <f t="shared" si="1"/>
        <v>241</v>
      </c>
      <c r="F27" s="39" t="s">
        <v>5756</v>
      </c>
      <c r="G27" s="39" t="s">
        <v>5757</v>
      </c>
      <c r="H27" s="39" t="s">
        <v>5758</v>
      </c>
      <c r="I27" s="39" t="str">
        <f t="shared" si="2"/>
        <v>1181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5759</v>
      </c>
      <c r="C29" s="39" t="s">
        <v>5760</v>
      </c>
      <c r="D29" s="39" t="s">
        <v>5761</v>
      </c>
      <c r="E29" s="39" t="str">
        <f t="shared" si="1"/>
        <v>227643392</v>
      </c>
      <c r="F29" s="39" t="s">
        <v>5762</v>
      </c>
      <c r="G29" s="39" t="s">
        <v>5763</v>
      </c>
      <c r="H29" s="39" t="s">
        <v>5764</v>
      </c>
      <c r="I29" s="39" t="str">
        <f t="shared" si="2"/>
        <v>169910272</v>
      </c>
    </row>
    <row r="30" ht="15.75" customHeight="1">
      <c r="A30" s="35" t="s">
        <v>177</v>
      </c>
      <c r="B30" s="39" t="s">
        <v>5765</v>
      </c>
      <c r="C30" s="39" t="s">
        <v>5766</v>
      </c>
      <c r="D30" s="39" t="s">
        <v>5767</v>
      </c>
      <c r="E30" s="39" t="str">
        <f t="shared" si="1"/>
        <v>23628640256</v>
      </c>
      <c r="F30" s="39" t="s">
        <v>5768</v>
      </c>
      <c r="G30" s="39" t="s">
        <v>5769</v>
      </c>
      <c r="H30" s="39" t="s">
        <v>5770</v>
      </c>
      <c r="I30" s="39" t="str">
        <f t="shared" si="2"/>
        <v>13514309632</v>
      </c>
    </row>
    <row r="31" ht="15.75" customHeight="1">
      <c r="A31" s="35" t="s">
        <v>184</v>
      </c>
      <c r="B31" s="39" t="s">
        <v>5771</v>
      </c>
      <c r="C31" s="39" t="s">
        <v>5772</v>
      </c>
      <c r="D31" s="39" t="s">
        <v>5571</v>
      </c>
      <c r="E31" s="39" t="str">
        <f t="shared" si="1"/>
        <v>28237824</v>
      </c>
      <c r="F31" s="39" t="s">
        <v>5771</v>
      </c>
      <c r="G31" s="39" t="s">
        <v>5747</v>
      </c>
      <c r="H31" s="39" t="s">
        <v>5773</v>
      </c>
      <c r="I31" s="39" t="str">
        <f t="shared" si="2"/>
        <v>28217344</v>
      </c>
    </row>
    <row r="32" ht="15.75" customHeight="1">
      <c r="A32" s="35" t="s">
        <v>186</v>
      </c>
      <c r="B32" s="39" t="s">
        <v>5774</v>
      </c>
      <c r="C32" s="39" t="s">
        <v>5775</v>
      </c>
      <c r="D32" s="39" t="s">
        <v>5776</v>
      </c>
      <c r="E32" s="39" t="str">
        <f t="shared" si="1"/>
        <v>9568137216</v>
      </c>
      <c r="F32" s="39" t="s">
        <v>5777</v>
      </c>
      <c r="G32" s="39" t="s">
        <v>5778</v>
      </c>
      <c r="H32" s="39" t="s">
        <v>5779</v>
      </c>
      <c r="I32" s="39" t="str">
        <f t="shared" si="2"/>
        <v>7955427328</v>
      </c>
    </row>
    <row r="33" ht="15.75" customHeight="1">
      <c r="A33" s="35" t="s">
        <v>193</v>
      </c>
      <c r="B33" s="39" t="s">
        <v>5747</v>
      </c>
      <c r="C33" s="39" t="s">
        <v>5747</v>
      </c>
      <c r="D33" s="39" t="s">
        <v>5780</v>
      </c>
      <c r="E33" s="39" t="str">
        <f t="shared" si="1"/>
        <v>28205056</v>
      </c>
      <c r="F33" s="39" t="s">
        <v>5781</v>
      </c>
      <c r="G33" s="39" t="s">
        <v>5747</v>
      </c>
      <c r="H33" s="39" t="s">
        <v>5772</v>
      </c>
      <c r="I33" s="39" t="str">
        <f t="shared" si="2"/>
        <v>28213248</v>
      </c>
    </row>
    <row r="34" ht="15.75" customHeight="1">
      <c r="A34" s="35" t="s">
        <v>196</v>
      </c>
      <c r="B34" s="39" t="s">
        <v>5782</v>
      </c>
      <c r="C34" s="39" t="s">
        <v>5783</v>
      </c>
      <c r="D34" s="39" t="s">
        <v>5784</v>
      </c>
      <c r="E34" s="39" t="str">
        <f t="shared" si="1"/>
        <v>3685555000</v>
      </c>
      <c r="F34" s="39" t="s">
        <v>5785</v>
      </c>
      <c r="G34" s="39" t="s">
        <v>5786</v>
      </c>
      <c r="H34" s="39" t="s">
        <v>5787</v>
      </c>
      <c r="I34" s="39" t="str">
        <f t="shared" si="2"/>
        <v>4170754044</v>
      </c>
    </row>
    <row r="35" ht="15.75" customHeight="1">
      <c r="A35" s="35" t="s">
        <v>203</v>
      </c>
      <c r="B35" s="39" t="s">
        <v>5788</v>
      </c>
      <c r="C35" s="39" t="s">
        <v>5789</v>
      </c>
      <c r="D35" s="39" t="s">
        <v>5790</v>
      </c>
      <c r="E35" s="39" t="str">
        <f t="shared" si="1"/>
        <v>3970652442</v>
      </c>
      <c r="F35" s="39" t="s">
        <v>5791</v>
      </c>
      <c r="G35" s="39" t="s">
        <v>5792</v>
      </c>
      <c r="H35" s="39" t="s">
        <v>5793</v>
      </c>
      <c r="I35" s="39" t="str">
        <f t="shared" si="2"/>
        <v>4052162408</v>
      </c>
    </row>
    <row r="36" ht="15.75" customHeight="1">
      <c r="A36" s="35" t="s">
        <v>210</v>
      </c>
      <c r="B36" s="39" t="s">
        <v>5794</v>
      </c>
      <c r="C36" s="39" t="s">
        <v>5795</v>
      </c>
      <c r="D36" s="39" t="s">
        <v>5796</v>
      </c>
      <c r="E36" s="39" t="str">
        <f t="shared" si="1"/>
        <v>18006602999</v>
      </c>
      <c r="F36" s="39" t="s">
        <v>5797</v>
      </c>
      <c r="G36" s="39" t="s">
        <v>5798</v>
      </c>
      <c r="H36" s="39" t="s">
        <v>5799</v>
      </c>
      <c r="I36" s="39" t="str">
        <f t="shared" si="2"/>
        <v>10529608362</v>
      </c>
    </row>
    <row r="37" ht="15.75" customHeight="1">
      <c r="A37" s="35" t="s">
        <v>217</v>
      </c>
      <c r="B37" s="39" t="s">
        <v>5800</v>
      </c>
      <c r="C37" s="39" t="s">
        <v>5801</v>
      </c>
      <c r="D37" s="39" t="s">
        <v>5802</v>
      </c>
      <c r="E37" s="39" t="str">
        <f t="shared" si="1"/>
        <v>16458579</v>
      </c>
      <c r="F37" s="39" t="s">
        <v>5803</v>
      </c>
      <c r="G37" s="39" t="s">
        <v>5804</v>
      </c>
      <c r="H37" s="39" t="s">
        <v>5802</v>
      </c>
      <c r="I37" s="39" t="str">
        <f t="shared" si="2"/>
        <v>16593257</v>
      </c>
    </row>
    <row r="38" ht="15.75" customHeight="1">
      <c r="A38" s="35" t="s">
        <v>220</v>
      </c>
      <c r="B38" s="39" t="s">
        <v>1225</v>
      </c>
      <c r="C38" s="39" t="s">
        <v>767</v>
      </c>
      <c r="D38" s="39" t="s">
        <v>4788</v>
      </c>
      <c r="E38" s="39" t="str">
        <f t="shared" si="1"/>
        <v>52</v>
      </c>
      <c r="F38" s="39" t="s">
        <v>159</v>
      </c>
      <c r="G38" s="39" t="s">
        <v>83</v>
      </c>
      <c r="H38" s="39" t="s">
        <v>42</v>
      </c>
      <c r="I38" s="39" t="str">
        <f t="shared" si="2"/>
        <v>4</v>
      </c>
    </row>
    <row r="39" ht="15.75" customHeight="1">
      <c r="A39" s="35" t="s">
        <v>227</v>
      </c>
      <c r="B39" s="39" t="s">
        <v>4062</v>
      </c>
      <c r="C39" s="39" t="s">
        <v>378</v>
      </c>
      <c r="D39" s="39" t="s">
        <v>4422</v>
      </c>
      <c r="E39" s="39" t="str">
        <f t="shared" si="1"/>
        <v>93</v>
      </c>
      <c r="F39" s="39" t="s">
        <v>1781</v>
      </c>
      <c r="G39" s="39" t="s">
        <v>1781</v>
      </c>
      <c r="H39" s="39" t="s">
        <v>5805</v>
      </c>
      <c r="I39" s="39" t="str">
        <f t="shared" si="2"/>
        <v>153</v>
      </c>
    </row>
    <row r="40" ht="15.75" customHeight="1">
      <c r="A40" s="35" t="s">
        <v>229</v>
      </c>
      <c r="B40" s="39" t="s">
        <v>5806</v>
      </c>
      <c r="C40" s="39" t="s">
        <v>5807</v>
      </c>
      <c r="D40" s="39" t="s">
        <v>5808</v>
      </c>
      <c r="E40" s="39" t="str">
        <f t="shared" si="1"/>
        <v>626</v>
      </c>
      <c r="F40" s="39" t="s">
        <v>5809</v>
      </c>
      <c r="G40" s="39" t="s">
        <v>5752</v>
      </c>
      <c r="H40" s="39" t="s">
        <v>5810</v>
      </c>
      <c r="I40" s="39" t="str">
        <f t="shared" si="2"/>
        <v>1587</v>
      </c>
    </row>
    <row r="41" ht="15.75" customHeight="1">
      <c r="A41" s="35" t="s">
        <v>234</v>
      </c>
      <c r="B41" s="39" t="s">
        <v>2116</v>
      </c>
      <c r="C41" s="39" t="s">
        <v>5811</v>
      </c>
      <c r="D41" s="39" t="s">
        <v>5812</v>
      </c>
      <c r="E41" s="39" t="str">
        <f t="shared" si="1"/>
        <v>242</v>
      </c>
      <c r="F41" s="39" t="s">
        <v>5813</v>
      </c>
      <c r="G41" s="39" t="s">
        <v>5814</v>
      </c>
      <c r="H41" s="39" t="s">
        <v>5815</v>
      </c>
      <c r="I41" s="39" t="str">
        <f t="shared" si="2"/>
        <v>1185</v>
      </c>
    </row>
    <row r="42" ht="15.75" customHeight="1">
      <c r="A42" s="35" t="s">
        <v>238</v>
      </c>
      <c r="B42" s="39" t="s">
        <v>479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5816</v>
      </c>
      <c r="C43" s="39" t="s">
        <v>5817</v>
      </c>
      <c r="D43" s="39" t="s">
        <v>5817</v>
      </c>
      <c r="E43" s="39" t="str">
        <f t="shared" si="1"/>
        <v>383746048</v>
      </c>
      <c r="F43" s="39" t="s">
        <v>5818</v>
      </c>
      <c r="G43" s="39" t="s">
        <v>5819</v>
      </c>
      <c r="H43" s="39" t="s">
        <v>5820</v>
      </c>
      <c r="I43" s="39" t="str">
        <f t="shared" si="2"/>
        <v>156991488</v>
      </c>
    </row>
    <row r="44" ht="15.75" customHeight="1">
      <c r="A44" s="35" t="s">
        <v>246</v>
      </c>
      <c r="B44" s="39" t="s">
        <v>5821</v>
      </c>
      <c r="C44" s="39" t="s">
        <v>5822</v>
      </c>
      <c r="D44" s="39" t="s">
        <v>5823</v>
      </c>
      <c r="E44" s="39" t="str">
        <f t="shared" si="1"/>
        <v>24533925888</v>
      </c>
      <c r="F44" s="39" t="s">
        <v>5824</v>
      </c>
      <c r="G44" s="39" t="s">
        <v>5825</v>
      </c>
      <c r="H44" s="39" t="s">
        <v>5826</v>
      </c>
      <c r="I44" s="39" t="str">
        <f t="shared" si="2"/>
        <v>12920930304</v>
      </c>
    </row>
    <row r="45" ht="15.75" customHeight="1">
      <c r="A45" s="35" t="s">
        <v>253</v>
      </c>
      <c r="B45" s="39" t="s">
        <v>5827</v>
      </c>
      <c r="C45" s="39" t="s">
        <v>5828</v>
      </c>
      <c r="D45" s="39" t="s">
        <v>5802</v>
      </c>
      <c r="E45" s="39" t="str">
        <f t="shared" si="1"/>
        <v>16740352</v>
      </c>
      <c r="F45" s="39" t="s">
        <v>5829</v>
      </c>
      <c r="G45" s="39" t="s">
        <v>5828</v>
      </c>
      <c r="H45" s="39" t="s">
        <v>5802</v>
      </c>
      <c r="I45" s="39" t="str">
        <f t="shared" si="2"/>
        <v>16617472</v>
      </c>
    </row>
    <row r="46" ht="15.75" customHeight="1">
      <c r="A46" s="35" t="s">
        <v>254</v>
      </c>
      <c r="B46" s="39" t="s">
        <v>5830</v>
      </c>
      <c r="C46" s="39" t="s">
        <v>5831</v>
      </c>
      <c r="D46" s="39" t="s">
        <v>5832</v>
      </c>
      <c r="E46" s="39" t="str">
        <f t="shared" si="1"/>
        <v>9315794944</v>
      </c>
      <c r="F46" s="39" t="s">
        <v>5833</v>
      </c>
      <c r="G46" s="39" t="s">
        <v>5834</v>
      </c>
      <c r="H46" s="39" t="s">
        <v>5835</v>
      </c>
      <c r="I46" s="39" t="str">
        <f t="shared" si="2"/>
        <v>7905345536</v>
      </c>
    </row>
    <row r="47" ht="15.75" customHeight="1">
      <c r="A47" s="35" t="s">
        <v>261</v>
      </c>
      <c r="B47" s="39" t="s">
        <v>5829</v>
      </c>
      <c r="C47" s="39" t="s">
        <v>5836</v>
      </c>
      <c r="D47" s="39" t="s">
        <v>5802</v>
      </c>
      <c r="E47" s="39" t="str">
        <f t="shared" si="1"/>
        <v>16134144</v>
      </c>
      <c r="F47" s="39" t="s">
        <v>5837</v>
      </c>
      <c r="G47" s="39" t="s">
        <v>5838</v>
      </c>
      <c r="H47" s="39" t="s">
        <v>5802</v>
      </c>
      <c r="I47" s="39" t="str">
        <f t="shared" si="2"/>
        <v>16592896</v>
      </c>
    </row>
    <row r="48" ht="15.75" customHeight="1">
      <c r="A48" s="35" t="s">
        <v>262</v>
      </c>
      <c r="B48" s="39" t="s">
        <v>5839</v>
      </c>
      <c r="C48" s="39" t="s">
        <v>5840</v>
      </c>
      <c r="D48" s="39" t="s">
        <v>5841</v>
      </c>
      <c r="E48" s="39" t="str">
        <f t="shared" si="1"/>
        <v>4005211345</v>
      </c>
      <c r="F48" s="39" t="s">
        <v>5842</v>
      </c>
      <c r="G48" s="39" t="s">
        <v>5843</v>
      </c>
      <c r="H48" s="39" t="s">
        <v>5844</v>
      </c>
      <c r="I48" s="39" t="str">
        <f t="shared" si="2"/>
        <v>4273093783</v>
      </c>
    </row>
    <row r="49" ht="15.75" customHeight="1">
      <c r="A49" s="35" t="s">
        <v>269</v>
      </c>
      <c r="B49" s="39" t="s">
        <v>5845</v>
      </c>
      <c r="C49" s="39" t="s">
        <v>5846</v>
      </c>
      <c r="D49" s="39" t="s">
        <v>5847</v>
      </c>
      <c r="E49" s="39" t="str">
        <f t="shared" si="1"/>
        <v>4114932630</v>
      </c>
      <c r="F49" s="39" t="s">
        <v>5848</v>
      </c>
      <c r="G49" s="39" t="s">
        <v>5849</v>
      </c>
      <c r="H49" s="39" t="s">
        <v>5850</v>
      </c>
      <c r="I49" s="39" t="str">
        <f t="shared" si="2"/>
        <v>4071053831</v>
      </c>
    </row>
    <row r="50" ht="15.75" customHeight="1">
      <c r="A50" s="35" t="s">
        <v>276</v>
      </c>
      <c r="B50" s="39" t="s">
        <v>5851</v>
      </c>
      <c r="C50" s="39" t="s">
        <v>5852</v>
      </c>
      <c r="D50" s="39" t="s">
        <v>5853</v>
      </c>
      <c r="E50" s="39" t="str">
        <f t="shared" si="1"/>
        <v>5646199372</v>
      </c>
      <c r="F50" s="39" t="s">
        <v>5854</v>
      </c>
      <c r="G50" s="39" t="s">
        <v>5855</v>
      </c>
      <c r="H50" s="39" t="s">
        <v>5856</v>
      </c>
      <c r="I50" s="39" t="str">
        <f t="shared" si="2"/>
        <v>6406776204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155</v>
      </c>
      <c r="G52" s="39" t="s">
        <v>155</v>
      </c>
      <c r="H52" s="39" t="s">
        <v>155</v>
      </c>
      <c r="I52" s="39" t="str">
        <f t="shared" si="2"/>
        <v>3</v>
      </c>
    </row>
    <row r="53" ht="15.75" customHeight="1">
      <c r="A53" s="35" t="s">
        <v>285</v>
      </c>
      <c r="B53" s="39" t="s">
        <v>155</v>
      </c>
      <c r="C53" s="39" t="s">
        <v>83</v>
      </c>
      <c r="D53" s="39" t="s">
        <v>667</v>
      </c>
      <c r="E53" s="39" t="str">
        <f t="shared" si="1"/>
        <v>4</v>
      </c>
      <c r="F53" s="39" t="s">
        <v>82</v>
      </c>
      <c r="G53" s="39" t="s">
        <v>82</v>
      </c>
      <c r="H53" s="39" t="s">
        <v>84</v>
      </c>
      <c r="I53" s="39" t="str">
        <f t="shared" si="2"/>
        <v>10</v>
      </c>
    </row>
    <row r="54" ht="15.75" customHeight="1">
      <c r="A54" s="35" t="s">
        <v>286</v>
      </c>
      <c r="B54" s="39" t="s">
        <v>5857</v>
      </c>
      <c r="C54" s="39" t="s">
        <v>5858</v>
      </c>
      <c r="D54" s="39" t="s">
        <v>5859</v>
      </c>
      <c r="E54" s="39" t="str">
        <f t="shared" si="1"/>
        <v>620</v>
      </c>
      <c r="F54" s="39" t="s">
        <v>5860</v>
      </c>
      <c r="G54" s="39" t="s">
        <v>5861</v>
      </c>
      <c r="H54" s="39" t="s">
        <v>5862</v>
      </c>
      <c r="I54" s="39" t="str">
        <f t="shared" si="2"/>
        <v>1576</v>
      </c>
    </row>
    <row r="55" ht="15.75" customHeight="1">
      <c r="A55" s="35" t="s">
        <v>289</v>
      </c>
      <c r="B55" s="39" t="s">
        <v>424</v>
      </c>
      <c r="C55" s="39" t="s">
        <v>159</v>
      </c>
      <c r="D55" s="39" t="s">
        <v>159</v>
      </c>
      <c r="E55" s="39" t="str">
        <f t="shared" si="1"/>
        <v>8</v>
      </c>
      <c r="F55" s="39" t="s">
        <v>78</v>
      </c>
      <c r="G55" s="39" t="s">
        <v>222</v>
      </c>
      <c r="H55" s="39" t="s">
        <v>236</v>
      </c>
      <c r="I55" s="39" t="str">
        <f t="shared" si="2"/>
        <v>29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5863</v>
      </c>
      <c r="C58" s="39" t="s">
        <v>5864</v>
      </c>
      <c r="D58" s="39" t="s">
        <v>5865</v>
      </c>
      <c r="E58" s="39" t="str">
        <f t="shared" si="1"/>
        <v>5651492864</v>
      </c>
      <c r="F58" s="39" t="s">
        <v>5866</v>
      </c>
      <c r="G58" s="39" t="s">
        <v>5867</v>
      </c>
      <c r="H58" s="39" t="s">
        <v>5868</v>
      </c>
      <c r="I58" s="39" t="str">
        <f t="shared" si="2"/>
        <v>6416011264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5869</v>
      </c>
      <c r="C60" s="39" t="s">
        <v>5870</v>
      </c>
      <c r="D60" s="39" t="s">
        <v>5871</v>
      </c>
      <c r="E60" s="39" t="str">
        <f t="shared" si="1"/>
        <v>5638225920</v>
      </c>
      <c r="F60" s="39" t="s">
        <v>5872</v>
      </c>
      <c r="G60" s="39" t="s">
        <v>5873</v>
      </c>
      <c r="H60" s="39" t="s">
        <v>5874</v>
      </c>
      <c r="I60" s="39" t="str">
        <f t="shared" si="2"/>
        <v>6392070144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5875</v>
      </c>
      <c r="C62" s="39" t="s">
        <v>5876</v>
      </c>
      <c r="D62" s="39" t="s">
        <v>5877</v>
      </c>
      <c r="E62" s="39" t="str">
        <f t="shared" si="1"/>
        <v>6250934</v>
      </c>
      <c r="F62" s="39" t="s">
        <v>5878</v>
      </c>
      <c r="G62" s="39" t="s">
        <v>5879</v>
      </c>
      <c r="H62" s="39" t="s">
        <v>5880</v>
      </c>
      <c r="I62" s="39" t="str">
        <f t="shared" si="2"/>
        <v>14712665</v>
      </c>
    </row>
    <row r="63" ht="15.75" customHeight="1">
      <c r="A63" s="35" t="s">
        <v>316</v>
      </c>
      <c r="B63" s="39" t="s">
        <v>5881</v>
      </c>
      <c r="C63" s="39" t="s">
        <v>5882</v>
      </c>
      <c r="D63" s="39" t="s">
        <v>5883</v>
      </c>
      <c r="E63" s="39" t="str">
        <f t="shared" si="1"/>
        <v>4479440</v>
      </c>
      <c r="F63" s="39" t="s">
        <v>5884</v>
      </c>
      <c r="G63" s="39" t="s">
        <v>5885</v>
      </c>
      <c r="H63" s="39" t="s">
        <v>5886</v>
      </c>
      <c r="I63" s="39" t="str">
        <f t="shared" si="2"/>
        <v>156574973</v>
      </c>
    </row>
    <row r="64" ht="15.75" customHeight="1">
      <c r="A64" s="40" t="s">
        <v>14</v>
      </c>
      <c r="B64" s="41">
        <f t="shared" ref="B64:I64" si="3">AVERAGE(VALUE(B8),VALUE(B22),VALUE(B36))*2^(-30)</f>
        <v>17.28557044</v>
      </c>
      <c r="C64" s="41">
        <f t="shared" si="3"/>
        <v>16.95855796</v>
      </c>
      <c r="D64" s="41">
        <f t="shared" si="3"/>
        <v>16.96278981</v>
      </c>
      <c r="E64" s="41">
        <f t="shared" si="3"/>
        <v>17.14533549</v>
      </c>
      <c r="F64" s="41">
        <f t="shared" si="3"/>
        <v>11.36730154</v>
      </c>
      <c r="G64" s="41">
        <f t="shared" si="3"/>
        <v>10.27585423</v>
      </c>
      <c r="H64" s="41">
        <f t="shared" si="3"/>
        <v>10.22054694</v>
      </c>
      <c r="I64" s="41">
        <f t="shared" si="3"/>
        <v>10.33636544</v>
      </c>
    </row>
    <row r="65" ht="15.75" customHeight="1">
      <c r="A65" s="40" t="s">
        <v>323</v>
      </c>
      <c r="B65" s="41">
        <f t="shared" ref="B65:I65" si="4">AVERAGE(VALUE(B8),VALUE(B22),VALUE(B36),VALUE(B50))*2^(-30)</f>
        <v>14.2436807</v>
      </c>
      <c r="C65" s="41">
        <f t="shared" si="4"/>
        <v>14.03651002</v>
      </c>
      <c r="D65" s="41">
        <f t="shared" si="4"/>
        <v>14.03670059</v>
      </c>
      <c r="E65" s="41">
        <f t="shared" si="4"/>
        <v>14.17360985</v>
      </c>
      <c r="F65" s="41">
        <f t="shared" si="4"/>
        <v>10.06027366</v>
      </c>
      <c r="G65" s="41">
        <f t="shared" si="4"/>
        <v>9.198584503</v>
      </c>
      <c r="H65" s="41">
        <f t="shared" si="4"/>
        <v>9.156695102</v>
      </c>
      <c r="I65" s="41">
        <f t="shared" si="4"/>
        <v>9.243967905</v>
      </c>
    </row>
    <row r="66" ht="15.75" customHeight="1">
      <c r="A66" s="40" t="s">
        <v>324</v>
      </c>
      <c r="B66" s="41">
        <f t="shared" ref="B66:I66" si="5">MIN(VALUE(B18),VALUE(B32),VALUE(B46))*2^(-30)</f>
        <v>8.676010132</v>
      </c>
      <c r="C66" s="41">
        <f t="shared" si="5"/>
        <v>8.87273407</v>
      </c>
      <c r="D66" s="41">
        <f t="shared" si="5"/>
        <v>7.910617828</v>
      </c>
      <c r="E66" s="41">
        <f t="shared" si="5"/>
        <v>8.676010132</v>
      </c>
      <c r="F66" s="41">
        <f t="shared" si="5"/>
        <v>7.362426758</v>
      </c>
      <c r="G66" s="41">
        <f t="shared" si="5"/>
        <v>6.967510223</v>
      </c>
      <c r="H66" s="41">
        <f t="shared" si="5"/>
        <v>6.861560822</v>
      </c>
      <c r="I66" s="41">
        <f t="shared" si="5"/>
        <v>7.362426758</v>
      </c>
    </row>
    <row r="67" ht="15.75" customHeight="1">
      <c r="A67" s="40" t="s">
        <v>325</v>
      </c>
      <c r="B67" s="41">
        <f t="shared" ref="B67:I67" si="6">MIN(VALUE(B16),VALUE(B30),VALUE(B44))*2^(-30)</f>
        <v>20.45392227</v>
      </c>
      <c r="C67" s="41">
        <f t="shared" si="6"/>
        <v>17.19047928</v>
      </c>
      <c r="D67" s="41">
        <f t="shared" si="6"/>
        <v>18.11655426</v>
      </c>
      <c r="E67" s="41">
        <f t="shared" si="6"/>
        <v>22.00588608</v>
      </c>
      <c r="F67" s="41">
        <f t="shared" si="6"/>
        <v>11.94036865</v>
      </c>
      <c r="G67" s="41">
        <f t="shared" si="6"/>
        <v>12.58618164</v>
      </c>
      <c r="H67" s="41">
        <f t="shared" si="6"/>
        <v>12.03355408</v>
      </c>
      <c r="I67" s="41">
        <f t="shared" si="6"/>
        <v>12.03355408</v>
      </c>
    </row>
    <row r="68" ht="15.75" customHeight="1">
      <c r="A68" s="40" t="s">
        <v>15</v>
      </c>
      <c r="B68" s="41">
        <f t="shared" ref="B68:I68" si="7">SUM(VALUE(B14),VALUE(B28),VALUE(B42))*2^(-20)</f>
        <v>0.0078125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1038.203125</v>
      </c>
      <c r="C69" s="41">
        <f t="shared" si="8"/>
        <v>733.3828125</v>
      </c>
      <c r="D69" s="41">
        <f t="shared" si="8"/>
        <v>949.4726563</v>
      </c>
      <c r="E69" s="41">
        <f t="shared" si="8"/>
        <v>949.15625</v>
      </c>
      <c r="F69" s="41">
        <f t="shared" si="8"/>
        <v>469.9726563</v>
      </c>
      <c r="G69" s="41">
        <f t="shared" si="8"/>
        <v>449.359375</v>
      </c>
      <c r="H69" s="41">
        <f t="shared" si="8"/>
        <v>466.1523438</v>
      </c>
      <c r="I69" s="41">
        <f t="shared" si="8"/>
        <v>462.1835938</v>
      </c>
    </row>
    <row r="70" ht="15.75" customHeight="1">
      <c r="A70" s="40" t="s">
        <v>17</v>
      </c>
      <c r="B70" s="41">
        <f t="shared" ref="B70:I70" si="9">AVERAGE(VALUE(B9),VALUE(B23),VALUE(B37))*2^(-20)</f>
        <v>20.6481568</v>
      </c>
      <c r="C70" s="41">
        <f t="shared" si="9"/>
        <v>20.45143382</v>
      </c>
      <c r="D70" s="41">
        <f t="shared" si="9"/>
        <v>20.25980282</v>
      </c>
      <c r="E70" s="41">
        <f t="shared" si="9"/>
        <v>20.47032261</v>
      </c>
      <c r="F70" s="41">
        <f t="shared" si="9"/>
        <v>20.75973988</v>
      </c>
      <c r="G70" s="41">
        <f t="shared" si="9"/>
        <v>20.54652818</v>
      </c>
      <c r="H70" s="41">
        <f t="shared" si="9"/>
        <v>20.36736393</v>
      </c>
      <c r="I70" s="41">
        <f t="shared" si="9"/>
        <v>20.51331202</v>
      </c>
    </row>
    <row r="71" ht="15.75" customHeight="1">
      <c r="A71" s="40" t="s">
        <v>326</v>
      </c>
      <c r="B71" s="42">
        <f t="shared" ref="B71:I71" si="10">MIN(VALUE(B19),VALUE(B33),VALUE(B47))*2^(-20)</f>
        <v>15.84765625</v>
      </c>
      <c r="C71" s="42">
        <f t="shared" si="10"/>
        <v>15.3828125</v>
      </c>
      <c r="D71" s="42">
        <f t="shared" si="10"/>
        <v>15.38671875</v>
      </c>
      <c r="E71" s="42">
        <f t="shared" si="10"/>
        <v>15.38671875</v>
      </c>
      <c r="F71" s="42">
        <f t="shared" si="10"/>
        <v>15.82421875</v>
      </c>
      <c r="G71" s="42">
        <f t="shared" si="10"/>
        <v>15.984375</v>
      </c>
      <c r="H71" s="42">
        <f t="shared" si="10"/>
        <v>15.38671875</v>
      </c>
      <c r="I71" s="42">
        <f t="shared" si="10"/>
        <v>15.82421875</v>
      </c>
    </row>
    <row r="72" ht="15.75" customHeight="1">
      <c r="A72" s="40" t="s">
        <v>327</v>
      </c>
      <c r="B72" s="42">
        <f t="shared" ref="B72:I72" si="11">MAX(VALUE(B17),VALUE(B31),VALUE(B45))*2^(-20)</f>
        <v>27.00390625</v>
      </c>
      <c r="C72" s="42">
        <f t="shared" si="11"/>
        <v>26.90625</v>
      </c>
      <c r="D72" s="42">
        <f t="shared" si="11"/>
        <v>26.9296875</v>
      </c>
      <c r="E72" s="42">
        <f t="shared" si="11"/>
        <v>26.9296875</v>
      </c>
      <c r="F72" s="42">
        <f t="shared" si="11"/>
        <v>27.00390625</v>
      </c>
      <c r="G72" s="42">
        <f t="shared" si="11"/>
        <v>26.8984375</v>
      </c>
      <c r="H72" s="42">
        <f t="shared" si="11"/>
        <v>26.91015625</v>
      </c>
      <c r="I72" s="42">
        <f t="shared" si="11"/>
        <v>26.91015625</v>
      </c>
    </row>
    <row r="73" ht="15.75" customHeight="1">
      <c r="A73" s="40" t="s">
        <v>1</v>
      </c>
      <c r="B73" s="41">
        <f t="shared" ref="B73:I73" si="12">VALUE(B7)*10^(-9)</f>
        <v>78.18997864</v>
      </c>
      <c r="C73" s="41">
        <f t="shared" si="12"/>
        <v>75.70515422</v>
      </c>
      <c r="D73" s="41">
        <f t="shared" si="12"/>
        <v>85.96961252</v>
      </c>
      <c r="E73" s="41">
        <f t="shared" si="12"/>
        <v>78.18997864</v>
      </c>
      <c r="F73" s="41">
        <f t="shared" si="12"/>
        <v>202.7486747</v>
      </c>
      <c r="G73" s="41">
        <f t="shared" si="12"/>
        <v>198.5685475</v>
      </c>
      <c r="H73" s="41">
        <f t="shared" si="12"/>
        <v>198.3385592</v>
      </c>
      <c r="I73" s="41">
        <f t="shared" si="12"/>
        <v>198.5685475</v>
      </c>
    </row>
    <row r="74" ht="15.75" customHeight="1">
      <c r="A74" s="40" t="s">
        <v>18</v>
      </c>
      <c r="B74" s="41">
        <f t="shared" ref="B74:I74" si="13">SUM(VALUE(B20),VALUE(B34),VALUE(B48))*2^(-20)</f>
        <v>11595.51714</v>
      </c>
      <c r="C74" s="41">
        <f t="shared" si="13"/>
        <v>11598.34436</v>
      </c>
      <c r="D74" s="41">
        <f t="shared" si="13"/>
        <v>11577.54281</v>
      </c>
      <c r="E74" s="41">
        <f t="shared" si="13"/>
        <v>11420.5386</v>
      </c>
      <c r="F74" s="41">
        <f t="shared" si="13"/>
        <v>11933.13728</v>
      </c>
      <c r="G74" s="41">
        <f t="shared" si="13"/>
        <v>11938.18816</v>
      </c>
      <c r="H74" s="41">
        <f t="shared" si="13"/>
        <v>11937.05131</v>
      </c>
      <c r="I74" s="41">
        <f t="shared" si="13"/>
        <v>11955.18193</v>
      </c>
    </row>
    <row r="75" ht="15.75" customHeight="1">
      <c r="A75" s="40" t="s">
        <v>19</v>
      </c>
      <c r="B75" s="41">
        <f t="shared" ref="B75:I75" si="14">SUM(VALUE(B21),VALUE(B35),VALUE(B49))*2^(-20)</f>
        <v>11600.15923</v>
      </c>
      <c r="C75" s="41">
        <f t="shared" si="14"/>
        <v>11622.27424</v>
      </c>
      <c r="D75" s="41">
        <f t="shared" si="14"/>
        <v>11579.83117</v>
      </c>
      <c r="E75" s="41">
        <f t="shared" si="14"/>
        <v>11644.64475</v>
      </c>
      <c r="F75" s="41">
        <f t="shared" si="14"/>
        <v>11757.50394</v>
      </c>
      <c r="G75" s="41">
        <f t="shared" si="14"/>
        <v>11761.75873</v>
      </c>
      <c r="H75" s="41">
        <f t="shared" si="14"/>
        <v>11761.75098</v>
      </c>
      <c r="I75" s="41">
        <f t="shared" si="14"/>
        <v>11842.59966</v>
      </c>
    </row>
    <row r="76" ht="15.75" customHeight="1">
      <c r="A76" s="40" t="s">
        <v>20</v>
      </c>
      <c r="B76" s="43">
        <f t="shared" ref="B76:I76" si="15">SUM(VALUE(B12),VALUE(B26),VALUE(B40))</f>
        <v>1876</v>
      </c>
      <c r="C76" s="43">
        <f t="shared" si="15"/>
        <v>1804</v>
      </c>
      <c r="D76" s="43">
        <f t="shared" si="15"/>
        <v>2056</v>
      </c>
      <c r="E76" s="43">
        <f t="shared" si="15"/>
        <v>1876</v>
      </c>
      <c r="F76" s="43">
        <f t="shared" si="15"/>
        <v>4860</v>
      </c>
      <c r="G76" s="43">
        <f t="shared" si="15"/>
        <v>4765</v>
      </c>
      <c r="H76" s="43">
        <f t="shared" si="15"/>
        <v>4758</v>
      </c>
      <c r="I76" s="43">
        <f t="shared" si="15"/>
        <v>4766</v>
      </c>
    </row>
    <row r="77" ht="15.75" customHeight="1">
      <c r="A77" s="40" t="s">
        <v>21</v>
      </c>
      <c r="B77" s="43">
        <f t="shared" ref="B77:I77" si="16">SUM(VALUE(B11),VALUE(B25),VALUE(B39))</f>
        <v>280</v>
      </c>
      <c r="C77" s="43">
        <f t="shared" si="16"/>
        <v>284</v>
      </c>
      <c r="D77" s="43">
        <f t="shared" si="16"/>
        <v>285</v>
      </c>
      <c r="E77" s="43">
        <f t="shared" si="16"/>
        <v>270</v>
      </c>
      <c r="F77" s="43">
        <f t="shared" si="16"/>
        <v>451</v>
      </c>
      <c r="G77" s="43">
        <f t="shared" si="16"/>
        <v>451</v>
      </c>
      <c r="H77" s="43">
        <f t="shared" si="16"/>
        <v>448</v>
      </c>
      <c r="I77" s="43">
        <f t="shared" si="16"/>
        <v>452</v>
      </c>
    </row>
    <row r="78" ht="15.75" customHeight="1">
      <c r="A78" s="40" t="s">
        <v>22</v>
      </c>
      <c r="B78" s="43">
        <f t="shared" ref="B78:I78" si="17">SUM(VALUE(B13),VALUE(B27),VALUE(B41))</f>
        <v>704</v>
      </c>
      <c r="C78" s="43">
        <f t="shared" si="17"/>
        <v>674</v>
      </c>
      <c r="D78" s="43">
        <f t="shared" si="17"/>
        <v>684</v>
      </c>
      <c r="E78" s="43">
        <f t="shared" si="17"/>
        <v>702</v>
      </c>
      <c r="F78" s="43">
        <f t="shared" si="17"/>
        <v>3515</v>
      </c>
      <c r="G78" s="43">
        <f t="shared" si="17"/>
        <v>3546</v>
      </c>
      <c r="H78" s="43">
        <f t="shared" si="17"/>
        <v>3532</v>
      </c>
      <c r="I78" s="43">
        <f t="shared" si="17"/>
        <v>3523</v>
      </c>
    </row>
    <row r="79" ht="15.75" customHeight="1">
      <c r="A79" s="40" t="s">
        <v>23</v>
      </c>
      <c r="B79" s="43">
        <f t="shared" ref="B79:I79" si="18">SUM(VALUE(B10),VALUE(B24),VALUE(B38))</f>
        <v>137</v>
      </c>
      <c r="C79" s="43">
        <f t="shared" si="18"/>
        <v>88</v>
      </c>
      <c r="D79" s="43">
        <f t="shared" si="18"/>
        <v>270</v>
      </c>
      <c r="E79" s="43">
        <f t="shared" si="18"/>
        <v>135</v>
      </c>
      <c r="F79" s="43">
        <f t="shared" si="18"/>
        <v>10</v>
      </c>
      <c r="G79" s="43">
        <f t="shared" si="18"/>
        <v>9</v>
      </c>
      <c r="H79" s="43">
        <f t="shared" si="18"/>
        <v>16</v>
      </c>
      <c r="I79" s="43">
        <f t="shared" si="18"/>
        <v>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5887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5888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5889</v>
      </c>
      <c r="C5" s="39" t="s">
        <v>5890</v>
      </c>
      <c r="D5" s="39" t="s">
        <v>5891</v>
      </c>
      <c r="E5" s="39" t="str">
        <f t="shared" si="1"/>
        <v>-</v>
      </c>
      <c r="F5" s="39" t="s">
        <v>5892</v>
      </c>
      <c r="G5" s="39" t="s">
        <v>5893</v>
      </c>
      <c r="H5" s="39" t="s">
        <v>5894</v>
      </c>
      <c r="I5" s="39" t="str">
        <f t="shared" si="2"/>
        <v>-</v>
      </c>
    </row>
    <row r="6">
      <c r="A6" s="35" t="s">
        <v>51</v>
      </c>
      <c r="B6" s="39" t="s">
        <v>5895</v>
      </c>
      <c r="C6" s="39" t="s">
        <v>5896</v>
      </c>
      <c r="D6" s="39" t="s">
        <v>5897</v>
      </c>
      <c r="E6" s="39" t="str">
        <f t="shared" si="1"/>
        <v>-</v>
      </c>
      <c r="F6" s="39" t="s">
        <v>5898</v>
      </c>
      <c r="G6" s="39" t="s">
        <v>5899</v>
      </c>
      <c r="H6" s="39" t="s">
        <v>5900</v>
      </c>
      <c r="I6" s="39" t="str">
        <f t="shared" si="2"/>
        <v>-</v>
      </c>
    </row>
    <row r="7">
      <c r="A7" s="35" t="s">
        <v>58</v>
      </c>
      <c r="B7" s="39" t="s">
        <v>5901</v>
      </c>
      <c r="C7" s="39" t="s">
        <v>5902</v>
      </c>
      <c r="D7" s="39" t="s">
        <v>5903</v>
      </c>
      <c r="E7" s="39" t="str">
        <f t="shared" si="1"/>
        <v>135563293450</v>
      </c>
      <c r="F7" s="39" t="s">
        <v>5904</v>
      </c>
      <c r="G7" s="39" t="s">
        <v>5905</v>
      </c>
      <c r="H7" s="39" t="s">
        <v>5906</v>
      </c>
      <c r="I7" s="39" t="str">
        <f t="shared" si="2"/>
        <v>220104615794</v>
      </c>
    </row>
    <row r="8">
      <c r="A8" s="35" t="s">
        <v>65</v>
      </c>
      <c r="B8" s="39" t="s">
        <v>5907</v>
      </c>
      <c r="C8" s="39" t="s">
        <v>5908</v>
      </c>
      <c r="D8" s="39" t="s">
        <v>5909</v>
      </c>
      <c r="E8" s="39" t="str">
        <f t="shared" si="1"/>
        <v>20594823552</v>
      </c>
      <c r="F8" s="39" t="s">
        <v>5910</v>
      </c>
      <c r="G8" s="39" t="s">
        <v>5911</v>
      </c>
      <c r="H8" s="39" t="s">
        <v>5912</v>
      </c>
      <c r="I8" s="39" t="str">
        <f t="shared" si="2"/>
        <v>13443649095</v>
      </c>
    </row>
    <row r="9">
      <c r="A9" s="35" t="s">
        <v>72</v>
      </c>
      <c r="B9" s="39" t="s">
        <v>5913</v>
      </c>
      <c r="C9" s="39" t="s">
        <v>5914</v>
      </c>
      <c r="D9" s="39" t="s">
        <v>5915</v>
      </c>
      <c r="E9" s="39" t="str">
        <f t="shared" si="1"/>
        <v>19434526</v>
      </c>
      <c r="F9" s="39" t="s">
        <v>5916</v>
      </c>
      <c r="G9" s="39" t="s">
        <v>5913</v>
      </c>
      <c r="H9" s="39" t="s">
        <v>5915</v>
      </c>
      <c r="I9" s="39" t="str">
        <f t="shared" si="2"/>
        <v>19731295</v>
      </c>
    </row>
    <row r="10">
      <c r="A10" s="35" t="s">
        <v>76</v>
      </c>
      <c r="B10" s="39" t="s">
        <v>226</v>
      </c>
      <c r="C10" s="39" t="s">
        <v>1225</v>
      </c>
      <c r="D10" s="39" t="s">
        <v>80</v>
      </c>
      <c r="E10" s="39" t="str">
        <f t="shared" si="1"/>
        <v>14</v>
      </c>
      <c r="F10" s="39" t="s">
        <v>520</v>
      </c>
      <c r="G10" s="39" t="s">
        <v>157</v>
      </c>
      <c r="H10" s="39" t="s">
        <v>667</v>
      </c>
      <c r="I10" s="39" t="str">
        <f t="shared" si="2"/>
        <v>5</v>
      </c>
    </row>
    <row r="11">
      <c r="A11" s="35" t="s">
        <v>81</v>
      </c>
      <c r="B11" s="39" t="s">
        <v>1976</v>
      </c>
      <c r="C11" s="39" t="s">
        <v>5917</v>
      </c>
      <c r="D11" s="39" t="s">
        <v>1137</v>
      </c>
      <c r="E11" s="39" t="str">
        <f t="shared" si="1"/>
        <v>157</v>
      </c>
      <c r="F11" s="39" t="s">
        <v>5918</v>
      </c>
      <c r="G11" s="39" t="s">
        <v>5919</v>
      </c>
      <c r="H11" s="39" t="s">
        <v>5920</v>
      </c>
      <c r="I11" s="39" t="str">
        <f t="shared" si="2"/>
        <v>193</v>
      </c>
    </row>
    <row r="12">
      <c r="A12" s="35" t="s">
        <v>87</v>
      </c>
      <c r="B12" s="39" t="s">
        <v>5921</v>
      </c>
      <c r="C12" s="39" t="s">
        <v>5922</v>
      </c>
      <c r="D12" s="39" t="s">
        <v>5923</v>
      </c>
      <c r="E12" s="39" t="str">
        <f t="shared" si="1"/>
        <v>1085</v>
      </c>
      <c r="F12" s="39" t="s">
        <v>5924</v>
      </c>
      <c r="G12" s="39" t="s">
        <v>5925</v>
      </c>
      <c r="H12" s="39" t="s">
        <v>5926</v>
      </c>
      <c r="I12" s="39" t="str">
        <f t="shared" si="2"/>
        <v>1762</v>
      </c>
    </row>
    <row r="13">
      <c r="A13" s="35" t="s">
        <v>94</v>
      </c>
      <c r="B13" s="39" t="s">
        <v>5927</v>
      </c>
      <c r="C13" s="39" t="s">
        <v>5928</v>
      </c>
      <c r="D13" s="39" t="s">
        <v>5929</v>
      </c>
      <c r="E13" s="39" t="str">
        <f t="shared" si="1"/>
        <v>331</v>
      </c>
      <c r="F13" s="39" t="s">
        <v>5930</v>
      </c>
      <c r="G13" s="39" t="s">
        <v>5931</v>
      </c>
      <c r="H13" s="39" t="s">
        <v>5932</v>
      </c>
      <c r="I13" s="39" t="str">
        <f t="shared" si="2"/>
        <v>1294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5933</v>
      </c>
      <c r="C15" s="39" t="s">
        <v>5934</v>
      </c>
      <c r="D15" s="39" t="s">
        <v>5935</v>
      </c>
      <c r="E15" s="39" t="str">
        <f t="shared" si="1"/>
        <v>383995904</v>
      </c>
      <c r="F15" s="39" t="s">
        <v>5936</v>
      </c>
      <c r="G15" s="39" t="s">
        <v>5937</v>
      </c>
      <c r="H15" s="39" t="s">
        <v>5938</v>
      </c>
      <c r="I15" s="39" t="str">
        <f t="shared" si="2"/>
        <v>157495296</v>
      </c>
    </row>
    <row r="16">
      <c r="A16" s="35" t="s">
        <v>110</v>
      </c>
      <c r="B16" s="39" t="s">
        <v>5939</v>
      </c>
      <c r="C16" s="39" t="s">
        <v>5940</v>
      </c>
      <c r="D16" s="39" t="s">
        <v>5941</v>
      </c>
      <c r="E16" s="39" t="str">
        <f t="shared" si="1"/>
        <v>23797379072</v>
      </c>
      <c r="F16" s="39" t="s">
        <v>5942</v>
      </c>
      <c r="G16" s="39" t="s">
        <v>5943</v>
      </c>
      <c r="H16" s="39" t="s">
        <v>5944</v>
      </c>
      <c r="I16" s="39" t="str">
        <f t="shared" si="2"/>
        <v>15562313728</v>
      </c>
    </row>
    <row r="17">
      <c r="A17" s="35" t="s">
        <v>117</v>
      </c>
      <c r="B17" s="39" t="s">
        <v>5913</v>
      </c>
      <c r="C17" s="39" t="s">
        <v>5945</v>
      </c>
      <c r="D17" s="39" t="s">
        <v>5915</v>
      </c>
      <c r="E17" s="39" t="str">
        <f t="shared" si="1"/>
        <v>19738624</v>
      </c>
      <c r="F17" s="39" t="s">
        <v>5913</v>
      </c>
      <c r="G17" s="39" t="s">
        <v>5913</v>
      </c>
      <c r="H17" s="39" t="s">
        <v>5915</v>
      </c>
      <c r="I17" s="39" t="str">
        <f t="shared" si="2"/>
        <v>19738624</v>
      </c>
    </row>
    <row r="18">
      <c r="A18" s="35" t="s">
        <v>118</v>
      </c>
      <c r="B18" s="39" t="s">
        <v>5946</v>
      </c>
      <c r="C18" s="39" t="s">
        <v>5947</v>
      </c>
      <c r="D18" s="39" t="s">
        <v>5948</v>
      </c>
      <c r="E18" s="39" t="str">
        <f t="shared" si="1"/>
        <v>11625000960</v>
      </c>
      <c r="F18" s="39" t="s">
        <v>5949</v>
      </c>
      <c r="G18" s="39" t="s">
        <v>5950</v>
      </c>
      <c r="H18" s="39" t="s">
        <v>5951</v>
      </c>
      <c r="I18" s="39" t="str">
        <f t="shared" si="2"/>
        <v>10177257472</v>
      </c>
    </row>
    <row r="19">
      <c r="A19" s="35" t="s">
        <v>125</v>
      </c>
      <c r="B19" s="39" t="s">
        <v>5913</v>
      </c>
      <c r="C19" s="39" t="s">
        <v>5915</v>
      </c>
      <c r="D19" s="39" t="s">
        <v>5915</v>
      </c>
      <c r="E19" s="39" t="str">
        <f t="shared" si="1"/>
        <v>19279872</v>
      </c>
      <c r="F19" s="39" t="s">
        <v>4713</v>
      </c>
      <c r="G19" s="39" t="s">
        <v>5913</v>
      </c>
      <c r="H19" s="39" t="s">
        <v>5915</v>
      </c>
      <c r="I19" s="39" t="str">
        <f t="shared" si="2"/>
        <v>19726336</v>
      </c>
    </row>
    <row r="20">
      <c r="A20" s="35" t="s">
        <v>126</v>
      </c>
      <c r="B20" s="39" t="s">
        <v>5952</v>
      </c>
      <c r="C20" s="39" t="s">
        <v>5953</v>
      </c>
      <c r="D20" s="39" t="s">
        <v>5954</v>
      </c>
      <c r="E20" s="39" t="str">
        <f t="shared" si="1"/>
        <v>8034424256</v>
      </c>
      <c r="F20" s="39" t="s">
        <v>5955</v>
      </c>
      <c r="G20" s="39" t="s">
        <v>5956</v>
      </c>
      <c r="H20" s="39" t="s">
        <v>5957</v>
      </c>
      <c r="I20" s="39" t="str">
        <f t="shared" si="2"/>
        <v>7970480584</v>
      </c>
    </row>
    <row r="21" ht="15.75" customHeight="1">
      <c r="A21" s="35" t="s">
        <v>133</v>
      </c>
      <c r="B21" s="39" t="s">
        <v>5958</v>
      </c>
      <c r="C21" s="39" t="s">
        <v>5959</v>
      </c>
      <c r="D21" s="39" t="s">
        <v>5960</v>
      </c>
      <c r="E21" s="39" t="str">
        <f t="shared" si="1"/>
        <v>8107138080</v>
      </c>
      <c r="F21" s="39" t="s">
        <v>5961</v>
      </c>
      <c r="G21" s="39" t="s">
        <v>5962</v>
      </c>
      <c r="H21" s="39" t="s">
        <v>5963</v>
      </c>
      <c r="I21" s="39" t="str">
        <f t="shared" si="2"/>
        <v>7948128464</v>
      </c>
    </row>
    <row r="22" ht="15.75" customHeight="1">
      <c r="A22" s="35" t="s">
        <v>140</v>
      </c>
      <c r="B22" s="39" t="s">
        <v>5964</v>
      </c>
      <c r="C22" s="39" t="s">
        <v>5965</v>
      </c>
      <c r="D22" s="39" t="s">
        <v>5966</v>
      </c>
      <c r="E22" s="39" t="str">
        <f t="shared" si="1"/>
        <v>19633985652</v>
      </c>
      <c r="F22" s="39" t="s">
        <v>5967</v>
      </c>
      <c r="G22" s="39" t="s">
        <v>5968</v>
      </c>
      <c r="H22" s="39" t="s">
        <v>5969</v>
      </c>
      <c r="I22" s="39" t="str">
        <f t="shared" si="2"/>
        <v>10050388831</v>
      </c>
    </row>
    <row r="23" ht="15.75" customHeight="1">
      <c r="A23" s="35" t="s">
        <v>147</v>
      </c>
      <c r="B23" s="39" t="s">
        <v>5970</v>
      </c>
      <c r="C23" s="39" t="s">
        <v>5971</v>
      </c>
      <c r="D23" s="39" t="s">
        <v>5972</v>
      </c>
      <c r="E23" s="39" t="str">
        <f t="shared" si="1"/>
        <v>31285248</v>
      </c>
      <c r="F23" s="39" t="s">
        <v>5973</v>
      </c>
      <c r="G23" s="39" t="s">
        <v>5974</v>
      </c>
      <c r="H23" s="39" t="s">
        <v>5975</v>
      </c>
      <c r="I23" s="39" t="str">
        <f t="shared" si="2"/>
        <v>31275313</v>
      </c>
    </row>
    <row r="24" ht="15.75" customHeight="1">
      <c r="A24" s="35" t="s">
        <v>154</v>
      </c>
      <c r="B24" s="39" t="s">
        <v>5079</v>
      </c>
      <c r="C24" s="39" t="s">
        <v>237</v>
      </c>
      <c r="D24" s="39" t="s">
        <v>164</v>
      </c>
      <c r="E24" s="39" t="str">
        <f t="shared" si="1"/>
        <v>106</v>
      </c>
      <c r="F24" s="39" t="s">
        <v>290</v>
      </c>
      <c r="G24" s="39" t="s">
        <v>157</v>
      </c>
      <c r="H24" s="39" t="s">
        <v>155</v>
      </c>
      <c r="I24" s="39" t="str">
        <f t="shared" si="2"/>
        <v>2</v>
      </c>
    </row>
    <row r="25" ht="15.75" customHeight="1">
      <c r="A25" s="35" t="s">
        <v>158</v>
      </c>
      <c r="B25" s="39" t="s">
        <v>1181</v>
      </c>
      <c r="C25" s="39" t="s">
        <v>2166</v>
      </c>
      <c r="D25" s="39" t="s">
        <v>1180</v>
      </c>
      <c r="E25" s="39" t="str">
        <f t="shared" si="1"/>
        <v>141</v>
      </c>
      <c r="F25" s="39" t="s">
        <v>2017</v>
      </c>
      <c r="G25" s="39" t="s">
        <v>5920</v>
      </c>
      <c r="H25" s="39" t="s">
        <v>5976</v>
      </c>
      <c r="I25" s="39" t="str">
        <f t="shared" si="2"/>
        <v>192</v>
      </c>
    </row>
    <row r="26" ht="15.75" customHeight="1">
      <c r="A26" s="35" t="s">
        <v>160</v>
      </c>
      <c r="B26" s="39" t="s">
        <v>5977</v>
      </c>
      <c r="C26" s="39" t="s">
        <v>5978</v>
      </c>
      <c r="D26" s="39" t="s">
        <v>4975</v>
      </c>
      <c r="E26" s="39" t="str">
        <f t="shared" si="1"/>
        <v>1079</v>
      </c>
      <c r="F26" s="39" t="s">
        <v>5979</v>
      </c>
      <c r="G26" s="39" t="s">
        <v>5980</v>
      </c>
      <c r="H26" s="39" t="s">
        <v>5981</v>
      </c>
      <c r="I26" s="39" t="str">
        <f t="shared" si="2"/>
        <v>1757</v>
      </c>
    </row>
    <row r="27" ht="15.75" customHeight="1">
      <c r="A27" s="35" t="s">
        <v>162</v>
      </c>
      <c r="B27" s="39" t="s">
        <v>5982</v>
      </c>
      <c r="C27" s="39" t="s">
        <v>5983</v>
      </c>
      <c r="D27" s="39" t="s">
        <v>5984</v>
      </c>
      <c r="E27" s="39" t="str">
        <f t="shared" si="1"/>
        <v>347</v>
      </c>
      <c r="F27" s="39" t="s">
        <v>5335</v>
      </c>
      <c r="G27" s="39" t="s">
        <v>5985</v>
      </c>
      <c r="H27" s="39" t="s">
        <v>5986</v>
      </c>
      <c r="I27" s="39" t="str">
        <f t="shared" si="2"/>
        <v>1290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5987</v>
      </c>
      <c r="C29" s="39" t="s">
        <v>5988</v>
      </c>
      <c r="D29" s="39" t="s">
        <v>5989</v>
      </c>
      <c r="E29" s="39" t="str">
        <f t="shared" si="1"/>
        <v>383811584</v>
      </c>
      <c r="F29" s="39" t="s">
        <v>5990</v>
      </c>
      <c r="G29" s="39" t="s">
        <v>5991</v>
      </c>
      <c r="H29" s="39" t="s">
        <v>5992</v>
      </c>
      <c r="I29" s="39" t="str">
        <f t="shared" si="2"/>
        <v>177156096</v>
      </c>
    </row>
    <row r="30" ht="15.75" customHeight="1">
      <c r="A30" s="35" t="s">
        <v>177</v>
      </c>
      <c r="B30" s="39" t="s">
        <v>5993</v>
      </c>
      <c r="C30" s="39" t="s">
        <v>5994</v>
      </c>
      <c r="D30" s="39" t="s">
        <v>5995</v>
      </c>
      <c r="E30" s="39" t="str">
        <f t="shared" si="1"/>
        <v>26402713600</v>
      </c>
      <c r="F30" s="39" t="s">
        <v>5996</v>
      </c>
      <c r="G30" s="39" t="s">
        <v>5997</v>
      </c>
      <c r="H30" s="39" t="s">
        <v>5998</v>
      </c>
      <c r="I30" s="39" t="str">
        <f t="shared" si="2"/>
        <v>12659982336</v>
      </c>
    </row>
    <row r="31" ht="15.75" customHeight="1">
      <c r="A31" s="35" t="s">
        <v>184</v>
      </c>
      <c r="B31" s="39" t="s">
        <v>5999</v>
      </c>
      <c r="C31" s="39" t="s">
        <v>6000</v>
      </c>
      <c r="D31" s="39" t="s">
        <v>5972</v>
      </c>
      <c r="E31" s="39" t="str">
        <f t="shared" si="1"/>
        <v>31633408</v>
      </c>
      <c r="F31" s="39" t="s">
        <v>6001</v>
      </c>
      <c r="G31" s="39" t="s">
        <v>6002</v>
      </c>
      <c r="H31" s="39" t="s">
        <v>6003</v>
      </c>
      <c r="I31" s="39" t="str">
        <f t="shared" si="2"/>
        <v>31277056</v>
      </c>
    </row>
    <row r="32" ht="15.75" customHeight="1">
      <c r="A32" s="35" t="s">
        <v>186</v>
      </c>
      <c r="B32" s="39" t="s">
        <v>6004</v>
      </c>
      <c r="C32" s="39" t="s">
        <v>6005</v>
      </c>
      <c r="D32" s="39" t="s">
        <v>6006</v>
      </c>
      <c r="E32" s="39" t="str">
        <f t="shared" si="1"/>
        <v>7872937984</v>
      </c>
      <c r="F32" s="39" t="s">
        <v>6007</v>
      </c>
      <c r="G32" s="39" t="s">
        <v>6008</v>
      </c>
      <c r="H32" s="39" t="s">
        <v>6009</v>
      </c>
      <c r="I32" s="39" t="str">
        <f t="shared" si="2"/>
        <v>6792761344</v>
      </c>
    </row>
    <row r="33" ht="15.75" customHeight="1">
      <c r="A33" s="35" t="s">
        <v>193</v>
      </c>
      <c r="B33" s="39" t="s">
        <v>6001</v>
      </c>
      <c r="C33" s="39" t="s">
        <v>6010</v>
      </c>
      <c r="D33" s="39" t="s">
        <v>5972</v>
      </c>
      <c r="E33" s="39" t="str">
        <f t="shared" si="1"/>
        <v>31272960</v>
      </c>
      <c r="F33" s="39" t="s">
        <v>6011</v>
      </c>
      <c r="G33" s="39" t="s">
        <v>6012</v>
      </c>
      <c r="H33" s="39" t="s">
        <v>6010</v>
      </c>
      <c r="I33" s="39" t="str">
        <f t="shared" si="2"/>
        <v>31272960</v>
      </c>
    </row>
    <row r="34" ht="15.75" customHeight="1">
      <c r="A34" s="35" t="s">
        <v>196</v>
      </c>
      <c r="B34" s="39" t="s">
        <v>6013</v>
      </c>
      <c r="C34" s="39" t="s">
        <v>6014</v>
      </c>
      <c r="D34" s="39" t="s">
        <v>6015</v>
      </c>
      <c r="E34" s="39" t="str">
        <f t="shared" si="1"/>
        <v>7454460955</v>
      </c>
      <c r="F34" s="39" t="s">
        <v>6016</v>
      </c>
      <c r="G34" s="39" t="s">
        <v>6017</v>
      </c>
      <c r="H34" s="39" t="s">
        <v>6018</v>
      </c>
      <c r="I34" s="39" t="str">
        <f t="shared" si="2"/>
        <v>7791947167</v>
      </c>
    </row>
    <row r="35" ht="15.75" customHeight="1">
      <c r="A35" s="35" t="s">
        <v>203</v>
      </c>
      <c r="B35" s="39" t="s">
        <v>6019</v>
      </c>
      <c r="C35" s="39" t="s">
        <v>6020</v>
      </c>
      <c r="D35" s="39" t="s">
        <v>6021</v>
      </c>
      <c r="E35" s="39" t="str">
        <f t="shared" si="1"/>
        <v>8097578099</v>
      </c>
      <c r="F35" s="39" t="s">
        <v>6022</v>
      </c>
      <c r="G35" s="39" t="s">
        <v>6023</v>
      </c>
      <c r="H35" s="39" t="s">
        <v>6024</v>
      </c>
      <c r="I35" s="39" t="str">
        <f t="shared" si="2"/>
        <v>7827689890</v>
      </c>
    </row>
    <row r="36" ht="15.75" customHeight="1">
      <c r="A36" s="35" t="s">
        <v>210</v>
      </c>
      <c r="B36" s="39" t="s">
        <v>6025</v>
      </c>
      <c r="C36" s="39" t="s">
        <v>6026</v>
      </c>
      <c r="D36" s="39" t="s">
        <v>6027</v>
      </c>
      <c r="E36" s="39" t="str">
        <f t="shared" si="1"/>
        <v>20700264594</v>
      </c>
      <c r="F36" s="39" t="s">
        <v>6028</v>
      </c>
      <c r="G36" s="39" t="s">
        <v>6029</v>
      </c>
      <c r="H36" s="39" t="s">
        <v>6030</v>
      </c>
      <c r="I36" s="39" t="str">
        <f t="shared" si="2"/>
        <v>10263890292</v>
      </c>
    </row>
    <row r="37" ht="15.75" customHeight="1">
      <c r="A37" s="35" t="s">
        <v>217</v>
      </c>
      <c r="B37" s="39" t="s">
        <v>6031</v>
      </c>
      <c r="C37" s="39" t="s">
        <v>6032</v>
      </c>
      <c r="D37" s="39" t="s">
        <v>6033</v>
      </c>
      <c r="E37" s="39" t="str">
        <f t="shared" si="1"/>
        <v>15735749</v>
      </c>
      <c r="F37" s="39" t="s">
        <v>6034</v>
      </c>
      <c r="G37" s="39" t="s">
        <v>6035</v>
      </c>
      <c r="H37" s="39" t="s">
        <v>6036</v>
      </c>
      <c r="I37" s="39" t="str">
        <f t="shared" si="2"/>
        <v>15800751</v>
      </c>
    </row>
    <row r="38" ht="15.75" customHeight="1">
      <c r="A38" s="35" t="s">
        <v>220</v>
      </c>
      <c r="B38" s="39" t="s">
        <v>6037</v>
      </c>
      <c r="C38" s="39" t="s">
        <v>5028</v>
      </c>
      <c r="D38" s="39" t="s">
        <v>1134</v>
      </c>
      <c r="E38" s="39" t="str">
        <f t="shared" si="1"/>
        <v>87</v>
      </c>
      <c r="F38" s="39" t="s">
        <v>83</v>
      </c>
      <c r="G38" s="39" t="s">
        <v>423</v>
      </c>
      <c r="H38" s="39" t="s">
        <v>159</v>
      </c>
      <c r="I38" s="39" t="str">
        <f t="shared" si="2"/>
        <v>6</v>
      </c>
    </row>
    <row r="39" ht="15.75" customHeight="1">
      <c r="A39" s="35" t="s">
        <v>227</v>
      </c>
      <c r="B39" s="39" t="s">
        <v>3155</v>
      </c>
      <c r="C39" s="39" t="s">
        <v>3155</v>
      </c>
      <c r="D39" s="39" t="s">
        <v>3334</v>
      </c>
      <c r="E39" s="39" t="str">
        <f t="shared" si="1"/>
        <v>148</v>
      </c>
      <c r="F39" s="39" t="s">
        <v>5754</v>
      </c>
      <c r="G39" s="39" t="s">
        <v>5919</v>
      </c>
      <c r="H39" s="39" t="s">
        <v>6038</v>
      </c>
      <c r="I39" s="39" t="str">
        <f t="shared" si="2"/>
        <v>187</v>
      </c>
    </row>
    <row r="40" ht="15.75" customHeight="1">
      <c r="A40" s="35" t="s">
        <v>229</v>
      </c>
      <c r="B40" s="39" t="s">
        <v>6039</v>
      </c>
      <c r="C40" s="39" t="s">
        <v>6040</v>
      </c>
      <c r="D40" s="39" t="s">
        <v>6041</v>
      </c>
      <c r="E40" s="39" t="str">
        <f t="shared" si="1"/>
        <v>1073</v>
      </c>
      <c r="F40" s="39" t="s">
        <v>6042</v>
      </c>
      <c r="G40" s="39" t="s">
        <v>6043</v>
      </c>
      <c r="H40" s="39" t="s">
        <v>5981</v>
      </c>
      <c r="I40" s="39" t="str">
        <f t="shared" si="2"/>
        <v>1756</v>
      </c>
    </row>
    <row r="41" ht="15.75" customHeight="1">
      <c r="A41" s="35" t="s">
        <v>234</v>
      </c>
      <c r="B41" s="39" t="s">
        <v>6044</v>
      </c>
      <c r="C41" s="39" t="s">
        <v>2115</v>
      </c>
      <c r="D41" s="39" t="s">
        <v>6045</v>
      </c>
      <c r="E41" s="39" t="str">
        <f t="shared" si="1"/>
        <v>352</v>
      </c>
      <c r="F41" s="39" t="s">
        <v>6046</v>
      </c>
      <c r="G41" s="39" t="s">
        <v>6047</v>
      </c>
      <c r="H41" s="39" t="s">
        <v>5986</v>
      </c>
      <c r="I41" s="39" t="str">
        <f t="shared" si="2"/>
        <v>1282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479</v>
      </c>
      <c r="H42" s="39" t="s">
        <v>4695</v>
      </c>
      <c r="I42" s="39" t="str">
        <f t="shared" si="2"/>
        <v>8192</v>
      </c>
    </row>
    <row r="43" ht="15.75" customHeight="1">
      <c r="A43" s="35" t="s">
        <v>239</v>
      </c>
      <c r="B43" s="39" t="s">
        <v>6048</v>
      </c>
      <c r="C43" s="39" t="s">
        <v>6049</v>
      </c>
      <c r="D43" s="39" t="s">
        <v>6050</v>
      </c>
      <c r="E43" s="39" t="str">
        <f t="shared" si="1"/>
        <v>383987712</v>
      </c>
      <c r="F43" s="39" t="s">
        <v>6051</v>
      </c>
      <c r="G43" s="39" t="s">
        <v>6052</v>
      </c>
      <c r="H43" s="39" t="s">
        <v>6053</v>
      </c>
      <c r="I43" s="39" t="str">
        <f t="shared" si="2"/>
        <v>157261824</v>
      </c>
    </row>
    <row r="44" ht="15.75" customHeight="1">
      <c r="A44" s="35" t="s">
        <v>246</v>
      </c>
      <c r="B44" s="39" t="s">
        <v>6054</v>
      </c>
      <c r="C44" s="39" t="s">
        <v>6055</v>
      </c>
      <c r="D44" s="39" t="s">
        <v>6056</v>
      </c>
      <c r="E44" s="39" t="str">
        <f t="shared" si="1"/>
        <v>26468843520</v>
      </c>
      <c r="F44" s="39" t="s">
        <v>6057</v>
      </c>
      <c r="G44" s="39" t="s">
        <v>6058</v>
      </c>
      <c r="H44" s="39" t="s">
        <v>6059</v>
      </c>
      <c r="I44" s="39" t="str">
        <f t="shared" si="2"/>
        <v>13030912000</v>
      </c>
    </row>
    <row r="45" ht="15.75" customHeight="1">
      <c r="A45" s="35" t="s">
        <v>253</v>
      </c>
      <c r="B45" s="39" t="s">
        <v>6060</v>
      </c>
      <c r="C45" s="39" t="s">
        <v>6036</v>
      </c>
      <c r="D45" s="39" t="s">
        <v>6061</v>
      </c>
      <c r="E45" s="39" t="str">
        <f t="shared" si="1"/>
        <v>16076800</v>
      </c>
      <c r="F45" s="39" t="s">
        <v>6062</v>
      </c>
      <c r="G45" s="39" t="s">
        <v>6063</v>
      </c>
      <c r="H45" s="39" t="s">
        <v>6036</v>
      </c>
      <c r="I45" s="39" t="str">
        <f t="shared" si="2"/>
        <v>15810560</v>
      </c>
    </row>
    <row r="46" ht="15.75" customHeight="1">
      <c r="A46" s="35" t="s">
        <v>254</v>
      </c>
      <c r="B46" s="39" t="s">
        <v>6064</v>
      </c>
      <c r="C46" s="39" t="s">
        <v>6065</v>
      </c>
      <c r="D46" s="39" t="s">
        <v>6066</v>
      </c>
      <c r="E46" s="39" t="str">
        <f t="shared" si="1"/>
        <v>8461123584</v>
      </c>
      <c r="F46" s="39" t="s">
        <v>6067</v>
      </c>
      <c r="G46" s="39" t="s">
        <v>6068</v>
      </c>
      <c r="H46" s="39" t="s">
        <v>6069</v>
      </c>
      <c r="I46" s="39" t="str">
        <f t="shared" si="2"/>
        <v>6885847040</v>
      </c>
    </row>
    <row r="47" ht="15.75" customHeight="1">
      <c r="A47" s="35" t="s">
        <v>261</v>
      </c>
      <c r="B47" s="39" t="s">
        <v>6070</v>
      </c>
      <c r="C47" s="39" t="s">
        <v>6063</v>
      </c>
      <c r="D47" s="39" t="s">
        <v>6071</v>
      </c>
      <c r="E47" s="39" t="str">
        <f t="shared" si="1"/>
        <v>15634432</v>
      </c>
      <c r="F47" s="39" t="s">
        <v>6072</v>
      </c>
      <c r="G47" s="39" t="s">
        <v>6070</v>
      </c>
      <c r="H47" s="39" t="s">
        <v>6036</v>
      </c>
      <c r="I47" s="39" t="str">
        <f t="shared" si="2"/>
        <v>15798272</v>
      </c>
    </row>
    <row r="48" ht="15.75" customHeight="1">
      <c r="A48" s="35" t="s">
        <v>262</v>
      </c>
      <c r="B48" s="39" t="s">
        <v>6073</v>
      </c>
      <c r="C48" s="39" t="s">
        <v>6074</v>
      </c>
      <c r="D48" s="39" t="s">
        <v>6075</v>
      </c>
      <c r="E48" s="39" t="str">
        <f t="shared" si="1"/>
        <v>7309311682</v>
      </c>
      <c r="F48" s="39" t="s">
        <v>6076</v>
      </c>
      <c r="G48" s="39" t="s">
        <v>6077</v>
      </c>
      <c r="H48" s="39" t="s">
        <v>6078</v>
      </c>
      <c r="I48" s="39" t="str">
        <f t="shared" si="2"/>
        <v>8080776011</v>
      </c>
    </row>
    <row r="49" ht="15.75" customHeight="1">
      <c r="A49" s="35" t="s">
        <v>269</v>
      </c>
      <c r="B49" s="39" t="s">
        <v>6079</v>
      </c>
      <c r="C49" s="39" t="s">
        <v>6080</v>
      </c>
      <c r="D49" s="39" t="s">
        <v>6081</v>
      </c>
      <c r="E49" s="39" t="str">
        <f t="shared" si="1"/>
        <v>7961323840</v>
      </c>
      <c r="F49" s="39" t="s">
        <v>6082</v>
      </c>
      <c r="G49" s="39" t="s">
        <v>6083</v>
      </c>
      <c r="H49" s="39" t="s">
        <v>6084</v>
      </c>
      <c r="I49" s="39" t="str">
        <f t="shared" si="2"/>
        <v>7982607405</v>
      </c>
    </row>
    <row r="50" ht="15.75" customHeight="1">
      <c r="A50" s="35" t="s">
        <v>276</v>
      </c>
      <c r="B50" s="39" t="s">
        <v>6085</v>
      </c>
      <c r="C50" s="39" t="s">
        <v>6086</v>
      </c>
      <c r="D50" s="39" t="s">
        <v>6087</v>
      </c>
      <c r="E50" s="39" t="str">
        <f t="shared" si="1"/>
        <v>5694812491</v>
      </c>
      <c r="F50" s="39" t="s">
        <v>6088</v>
      </c>
      <c r="G50" s="39" t="s">
        <v>6089</v>
      </c>
      <c r="H50" s="39" t="s">
        <v>6090</v>
      </c>
      <c r="I50" s="39" t="str">
        <f t="shared" si="2"/>
        <v>6490547259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157</v>
      </c>
      <c r="C52" s="39" t="s">
        <v>157</v>
      </c>
      <c r="D52" s="39" t="s">
        <v>290</v>
      </c>
      <c r="E52" s="39" t="str">
        <f t="shared" si="1"/>
        <v>1</v>
      </c>
      <c r="F52" s="39" t="s">
        <v>155</v>
      </c>
      <c r="G52" s="39" t="s">
        <v>155</v>
      </c>
      <c r="H52" s="39" t="s">
        <v>155</v>
      </c>
      <c r="I52" s="39" t="str">
        <f t="shared" si="2"/>
        <v>3</v>
      </c>
    </row>
    <row r="53" ht="15.75" customHeight="1">
      <c r="A53" s="35" t="s">
        <v>285</v>
      </c>
      <c r="B53" s="39" t="s">
        <v>424</v>
      </c>
      <c r="C53" s="39" t="s">
        <v>423</v>
      </c>
      <c r="D53" s="39" t="s">
        <v>423</v>
      </c>
      <c r="E53" s="39" t="str">
        <f t="shared" si="1"/>
        <v>6</v>
      </c>
      <c r="F53" s="39" t="s">
        <v>520</v>
      </c>
      <c r="G53" s="39" t="s">
        <v>520</v>
      </c>
      <c r="H53" s="39" t="s">
        <v>520</v>
      </c>
      <c r="I53" s="39" t="str">
        <f t="shared" si="2"/>
        <v>11</v>
      </c>
    </row>
    <row r="54" ht="15.75" customHeight="1">
      <c r="A54" s="35" t="s">
        <v>286</v>
      </c>
      <c r="B54" s="39" t="s">
        <v>5499</v>
      </c>
      <c r="C54" s="39" t="s">
        <v>6091</v>
      </c>
      <c r="D54" s="39" t="s">
        <v>6092</v>
      </c>
      <c r="E54" s="39" t="str">
        <f t="shared" si="1"/>
        <v>1074</v>
      </c>
      <c r="F54" s="39" t="s">
        <v>6093</v>
      </c>
      <c r="G54" s="39" t="s">
        <v>6094</v>
      </c>
      <c r="H54" s="39" t="s">
        <v>6095</v>
      </c>
      <c r="I54" s="39" t="str">
        <f t="shared" si="2"/>
        <v>1750</v>
      </c>
    </row>
    <row r="55" ht="15.75" customHeight="1">
      <c r="A55" s="35" t="s">
        <v>289</v>
      </c>
      <c r="B55" s="39" t="s">
        <v>225</v>
      </c>
      <c r="C55" s="39" t="s">
        <v>79</v>
      </c>
      <c r="D55" s="39" t="s">
        <v>226</v>
      </c>
      <c r="E55" s="39" t="str">
        <f t="shared" si="1"/>
        <v>13</v>
      </c>
      <c r="F55" s="39" t="s">
        <v>77</v>
      </c>
      <c r="G55" s="39" t="s">
        <v>78</v>
      </c>
      <c r="H55" s="39" t="s">
        <v>78</v>
      </c>
      <c r="I55" s="39" t="str">
        <f t="shared" si="2"/>
        <v>30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6096</v>
      </c>
      <c r="C58" s="39" t="s">
        <v>6097</v>
      </c>
      <c r="D58" s="39" t="s">
        <v>6098</v>
      </c>
      <c r="E58" s="39" t="str">
        <f t="shared" si="1"/>
        <v>5707886592</v>
      </c>
      <c r="F58" s="39" t="s">
        <v>6099</v>
      </c>
      <c r="G58" s="39" t="s">
        <v>6100</v>
      </c>
      <c r="H58" s="39" t="s">
        <v>6101</v>
      </c>
      <c r="I58" s="39" t="str">
        <f t="shared" si="2"/>
        <v>6504071168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6102</v>
      </c>
      <c r="C60" s="39" t="s">
        <v>6103</v>
      </c>
      <c r="D60" s="39" t="s">
        <v>6104</v>
      </c>
      <c r="E60" s="39" t="str">
        <f t="shared" si="1"/>
        <v>5683752960</v>
      </c>
      <c r="F60" s="39" t="s">
        <v>6105</v>
      </c>
      <c r="G60" s="39" t="s">
        <v>6106</v>
      </c>
      <c r="H60" s="39" t="s">
        <v>6107</v>
      </c>
      <c r="I60" s="39" t="str">
        <f t="shared" si="2"/>
        <v>6442409984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6108</v>
      </c>
      <c r="C62" s="39" t="s">
        <v>6109</v>
      </c>
      <c r="D62" s="39" t="s">
        <v>6110</v>
      </c>
      <c r="E62" s="39" t="str">
        <f t="shared" si="1"/>
        <v>9329814</v>
      </c>
      <c r="F62" s="39" t="s">
        <v>6111</v>
      </c>
      <c r="G62" s="39" t="s">
        <v>6112</v>
      </c>
      <c r="H62" s="39" t="s">
        <v>6113</v>
      </c>
      <c r="I62" s="39" t="str">
        <f t="shared" si="2"/>
        <v>17074440</v>
      </c>
    </row>
    <row r="63" ht="15.75" customHeight="1">
      <c r="A63" s="35" t="s">
        <v>316</v>
      </c>
      <c r="B63" s="39" t="s">
        <v>6114</v>
      </c>
      <c r="C63" s="39" t="s">
        <v>6115</v>
      </c>
      <c r="D63" s="39" t="s">
        <v>6116</v>
      </c>
      <c r="E63" s="39" t="str">
        <f t="shared" si="1"/>
        <v>5866932</v>
      </c>
      <c r="F63" s="39" t="s">
        <v>6117</v>
      </c>
      <c r="G63" s="39" t="s">
        <v>6118</v>
      </c>
      <c r="H63" s="39" t="s">
        <v>6119</v>
      </c>
      <c r="I63" s="39" t="str">
        <f t="shared" si="2"/>
        <v>156782909</v>
      </c>
    </row>
    <row r="64" ht="15.75" customHeight="1">
      <c r="A64" s="40" t="s">
        <v>14</v>
      </c>
      <c r="B64" s="41">
        <f t="shared" ref="B64:I64" si="3">AVERAGE(VALUE(B8),VALUE(B22),VALUE(B36))*2^(-30)</f>
        <v>18.0703868</v>
      </c>
      <c r="C64" s="41">
        <f t="shared" si="3"/>
        <v>19.20680126</v>
      </c>
      <c r="D64" s="41">
        <f t="shared" si="3"/>
        <v>18.0535171</v>
      </c>
      <c r="E64" s="41">
        <f t="shared" si="3"/>
        <v>18.91487396</v>
      </c>
      <c r="F64" s="41">
        <f t="shared" si="3"/>
        <v>10.34125779</v>
      </c>
      <c r="G64" s="41">
        <f t="shared" si="3"/>
        <v>10.82463624</v>
      </c>
      <c r="H64" s="41">
        <f t="shared" si="3"/>
        <v>10.26130623</v>
      </c>
      <c r="I64" s="41">
        <f t="shared" si="3"/>
        <v>10.47984021</v>
      </c>
    </row>
    <row r="65" ht="15.75" customHeight="1">
      <c r="A65" s="40" t="s">
        <v>323</v>
      </c>
      <c r="B65" s="41">
        <f t="shared" ref="B65:I65" si="4">AVERAGE(VALUE(B8),VALUE(B22),VALUE(B36),VALUE(B50))*2^(-30)</f>
        <v>14.85607078</v>
      </c>
      <c r="C65" s="41">
        <f t="shared" si="4"/>
        <v>15.73102781</v>
      </c>
      <c r="D65" s="41">
        <f t="shared" si="4"/>
        <v>14.8729104</v>
      </c>
      <c r="E65" s="41">
        <f t="shared" si="4"/>
        <v>15.51208233</v>
      </c>
      <c r="F65" s="41">
        <f t="shared" si="4"/>
        <v>9.267141641</v>
      </c>
      <c r="G65" s="41">
        <f t="shared" si="4"/>
        <v>9.651066697</v>
      </c>
      <c r="H65" s="41">
        <f t="shared" si="4"/>
        <v>9.205207505</v>
      </c>
      <c r="I65" s="41">
        <f t="shared" si="4"/>
        <v>9.371078451</v>
      </c>
    </row>
    <row r="66" ht="15.75" customHeight="1">
      <c r="A66" s="40" t="s">
        <v>324</v>
      </c>
      <c r="B66" s="41">
        <f t="shared" ref="B66:I66" si="5">MIN(VALUE(B18),VALUE(B32),VALUE(B46))*2^(-30)</f>
        <v>6.94480896</v>
      </c>
      <c r="C66" s="41">
        <f t="shared" si="5"/>
        <v>7.798240662</v>
      </c>
      <c r="D66" s="41">
        <f t="shared" si="5"/>
        <v>7.284076691</v>
      </c>
      <c r="E66" s="41">
        <f t="shared" si="5"/>
        <v>7.332244873</v>
      </c>
      <c r="F66" s="41">
        <f t="shared" si="5"/>
        <v>6.003925323</v>
      </c>
      <c r="G66" s="41">
        <f t="shared" si="5"/>
        <v>6.412944794</v>
      </c>
      <c r="H66" s="41">
        <f t="shared" si="5"/>
        <v>5.517787933</v>
      </c>
      <c r="I66" s="41">
        <f t="shared" si="5"/>
        <v>6.326251984</v>
      </c>
    </row>
    <row r="67" ht="15.75" customHeight="1">
      <c r="A67" s="40" t="s">
        <v>325</v>
      </c>
      <c r="B67" s="41">
        <f t="shared" ref="B67:I67" si="6">MIN(VALUE(B16),VALUE(B30),VALUE(B44))*2^(-30)</f>
        <v>18.74209595</v>
      </c>
      <c r="C67" s="41">
        <f t="shared" si="6"/>
        <v>20.91764069</v>
      </c>
      <c r="D67" s="41">
        <f t="shared" si="6"/>
        <v>19.70288849</v>
      </c>
      <c r="E67" s="41">
        <f t="shared" si="6"/>
        <v>22.16303635</v>
      </c>
      <c r="F67" s="41">
        <f t="shared" si="6"/>
        <v>11.7647171</v>
      </c>
      <c r="G67" s="41">
        <f t="shared" si="6"/>
        <v>11.70567703</v>
      </c>
      <c r="H67" s="41">
        <f t="shared" si="6"/>
        <v>11.79052734</v>
      </c>
      <c r="I67" s="41">
        <f t="shared" si="6"/>
        <v>11.79052734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0.0078125</v>
      </c>
      <c r="H68" s="41">
        <f t="shared" si="7"/>
        <v>0.03125</v>
      </c>
      <c r="I68" s="41">
        <f t="shared" si="7"/>
        <v>0.0078125</v>
      </c>
    </row>
    <row r="69" ht="15.75" customHeight="1">
      <c r="A69" s="40" t="s">
        <v>16</v>
      </c>
      <c r="B69" s="41">
        <f t="shared" ref="B69:I69" si="8">SUM(VALUE(B15),VALUE(B29),VALUE(B43))*2^(-20)</f>
        <v>973.90625</v>
      </c>
      <c r="C69" s="41">
        <f t="shared" si="8"/>
        <v>1098.617188</v>
      </c>
      <c r="D69" s="41">
        <f t="shared" si="8"/>
        <v>1067.320313</v>
      </c>
      <c r="E69" s="41">
        <f t="shared" si="8"/>
        <v>1098.4375</v>
      </c>
      <c r="F69" s="41">
        <f t="shared" si="8"/>
        <v>488.1796875</v>
      </c>
      <c r="G69" s="41">
        <f t="shared" si="8"/>
        <v>469.2929688</v>
      </c>
      <c r="H69" s="41">
        <f t="shared" si="8"/>
        <v>468.8242188</v>
      </c>
      <c r="I69" s="41">
        <f t="shared" si="8"/>
        <v>469.125</v>
      </c>
    </row>
    <row r="70" ht="15.75" customHeight="1">
      <c r="A70" s="40" t="s">
        <v>17</v>
      </c>
      <c r="B70" s="41">
        <f t="shared" ref="B70:I70" si="9">AVERAGE(VALUE(B9),VALUE(B23),VALUE(B37))*2^(-20)</f>
        <v>20.37514242</v>
      </c>
      <c r="C70" s="41">
        <f t="shared" si="9"/>
        <v>21.1888113</v>
      </c>
      <c r="D70" s="41">
        <f t="shared" si="9"/>
        <v>21.10328166</v>
      </c>
      <c r="E70" s="41">
        <f t="shared" si="9"/>
        <v>21.12564182</v>
      </c>
      <c r="F70" s="41">
        <f t="shared" si="9"/>
        <v>19.98424021</v>
      </c>
      <c r="G70" s="41">
        <f t="shared" si="9"/>
        <v>21.32976278</v>
      </c>
      <c r="H70" s="41">
        <f t="shared" si="9"/>
        <v>21.18173758</v>
      </c>
      <c r="I70" s="41">
        <f t="shared" si="9"/>
        <v>21.23748748</v>
      </c>
    </row>
    <row r="71" ht="15.75" customHeight="1">
      <c r="A71" s="40" t="s">
        <v>326</v>
      </c>
      <c r="B71" s="42">
        <f t="shared" ref="B71:I71" si="10">MIN(VALUE(B19),VALUE(B33),VALUE(B47))*2^(-20)</f>
        <v>14.91015625</v>
      </c>
      <c r="C71" s="42">
        <f t="shared" si="10"/>
        <v>14.9140625</v>
      </c>
      <c r="D71" s="42">
        <f t="shared" si="10"/>
        <v>14.76171875</v>
      </c>
      <c r="E71" s="42">
        <f t="shared" si="10"/>
        <v>14.91015625</v>
      </c>
      <c r="F71" s="42">
        <f t="shared" si="10"/>
        <v>15.06640625</v>
      </c>
      <c r="G71" s="42">
        <f t="shared" si="10"/>
        <v>14.91015625</v>
      </c>
      <c r="H71" s="42">
        <f t="shared" si="10"/>
        <v>15.33203125</v>
      </c>
      <c r="I71" s="42">
        <f t="shared" si="10"/>
        <v>15.06640625</v>
      </c>
    </row>
    <row r="72" ht="15.75" customHeight="1">
      <c r="A72" s="40" t="s">
        <v>327</v>
      </c>
      <c r="B72" s="42">
        <f t="shared" ref="B72:I72" si="11">MAX(VALUE(B17),VALUE(B31),VALUE(B45))*2^(-20)</f>
        <v>30.16796875</v>
      </c>
      <c r="C72" s="42">
        <f t="shared" si="11"/>
        <v>30.3046875</v>
      </c>
      <c r="D72" s="42">
        <f t="shared" si="11"/>
        <v>29.8359375</v>
      </c>
      <c r="E72" s="42">
        <f t="shared" si="11"/>
        <v>30.16796875</v>
      </c>
      <c r="F72" s="42">
        <f t="shared" si="11"/>
        <v>26.07421875</v>
      </c>
      <c r="G72" s="42">
        <f t="shared" si="11"/>
        <v>30.30078125</v>
      </c>
      <c r="H72" s="42">
        <f t="shared" si="11"/>
        <v>29.828125</v>
      </c>
      <c r="I72" s="42">
        <f t="shared" si="11"/>
        <v>29.828125</v>
      </c>
    </row>
    <row r="73" ht="15.75" customHeight="1">
      <c r="A73" s="40" t="s">
        <v>1</v>
      </c>
      <c r="B73" s="41">
        <f t="shared" ref="B73:I73" si="12">VALUE(B7)*10^(-9)</f>
        <v>139.5954903</v>
      </c>
      <c r="C73" s="41">
        <f t="shared" si="12"/>
        <v>135.5632935</v>
      </c>
      <c r="D73" s="41">
        <f t="shared" si="12"/>
        <v>127.5204584</v>
      </c>
      <c r="E73" s="41">
        <f t="shared" si="12"/>
        <v>135.5632935</v>
      </c>
      <c r="F73" s="41">
        <f t="shared" si="12"/>
        <v>221.7910826</v>
      </c>
      <c r="G73" s="41">
        <f t="shared" si="12"/>
        <v>219.6598878</v>
      </c>
      <c r="H73" s="41">
        <f t="shared" si="12"/>
        <v>220.1046158</v>
      </c>
      <c r="I73" s="41">
        <f t="shared" si="12"/>
        <v>220.1046158</v>
      </c>
    </row>
    <row r="74" ht="15.75" customHeight="1">
      <c r="A74" s="40" t="s">
        <v>18</v>
      </c>
      <c r="B74" s="41">
        <f t="shared" ref="B74:I74" si="13">SUM(VALUE(B20),VALUE(B34),VALUE(B48))*2^(-20)</f>
        <v>22541.15542</v>
      </c>
      <c r="C74" s="41">
        <f t="shared" si="13"/>
        <v>22529.43463</v>
      </c>
      <c r="D74" s="41">
        <f t="shared" si="13"/>
        <v>22518.63188</v>
      </c>
      <c r="E74" s="41">
        <f t="shared" si="13"/>
        <v>21742.05484</v>
      </c>
      <c r="F74" s="41">
        <f t="shared" si="13"/>
        <v>22667.09547</v>
      </c>
      <c r="G74" s="41">
        <f t="shared" si="13"/>
        <v>22669.26933</v>
      </c>
      <c r="H74" s="41">
        <f t="shared" si="13"/>
        <v>22664.34524</v>
      </c>
      <c r="I74" s="41">
        <f t="shared" si="13"/>
        <v>22738.65105</v>
      </c>
    </row>
    <row r="75" ht="15.75" customHeight="1">
      <c r="A75" s="40" t="s">
        <v>19</v>
      </c>
      <c r="B75" s="41">
        <f t="shared" ref="B75:I75" si="14">SUM(VALUE(B21),VALUE(B35),VALUE(B49))*2^(-20)</f>
        <v>22540.29764</v>
      </c>
      <c r="C75" s="41">
        <f t="shared" si="14"/>
        <v>22536.37203</v>
      </c>
      <c r="D75" s="41">
        <f t="shared" si="14"/>
        <v>22530.63715</v>
      </c>
      <c r="E75" s="41">
        <f t="shared" si="14"/>
        <v>23046.5317</v>
      </c>
      <c r="F75" s="41">
        <f t="shared" si="14"/>
        <v>22462.51239</v>
      </c>
      <c r="G75" s="41">
        <f t="shared" si="14"/>
        <v>22458.69443</v>
      </c>
      <c r="H75" s="41">
        <f t="shared" si="14"/>
        <v>22459.95392</v>
      </c>
      <c r="I75" s="41">
        <f t="shared" si="14"/>
        <v>22657.80044</v>
      </c>
    </row>
    <row r="76" ht="15.75" customHeight="1">
      <c r="A76" s="40" t="s">
        <v>20</v>
      </c>
      <c r="B76" s="43">
        <f t="shared" ref="B76:I76" si="15">SUM(VALUE(B12),VALUE(B26),VALUE(B40))</f>
        <v>3335</v>
      </c>
      <c r="C76" s="43">
        <f t="shared" si="15"/>
        <v>3237</v>
      </c>
      <c r="D76" s="43">
        <f t="shared" si="15"/>
        <v>3036</v>
      </c>
      <c r="E76" s="43">
        <f t="shared" si="15"/>
        <v>3237</v>
      </c>
      <c r="F76" s="43">
        <f t="shared" si="15"/>
        <v>5316</v>
      </c>
      <c r="G76" s="43">
        <f t="shared" si="15"/>
        <v>5258</v>
      </c>
      <c r="H76" s="43">
        <f t="shared" si="15"/>
        <v>5274</v>
      </c>
      <c r="I76" s="43">
        <f t="shared" si="15"/>
        <v>5275</v>
      </c>
    </row>
    <row r="77" ht="15.75" customHeight="1">
      <c r="A77" s="40" t="s">
        <v>21</v>
      </c>
      <c r="B77" s="43">
        <f t="shared" ref="B77:I77" si="16">SUM(VALUE(B11),VALUE(B25),VALUE(B39))</f>
        <v>440</v>
      </c>
      <c r="C77" s="43">
        <f t="shared" si="16"/>
        <v>474</v>
      </c>
      <c r="D77" s="43">
        <f t="shared" si="16"/>
        <v>444</v>
      </c>
      <c r="E77" s="43">
        <f t="shared" si="16"/>
        <v>446</v>
      </c>
      <c r="F77" s="43">
        <f t="shared" si="16"/>
        <v>583</v>
      </c>
      <c r="G77" s="43">
        <f t="shared" si="16"/>
        <v>567</v>
      </c>
      <c r="H77" s="43">
        <f t="shared" si="16"/>
        <v>568</v>
      </c>
      <c r="I77" s="43">
        <f t="shared" si="16"/>
        <v>572</v>
      </c>
    </row>
    <row r="78" ht="15.75" customHeight="1">
      <c r="A78" s="40" t="s">
        <v>22</v>
      </c>
      <c r="B78" s="43">
        <f t="shared" ref="B78:I78" si="17">SUM(VALUE(B13),VALUE(B27),VALUE(B41))</f>
        <v>996</v>
      </c>
      <c r="C78" s="43">
        <f t="shared" si="17"/>
        <v>948</v>
      </c>
      <c r="D78" s="43">
        <f t="shared" si="17"/>
        <v>980</v>
      </c>
      <c r="E78" s="43">
        <f t="shared" si="17"/>
        <v>1030</v>
      </c>
      <c r="F78" s="43">
        <f t="shared" si="17"/>
        <v>3881</v>
      </c>
      <c r="G78" s="43">
        <f t="shared" si="17"/>
        <v>3852</v>
      </c>
      <c r="H78" s="43">
        <f t="shared" si="17"/>
        <v>3858</v>
      </c>
      <c r="I78" s="43">
        <f t="shared" si="17"/>
        <v>3866</v>
      </c>
    </row>
    <row r="79" ht="15.75" customHeight="1">
      <c r="A79" s="40" t="s">
        <v>23</v>
      </c>
      <c r="B79" s="43">
        <f t="shared" ref="B79:I79" si="18">SUM(VALUE(B10),VALUE(B24),VALUE(B38))</f>
        <v>327</v>
      </c>
      <c r="C79" s="43">
        <f t="shared" si="18"/>
        <v>248</v>
      </c>
      <c r="D79" s="43">
        <f t="shared" si="18"/>
        <v>119</v>
      </c>
      <c r="E79" s="43">
        <f t="shared" si="18"/>
        <v>207</v>
      </c>
      <c r="F79" s="43">
        <f t="shared" si="18"/>
        <v>17</v>
      </c>
      <c r="G79" s="43">
        <f t="shared" si="18"/>
        <v>8</v>
      </c>
      <c r="H79" s="43">
        <f t="shared" si="18"/>
        <v>16</v>
      </c>
      <c r="I79" s="43">
        <f t="shared" si="18"/>
        <v>13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6120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6121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2" width="13.57"/>
    <col customWidth="1" min="3" max="3" width="16.14"/>
    <col customWidth="1" min="4" max="4" width="14.43"/>
    <col customWidth="1" min="5" max="5" width="6.86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F3" s="39" t="s">
        <v>42</v>
      </c>
      <c r="G3" s="39" t="s">
        <v>42</v>
      </c>
      <c r="H3" s="39" t="s">
        <v>42</v>
      </c>
      <c r="I3" s="39" t="str">
        <f t="shared" ref="I3:I63" si="1">IF(ISERROR(MEDIAN(VALUE(F3),VALUE(G3),VALUE(H3))), "-", TEXT(MEDIAN(VALUE(F3),VALUE(G3),VALUE(H3)), "0"))</f>
        <v>0</v>
      </c>
    </row>
    <row r="4">
      <c r="A4" s="35" t="s">
        <v>43</v>
      </c>
      <c r="F4" s="39" t="s">
        <v>42</v>
      </c>
      <c r="G4" s="39" t="s">
        <v>42</v>
      </c>
      <c r="H4" s="39" t="s">
        <v>42</v>
      </c>
      <c r="I4" s="39" t="str">
        <f t="shared" si="1"/>
        <v>0</v>
      </c>
    </row>
    <row r="5">
      <c r="A5" s="35" t="s">
        <v>44</v>
      </c>
      <c r="F5" s="39" t="s">
        <v>6122</v>
      </c>
      <c r="G5" s="39" t="s">
        <v>6123</v>
      </c>
      <c r="H5" s="39" t="s">
        <v>6124</v>
      </c>
      <c r="I5" s="39" t="str">
        <f t="shared" si="1"/>
        <v>-</v>
      </c>
    </row>
    <row r="6">
      <c r="A6" s="35" t="s">
        <v>51</v>
      </c>
      <c r="F6" s="39" t="s">
        <v>6125</v>
      </c>
      <c r="G6" s="39" t="s">
        <v>6126</v>
      </c>
      <c r="H6" s="39" t="s">
        <v>6127</v>
      </c>
      <c r="I6" s="39" t="str">
        <f t="shared" si="1"/>
        <v>-</v>
      </c>
    </row>
    <row r="7">
      <c r="A7" s="35" t="s">
        <v>58</v>
      </c>
      <c r="F7" s="39" t="s">
        <v>6128</v>
      </c>
      <c r="G7" s="39" t="s">
        <v>6129</v>
      </c>
      <c r="H7" s="39" t="s">
        <v>6130</v>
      </c>
      <c r="I7" s="39" t="str">
        <f t="shared" si="1"/>
        <v>249337752855</v>
      </c>
    </row>
    <row r="8">
      <c r="A8" s="35" t="s">
        <v>65</v>
      </c>
      <c r="F8" s="39" t="s">
        <v>6131</v>
      </c>
      <c r="G8" s="39" t="s">
        <v>6132</v>
      </c>
      <c r="H8" s="39" t="s">
        <v>6133</v>
      </c>
      <c r="I8" s="39" t="str">
        <f t="shared" si="1"/>
        <v>12840260291</v>
      </c>
    </row>
    <row r="9">
      <c r="A9" s="35" t="s">
        <v>72</v>
      </c>
      <c r="F9" s="39" t="s">
        <v>6134</v>
      </c>
      <c r="G9" s="39" t="s">
        <v>6135</v>
      </c>
      <c r="H9" s="39" t="s">
        <v>6136</v>
      </c>
      <c r="I9" s="39" t="str">
        <f t="shared" si="1"/>
        <v>18755584</v>
      </c>
    </row>
    <row r="10">
      <c r="A10" s="35" t="s">
        <v>76</v>
      </c>
      <c r="F10" s="39" t="s">
        <v>157</v>
      </c>
      <c r="G10" s="39" t="s">
        <v>157</v>
      </c>
      <c r="H10" s="39" t="s">
        <v>423</v>
      </c>
      <c r="I10" s="39" t="str">
        <f t="shared" si="1"/>
        <v>1</v>
      </c>
    </row>
    <row r="11">
      <c r="A11" s="35" t="s">
        <v>81</v>
      </c>
      <c r="F11" s="39" t="s">
        <v>6137</v>
      </c>
      <c r="G11" s="39" t="s">
        <v>6137</v>
      </c>
      <c r="H11" s="39" t="s">
        <v>4968</v>
      </c>
      <c r="I11" s="39" t="str">
        <f t="shared" si="1"/>
        <v>233</v>
      </c>
    </row>
    <row r="12">
      <c r="A12" s="35" t="s">
        <v>87</v>
      </c>
      <c r="F12" s="39" t="s">
        <v>6138</v>
      </c>
      <c r="G12" s="39" t="s">
        <v>6139</v>
      </c>
      <c r="H12" s="39" t="s">
        <v>6140</v>
      </c>
      <c r="I12" s="39" t="str">
        <f t="shared" si="1"/>
        <v>1995</v>
      </c>
    </row>
    <row r="13">
      <c r="A13" s="35" t="s">
        <v>94</v>
      </c>
      <c r="F13" s="39" t="s">
        <v>6141</v>
      </c>
      <c r="G13" s="39" t="s">
        <v>6142</v>
      </c>
      <c r="H13" s="39" t="s">
        <v>6143</v>
      </c>
      <c r="I13" s="39" t="str">
        <f t="shared" si="1"/>
        <v>1425</v>
      </c>
    </row>
    <row r="14">
      <c r="A14" s="35" t="s">
        <v>101</v>
      </c>
      <c r="F14" s="39" t="s">
        <v>42</v>
      </c>
      <c r="G14" s="39" t="s">
        <v>42</v>
      </c>
      <c r="H14" s="39" t="s">
        <v>42</v>
      </c>
      <c r="I14" s="39" t="str">
        <f t="shared" si="1"/>
        <v>0</v>
      </c>
    </row>
    <row r="15">
      <c r="A15" s="35" t="s">
        <v>103</v>
      </c>
      <c r="F15" s="39" t="s">
        <v>6144</v>
      </c>
      <c r="G15" s="39" t="s">
        <v>6145</v>
      </c>
      <c r="H15" s="39" t="s">
        <v>6146</v>
      </c>
      <c r="I15" s="39" t="str">
        <f t="shared" si="1"/>
        <v>177664000</v>
      </c>
    </row>
    <row r="16">
      <c r="A16" s="35" t="s">
        <v>110</v>
      </c>
      <c r="F16" s="39" t="s">
        <v>6147</v>
      </c>
      <c r="G16" s="39" t="s">
        <v>6148</v>
      </c>
      <c r="H16" s="39" t="s">
        <v>6149</v>
      </c>
      <c r="I16" s="39" t="str">
        <f t="shared" si="1"/>
        <v>16286404608</v>
      </c>
    </row>
    <row r="17">
      <c r="A17" s="35" t="s">
        <v>117</v>
      </c>
      <c r="F17" s="39" t="s">
        <v>6134</v>
      </c>
      <c r="G17" s="39" t="s">
        <v>6135</v>
      </c>
      <c r="H17" s="39" t="s">
        <v>6150</v>
      </c>
      <c r="I17" s="39" t="str">
        <f t="shared" si="1"/>
        <v>18755584</v>
      </c>
    </row>
    <row r="18">
      <c r="A18" s="35" t="s">
        <v>118</v>
      </c>
      <c r="F18" s="39" t="s">
        <v>6151</v>
      </c>
      <c r="G18" s="39" t="s">
        <v>6152</v>
      </c>
      <c r="H18" s="39" t="s">
        <v>6153</v>
      </c>
      <c r="I18" s="39" t="str">
        <f t="shared" si="1"/>
        <v>8537997312</v>
      </c>
    </row>
    <row r="19">
      <c r="A19" s="35" t="s">
        <v>125</v>
      </c>
      <c r="F19" s="39" t="s">
        <v>6134</v>
      </c>
      <c r="G19" s="39" t="s">
        <v>6135</v>
      </c>
      <c r="H19" s="39" t="s">
        <v>6135</v>
      </c>
      <c r="I19" s="39" t="str">
        <f t="shared" si="1"/>
        <v>18755584</v>
      </c>
    </row>
    <row r="20">
      <c r="A20" s="35" t="s">
        <v>126</v>
      </c>
      <c r="F20" s="39" t="s">
        <v>6154</v>
      </c>
      <c r="G20" s="39" t="s">
        <v>6155</v>
      </c>
      <c r="H20" s="39" t="s">
        <v>6156</v>
      </c>
      <c r="I20" s="39" t="str">
        <f t="shared" si="1"/>
        <v>11977723184</v>
      </c>
    </row>
    <row r="21" ht="15.75" customHeight="1">
      <c r="A21" s="35" t="s">
        <v>133</v>
      </c>
      <c r="F21" s="39" t="s">
        <v>6157</v>
      </c>
      <c r="G21" s="39" t="s">
        <v>6158</v>
      </c>
      <c r="H21" s="39" t="s">
        <v>6159</v>
      </c>
      <c r="I21" s="39" t="str">
        <f t="shared" si="1"/>
        <v>11812395021</v>
      </c>
    </row>
    <row r="22" ht="15.75" customHeight="1">
      <c r="A22" s="35" t="s">
        <v>140</v>
      </c>
      <c r="F22" s="39" t="s">
        <v>6160</v>
      </c>
      <c r="G22" s="39" t="s">
        <v>6161</v>
      </c>
      <c r="H22" s="39" t="s">
        <v>6162</v>
      </c>
      <c r="I22" s="39" t="str">
        <f t="shared" si="1"/>
        <v>11902938033</v>
      </c>
    </row>
    <row r="23" ht="15.75" customHeight="1">
      <c r="A23" s="35" t="s">
        <v>147</v>
      </c>
      <c r="F23" s="39" t="s">
        <v>6163</v>
      </c>
      <c r="G23" s="39" t="s">
        <v>6164</v>
      </c>
      <c r="H23" s="39" t="s">
        <v>6165</v>
      </c>
      <c r="I23" s="39" t="str">
        <f t="shared" si="1"/>
        <v>30892032</v>
      </c>
    </row>
    <row r="24" ht="15.75" customHeight="1">
      <c r="A24" s="35" t="s">
        <v>154</v>
      </c>
      <c r="F24" s="39" t="s">
        <v>236</v>
      </c>
      <c r="G24" s="39" t="s">
        <v>85</v>
      </c>
      <c r="H24" s="39" t="s">
        <v>225</v>
      </c>
      <c r="I24" s="39" t="str">
        <f t="shared" si="1"/>
        <v>21</v>
      </c>
    </row>
    <row r="25" ht="15.75" customHeight="1">
      <c r="A25" s="35" t="s">
        <v>158</v>
      </c>
      <c r="F25" s="39" t="s">
        <v>6166</v>
      </c>
      <c r="G25" s="39" t="s">
        <v>6167</v>
      </c>
      <c r="H25" s="39" t="s">
        <v>5811</v>
      </c>
      <c r="I25" s="39" t="str">
        <f t="shared" si="1"/>
        <v>243</v>
      </c>
    </row>
    <row r="26" ht="15.75" customHeight="1">
      <c r="A26" s="35" t="s">
        <v>160</v>
      </c>
      <c r="F26" s="39" t="s">
        <v>6168</v>
      </c>
      <c r="G26" s="39" t="s">
        <v>6169</v>
      </c>
      <c r="H26" s="39" t="s">
        <v>6170</v>
      </c>
      <c r="I26" s="39" t="str">
        <f t="shared" si="1"/>
        <v>1991</v>
      </c>
    </row>
    <row r="27" ht="15.75" customHeight="1">
      <c r="A27" s="35" t="s">
        <v>162</v>
      </c>
      <c r="F27" s="39" t="s">
        <v>5403</v>
      </c>
      <c r="G27" s="39" t="s">
        <v>6171</v>
      </c>
      <c r="H27" s="39" t="s">
        <v>6172</v>
      </c>
      <c r="I27" s="39" t="str">
        <f t="shared" si="1"/>
        <v>1373</v>
      </c>
    </row>
    <row r="28" ht="15.75" customHeight="1">
      <c r="A28" s="35" t="s">
        <v>169</v>
      </c>
      <c r="F28" s="39" t="s">
        <v>42</v>
      </c>
      <c r="G28" s="39" t="s">
        <v>42</v>
      </c>
      <c r="H28" s="39" t="s">
        <v>42</v>
      </c>
      <c r="I28" s="39" t="str">
        <f t="shared" si="1"/>
        <v>0</v>
      </c>
    </row>
    <row r="29" ht="15.75" customHeight="1">
      <c r="A29" s="35" t="s">
        <v>170</v>
      </c>
      <c r="F29" s="39" t="s">
        <v>6173</v>
      </c>
      <c r="G29" s="39" t="s">
        <v>6174</v>
      </c>
      <c r="H29" s="39" t="s">
        <v>6175</v>
      </c>
      <c r="I29" s="39" t="str">
        <f t="shared" si="1"/>
        <v>163586048</v>
      </c>
    </row>
    <row r="30" ht="15.75" customHeight="1">
      <c r="A30" s="35" t="s">
        <v>177</v>
      </c>
      <c r="F30" s="39" t="s">
        <v>6176</v>
      </c>
      <c r="G30" s="39" t="s">
        <v>6177</v>
      </c>
      <c r="H30" s="39" t="s">
        <v>6178</v>
      </c>
      <c r="I30" s="39" t="str">
        <f t="shared" si="1"/>
        <v>15965143040</v>
      </c>
    </row>
    <row r="31" ht="15.75" customHeight="1">
      <c r="A31" s="35" t="s">
        <v>184</v>
      </c>
      <c r="F31" s="39" t="s">
        <v>6179</v>
      </c>
      <c r="G31" s="39" t="s">
        <v>6164</v>
      </c>
      <c r="H31" s="39" t="s">
        <v>6180</v>
      </c>
      <c r="I31" s="39" t="str">
        <f t="shared" si="1"/>
        <v>30892032</v>
      </c>
    </row>
    <row r="32" ht="15.75" customHeight="1">
      <c r="A32" s="35" t="s">
        <v>186</v>
      </c>
      <c r="F32" s="39" t="s">
        <v>6181</v>
      </c>
      <c r="G32" s="39" t="s">
        <v>6182</v>
      </c>
      <c r="H32" s="39" t="s">
        <v>6183</v>
      </c>
      <c r="I32" s="39" t="str">
        <f t="shared" si="1"/>
        <v>7692640256</v>
      </c>
    </row>
    <row r="33" ht="15.75" customHeight="1">
      <c r="A33" s="35" t="s">
        <v>193</v>
      </c>
      <c r="F33" s="39" t="s">
        <v>6184</v>
      </c>
      <c r="G33" s="39" t="s">
        <v>6164</v>
      </c>
      <c r="H33" s="39" t="s">
        <v>6164</v>
      </c>
      <c r="I33" s="39" t="str">
        <f t="shared" si="1"/>
        <v>30892032</v>
      </c>
    </row>
    <row r="34" ht="15.75" customHeight="1">
      <c r="A34" s="35" t="s">
        <v>196</v>
      </c>
      <c r="F34" s="39" t="s">
        <v>6185</v>
      </c>
      <c r="G34" s="39" t="s">
        <v>6186</v>
      </c>
      <c r="H34" s="39" t="s">
        <v>6187</v>
      </c>
      <c r="I34" s="39" t="str">
        <f t="shared" si="1"/>
        <v>12110624871</v>
      </c>
    </row>
    <row r="35" ht="15.75" customHeight="1">
      <c r="A35" s="35" t="s">
        <v>203</v>
      </c>
      <c r="F35" s="39" t="s">
        <v>6188</v>
      </c>
      <c r="G35" s="39" t="s">
        <v>6189</v>
      </c>
      <c r="H35" s="39" t="s">
        <v>6190</v>
      </c>
      <c r="I35" s="39" t="str">
        <f t="shared" si="1"/>
        <v>11518546457</v>
      </c>
    </row>
    <row r="36" ht="15.75" customHeight="1">
      <c r="A36" s="35" t="s">
        <v>210</v>
      </c>
      <c r="F36" s="39" t="s">
        <v>6191</v>
      </c>
      <c r="G36" s="39" t="s">
        <v>6192</v>
      </c>
      <c r="H36" s="39" t="s">
        <v>6193</v>
      </c>
      <c r="I36" s="39" t="str">
        <f t="shared" si="1"/>
        <v>12945155150</v>
      </c>
    </row>
    <row r="37" ht="15.75" customHeight="1">
      <c r="A37" s="35" t="s">
        <v>217</v>
      </c>
      <c r="F37" s="39" t="s">
        <v>6194</v>
      </c>
      <c r="G37" s="39" t="s">
        <v>6195</v>
      </c>
      <c r="H37" s="39" t="s">
        <v>6196</v>
      </c>
      <c r="I37" s="39" t="str">
        <f t="shared" si="1"/>
        <v>15497536</v>
      </c>
    </row>
    <row r="38" ht="15.75" customHeight="1">
      <c r="A38" s="35" t="s">
        <v>220</v>
      </c>
      <c r="F38" s="39" t="s">
        <v>155</v>
      </c>
      <c r="G38" s="39" t="s">
        <v>1039</v>
      </c>
      <c r="H38" s="39" t="s">
        <v>83</v>
      </c>
      <c r="I38" s="39" t="str">
        <f t="shared" si="1"/>
        <v>4</v>
      </c>
    </row>
    <row r="39" ht="15.75" customHeight="1">
      <c r="A39" s="35" t="s">
        <v>227</v>
      </c>
      <c r="F39" s="39" t="s">
        <v>6167</v>
      </c>
      <c r="G39" s="39" t="s">
        <v>6166</v>
      </c>
      <c r="H39" s="39" t="s">
        <v>6197</v>
      </c>
      <c r="I39" s="39" t="str">
        <f t="shared" si="1"/>
        <v>243</v>
      </c>
    </row>
    <row r="40" ht="15.75" customHeight="1">
      <c r="A40" s="35" t="s">
        <v>229</v>
      </c>
      <c r="F40" s="39" t="s">
        <v>6198</v>
      </c>
      <c r="G40" s="39" t="s">
        <v>6199</v>
      </c>
      <c r="H40" s="39" t="s">
        <v>6200</v>
      </c>
      <c r="I40" s="39" t="str">
        <f t="shared" si="1"/>
        <v>1987</v>
      </c>
    </row>
    <row r="41" ht="15.75" customHeight="1">
      <c r="A41" s="35" t="s">
        <v>234</v>
      </c>
      <c r="F41" s="39" t="s">
        <v>5025</v>
      </c>
      <c r="G41" s="39" t="s">
        <v>5431</v>
      </c>
      <c r="H41" s="39" t="s">
        <v>6201</v>
      </c>
      <c r="I41" s="39" t="str">
        <f t="shared" si="1"/>
        <v>1389</v>
      </c>
    </row>
    <row r="42" ht="15.75" customHeight="1">
      <c r="A42" s="35" t="s">
        <v>238</v>
      </c>
      <c r="F42" s="39" t="s">
        <v>42</v>
      </c>
      <c r="G42" s="39" t="s">
        <v>42</v>
      </c>
      <c r="H42" s="39" t="s">
        <v>2458</v>
      </c>
      <c r="I42" s="39" t="str">
        <f t="shared" si="1"/>
        <v>0</v>
      </c>
    </row>
    <row r="43" ht="15.75" customHeight="1">
      <c r="A43" s="35" t="s">
        <v>239</v>
      </c>
      <c r="F43" s="39" t="s">
        <v>6202</v>
      </c>
      <c r="G43" s="39" t="s">
        <v>6203</v>
      </c>
      <c r="H43" s="39" t="s">
        <v>6204</v>
      </c>
      <c r="I43" s="39" t="str">
        <f t="shared" si="1"/>
        <v>177270784</v>
      </c>
    </row>
    <row r="44" ht="15.75" customHeight="1">
      <c r="A44" s="35" t="s">
        <v>246</v>
      </c>
      <c r="F44" s="39" t="s">
        <v>6205</v>
      </c>
      <c r="G44" s="39" t="s">
        <v>6206</v>
      </c>
      <c r="H44" s="39" t="s">
        <v>6207</v>
      </c>
      <c r="I44" s="39" t="str">
        <f t="shared" si="1"/>
        <v>17689796608</v>
      </c>
    </row>
    <row r="45" ht="15.75" customHeight="1">
      <c r="A45" s="35" t="s">
        <v>253</v>
      </c>
      <c r="F45" s="39" t="s">
        <v>6208</v>
      </c>
      <c r="G45" s="39" t="s">
        <v>6209</v>
      </c>
      <c r="H45" s="39" t="s">
        <v>6210</v>
      </c>
      <c r="I45" s="39" t="str">
        <f t="shared" si="1"/>
        <v>15499264</v>
      </c>
    </row>
    <row r="46" ht="15.75" customHeight="1">
      <c r="A46" s="35" t="s">
        <v>254</v>
      </c>
      <c r="F46" s="39" t="s">
        <v>6211</v>
      </c>
      <c r="G46" s="39" t="s">
        <v>6212</v>
      </c>
      <c r="H46" s="39" t="s">
        <v>6213</v>
      </c>
      <c r="I46" s="39" t="str">
        <f t="shared" si="1"/>
        <v>8564334592</v>
      </c>
    </row>
    <row r="47" ht="15.75" customHeight="1">
      <c r="A47" s="35" t="s">
        <v>261</v>
      </c>
      <c r="F47" s="39" t="s">
        <v>6214</v>
      </c>
      <c r="G47" s="39" t="s">
        <v>6215</v>
      </c>
      <c r="H47" s="39" t="s">
        <v>6209</v>
      </c>
      <c r="I47" s="39" t="str">
        <f t="shared" si="1"/>
        <v>15495168</v>
      </c>
    </row>
    <row r="48" ht="15.75" customHeight="1">
      <c r="A48" s="35" t="s">
        <v>262</v>
      </c>
      <c r="F48" s="39" t="s">
        <v>6216</v>
      </c>
      <c r="G48" s="39" t="s">
        <v>6217</v>
      </c>
      <c r="H48" s="39" t="s">
        <v>6218</v>
      </c>
      <c r="I48" s="39" t="str">
        <f t="shared" si="1"/>
        <v>12021488040</v>
      </c>
    </row>
    <row r="49" ht="15.75" customHeight="1">
      <c r="A49" s="35" t="s">
        <v>269</v>
      </c>
      <c r="F49" s="39" t="s">
        <v>6219</v>
      </c>
      <c r="G49" s="39" t="s">
        <v>6220</v>
      </c>
      <c r="H49" s="39" t="s">
        <v>6221</v>
      </c>
      <c r="I49" s="39" t="str">
        <f t="shared" si="1"/>
        <v>12213566508</v>
      </c>
    </row>
    <row r="50" ht="15.75" customHeight="1">
      <c r="A50" s="35" t="s">
        <v>276</v>
      </c>
      <c r="F50" s="39" t="s">
        <v>6222</v>
      </c>
      <c r="G50" s="39" t="s">
        <v>6223</v>
      </c>
      <c r="H50" s="39" t="s">
        <v>6224</v>
      </c>
      <c r="I50" s="39" t="str">
        <f t="shared" si="1"/>
        <v>6585781933</v>
      </c>
    </row>
    <row r="51" ht="15.75" customHeight="1">
      <c r="A51" s="35" t="s">
        <v>283</v>
      </c>
      <c r="F51" s="39" t="s">
        <v>42</v>
      </c>
      <c r="G51" s="39" t="s">
        <v>42</v>
      </c>
      <c r="H51" s="39" t="s">
        <v>42</v>
      </c>
      <c r="I51" s="39" t="str">
        <f t="shared" si="1"/>
        <v>0</v>
      </c>
    </row>
    <row r="52" ht="15.75" customHeight="1">
      <c r="A52" s="35" t="s">
        <v>284</v>
      </c>
      <c r="F52" s="39" t="s">
        <v>155</v>
      </c>
      <c r="G52" s="39" t="s">
        <v>155</v>
      </c>
      <c r="H52" s="39" t="s">
        <v>157</v>
      </c>
      <c r="I52" s="39" t="str">
        <f t="shared" si="1"/>
        <v>3</v>
      </c>
    </row>
    <row r="53" ht="15.75" customHeight="1">
      <c r="A53" s="35" t="s">
        <v>285</v>
      </c>
      <c r="F53" s="39" t="s">
        <v>225</v>
      </c>
      <c r="G53" s="39" t="s">
        <v>226</v>
      </c>
      <c r="H53" s="39" t="s">
        <v>225</v>
      </c>
      <c r="I53" s="39" t="str">
        <f t="shared" si="1"/>
        <v>13</v>
      </c>
    </row>
    <row r="54" ht="15.75" customHeight="1">
      <c r="A54" s="35" t="s">
        <v>286</v>
      </c>
      <c r="F54" s="39" t="s">
        <v>6139</v>
      </c>
      <c r="G54" s="39" t="s">
        <v>6225</v>
      </c>
      <c r="H54" s="39" t="s">
        <v>6226</v>
      </c>
      <c r="I54" s="39" t="str">
        <f t="shared" si="1"/>
        <v>1981</v>
      </c>
    </row>
    <row r="55" ht="15.75" customHeight="1">
      <c r="A55" s="35" t="s">
        <v>289</v>
      </c>
      <c r="F55" s="39" t="s">
        <v>77</v>
      </c>
      <c r="G55" s="39" t="s">
        <v>476</v>
      </c>
      <c r="H55" s="39" t="s">
        <v>478</v>
      </c>
      <c r="I55" s="39" t="str">
        <f t="shared" si="1"/>
        <v>34</v>
      </c>
    </row>
    <row r="56" ht="15.75" customHeight="1">
      <c r="A56" s="35" t="s">
        <v>291</v>
      </c>
      <c r="F56" s="39" t="s">
        <v>42</v>
      </c>
      <c r="G56" s="39" t="s">
        <v>42</v>
      </c>
      <c r="H56" s="39" t="s">
        <v>42</v>
      </c>
      <c r="I56" s="39" t="str">
        <f t="shared" si="1"/>
        <v>0</v>
      </c>
    </row>
    <row r="57" ht="15.75" customHeight="1">
      <c r="A57" s="35" t="s">
        <v>292</v>
      </c>
      <c r="F57" s="39" t="s">
        <v>42</v>
      </c>
      <c r="G57" s="39" t="s">
        <v>42</v>
      </c>
      <c r="H57" s="39" t="s">
        <v>42</v>
      </c>
      <c r="I57" s="39" t="str">
        <f t="shared" si="1"/>
        <v>0</v>
      </c>
    </row>
    <row r="58" ht="15.75" customHeight="1">
      <c r="A58" s="35" t="s">
        <v>293</v>
      </c>
      <c r="F58" s="39" t="s">
        <v>6227</v>
      </c>
      <c r="G58" s="39" t="s">
        <v>6228</v>
      </c>
      <c r="H58" s="39" t="s">
        <v>6229</v>
      </c>
      <c r="I58" s="39" t="str">
        <f t="shared" si="1"/>
        <v>6605180928</v>
      </c>
    </row>
    <row r="59" ht="15.75" customHeight="1">
      <c r="A59" s="35" t="s">
        <v>300</v>
      </c>
      <c r="F59" s="39" t="s">
        <v>42</v>
      </c>
      <c r="G59" s="39" t="s">
        <v>42</v>
      </c>
      <c r="H59" s="39" t="s">
        <v>42</v>
      </c>
      <c r="I59" s="39" t="str">
        <f t="shared" si="1"/>
        <v>0</v>
      </c>
    </row>
    <row r="60" ht="15.75" customHeight="1">
      <c r="A60" s="35" t="s">
        <v>301</v>
      </c>
      <c r="F60" s="39" t="s">
        <v>6230</v>
      </c>
      <c r="G60" s="39" t="s">
        <v>6231</v>
      </c>
      <c r="H60" s="39" t="s">
        <v>6232</v>
      </c>
      <c r="I60" s="39" t="str">
        <f t="shared" si="1"/>
        <v>6543421440</v>
      </c>
    </row>
    <row r="61" ht="15.75" customHeight="1">
      <c r="A61" s="35" t="s">
        <v>308</v>
      </c>
      <c r="F61" s="39" t="s">
        <v>42</v>
      </c>
      <c r="G61" s="39" t="s">
        <v>42</v>
      </c>
      <c r="H61" s="39" t="s">
        <v>42</v>
      </c>
      <c r="I61" s="39" t="str">
        <f t="shared" si="1"/>
        <v>0</v>
      </c>
    </row>
    <row r="62" ht="15.75" customHeight="1">
      <c r="A62" s="35" t="s">
        <v>309</v>
      </c>
      <c r="F62" s="39" t="s">
        <v>6233</v>
      </c>
      <c r="G62" s="39" t="s">
        <v>6234</v>
      </c>
      <c r="H62" s="39" t="s">
        <v>6235</v>
      </c>
      <c r="I62" s="39" t="str">
        <f t="shared" si="1"/>
        <v>19019066</v>
      </c>
    </row>
    <row r="63" ht="15.75" customHeight="1">
      <c r="A63" s="35" t="s">
        <v>316</v>
      </c>
      <c r="F63" s="39" t="s">
        <v>6236</v>
      </c>
      <c r="G63" s="39" t="s">
        <v>6237</v>
      </c>
      <c r="H63" s="39" t="s">
        <v>6238</v>
      </c>
      <c r="I63" s="39" t="str">
        <f t="shared" si="1"/>
        <v>156755386</v>
      </c>
    </row>
    <row r="64" ht="15.75" customHeight="1">
      <c r="A64" s="40" t="s">
        <v>14</v>
      </c>
      <c r="B64" s="41">
        <f t="shared" ref="B64:I64" si="2">AVERAGE(VALUE(B8),VALUE(B22),VALUE(B36))*2^(-30)</f>
        <v>0</v>
      </c>
      <c r="C64" s="41">
        <f t="shared" si="2"/>
        <v>0</v>
      </c>
      <c r="D64" s="41">
        <f t="shared" si="2"/>
        <v>0</v>
      </c>
      <c r="E64" s="41">
        <f t="shared" si="2"/>
        <v>0</v>
      </c>
      <c r="F64" s="41">
        <f t="shared" si="2"/>
        <v>11.35306046</v>
      </c>
      <c r="G64" s="41">
        <f t="shared" si="2"/>
        <v>11.7000048</v>
      </c>
      <c r="H64" s="41">
        <f t="shared" si="2"/>
        <v>12.7273194</v>
      </c>
      <c r="I64" s="41">
        <f t="shared" si="2"/>
        <v>11.7000048</v>
      </c>
    </row>
    <row r="65" ht="15.75" customHeight="1">
      <c r="A65" s="40" t="s">
        <v>323</v>
      </c>
      <c r="B65" s="41">
        <f t="shared" ref="B65:I65" si="3">AVERAGE(VALUE(B8),VALUE(B22),VALUE(B36),VALUE(B50))*2^(-30)</f>
        <v>0</v>
      </c>
      <c r="C65" s="41">
        <f t="shared" si="3"/>
        <v>0</v>
      </c>
      <c r="D65" s="41">
        <f t="shared" si="3"/>
        <v>0</v>
      </c>
      <c r="E65" s="41">
        <f t="shared" si="3"/>
        <v>0</v>
      </c>
      <c r="F65" s="41">
        <f t="shared" si="3"/>
        <v>10.06421363</v>
      </c>
      <c r="G65" s="41">
        <f t="shared" si="3"/>
        <v>10.30735767</v>
      </c>
      <c r="H65" s="41">
        <f t="shared" si="3"/>
        <v>11.0788614</v>
      </c>
      <c r="I65" s="41">
        <f t="shared" si="3"/>
        <v>10.30837544</v>
      </c>
    </row>
    <row r="66" ht="15.75" customHeight="1">
      <c r="A66" s="40" t="s">
        <v>324</v>
      </c>
      <c r="B66" s="41">
        <f t="shared" ref="B66:I66" si="4">MIN(VALUE(B18),VALUE(B32),VALUE(B46))*2^(-30)</f>
        <v>0</v>
      </c>
      <c r="C66" s="41">
        <f t="shared" si="4"/>
        <v>0</v>
      </c>
      <c r="D66" s="41">
        <f t="shared" si="4"/>
        <v>0</v>
      </c>
      <c r="E66" s="41">
        <f t="shared" si="4"/>
        <v>0</v>
      </c>
      <c r="F66" s="41">
        <f t="shared" si="4"/>
        <v>6.948387146</v>
      </c>
      <c r="G66" s="41">
        <f t="shared" si="4"/>
        <v>7.164329529</v>
      </c>
      <c r="H66" s="41">
        <f t="shared" si="4"/>
        <v>7.708683014</v>
      </c>
      <c r="I66" s="41">
        <f t="shared" si="4"/>
        <v>7.164329529</v>
      </c>
    </row>
    <row r="67" ht="15.75" customHeight="1">
      <c r="A67" s="40" t="s">
        <v>325</v>
      </c>
      <c r="B67" s="41">
        <f t="shared" ref="B67:I67" si="5">MIN(VALUE(B16),VALUE(B30),VALUE(B44))*2^(-30)</f>
        <v>0</v>
      </c>
      <c r="C67" s="41">
        <f t="shared" si="5"/>
        <v>0</v>
      </c>
      <c r="D67" s="41">
        <f t="shared" si="5"/>
        <v>0</v>
      </c>
      <c r="E67" s="41">
        <f t="shared" si="5"/>
        <v>0</v>
      </c>
      <c r="F67" s="41">
        <f t="shared" si="5"/>
        <v>14.83003616</v>
      </c>
      <c r="G67" s="41">
        <f t="shared" si="5"/>
        <v>13.9835701</v>
      </c>
      <c r="H67" s="41">
        <f t="shared" si="5"/>
        <v>15.31831741</v>
      </c>
      <c r="I67" s="41">
        <f t="shared" si="5"/>
        <v>14.86869812</v>
      </c>
    </row>
    <row r="68" ht="15.75" customHeight="1">
      <c r="A68" s="40" t="s">
        <v>15</v>
      </c>
      <c r="B68" s="41">
        <f t="shared" ref="B68:I68" si="6">SUM(VALUE(B14),VALUE(B28),VALUE(B42))*2^(-20)</f>
        <v>0</v>
      </c>
      <c r="C68" s="41">
        <f t="shared" si="6"/>
        <v>0</v>
      </c>
      <c r="D68" s="41">
        <f t="shared" si="6"/>
        <v>0</v>
      </c>
      <c r="E68" s="41">
        <f t="shared" si="6"/>
        <v>0</v>
      </c>
      <c r="F68" s="41">
        <f t="shared" si="6"/>
        <v>0</v>
      </c>
      <c r="G68" s="41">
        <f t="shared" si="6"/>
        <v>0</v>
      </c>
      <c r="H68" s="41">
        <f t="shared" si="6"/>
        <v>0.11328125</v>
      </c>
      <c r="I68" s="41">
        <f t="shared" si="6"/>
        <v>0</v>
      </c>
    </row>
    <row r="69" ht="15.75" customHeight="1">
      <c r="A69" s="40" t="s">
        <v>16</v>
      </c>
      <c r="B69" s="41">
        <f t="shared" ref="B69:I69" si="7">SUM(VALUE(B15),VALUE(B29),VALUE(B43))*2^(-20)</f>
        <v>0</v>
      </c>
      <c r="C69" s="41">
        <f t="shared" si="7"/>
        <v>0</v>
      </c>
      <c r="D69" s="41">
        <f t="shared" si="7"/>
        <v>0</v>
      </c>
      <c r="E69" s="41">
        <f t="shared" si="7"/>
        <v>0</v>
      </c>
      <c r="F69" s="41">
        <f t="shared" si="7"/>
        <v>491.9960938</v>
      </c>
      <c r="G69" s="41">
        <f t="shared" si="7"/>
        <v>499.7421875</v>
      </c>
      <c r="H69" s="41">
        <f t="shared" si="7"/>
        <v>476.0625</v>
      </c>
      <c r="I69" s="41">
        <f t="shared" si="7"/>
        <v>494.5</v>
      </c>
    </row>
    <row r="70" ht="15.75" customHeight="1">
      <c r="A70" s="40" t="s">
        <v>17</v>
      </c>
      <c r="B70" s="41">
        <f t="shared" ref="B70:I70" si="8">AVERAGE(VALUE(B9),VALUE(B23),VALUE(B37))*2^(-20)</f>
        <v>0</v>
      </c>
      <c r="C70" s="41">
        <f t="shared" si="8"/>
        <v>0</v>
      </c>
      <c r="D70" s="41">
        <f t="shared" si="8"/>
        <v>0</v>
      </c>
      <c r="E70" s="41">
        <f t="shared" si="8"/>
        <v>0</v>
      </c>
      <c r="F70" s="41">
        <f t="shared" si="8"/>
        <v>20.68896325</v>
      </c>
      <c r="G70" s="41">
        <f t="shared" si="8"/>
        <v>20.7090861</v>
      </c>
      <c r="H70" s="41">
        <f t="shared" si="8"/>
        <v>20.74032084</v>
      </c>
      <c r="I70" s="41">
        <f t="shared" si="8"/>
        <v>20.7090861</v>
      </c>
    </row>
    <row r="71" ht="15.75" customHeight="1">
      <c r="A71" s="40" t="s">
        <v>326</v>
      </c>
      <c r="B71" s="42">
        <f t="shared" ref="B71:I71" si="9">MIN(VALUE(B19),VALUE(B33),VALUE(B47))*2^(-20)</f>
        <v>0</v>
      </c>
      <c r="C71" s="42">
        <f t="shared" si="9"/>
        <v>0</v>
      </c>
      <c r="D71" s="42">
        <f t="shared" si="9"/>
        <v>0</v>
      </c>
      <c r="E71" s="42">
        <f t="shared" si="9"/>
        <v>0</v>
      </c>
      <c r="F71" s="42">
        <f t="shared" si="9"/>
        <v>14.765625</v>
      </c>
      <c r="G71" s="42">
        <f t="shared" si="9"/>
        <v>14.77734375</v>
      </c>
      <c r="H71" s="42">
        <f t="shared" si="9"/>
        <v>14.78125</v>
      </c>
      <c r="I71" s="42">
        <f t="shared" si="9"/>
        <v>14.77734375</v>
      </c>
    </row>
    <row r="72" ht="15.75" customHeight="1">
      <c r="A72" s="40" t="s">
        <v>327</v>
      </c>
      <c r="B72" s="42">
        <f t="shared" ref="B72:I72" si="10">MAX(VALUE(B17),VALUE(B31),VALUE(B45))*2^(-20)</f>
        <v>0</v>
      </c>
      <c r="C72" s="42">
        <f t="shared" si="10"/>
        <v>0</v>
      </c>
      <c r="D72" s="42">
        <f t="shared" si="10"/>
        <v>0</v>
      </c>
      <c r="E72" s="42">
        <f t="shared" si="10"/>
        <v>0</v>
      </c>
      <c r="F72" s="42">
        <f t="shared" si="10"/>
        <v>29.45703125</v>
      </c>
      <c r="G72" s="42">
        <f t="shared" si="10"/>
        <v>29.4609375</v>
      </c>
      <c r="H72" s="42">
        <f t="shared" si="10"/>
        <v>29.5625</v>
      </c>
      <c r="I72" s="42">
        <f t="shared" si="10"/>
        <v>29.4609375</v>
      </c>
    </row>
    <row r="73" ht="15.75" customHeight="1">
      <c r="A73" s="40" t="s">
        <v>1</v>
      </c>
      <c r="B73" s="41">
        <f t="shared" ref="B73:I73" si="11">VALUE(B7)*10^(-9)</f>
        <v>0</v>
      </c>
      <c r="C73" s="41">
        <f t="shared" si="11"/>
        <v>0</v>
      </c>
      <c r="D73" s="41">
        <f t="shared" si="11"/>
        <v>0</v>
      </c>
      <c r="E73" s="41">
        <f t="shared" si="11"/>
        <v>0</v>
      </c>
      <c r="F73" s="41">
        <f t="shared" si="11"/>
        <v>249.3377529</v>
      </c>
      <c r="G73" s="41">
        <f t="shared" si="11"/>
        <v>247.9004608</v>
      </c>
      <c r="H73" s="41">
        <f t="shared" si="11"/>
        <v>252.873095</v>
      </c>
      <c r="I73" s="41">
        <f t="shared" si="11"/>
        <v>249.3377529</v>
      </c>
    </row>
    <row r="74" ht="15.75" customHeight="1">
      <c r="A74" s="40" t="s">
        <v>18</v>
      </c>
      <c r="B74" s="41">
        <f t="shared" ref="B74:I74" si="12">SUM(VALUE(B20),VALUE(B34),VALUE(B48))*2^(-20)</f>
        <v>0</v>
      </c>
      <c r="C74" s="41">
        <f t="shared" si="12"/>
        <v>0</v>
      </c>
      <c r="D74" s="41">
        <f t="shared" si="12"/>
        <v>0</v>
      </c>
      <c r="E74" s="41">
        <f t="shared" si="12"/>
        <v>0</v>
      </c>
      <c r="F74" s="41">
        <f t="shared" si="12"/>
        <v>34341.08515</v>
      </c>
      <c r="G74" s="41">
        <f t="shared" si="12"/>
        <v>34341.52465</v>
      </c>
      <c r="H74" s="41">
        <f t="shared" si="12"/>
        <v>34346.52238</v>
      </c>
      <c r="I74" s="41">
        <f t="shared" si="12"/>
        <v>34437.02325</v>
      </c>
    </row>
    <row r="75" ht="15.75" customHeight="1">
      <c r="A75" s="40" t="s">
        <v>19</v>
      </c>
      <c r="B75" s="41">
        <f t="shared" ref="B75:I75" si="13">SUM(VALUE(B21),VALUE(B35),VALUE(B49))*2^(-20)</f>
        <v>0</v>
      </c>
      <c r="C75" s="41">
        <f t="shared" si="13"/>
        <v>0</v>
      </c>
      <c r="D75" s="41">
        <f t="shared" si="13"/>
        <v>0</v>
      </c>
      <c r="E75" s="41">
        <f t="shared" si="13"/>
        <v>0</v>
      </c>
      <c r="F75" s="41">
        <f t="shared" si="13"/>
        <v>34099.12858</v>
      </c>
      <c r="G75" s="41">
        <f t="shared" si="13"/>
        <v>34098.77029</v>
      </c>
      <c r="H75" s="41">
        <f t="shared" si="13"/>
        <v>34111.40284</v>
      </c>
      <c r="I75" s="41">
        <f t="shared" si="13"/>
        <v>33897.88436</v>
      </c>
    </row>
    <row r="76" ht="15.75" customHeight="1">
      <c r="A76" s="40" t="s">
        <v>20</v>
      </c>
      <c r="B76" s="43">
        <f t="shared" ref="B76:I76" si="14">SUM(VALUE(B12),VALUE(B26),VALUE(B40))</f>
        <v>0</v>
      </c>
      <c r="C76" s="43">
        <f t="shared" si="14"/>
        <v>0</v>
      </c>
      <c r="D76" s="43">
        <f t="shared" si="14"/>
        <v>0</v>
      </c>
      <c r="E76" s="43">
        <f t="shared" si="14"/>
        <v>0</v>
      </c>
      <c r="F76" s="43">
        <f t="shared" si="14"/>
        <v>5973</v>
      </c>
      <c r="G76" s="43">
        <f t="shared" si="14"/>
        <v>5933</v>
      </c>
      <c r="H76" s="43">
        <f t="shared" si="14"/>
        <v>6052</v>
      </c>
      <c r="I76" s="43">
        <f t="shared" si="14"/>
        <v>5973</v>
      </c>
    </row>
    <row r="77" ht="15.75" customHeight="1">
      <c r="A77" s="40" t="s">
        <v>21</v>
      </c>
      <c r="B77" s="43">
        <f t="shared" ref="B77:I77" si="15">SUM(VALUE(B11),VALUE(B25),VALUE(B39))</f>
        <v>0</v>
      </c>
      <c r="C77" s="43">
        <f t="shared" si="15"/>
        <v>0</v>
      </c>
      <c r="D77" s="43">
        <f t="shared" si="15"/>
        <v>0</v>
      </c>
      <c r="E77" s="43">
        <f t="shared" si="15"/>
        <v>0</v>
      </c>
      <c r="F77" s="43">
        <f t="shared" si="15"/>
        <v>708</v>
      </c>
      <c r="G77" s="43">
        <f t="shared" si="15"/>
        <v>708</v>
      </c>
      <c r="H77" s="43">
        <f t="shared" si="15"/>
        <v>762</v>
      </c>
      <c r="I77" s="43">
        <f t="shared" si="15"/>
        <v>719</v>
      </c>
    </row>
    <row r="78" ht="15.75" customHeight="1">
      <c r="A78" s="40" t="s">
        <v>22</v>
      </c>
      <c r="B78" s="43">
        <f t="shared" ref="B78:I78" si="16">SUM(VALUE(B13),VALUE(B27),VALUE(B41))</f>
        <v>0</v>
      </c>
      <c r="C78" s="43">
        <f t="shared" si="16"/>
        <v>0</v>
      </c>
      <c r="D78" s="43">
        <f t="shared" si="16"/>
        <v>0</v>
      </c>
      <c r="E78" s="43">
        <f t="shared" si="16"/>
        <v>0</v>
      </c>
      <c r="F78" s="43">
        <f t="shared" si="16"/>
        <v>4168</v>
      </c>
      <c r="G78" s="43">
        <f t="shared" si="16"/>
        <v>4163</v>
      </c>
      <c r="H78" s="43">
        <f t="shared" si="16"/>
        <v>4235</v>
      </c>
      <c r="I78" s="43">
        <f t="shared" si="16"/>
        <v>4187</v>
      </c>
    </row>
    <row r="79" ht="15.75" customHeight="1">
      <c r="A79" s="40" t="s">
        <v>23</v>
      </c>
      <c r="B79" s="43">
        <f t="shared" ref="B79:I79" si="17">SUM(VALUE(B10),VALUE(B24),VALUE(B38))</f>
        <v>0</v>
      </c>
      <c r="C79" s="43">
        <f t="shared" si="17"/>
        <v>0</v>
      </c>
      <c r="D79" s="43">
        <f t="shared" si="17"/>
        <v>0</v>
      </c>
      <c r="E79" s="43">
        <f t="shared" si="17"/>
        <v>0</v>
      </c>
      <c r="F79" s="43">
        <f t="shared" si="17"/>
        <v>31</v>
      </c>
      <c r="G79" s="43">
        <f t="shared" si="17"/>
        <v>44</v>
      </c>
      <c r="H79" s="43">
        <f t="shared" si="17"/>
        <v>23</v>
      </c>
      <c r="I79" s="43">
        <f t="shared" si="17"/>
        <v>26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6239</v>
      </c>
      <c r="C5" s="39" t="s">
        <v>6240</v>
      </c>
      <c r="D5" s="39" t="s">
        <v>6241</v>
      </c>
      <c r="E5" s="39" t="str">
        <f t="shared" si="1"/>
        <v>-</v>
      </c>
      <c r="F5" s="39" t="s">
        <v>6242</v>
      </c>
      <c r="G5" s="39" t="s">
        <v>6243</v>
      </c>
      <c r="H5" s="39" t="s">
        <v>6244</v>
      </c>
      <c r="I5" s="39" t="str">
        <f t="shared" si="2"/>
        <v>-</v>
      </c>
    </row>
    <row r="6">
      <c r="A6" s="35" t="s">
        <v>51</v>
      </c>
      <c r="B6" s="39" t="s">
        <v>6245</v>
      </c>
      <c r="C6" s="39" t="s">
        <v>6246</v>
      </c>
      <c r="D6" s="39" t="s">
        <v>6247</v>
      </c>
      <c r="E6" s="39" t="str">
        <f t="shared" si="1"/>
        <v>-</v>
      </c>
      <c r="F6" s="39" t="s">
        <v>6248</v>
      </c>
      <c r="G6" s="39" t="s">
        <v>6249</v>
      </c>
      <c r="H6" s="39" t="s">
        <v>6250</v>
      </c>
      <c r="I6" s="39" t="str">
        <f t="shared" si="2"/>
        <v>-</v>
      </c>
    </row>
    <row r="7">
      <c r="A7" s="35" t="s">
        <v>58</v>
      </c>
      <c r="B7" s="39" t="s">
        <v>6251</v>
      </c>
      <c r="C7" s="39" t="s">
        <v>6252</v>
      </c>
      <c r="D7" s="39" t="s">
        <v>6253</v>
      </c>
      <c r="E7" s="39" t="str">
        <f t="shared" si="1"/>
        <v>182053014828</v>
      </c>
      <c r="F7" s="39" t="s">
        <v>6254</v>
      </c>
      <c r="G7" s="39" t="s">
        <v>6255</v>
      </c>
      <c r="H7" s="39" t="s">
        <v>6256</v>
      </c>
      <c r="I7" s="39" t="str">
        <f t="shared" si="2"/>
        <v>256889505767</v>
      </c>
    </row>
    <row r="8">
      <c r="A8" s="35" t="s">
        <v>65</v>
      </c>
      <c r="B8" s="39" t="s">
        <v>6257</v>
      </c>
      <c r="C8" s="39" t="s">
        <v>6258</v>
      </c>
      <c r="D8" s="39" t="s">
        <v>6259</v>
      </c>
      <c r="E8" s="39" t="str">
        <f t="shared" si="1"/>
        <v>23219765292</v>
      </c>
      <c r="F8" s="39" t="s">
        <v>6260</v>
      </c>
      <c r="G8" s="39" t="s">
        <v>6261</v>
      </c>
      <c r="H8" s="39" t="s">
        <v>6262</v>
      </c>
      <c r="I8" s="39" t="str">
        <f t="shared" si="2"/>
        <v>13329803168</v>
      </c>
    </row>
    <row r="9">
      <c r="A9" s="35" t="s">
        <v>72</v>
      </c>
      <c r="B9" s="39" t="s">
        <v>6263</v>
      </c>
      <c r="C9" s="39" t="s">
        <v>6264</v>
      </c>
      <c r="D9" s="39" t="s">
        <v>6265</v>
      </c>
      <c r="E9" s="39" t="str">
        <f t="shared" si="1"/>
        <v>18409617</v>
      </c>
      <c r="F9" s="39" t="s">
        <v>6266</v>
      </c>
      <c r="G9" s="39" t="s">
        <v>6267</v>
      </c>
      <c r="H9" s="39" t="s">
        <v>6268</v>
      </c>
      <c r="I9" s="39" t="str">
        <f t="shared" si="2"/>
        <v>18416317</v>
      </c>
    </row>
    <row r="10">
      <c r="A10" s="35" t="s">
        <v>76</v>
      </c>
      <c r="B10" s="39" t="s">
        <v>85</v>
      </c>
      <c r="C10" s="39" t="s">
        <v>666</v>
      </c>
      <c r="D10" s="39" t="s">
        <v>84</v>
      </c>
      <c r="E10" s="39" t="str">
        <f t="shared" si="1"/>
        <v>21</v>
      </c>
      <c r="F10" s="39" t="s">
        <v>424</v>
      </c>
      <c r="G10" s="39" t="s">
        <v>424</v>
      </c>
      <c r="H10" s="39" t="s">
        <v>159</v>
      </c>
      <c r="I10" s="39" t="str">
        <f t="shared" si="2"/>
        <v>7</v>
      </c>
    </row>
    <row r="11">
      <c r="A11" s="35" t="s">
        <v>81</v>
      </c>
      <c r="B11" s="39" t="s">
        <v>6269</v>
      </c>
      <c r="C11" s="39" t="s">
        <v>6270</v>
      </c>
      <c r="D11" s="39" t="s">
        <v>6271</v>
      </c>
      <c r="E11" s="39" t="str">
        <f t="shared" si="1"/>
        <v>213</v>
      </c>
      <c r="F11" s="39" t="s">
        <v>6272</v>
      </c>
      <c r="G11" s="39" t="s">
        <v>6273</v>
      </c>
      <c r="H11" s="39" t="s">
        <v>6274</v>
      </c>
      <c r="I11" s="39" t="str">
        <f t="shared" si="2"/>
        <v>248</v>
      </c>
    </row>
    <row r="12">
      <c r="A12" s="35" t="s">
        <v>87</v>
      </c>
      <c r="B12" s="39" t="s">
        <v>6275</v>
      </c>
      <c r="C12" s="39" t="s">
        <v>6276</v>
      </c>
      <c r="D12" s="39" t="s">
        <v>5493</v>
      </c>
      <c r="E12" s="39" t="str">
        <f t="shared" si="1"/>
        <v>1452</v>
      </c>
      <c r="F12" s="39" t="s">
        <v>6277</v>
      </c>
      <c r="G12" s="39" t="s">
        <v>6278</v>
      </c>
      <c r="H12" s="39" t="s">
        <v>6279</v>
      </c>
      <c r="I12" s="39" t="str">
        <f t="shared" si="2"/>
        <v>2048</v>
      </c>
    </row>
    <row r="13">
      <c r="A13" s="35" t="s">
        <v>94</v>
      </c>
      <c r="B13" s="39" t="s">
        <v>6280</v>
      </c>
      <c r="C13" s="39" t="s">
        <v>2018</v>
      </c>
      <c r="D13" s="39" t="s">
        <v>6281</v>
      </c>
      <c r="E13" s="39" t="str">
        <f t="shared" si="1"/>
        <v>445</v>
      </c>
      <c r="F13" s="39" t="s">
        <v>6282</v>
      </c>
      <c r="G13" s="39" t="s">
        <v>6283</v>
      </c>
      <c r="H13" s="39" t="s">
        <v>6284</v>
      </c>
      <c r="I13" s="39" t="str">
        <f t="shared" si="2"/>
        <v>1455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102</v>
      </c>
      <c r="I14" s="39" t="str">
        <f t="shared" si="2"/>
        <v>0</v>
      </c>
    </row>
    <row r="15">
      <c r="A15" s="35" t="s">
        <v>103</v>
      </c>
      <c r="B15" s="39" t="s">
        <v>6285</v>
      </c>
      <c r="C15" s="39" t="s">
        <v>5935</v>
      </c>
      <c r="D15" s="39" t="s">
        <v>6286</v>
      </c>
      <c r="E15" s="39" t="str">
        <f t="shared" si="1"/>
        <v>383795200</v>
      </c>
      <c r="F15" s="39" t="s">
        <v>5992</v>
      </c>
      <c r="G15" s="39" t="s">
        <v>6287</v>
      </c>
      <c r="H15" s="39" t="s">
        <v>6288</v>
      </c>
      <c r="I15" s="39" t="str">
        <f t="shared" si="2"/>
        <v>158236672</v>
      </c>
    </row>
    <row r="16">
      <c r="A16" s="35" t="s">
        <v>110</v>
      </c>
      <c r="B16" s="39" t="s">
        <v>6289</v>
      </c>
      <c r="C16" s="39" t="s">
        <v>6290</v>
      </c>
      <c r="D16" s="39" t="s">
        <v>6291</v>
      </c>
      <c r="E16" s="39" t="str">
        <f t="shared" si="1"/>
        <v>26147266560</v>
      </c>
      <c r="F16" s="39" t="s">
        <v>6292</v>
      </c>
      <c r="G16" s="39" t="s">
        <v>6293</v>
      </c>
      <c r="H16" s="39" t="s">
        <v>6294</v>
      </c>
      <c r="I16" s="39" t="str">
        <f t="shared" si="2"/>
        <v>15991820288</v>
      </c>
    </row>
    <row r="17">
      <c r="A17" s="35" t="s">
        <v>117</v>
      </c>
      <c r="B17" s="39" t="s">
        <v>6295</v>
      </c>
      <c r="C17" s="39" t="s">
        <v>6296</v>
      </c>
      <c r="D17" s="39" t="s">
        <v>6297</v>
      </c>
      <c r="E17" s="39" t="str">
        <f t="shared" si="1"/>
        <v>18419712</v>
      </c>
      <c r="F17" s="39" t="s">
        <v>6298</v>
      </c>
      <c r="G17" s="39" t="s">
        <v>6296</v>
      </c>
      <c r="H17" s="39" t="s">
        <v>6268</v>
      </c>
      <c r="I17" s="39" t="str">
        <f t="shared" si="2"/>
        <v>18419712</v>
      </c>
    </row>
    <row r="18">
      <c r="A18" s="35" t="s">
        <v>118</v>
      </c>
      <c r="B18" s="39" t="s">
        <v>6299</v>
      </c>
      <c r="C18" s="39" t="s">
        <v>6300</v>
      </c>
      <c r="D18" s="39" t="s">
        <v>6301</v>
      </c>
      <c r="E18" s="39" t="str">
        <f t="shared" si="1"/>
        <v>10168516608</v>
      </c>
      <c r="F18" s="39" t="s">
        <v>6302</v>
      </c>
      <c r="G18" s="39" t="s">
        <v>6303</v>
      </c>
      <c r="H18" s="39" t="s">
        <v>6304</v>
      </c>
      <c r="I18" s="39" t="str">
        <f t="shared" si="2"/>
        <v>8712536064</v>
      </c>
    </row>
    <row r="19">
      <c r="A19" s="35" t="s">
        <v>125</v>
      </c>
      <c r="B19" s="39" t="s">
        <v>6305</v>
      </c>
      <c r="C19" s="39" t="s">
        <v>6268</v>
      </c>
      <c r="D19" s="39" t="s">
        <v>6268</v>
      </c>
      <c r="E19" s="39" t="str">
        <f t="shared" si="1"/>
        <v>18341888</v>
      </c>
      <c r="F19" s="39" t="s">
        <v>6150</v>
      </c>
      <c r="G19" s="39" t="s">
        <v>6305</v>
      </c>
      <c r="H19" s="39" t="s">
        <v>6268</v>
      </c>
      <c r="I19" s="39" t="str">
        <f t="shared" si="2"/>
        <v>18403328</v>
      </c>
    </row>
    <row r="20">
      <c r="A20" s="35" t="s">
        <v>126</v>
      </c>
      <c r="B20" s="39" t="s">
        <v>6306</v>
      </c>
      <c r="C20" s="39" t="s">
        <v>6307</v>
      </c>
      <c r="D20" s="39" t="s">
        <v>6308</v>
      </c>
      <c r="E20" s="39" t="str">
        <f t="shared" si="1"/>
        <v>12110793830</v>
      </c>
      <c r="F20" s="39" t="s">
        <v>6309</v>
      </c>
      <c r="G20" s="39" t="s">
        <v>6310</v>
      </c>
      <c r="H20" s="39" t="s">
        <v>6311</v>
      </c>
      <c r="I20" s="39" t="str">
        <f t="shared" si="2"/>
        <v>12539391825</v>
      </c>
    </row>
    <row r="21" ht="15.75" customHeight="1">
      <c r="A21" s="35" t="s">
        <v>133</v>
      </c>
      <c r="B21" s="39" t="s">
        <v>6312</v>
      </c>
      <c r="C21" s="39" t="s">
        <v>6313</v>
      </c>
      <c r="D21" s="39" t="s">
        <v>6314</v>
      </c>
      <c r="E21" s="39" t="str">
        <f t="shared" si="1"/>
        <v>12567721048</v>
      </c>
      <c r="F21" s="39" t="s">
        <v>6315</v>
      </c>
      <c r="G21" s="39" t="s">
        <v>6316</v>
      </c>
      <c r="H21" s="39" t="s">
        <v>6317</v>
      </c>
      <c r="I21" s="39" t="str">
        <f t="shared" si="2"/>
        <v>13049256569</v>
      </c>
    </row>
    <row r="22" ht="15.75" customHeight="1">
      <c r="A22" s="35" t="s">
        <v>140</v>
      </c>
      <c r="B22" s="39" t="s">
        <v>6318</v>
      </c>
      <c r="C22" s="39" t="s">
        <v>6319</v>
      </c>
      <c r="D22" s="39" t="s">
        <v>6320</v>
      </c>
      <c r="E22" s="39" t="str">
        <f t="shared" si="1"/>
        <v>22020685891</v>
      </c>
      <c r="F22" s="39" t="s">
        <v>6321</v>
      </c>
      <c r="G22" s="39" t="s">
        <v>6322</v>
      </c>
      <c r="H22" s="39" t="s">
        <v>6323</v>
      </c>
      <c r="I22" s="39" t="str">
        <f t="shared" si="2"/>
        <v>11403882781</v>
      </c>
    </row>
    <row r="23" ht="15.75" customHeight="1">
      <c r="A23" s="35" t="s">
        <v>147</v>
      </c>
      <c r="B23" s="39" t="s">
        <v>6324</v>
      </c>
      <c r="C23" s="39" t="s">
        <v>6325</v>
      </c>
      <c r="D23" s="39" t="s">
        <v>6326</v>
      </c>
      <c r="E23" s="39" t="str">
        <f t="shared" si="1"/>
        <v>30177738</v>
      </c>
      <c r="F23" s="39" t="s">
        <v>6327</v>
      </c>
      <c r="G23" s="39" t="s">
        <v>6328</v>
      </c>
      <c r="H23" s="39" t="s">
        <v>6329</v>
      </c>
      <c r="I23" s="39" t="str">
        <f t="shared" si="2"/>
        <v>30187218</v>
      </c>
    </row>
    <row r="24" ht="15.75" customHeight="1">
      <c r="A24" s="35" t="s">
        <v>154</v>
      </c>
      <c r="B24" s="39" t="s">
        <v>6330</v>
      </c>
      <c r="C24" s="39" t="s">
        <v>2455</v>
      </c>
      <c r="D24" s="39" t="s">
        <v>6274</v>
      </c>
      <c r="E24" s="39" t="str">
        <f t="shared" si="1"/>
        <v>248</v>
      </c>
      <c r="F24" s="39" t="s">
        <v>163</v>
      </c>
      <c r="G24" s="39" t="s">
        <v>226</v>
      </c>
      <c r="H24" s="39" t="s">
        <v>236</v>
      </c>
      <c r="I24" s="39" t="str">
        <f t="shared" si="2"/>
        <v>27</v>
      </c>
    </row>
    <row r="25" ht="15.75" customHeight="1">
      <c r="A25" s="35" t="s">
        <v>158</v>
      </c>
      <c r="B25" s="39" t="s">
        <v>2500</v>
      </c>
      <c r="C25" s="39" t="s">
        <v>5754</v>
      </c>
      <c r="D25" s="39" t="s">
        <v>6269</v>
      </c>
      <c r="E25" s="39" t="str">
        <f t="shared" si="1"/>
        <v>221</v>
      </c>
      <c r="F25" s="39" t="s">
        <v>6331</v>
      </c>
      <c r="G25" s="39" t="s">
        <v>6332</v>
      </c>
      <c r="H25" s="39" t="s">
        <v>6333</v>
      </c>
      <c r="I25" s="39" t="str">
        <f t="shared" si="2"/>
        <v>259</v>
      </c>
    </row>
    <row r="26" ht="15.75" customHeight="1">
      <c r="A26" s="35" t="s">
        <v>160</v>
      </c>
      <c r="B26" s="39" t="s">
        <v>6334</v>
      </c>
      <c r="C26" s="39" t="s">
        <v>6335</v>
      </c>
      <c r="D26" s="39" t="s">
        <v>5640</v>
      </c>
      <c r="E26" s="39" t="str">
        <f t="shared" si="1"/>
        <v>1440</v>
      </c>
      <c r="F26" s="39" t="s">
        <v>6336</v>
      </c>
      <c r="G26" s="39" t="s">
        <v>6337</v>
      </c>
      <c r="H26" s="39" t="s">
        <v>6338</v>
      </c>
      <c r="I26" s="39" t="str">
        <f t="shared" si="2"/>
        <v>2049</v>
      </c>
    </row>
    <row r="27" ht="15.75" customHeight="1">
      <c r="A27" s="35" t="s">
        <v>162</v>
      </c>
      <c r="B27" s="39" t="s">
        <v>2547</v>
      </c>
      <c r="C27" s="39" t="s">
        <v>5928</v>
      </c>
      <c r="D27" s="39" t="s">
        <v>6339</v>
      </c>
      <c r="E27" s="39" t="str">
        <f t="shared" si="1"/>
        <v>453</v>
      </c>
      <c r="F27" s="39" t="s">
        <v>5640</v>
      </c>
      <c r="G27" s="39" t="s">
        <v>6340</v>
      </c>
      <c r="H27" s="39" t="s">
        <v>6341</v>
      </c>
      <c r="I27" s="39" t="str">
        <f t="shared" si="2"/>
        <v>1419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479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6342</v>
      </c>
      <c r="C29" s="39" t="s">
        <v>6343</v>
      </c>
      <c r="D29" s="39" t="s">
        <v>6344</v>
      </c>
      <c r="E29" s="39" t="str">
        <f t="shared" si="1"/>
        <v>342831104</v>
      </c>
      <c r="F29" s="39" t="s">
        <v>6345</v>
      </c>
      <c r="G29" s="39" t="s">
        <v>6346</v>
      </c>
      <c r="H29" s="39" t="s">
        <v>6347</v>
      </c>
      <c r="I29" s="39" t="str">
        <f t="shared" si="2"/>
        <v>159518720</v>
      </c>
    </row>
    <row r="30" ht="15.75" customHeight="1">
      <c r="A30" s="35" t="s">
        <v>177</v>
      </c>
      <c r="B30" s="39" t="s">
        <v>6348</v>
      </c>
      <c r="C30" s="39" t="s">
        <v>6349</v>
      </c>
      <c r="D30" s="39" t="s">
        <v>6350</v>
      </c>
      <c r="E30" s="39" t="str">
        <f t="shared" si="1"/>
        <v>26668593152</v>
      </c>
      <c r="F30" s="39" t="s">
        <v>6351</v>
      </c>
      <c r="G30" s="39" t="s">
        <v>6352</v>
      </c>
      <c r="H30" s="39" t="s">
        <v>6353</v>
      </c>
      <c r="I30" s="39" t="str">
        <f t="shared" si="2"/>
        <v>16583401472</v>
      </c>
    </row>
    <row r="31" ht="15.75" customHeight="1">
      <c r="A31" s="35" t="s">
        <v>184</v>
      </c>
      <c r="B31" s="39" t="s">
        <v>6354</v>
      </c>
      <c r="C31" s="39" t="s">
        <v>6355</v>
      </c>
      <c r="D31" s="39" t="s">
        <v>6356</v>
      </c>
      <c r="E31" s="39" t="str">
        <f t="shared" si="1"/>
        <v>30195712</v>
      </c>
      <c r="F31" s="39" t="s">
        <v>6357</v>
      </c>
      <c r="G31" s="39" t="s">
        <v>6358</v>
      </c>
      <c r="H31" s="39" t="s">
        <v>6359</v>
      </c>
      <c r="I31" s="39" t="str">
        <f t="shared" si="2"/>
        <v>30191616</v>
      </c>
    </row>
    <row r="32" ht="15.75" customHeight="1">
      <c r="A32" s="35" t="s">
        <v>186</v>
      </c>
      <c r="B32" s="39" t="s">
        <v>6360</v>
      </c>
      <c r="C32" s="39" t="s">
        <v>6361</v>
      </c>
      <c r="D32" s="39" t="s">
        <v>6362</v>
      </c>
      <c r="E32" s="39" t="str">
        <f t="shared" si="1"/>
        <v>7877853184</v>
      </c>
      <c r="F32" s="39" t="s">
        <v>6363</v>
      </c>
      <c r="G32" s="39" t="s">
        <v>6364</v>
      </c>
      <c r="H32" s="39" t="s">
        <v>6365</v>
      </c>
      <c r="I32" s="39" t="str">
        <f t="shared" si="2"/>
        <v>6278803456</v>
      </c>
    </row>
    <row r="33" ht="15.75" customHeight="1">
      <c r="A33" s="35" t="s">
        <v>193</v>
      </c>
      <c r="B33" s="39" t="s">
        <v>6358</v>
      </c>
      <c r="C33" s="39" t="s">
        <v>6366</v>
      </c>
      <c r="D33" s="39" t="s">
        <v>6367</v>
      </c>
      <c r="E33" s="39" t="str">
        <f t="shared" si="1"/>
        <v>30175232</v>
      </c>
      <c r="F33" s="39" t="s">
        <v>6368</v>
      </c>
      <c r="G33" s="39" t="s">
        <v>6366</v>
      </c>
      <c r="H33" s="39" t="s">
        <v>6355</v>
      </c>
      <c r="I33" s="39" t="str">
        <f t="shared" si="2"/>
        <v>30183424</v>
      </c>
    </row>
    <row r="34" ht="15.75" customHeight="1">
      <c r="A34" s="35" t="s">
        <v>196</v>
      </c>
      <c r="B34" s="39" t="s">
        <v>6369</v>
      </c>
      <c r="C34" s="39" t="s">
        <v>6370</v>
      </c>
      <c r="D34" s="39" t="s">
        <v>6371</v>
      </c>
      <c r="E34" s="39" t="str">
        <f t="shared" si="1"/>
        <v>11752208981</v>
      </c>
      <c r="F34" s="39" t="s">
        <v>6372</v>
      </c>
      <c r="G34" s="39" t="s">
        <v>6373</v>
      </c>
      <c r="H34" s="39" t="s">
        <v>6374</v>
      </c>
      <c r="I34" s="39" t="str">
        <f t="shared" si="2"/>
        <v>12770592940</v>
      </c>
    </row>
    <row r="35" ht="15.75" customHeight="1">
      <c r="A35" s="35" t="s">
        <v>203</v>
      </c>
      <c r="B35" s="39" t="s">
        <v>6375</v>
      </c>
      <c r="C35" s="39" t="s">
        <v>6376</v>
      </c>
      <c r="D35" s="39" t="s">
        <v>6377</v>
      </c>
      <c r="E35" s="39" t="str">
        <f t="shared" si="1"/>
        <v>12440771346</v>
      </c>
      <c r="F35" s="39" t="s">
        <v>6378</v>
      </c>
      <c r="G35" s="39" t="s">
        <v>6379</v>
      </c>
      <c r="H35" s="39" t="s">
        <v>6380</v>
      </c>
      <c r="I35" s="39" t="str">
        <f t="shared" si="2"/>
        <v>12383535214</v>
      </c>
    </row>
    <row r="36" ht="15.75" customHeight="1">
      <c r="A36" s="35" t="s">
        <v>210</v>
      </c>
      <c r="B36" s="39" t="s">
        <v>6381</v>
      </c>
      <c r="C36" s="39" t="s">
        <v>6382</v>
      </c>
      <c r="D36" s="39" t="s">
        <v>6383</v>
      </c>
      <c r="E36" s="39" t="str">
        <f t="shared" si="1"/>
        <v>19844503101</v>
      </c>
      <c r="F36" s="39" t="s">
        <v>6384</v>
      </c>
      <c r="G36" s="39" t="s">
        <v>6385</v>
      </c>
      <c r="H36" s="39" t="s">
        <v>6386</v>
      </c>
      <c r="I36" s="39" t="str">
        <f t="shared" si="2"/>
        <v>15260594143</v>
      </c>
    </row>
    <row r="37" ht="15.75" customHeight="1">
      <c r="A37" s="35" t="s">
        <v>217</v>
      </c>
      <c r="B37" s="39" t="s">
        <v>6387</v>
      </c>
      <c r="C37" s="39" t="s">
        <v>6388</v>
      </c>
      <c r="D37" s="39" t="s">
        <v>6389</v>
      </c>
      <c r="E37" s="39" t="str">
        <f t="shared" si="1"/>
        <v>15323964</v>
      </c>
      <c r="F37" s="39" t="s">
        <v>6210</v>
      </c>
      <c r="G37" s="39" t="s">
        <v>6390</v>
      </c>
      <c r="H37" s="39" t="s">
        <v>6391</v>
      </c>
      <c r="I37" s="39" t="str">
        <f t="shared" si="2"/>
        <v>15511552</v>
      </c>
    </row>
    <row r="38" ht="15.75" customHeight="1">
      <c r="A38" s="35" t="s">
        <v>220</v>
      </c>
      <c r="B38" s="39" t="s">
        <v>79</v>
      </c>
      <c r="C38" s="39" t="s">
        <v>6392</v>
      </c>
      <c r="D38" s="39" t="s">
        <v>2017</v>
      </c>
      <c r="E38" s="39" t="str">
        <f t="shared" si="1"/>
        <v>192</v>
      </c>
      <c r="F38" s="39" t="s">
        <v>4788</v>
      </c>
      <c r="G38" s="39" t="s">
        <v>84</v>
      </c>
      <c r="H38" s="39" t="s">
        <v>424</v>
      </c>
      <c r="I38" s="39" t="str">
        <f t="shared" si="2"/>
        <v>9</v>
      </c>
    </row>
    <row r="39" ht="15.75" customHeight="1">
      <c r="A39" s="35" t="s">
        <v>227</v>
      </c>
      <c r="B39" s="39" t="s">
        <v>6271</v>
      </c>
      <c r="C39" s="39" t="s">
        <v>4104</v>
      </c>
      <c r="D39" s="39" t="s">
        <v>6270</v>
      </c>
      <c r="E39" s="39" t="str">
        <f t="shared" si="1"/>
        <v>213</v>
      </c>
      <c r="F39" s="39" t="s">
        <v>6393</v>
      </c>
      <c r="G39" s="39" t="s">
        <v>5984</v>
      </c>
      <c r="H39" s="39" t="s">
        <v>6394</v>
      </c>
      <c r="I39" s="39" t="str">
        <f t="shared" si="2"/>
        <v>254</v>
      </c>
    </row>
    <row r="40" ht="15.75" customHeight="1">
      <c r="A40" s="35" t="s">
        <v>229</v>
      </c>
      <c r="B40" s="39" t="s">
        <v>6334</v>
      </c>
      <c r="C40" s="39" t="s">
        <v>5596</v>
      </c>
      <c r="D40" s="39" t="s">
        <v>6284</v>
      </c>
      <c r="E40" s="39" t="str">
        <f t="shared" si="1"/>
        <v>1443</v>
      </c>
      <c r="F40" s="39" t="s">
        <v>6395</v>
      </c>
      <c r="G40" s="39" t="s">
        <v>6396</v>
      </c>
      <c r="H40" s="39" t="s">
        <v>6397</v>
      </c>
      <c r="I40" s="39" t="str">
        <f t="shared" si="2"/>
        <v>2051</v>
      </c>
    </row>
    <row r="41" ht="15.75" customHeight="1">
      <c r="A41" s="35" t="s">
        <v>234</v>
      </c>
      <c r="B41" s="39" t="s">
        <v>233</v>
      </c>
      <c r="C41" s="39" t="s">
        <v>6398</v>
      </c>
      <c r="D41" s="39" t="s">
        <v>6399</v>
      </c>
      <c r="E41" s="39" t="str">
        <f t="shared" si="1"/>
        <v>366</v>
      </c>
      <c r="F41" s="39" t="s">
        <v>6400</v>
      </c>
      <c r="G41" s="39" t="s">
        <v>6401</v>
      </c>
      <c r="H41" s="39" t="s">
        <v>6402</v>
      </c>
      <c r="I41" s="39" t="str">
        <f t="shared" si="2"/>
        <v>1421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479</v>
      </c>
      <c r="I42" s="39" t="str">
        <f t="shared" si="2"/>
        <v>0</v>
      </c>
    </row>
    <row r="43" ht="15.75" customHeight="1">
      <c r="A43" s="35" t="s">
        <v>239</v>
      </c>
      <c r="B43" s="39" t="s">
        <v>6403</v>
      </c>
      <c r="C43" s="39" t="s">
        <v>6404</v>
      </c>
      <c r="D43" s="39" t="s">
        <v>6405</v>
      </c>
      <c r="E43" s="39" t="str">
        <f t="shared" si="1"/>
        <v>383844352</v>
      </c>
      <c r="F43" s="39" t="s">
        <v>6406</v>
      </c>
      <c r="G43" s="39" t="s">
        <v>6407</v>
      </c>
      <c r="H43" s="39" t="s">
        <v>6408</v>
      </c>
      <c r="I43" s="39" t="str">
        <f t="shared" si="2"/>
        <v>161771520</v>
      </c>
    </row>
    <row r="44" ht="15.75" customHeight="1">
      <c r="A44" s="35" t="s">
        <v>246</v>
      </c>
      <c r="B44" s="39" t="s">
        <v>6409</v>
      </c>
      <c r="C44" s="39" t="s">
        <v>6410</v>
      </c>
      <c r="D44" s="39" t="s">
        <v>6411</v>
      </c>
      <c r="E44" s="39" t="str">
        <f t="shared" si="1"/>
        <v>23668097024</v>
      </c>
      <c r="F44" s="39" t="s">
        <v>6412</v>
      </c>
      <c r="G44" s="39" t="s">
        <v>6413</v>
      </c>
      <c r="H44" s="39" t="s">
        <v>6414</v>
      </c>
      <c r="I44" s="39" t="str">
        <f t="shared" si="2"/>
        <v>19866292224</v>
      </c>
    </row>
    <row r="45" ht="15.75" customHeight="1">
      <c r="A45" s="35" t="s">
        <v>253</v>
      </c>
      <c r="B45" s="39" t="s">
        <v>6387</v>
      </c>
      <c r="C45" s="39" t="s">
        <v>6415</v>
      </c>
      <c r="D45" s="39" t="s">
        <v>6416</v>
      </c>
      <c r="E45" s="39" t="str">
        <f t="shared" si="1"/>
        <v>15544320</v>
      </c>
      <c r="F45" s="39" t="s">
        <v>6210</v>
      </c>
      <c r="G45" s="39" t="s">
        <v>6417</v>
      </c>
      <c r="H45" s="39" t="s">
        <v>6391</v>
      </c>
      <c r="I45" s="39" t="str">
        <f t="shared" si="2"/>
        <v>15511552</v>
      </c>
    </row>
    <row r="46" ht="15.75" customHeight="1">
      <c r="A46" s="35" t="s">
        <v>254</v>
      </c>
      <c r="B46" s="39" t="s">
        <v>6418</v>
      </c>
      <c r="C46" s="39" t="s">
        <v>6419</v>
      </c>
      <c r="D46" s="39" t="s">
        <v>6420</v>
      </c>
      <c r="E46" s="39" t="str">
        <f t="shared" si="1"/>
        <v>11221630976</v>
      </c>
      <c r="F46" s="39" t="s">
        <v>6421</v>
      </c>
      <c r="G46" s="39" t="s">
        <v>6422</v>
      </c>
      <c r="H46" s="39" t="s">
        <v>6423</v>
      </c>
      <c r="I46" s="39" t="str">
        <f t="shared" si="2"/>
        <v>9792077824</v>
      </c>
    </row>
    <row r="47" ht="15.75" customHeight="1">
      <c r="A47" s="35" t="s">
        <v>261</v>
      </c>
      <c r="B47" s="39" t="s">
        <v>6387</v>
      </c>
      <c r="C47" s="39" t="s">
        <v>6424</v>
      </c>
      <c r="D47" s="39" t="s">
        <v>6391</v>
      </c>
      <c r="E47" s="39" t="str">
        <f t="shared" si="1"/>
        <v>15224832</v>
      </c>
      <c r="F47" s="39" t="s">
        <v>6210</v>
      </c>
      <c r="G47" s="39" t="s">
        <v>6387</v>
      </c>
      <c r="H47" s="39" t="s">
        <v>6391</v>
      </c>
      <c r="I47" s="39" t="str">
        <f t="shared" si="2"/>
        <v>15511552</v>
      </c>
    </row>
    <row r="48" ht="15.75" customHeight="1">
      <c r="A48" s="35" t="s">
        <v>262</v>
      </c>
      <c r="B48" s="39" t="s">
        <v>6425</v>
      </c>
      <c r="C48" s="39" t="s">
        <v>6426</v>
      </c>
      <c r="D48" s="39" t="s">
        <v>6427</v>
      </c>
      <c r="E48" s="39" t="str">
        <f t="shared" si="1"/>
        <v>13854506780</v>
      </c>
      <c r="F48" s="39" t="s">
        <v>6428</v>
      </c>
      <c r="G48" s="39" t="s">
        <v>6429</v>
      </c>
      <c r="H48" s="39" t="s">
        <v>6430</v>
      </c>
      <c r="I48" s="39" t="str">
        <f t="shared" si="2"/>
        <v>12981895952</v>
      </c>
    </row>
    <row r="49" ht="15.75" customHeight="1">
      <c r="A49" s="35" t="s">
        <v>269</v>
      </c>
      <c r="B49" s="39" t="s">
        <v>6431</v>
      </c>
      <c r="C49" s="39" t="s">
        <v>6432</v>
      </c>
      <c r="D49" s="39" t="s">
        <v>6433</v>
      </c>
      <c r="E49" s="39" t="str">
        <f t="shared" si="1"/>
        <v>12426095213</v>
      </c>
      <c r="F49" s="39" t="s">
        <v>6434</v>
      </c>
      <c r="G49" s="39" t="s">
        <v>6435</v>
      </c>
      <c r="H49" s="39" t="s">
        <v>6436</v>
      </c>
      <c r="I49" s="39" t="str">
        <f t="shared" si="2"/>
        <v>12732091553</v>
      </c>
    </row>
    <row r="50" ht="15.75" customHeight="1">
      <c r="A50" s="35" t="s">
        <v>276</v>
      </c>
      <c r="B50" s="39" t="s">
        <v>6437</v>
      </c>
      <c r="C50" s="39" t="s">
        <v>6438</v>
      </c>
      <c r="D50" s="39" t="s">
        <v>6439</v>
      </c>
      <c r="E50" s="39" t="str">
        <f t="shared" si="1"/>
        <v>5753882646</v>
      </c>
      <c r="F50" s="39" t="s">
        <v>6440</v>
      </c>
      <c r="G50" s="39" t="s">
        <v>6441</v>
      </c>
      <c r="H50" s="39" t="s">
        <v>6442</v>
      </c>
      <c r="I50" s="39" t="str">
        <f t="shared" si="2"/>
        <v>6563422080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290</v>
      </c>
      <c r="C52" s="39" t="s">
        <v>157</v>
      </c>
      <c r="D52" s="39" t="s">
        <v>290</v>
      </c>
      <c r="E52" s="39" t="str">
        <f t="shared" si="1"/>
        <v>2</v>
      </c>
      <c r="F52" s="39" t="s">
        <v>83</v>
      </c>
      <c r="G52" s="39" t="s">
        <v>83</v>
      </c>
      <c r="H52" s="39" t="s">
        <v>155</v>
      </c>
      <c r="I52" s="39" t="str">
        <f t="shared" si="2"/>
        <v>4</v>
      </c>
    </row>
    <row r="53" ht="15.75" customHeight="1">
      <c r="A53" s="35" t="s">
        <v>285</v>
      </c>
      <c r="B53" s="39" t="s">
        <v>159</v>
      </c>
      <c r="C53" s="39" t="s">
        <v>159</v>
      </c>
      <c r="D53" s="39" t="s">
        <v>159</v>
      </c>
      <c r="E53" s="39" t="str">
        <f t="shared" si="1"/>
        <v>8</v>
      </c>
      <c r="F53" s="39" t="s">
        <v>225</v>
      </c>
      <c r="G53" s="39" t="s">
        <v>80</v>
      </c>
      <c r="H53" s="39" t="s">
        <v>225</v>
      </c>
      <c r="I53" s="39" t="str">
        <f t="shared" si="2"/>
        <v>13</v>
      </c>
    </row>
    <row r="54" ht="15.75" customHeight="1">
      <c r="A54" s="35" t="s">
        <v>286</v>
      </c>
      <c r="B54" s="39" t="s">
        <v>6335</v>
      </c>
      <c r="C54" s="39" t="s">
        <v>5642</v>
      </c>
      <c r="D54" s="39" t="s">
        <v>5640</v>
      </c>
      <c r="E54" s="39" t="str">
        <f t="shared" si="1"/>
        <v>1448</v>
      </c>
      <c r="F54" s="39" t="s">
        <v>6443</v>
      </c>
      <c r="G54" s="39" t="s">
        <v>6444</v>
      </c>
      <c r="H54" s="39" t="s">
        <v>6445</v>
      </c>
      <c r="I54" s="39" t="str">
        <f t="shared" si="2"/>
        <v>2045</v>
      </c>
    </row>
    <row r="55" ht="15.75" customHeight="1">
      <c r="A55" s="35" t="s">
        <v>289</v>
      </c>
      <c r="B55" s="39" t="s">
        <v>221</v>
      </c>
      <c r="C55" s="39" t="s">
        <v>86</v>
      </c>
      <c r="D55" s="39" t="s">
        <v>221</v>
      </c>
      <c r="E55" s="39" t="str">
        <f t="shared" si="1"/>
        <v>17</v>
      </c>
      <c r="F55" s="39" t="s">
        <v>478</v>
      </c>
      <c r="G55" s="39" t="s">
        <v>666</v>
      </c>
      <c r="H55" s="39" t="s">
        <v>5023</v>
      </c>
      <c r="I55" s="39" t="str">
        <f t="shared" si="2"/>
        <v>35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6446</v>
      </c>
      <c r="C58" s="39" t="s">
        <v>6447</v>
      </c>
      <c r="D58" s="39" t="s">
        <v>6448</v>
      </c>
      <c r="E58" s="39" t="str">
        <f t="shared" si="1"/>
        <v>5762551808</v>
      </c>
      <c r="F58" s="39" t="s">
        <v>6449</v>
      </c>
      <c r="G58" s="39" t="s">
        <v>6450</v>
      </c>
      <c r="H58" s="39" t="s">
        <v>6451</v>
      </c>
      <c r="I58" s="39" t="str">
        <f t="shared" si="2"/>
        <v>6573801472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6452</v>
      </c>
      <c r="C60" s="39" t="s">
        <v>6453</v>
      </c>
      <c r="D60" s="39" t="s">
        <v>6454</v>
      </c>
      <c r="E60" s="39" t="str">
        <f t="shared" si="1"/>
        <v>5741383680</v>
      </c>
      <c r="F60" s="39" t="s">
        <v>6455</v>
      </c>
      <c r="G60" s="39" t="s">
        <v>6456</v>
      </c>
      <c r="H60" s="39" t="s">
        <v>6457</v>
      </c>
      <c r="I60" s="39" t="str">
        <f t="shared" si="2"/>
        <v>6541189120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6458</v>
      </c>
      <c r="C62" s="39" t="s">
        <v>6459</v>
      </c>
      <c r="D62" s="39" t="s">
        <v>6460</v>
      </c>
      <c r="E62" s="39" t="str">
        <f t="shared" si="1"/>
        <v>11880590</v>
      </c>
      <c r="F62" s="39" t="s">
        <v>6461</v>
      </c>
      <c r="G62" s="39" t="s">
        <v>6462</v>
      </c>
      <c r="H62" s="39" t="s">
        <v>6463</v>
      </c>
      <c r="I62" s="39" t="str">
        <f t="shared" si="2"/>
        <v>17834149</v>
      </c>
    </row>
    <row r="63" ht="15.75" customHeight="1">
      <c r="A63" s="35" t="s">
        <v>316</v>
      </c>
      <c r="B63" s="39" t="s">
        <v>6464</v>
      </c>
      <c r="C63" s="39" t="s">
        <v>6465</v>
      </c>
      <c r="D63" s="39" t="s">
        <v>6466</v>
      </c>
      <c r="E63" s="39" t="str">
        <f t="shared" si="1"/>
        <v>4477885</v>
      </c>
      <c r="F63" s="39" t="s">
        <v>6467</v>
      </c>
      <c r="G63" s="39" t="s">
        <v>6468</v>
      </c>
      <c r="H63" s="39" t="s">
        <v>6469</v>
      </c>
      <c r="I63" s="39" t="str">
        <f t="shared" si="2"/>
        <v>156776368</v>
      </c>
    </row>
    <row r="64" ht="15.75" customHeight="1">
      <c r="A64" s="40" t="s">
        <v>14</v>
      </c>
      <c r="B64" s="41">
        <f t="shared" ref="B64:I64" si="3">AVERAGE(VALUE(B8),VALUE(B22),VALUE(B36))*2^(-30)</f>
        <v>20.45602858</v>
      </c>
      <c r="C64" s="41">
        <f t="shared" si="3"/>
        <v>19.28906409</v>
      </c>
      <c r="D64" s="41">
        <f t="shared" si="3"/>
        <v>19.31293547</v>
      </c>
      <c r="E64" s="41">
        <f t="shared" si="3"/>
        <v>20.20502906</v>
      </c>
      <c r="F64" s="41">
        <f t="shared" si="3"/>
        <v>13.77560582</v>
      </c>
      <c r="G64" s="41">
        <f t="shared" si="3"/>
        <v>12.30512741</v>
      </c>
      <c r="H64" s="41">
        <f t="shared" si="3"/>
        <v>11.07143442</v>
      </c>
      <c r="I64" s="41">
        <f t="shared" si="3"/>
        <v>12.41585864</v>
      </c>
    </row>
    <row r="65" ht="15.75" customHeight="1">
      <c r="A65" s="40" t="s">
        <v>323</v>
      </c>
      <c r="B65" s="41">
        <f t="shared" ref="B65:I65" si="4">AVERAGE(VALUE(B8),VALUE(B22),VALUE(B36),VALUE(B50))*2^(-30)</f>
        <v>16.68170163</v>
      </c>
      <c r="C65" s="41">
        <f t="shared" si="4"/>
        <v>15.81153429</v>
      </c>
      <c r="D65" s="41">
        <f t="shared" si="4"/>
        <v>15.80804488</v>
      </c>
      <c r="E65" s="41">
        <f t="shared" si="4"/>
        <v>16.493452</v>
      </c>
      <c r="F65" s="41">
        <f t="shared" si="4"/>
        <v>11.85419868</v>
      </c>
      <c r="G65" s="41">
        <f t="shared" si="4"/>
        <v>10.76125419</v>
      </c>
      <c r="H65" s="41">
        <f t="shared" si="4"/>
        <v>9.831741602</v>
      </c>
      <c r="I65" s="41">
        <f t="shared" si="4"/>
        <v>10.84005976</v>
      </c>
    </row>
    <row r="66" ht="15.75" customHeight="1">
      <c r="A66" s="40" t="s">
        <v>324</v>
      </c>
      <c r="B66" s="41">
        <f t="shared" ref="B66:I66" si="5">MIN(VALUE(B18),VALUE(B32),VALUE(B46))*2^(-30)</f>
        <v>9.535804749</v>
      </c>
      <c r="C66" s="41">
        <f t="shared" si="5"/>
        <v>7.33682251</v>
      </c>
      <c r="D66" s="41">
        <f t="shared" si="5"/>
        <v>7.114589691</v>
      </c>
      <c r="E66" s="41">
        <f t="shared" si="5"/>
        <v>7.33682251</v>
      </c>
      <c r="F66" s="41">
        <f t="shared" si="5"/>
        <v>8.605903625</v>
      </c>
      <c r="G66" s="41">
        <f t="shared" si="5"/>
        <v>5.242351532</v>
      </c>
      <c r="H66" s="41">
        <f t="shared" si="5"/>
        <v>5.758556366</v>
      </c>
      <c r="I66" s="41">
        <f t="shared" si="5"/>
        <v>5.8475914</v>
      </c>
    </row>
    <row r="67" ht="15.75" customHeight="1">
      <c r="A67" s="40" t="s">
        <v>325</v>
      </c>
      <c r="B67" s="41">
        <f t="shared" ref="B67:I67" si="6">MIN(VALUE(B16),VALUE(B30),VALUE(B44))*2^(-30)</f>
        <v>22.04263306</v>
      </c>
      <c r="C67" s="41">
        <f t="shared" si="6"/>
        <v>19.02928543</v>
      </c>
      <c r="D67" s="41">
        <f t="shared" si="6"/>
        <v>20.0464859</v>
      </c>
      <c r="E67" s="41">
        <f t="shared" si="6"/>
        <v>22.04263306</v>
      </c>
      <c r="F67" s="41">
        <f t="shared" si="6"/>
        <v>16.11437607</v>
      </c>
      <c r="G67" s="41">
        <f t="shared" si="6"/>
        <v>14.89354324</v>
      </c>
      <c r="H67" s="41">
        <f t="shared" si="6"/>
        <v>13.71961212</v>
      </c>
      <c r="I67" s="41">
        <f t="shared" si="6"/>
        <v>14.89354324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0.0078125</v>
      </c>
      <c r="H68" s="41">
        <f t="shared" si="7"/>
        <v>0.01171875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671.2929688</v>
      </c>
      <c r="C69" s="41">
        <f t="shared" si="8"/>
        <v>733.4023438</v>
      </c>
      <c r="D69" s="41">
        <f t="shared" si="8"/>
        <v>1059.339844</v>
      </c>
      <c r="E69" s="41">
        <f t="shared" si="8"/>
        <v>1059.027344</v>
      </c>
      <c r="F69" s="41">
        <f t="shared" si="8"/>
        <v>482.0546875</v>
      </c>
      <c r="G69" s="41">
        <f t="shared" si="8"/>
        <v>456.6015625</v>
      </c>
      <c r="H69" s="41">
        <f t="shared" si="8"/>
        <v>457.1875</v>
      </c>
      <c r="I69" s="41">
        <f t="shared" si="8"/>
        <v>457.3125</v>
      </c>
    </row>
    <row r="70" ht="15.75" customHeight="1">
      <c r="A70" s="40" t="s">
        <v>17</v>
      </c>
      <c r="B70" s="41">
        <f t="shared" ref="B70:I70" si="9">AVERAGE(VALUE(B9),VALUE(B23),VALUE(B37))*2^(-20)</f>
        <v>20.54540094</v>
      </c>
      <c r="C70" s="41">
        <f t="shared" si="9"/>
        <v>20.31686115</v>
      </c>
      <c r="D70" s="41">
        <f t="shared" si="9"/>
        <v>20.24212297</v>
      </c>
      <c r="E70" s="41">
        <f t="shared" si="9"/>
        <v>20.31686115</v>
      </c>
      <c r="F70" s="41">
        <f t="shared" si="9"/>
        <v>20.75648149</v>
      </c>
      <c r="G70" s="41">
        <f t="shared" si="9"/>
        <v>20.39434369</v>
      </c>
      <c r="H70" s="41">
        <f t="shared" si="9"/>
        <v>20.26683108</v>
      </c>
      <c r="I70" s="41">
        <f t="shared" si="9"/>
        <v>20.38163726</v>
      </c>
    </row>
    <row r="71" ht="15.75" customHeight="1">
      <c r="A71" s="40" t="s">
        <v>326</v>
      </c>
      <c r="B71" s="42">
        <f t="shared" ref="B71:I71" si="10">MIN(VALUE(B19),VALUE(B33),VALUE(B47))*2^(-20)</f>
        <v>14.82421875</v>
      </c>
      <c r="C71" s="42">
        <f t="shared" si="10"/>
        <v>14.49609375</v>
      </c>
      <c r="D71" s="42">
        <f t="shared" si="10"/>
        <v>14.51953125</v>
      </c>
      <c r="E71" s="42">
        <f t="shared" si="10"/>
        <v>14.51953125</v>
      </c>
      <c r="F71" s="42">
        <f t="shared" si="10"/>
        <v>14.79296875</v>
      </c>
      <c r="G71" s="42">
        <f t="shared" si="10"/>
        <v>14.82421875</v>
      </c>
      <c r="H71" s="42">
        <f t="shared" si="10"/>
        <v>14.51953125</v>
      </c>
      <c r="I71" s="42">
        <f t="shared" si="10"/>
        <v>14.79296875</v>
      </c>
    </row>
    <row r="72" ht="15.75" customHeight="1">
      <c r="A72" s="40" t="s">
        <v>327</v>
      </c>
      <c r="B72" s="42">
        <f t="shared" ref="B72:I72" si="11">MAX(VALUE(B17),VALUE(B31),VALUE(B45))*2^(-20)</f>
        <v>29.5859375</v>
      </c>
      <c r="C72" s="42">
        <f t="shared" si="11"/>
        <v>28.78515625</v>
      </c>
      <c r="D72" s="42">
        <f t="shared" si="11"/>
        <v>28.796875</v>
      </c>
      <c r="E72" s="42">
        <f t="shared" si="11"/>
        <v>28.796875</v>
      </c>
      <c r="F72" s="42">
        <f t="shared" si="11"/>
        <v>29.578125</v>
      </c>
      <c r="G72" s="42">
        <f t="shared" si="11"/>
        <v>28.78125</v>
      </c>
      <c r="H72" s="42">
        <f t="shared" si="11"/>
        <v>28.79296875</v>
      </c>
      <c r="I72" s="42">
        <f t="shared" si="11"/>
        <v>28.79296875</v>
      </c>
    </row>
    <row r="73" ht="15.75" customHeight="1">
      <c r="A73" s="40" t="s">
        <v>1</v>
      </c>
      <c r="B73" s="41">
        <f t="shared" ref="B73:I73" si="12">VALUE(B7)*10^(-9)</f>
        <v>181.466718</v>
      </c>
      <c r="C73" s="41">
        <f t="shared" si="12"/>
        <v>182.0530148</v>
      </c>
      <c r="D73" s="41">
        <f t="shared" si="12"/>
        <v>182.2217038</v>
      </c>
      <c r="E73" s="41">
        <f t="shared" si="12"/>
        <v>182.0530148</v>
      </c>
      <c r="F73" s="41">
        <f t="shared" si="12"/>
        <v>270.7586361</v>
      </c>
      <c r="G73" s="41">
        <f t="shared" si="12"/>
        <v>250.3180621</v>
      </c>
      <c r="H73" s="41">
        <f t="shared" si="12"/>
        <v>256.8895058</v>
      </c>
      <c r="I73" s="41">
        <f t="shared" si="12"/>
        <v>256.8895058</v>
      </c>
    </row>
    <row r="74" ht="15.75" customHeight="1">
      <c r="A74" s="40" t="s">
        <v>18</v>
      </c>
      <c r="B74" s="41">
        <f t="shared" ref="B74:I74" si="13">SUM(VALUE(B20),VALUE(B34),VALUE(B48))*2^(-20)</f>
        <v>36331.43571</v>
      </c>
      <c r="C74" s="41">
        <f t="shared" si="13"/>
        <v>36304.86224</v>
      </c>
      <c r="D74" s="41">
        <f t="shared" si="13"/>
        <v>36327.02201</v>
      </c>
      <c r="E74" s="41">
        <f t="shared" si="13"/>
        <v>35970.22018</v>
      </c>
      <c r="F74" s="41">
        <f t="shared" si="13"/>
        <v>36253.58452</v>
      </c>
      <c r="G74" s="41">
        <f t="shared" si="13"/>
        <v>36517.98317</v>
      </c>
      <c r="H74" s="41">
        <f t="shared" si="13"/>
        <v>36529.3035</v>
      </c>
      <c r="I74" s="41">
        <f t="shared" si="13"/>
        <v>36517.98317</v>
      </c>
    </row>
    <row r="75" ht="15.75" customHeight="1">
      <c r="A75" s="40" t="s">
        <v>19</v>
      </c>
      <c r="B75" s="41">
        <f t="shared" ref="B75:I75" si="14">SUM(VALUE(B21),VALUE(B35),VALUE(B49))*2^(-20)</f>
        <v>36417.68012</v>
      </c>
      <c r="C75" s="41">
        <f t="shared" si="14"/>
        <v>36373.16263</v>
      </c>
      <c r="D75" s="41">
        <f t="shared" si="14"/>
        <v>36380.93664</v>
      </c>
      <c r="E75" s="41">
        <f t="shared" si="14"/>
        <v>35700.40475</v>
      </c>
      <c r="F75" s="41">
        <f t="shared" si="14"/>
        <v>36020.47508</v>
      </c>
      <c r="G75" s="41">
        <f t="shared" si="14"/>
        <v>36271.0145</v>
      </c>
      <c r="H75" s="41">
        <f t="shared" si="14"/>
        <v>36288.5835</v>
      </c>
      <c r="I75" s="41">
        <f t="shared" si="14"/>
        <v>36396.86903</v>
      </c>
    </row>
    <row r="76" ht="15.75" customHeight="1">
      <c r="A76" s="40" t="s">
        <v>20</v>
      </c>
      <c r="B76" s="43">
        <f t="shared" ref="B76:I76" si="15">SUM(VALUE(B12),VALUE(B26),VALUE(B40))</f>
        <v>4330</v>
      </c>
      <c r="C76" s="43">
        <f t="shared" si="15"/>
        <v>4334</v>
      </c>
      <c r="D76" s="43">
        <f t="shared" si="15"/>
        <v>4356</v>
      </c>
      <c r="E76" s="43">
        <f t="shared" si="15"/>
        <v>4335</v>
      </c>
      <c r="F76" s="43">
        <f t="shared" si="15"/>
        <v>6478</v>
      </c>
      <c r="G76" s="43">
        <f t="shared" si="15"/>
        <v>5997</v>
      </c>
      <c r="H76" s="43">
        <f t="shared" si="15"/>
        <v>6148</v>
      </c>
      <c r="I76" s="43">
        <f t="shared" si="15"/>
        <v>6148</v>
      </c>
    </row>
    <row r="77" ht="15.75" customHeight="1">
      <c r="A77" s="40" t="s">
        <v>21</v>
      </c>
      <c r="B77" s="43">
        <f t="shared" ref="B77:I77" si="16">SUM(VALUE(B11),VALUE(B25),VALUE(B39))</f>
        <v>656</v>
      </c>
      <c r="C77" s="43">
        <f t="shared" si="16"/>
        <v>636</v>
      </c>
      <c r="D77" s="43">
        <f t="shared" si="16"/>
        <v>644</v>
      </c>
      <c r="E77" s="43">
        <f t="shared" si="16"/>
        <v>647</v>
      </c>
      <c r="F77" s="43">
        <f t="shared" si="16"/>
        <v>812</v>
      </c>
      <c r="G77" s="43">
        <f t="shared" si="16"/>
        <v>753</v>
      </c>
      <c r="H77" s="43">
        <f t="shared" si="16"/>
        <v>751</v>
      </c>
      <c r="I77" s="43">
        <f t="shared" si="16"/>
        <v>761</v>
      </c>
    </row>
    <row r="78" ht="15.75" customHeight="1">
      <c r="A78" s="40" t="s">
        <v>22</v>
      </c>
      <c r="B78" s="43">
        <f t="shared" ref="B78:I78" si="17">SUM(VALUE(B13),VALUE(B27),VALUE(B41))</f>
        <v>1245</v>
      </c>
      <c r="C78" s="43">
        <f t="shared" si="17"/>
        <v>1220</v>
      </c>
      <c r="D78" s="43">
        <f t="shared" si="17"/>
        <v>1256</v>
      </c>
      <c r="E78" s="43">
        <f t="shared" si="17"/>
        <v>1264</v>
      </c>
      <c r="F78" s="43">
        <f t="shared" si="17"/>
        <v>4314</v>
      </c>
      <c r="G78" s="43">
        <f t="shared" si="17"/>
        <v>4268</v>
      </c>
      <c r="H78" s="43">
        <f t="shared" si="17"/>
        <v>4268</v>
      </c>
      <c r="I78" s="43">
        <f t="shared" si="17"/>
        <v>4295</v>
      </c>
    </row>
    <row r="79" ht="15.75" customHeight="1">
      <c r="A79" s="40" t="s">
        <v>23</v>
      </c>
      <c r="B79" s="43">
        <f t="shared" ref="B79:I79" si="18">SUM(VALUE(B10),VALUE(B24),VALUE(B38))</f>
        <v>330</v>
      </c>
      <c r="C79" s="43">
        <f t="shared" si="18"/>
        <v>459</v>
      </c>
      <c r="D79" s="43">
        <f t="shared" si="18"/>
        <v>449</v>
      </c>
      <c r="E79" s="43">
        <f t="shared" si="18"/>
        <v>461</v>
      </c>
      <c r="F79" s="43">
        <f t="shared" si="18"/>
        <v>139</v>
      </c>
      <c r="G79" s="43">
        <f t="shared" si="18"/>
        <v>28</v>
      </c>
      <c r="H79" s="43">
        <f t="shared" si="18"/>
        <v>42</v>
      </c>
      <c r="I79" s="43">
        <f t="shared" si="18"/>
        <v>43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6470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6471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6472</v>
      </c>
      <c r="C5" s="39" t="s">
        <v>6473</v>
      </c>
      <c r="D5" s="39" t="s">
        <v>6474</v>
      </c>
      <c r="E5" s="39" t="str">
        <f t="shared" si="1"/>
        <v>-</v>
      </c>
      <c r="F5" s="39" t="s">
        <v>6475</v>
      </c>
      <c r="G5" s="39" t="s">
        <v>6476</v>
      </c>
      <c r="H5" s="39" t="s">
        <v>6477</v>
      </c>
      <c r="I5" s="39" t="str">
        <f t="shared" si="2"/>
        <v>-</v>
      </c>
    </row>
    <row r="6">
      <c r="A6" s="35" t="s">
        <v>51</v>
      </c>
      <c r="B6" s="39" t="s">
        <v>6478</v>
      </c>
      <c r="C6" s="39" t="s">
        <v>6479</v>
      </c>
      <c r="D6" s="39" t="s">
        <v>6480</v>
      </c>
      <c r="E6" s="39" t="str">
        <f t="shared" si="1"/>
        <v>-</v>
      </c>
      <c r="F6" s="39" t="s">
        <v>6481</v>
      </c>
      <c r="G6" s="39" t="s">
        <v>6482</v>
      </c>
      <c r="H6" s="39" t="s">
        <v>6483</v>
      </c>
      <c r="I6" s="39" t="str">
        <f t="shared" si="2"/>
        <v>-</v>
      </c>
    </row>
    <row r="7">
      <c r="A7" s="35" t="s">
        <v>58</v>
      </c>
      <c r="B7" s="39" t="s">
        <v>6484</v>
      </c>
      <c r="C7" s="39" t="s">
        <v>6485</v>
      </c>
      <c r="D7" s="39" t="s">
        <v>6486</v>
      </c>
      <c r="E7" s="39" t="str">
        <f t="shared" si="1"/>
        <v>194839788695</v>
      </c>
      <c r="F7" s="39" t="s">
        <v>6487</v>
      </c>
      <c r="G7" s="39" t="s">
        <v>6488</v>
      </c>
      <c r="H7" s="39" t="s">
        <v>6489</v>
      </c>
      <c r="I7" s="39" t="str">
        <f t="shared" si="2"/>
        <v>265909063000</v>
      </c>
    </row>
    <row r="8">
      <c r="A8" s="35" t="s">
        <v>65</v>
      </c>
      <c r="B8" s="39" t="s">
        <v>6490</v>
      </c>
      <c r="C8" s="39" t="s">
        <v>6491</v>
      </c>
      <c r="D8" s="39" t="s">
        <v>6492</v>
      </c>
      <c r="E8" s="39" t="str">
        <f t="shared" si="1"/>
        <v>18699908875</v>
      </c>
      <c r="F8" s="39" t="s">
        <v>6493</v>
      </c>
      <c r="G8" s="39" t="s">
        <v>6494</v>
      </c>
      <c r="H8" s="39" t="s">
        <v>6495</v>
      </c>
      <c r="I8" s="39" t="str">
        <f t="shared" si="2"/>
        <v>13657729645</v>
      </c>
    </row>
    <row r="9">
      <c r="A9" s="35" t="s">
        <v>72</v>
      </c>
      <c r="B9" s="39" t="s">
        <v>6496</v>
      </c>
      <c r="C9" s="39" t="s">
        <v>6497</v>
      </c>
      <c r="D9" s="39" t="s">
        <v>6498</v>
      </c>
      <c r="E9" s="39" t="str">
        <f t="shared" si="1"/>
        <v>18255851</v>
      </c>
      <c r="F9" s="39" t="s">
        <v>6499</v>
      </c>
      <c r="G9" s="39" t="s">
        <v>6497</v>
      </c>
      <c r="H9" s="39" t="s">
        <v>6500</v>
      </c>
      <c r="I9" s="39" t="str">
        <f t="shared" si="2"/>
        <v>18255872</v>
      </c>
    </row>
    <row r="10">
      <c r="A10" s="35" t="s">
        <v>76</v>
      </c>
      <c r="B10" s="39" t="s">
        <v>78</v>
      </c>
      <c r="C10" s="39" t="s">
        <v>226</v>
      </c>
      <c r="D10" s="39" t="s">
        <v>86</v>
      </c>
      <c r="E10" s="39" t="str">
        <f t="shared" si="1"/>
        <v>19</v>
      </c>
      <c r="F10" s="39" t="s">
        <v>79</v>
      </c>
      <c r="G10" s="39" t="s">
        <v>83</v>
      </c>
      <c r="H10" s="39" t="s">
        <v>79</v>
      </c>
      <c r="I10" s="39" t="str">
        <f t="shared" si="2"/>
        <v>15</v>
      </c>
    </row>
    <row r="11">
      <c r="A11" s="35" t="s">
        <v>81</v>
      </c>
      <c r="B11" s="39" t="s">
        <v>6501</v>
      </c>
      <c r="C11" s="39" t="s">
        <v>2452</v>
      </c>
      <c r="D11" s="39" t="s">
        <v>5702</v>
      </c>
      <c r="E11" s="39" t="str">
        <f t="shared" si="1"/>
        <v>239</v>
      </c>
      <c r="F11" s="39" t="s">
        <v>2163</v>
      </c>
      <c r="G11" s="39" t="s">
        <v>2163</v>
      </c>
      <c r="H11" s="39" t="s">
        <v>5753</v>
      </c>
      <c r="I11" s="39" t="str">
        <f t="shared" si="2"/>
        <v>262</v>
      </c>
    </row>
    <row r="12">
      <c r="A12" s="35" t="s">
        <v>87</v>
      </c>
      <c r="B12" s="39" t="s">
        <v>6502</v>
      </c>
      <c r="C12" s="39" t="s">
        <v>6503</v>
      </c>
      <c r="D12" s="39" t="s">
        <v>6504</v>
      </c>
      <c r="E12" s="39" t="str">
        <f t="shared" si="1"/>
        <v>1548</v>
      </c>
      <c r="F12" s="39" t="s">
        <v>6277</v>
      </c>
      <c r="G12" s="39" t="s">
        <v>6505</v>
      </c>
      <c r="H12" s="39" t="s">
        <v>6506</v>
      </c>
      <c r="I12" s="39" t="str">
        <f t="shared" si="2"/>
        <v>2126</v>
      </c>
    </row>
    <row r="13">
      <c r="A13" s="35" t="s">
        <v>94</v>
      </c>
      <c r="B13" s="39" t="s">
        <v>288</v>
      </c>
      <c r="C13" s="39" t="s">
        <v>6507</v>
      </c>
      <c r="D13" s="39" t="s">
        <v>6508</v>
      </c>
      <c r="E13" s="39" t="str">
        <f t="shared" si="1"/>
        <v>409</v>
      </c>
      <c r="F13" s="39" t="s">
        <v>6509</v>
      </c>
      <c r="G13" s="39" t="s">
        <v>5494</v>
      </c>
      <c r="H13" s="39" t="s">
        <v>6510</v>
      </c>
      <c r="I13" s="39" t="str">
        <f t="shared" si="2"/>
        <v>1484</v>
      </c>
    </row>
    <row r="14">
      <c r="A14" s="35" t="s">
        <v>101</v>
      </c>
      <c r="B14" s="39" t="s">
        <v>479</v>
      </c>
      <c r="C14" s="39" t="s">
        <v>479</v>
      </c>
      <c r="D14" s="39" t="s">
        <v>42</v>
      </c>
      <c r="E14" s="39" t="str">
        <f t="shared" si="1"/>
        <v>8192</v>
      </c>
      <c r="F14" s="39" t="s">
        <v>42</v>
      </c>
      <c r="G14" s="39" t="s">
        <v>102</v>
      </c>
      <c r="H14" s="39" t="s">
        <v>6511</v>
      </c>
      <c r="I14" s="39" t="str">
        <f t="shared" si="2"/>
        <v>4096</v>
      </c>
    </row>
    <row r="15">
      <c r="A15" s="35" t="s">
        <v>103</v>
      </c>
      <c r="B15" s="39" t="s">
        <v>6512</v>
      </c>
      <c r="C15" s="39" t="s">
        <v>6513</v>
      </c>
      <c r="D15" s="39" t="s">
        <v>6514</v>
      </c>
      <c r="E15" s="39" t="str">
        <f t="shared" si="1"/>
        <v>384135168</v>
      </c>
      <c r="F15" s="39" t="s">
        <v>6515</v>
      </c>
      <c r="G15" s="39" t="s">
        <v>6516</v>
      </c>
      <c r="H15" s="39" t="s">
        <v>6517</v>
      </c>
      <c r="I15" s="39" t="str">
        <f t="shared" si="2"/>
        <v>168763392</v>
      </c>
    </row>
    <row r="16">
      <c r="A16" s="35" t="s">
        <v>110</v>
      </c>
      <c r="B16" s="39" t="s">
        <v>6518</v>
      </c>
      <c r="C16" s="39" t="s">
        <v>6519</v>
      </c>
      <c r="D16" s="39" t="s">
        <v>6520</v>
      </c>
      <c r="E16" s="39" t="str">
        <f t="shared" si="1"/>
        <v>21217521664</v>
      </c>
      <c r="F16" s="39" t="s">
        <v>6521</v>
      </c>
      <c r="G16" s="39" t="s">
        <v>6522</v>
      </c>
      <c r="H16" s="39" t="s">
        <v>6523</v>
      </c>
      <c r="I16" s="39" t="str">
        <f t="shared" si="2"/>
        <v>16311685120</v>
      </c>
    </row>
    <row r="17">
      <c r="A17" s="35" t="s">
        <v>117</v>
      </c>
      <c r="B17" s="39" t="s">
        <v>6497</v>
      </c>
      <c r="C17" s="39" t="s">
        <v>6497</v>
      </c>
      <c r="D17" s="39" t="s">
        <v>6524</v>
      </c>
      <c r="E17" s="39" t="str">
        <f t="shared" si="1"/>
        <v>18255872</v>
      </c>
      <c r="F17" s="39" t="s">
        <v>6525</v>
      </c>
      <c r="G17" s="39" t="s">
        <v>6497</v>
      </c>
      <c r="H17" s="39" t="s">
        <v>6526</v>
      </c>
      <c r="I17" s="39" t="str">
        <f t="shared" si="2"/>
        <v>18255872</v>
      </c>
    </row>
    <row r="18">
      <c r="A18" s="35" t="s">
        <v>118</v>
      </c>
      <c r="B18" s="39" t="s">
        <v>6527</v>
      </c>
      <c r="C18" s="39" t="s">
        <v>6528</v>
      </c>
      <c r="D18" s="39" t="s">
        <v>6529</v>
      </c>
      <c r="E18" s="39" t="str">
        <f t="shared" si="1"/>
        <v>10734313472</v>
      </c>
      <c r="F18" s="39" t="s">
        <v>6530</v>
      </c>
      <c r="G18" s="39" t="s">
        <v>6531</v>
      </c>
      <c r="H18" s="39" t="s">
        <v>6532</v>
      </c>
      <c r="I18" s="39" t="str">
        <f t="shared" si="2"/>
        <v>8887894016</v>
      </c>
    </row>
    <row r="19">
      <c r="A19" s="35" t="s">
        <v>125</v>
      </c>
      <c r="B19" s="39" t="s">
        <v>6525</v>
      </c>
      <c r="C19" s="39" t="s">
        <v>6497</v>
      </c>
      <c r="D19" s="39" t="s">
        <v>6533</v>
      </c>
      <c r="E19" s="39" t="str">
        <f t="shared" si="1"/>
        <v>18251776</v>
      </c>
      <c r="F19" s="39" t="s">
        <v>4293</v>
      </c>
      <c r="G19" s="39" t="s">
        <v>6497</v>
      </c>
      <c r="H19" s="39" t="s">
        <v>6534</v>
      </c>
      <c r="I19" s="39" t="str">
        <f t="shared" si="2"/>
        <v>18255872</v>
      </c>
    </row>
    <row r="20">
      <c r="A20" s="35" t="s">
        <v>126</v>
      </c>
      <c r="B20" s="39" t="s">
        <v>6535</v>
      </c>
      <c r="C20" s="39" t="s">
        <v>6536</v>
      </c>
      <c r="D20" s="39" t="s">
        <v>6537</v>
      </c>
      <c r="E20" s="39" t="str">
        <f t="shared" si="1"/>
        <v>13678790933</v>
      </c>
      <c r="F20" s="39" t="s">
        <v>6538</v>
      </c>
      <c r="G20" s="39" t="s">
        <v>6539</v>
      </c>
      <c r="H20" s="39" t="s">
        <v>6540</v>
      </c>
      <c r="I20" s="39" t="str">
        <f t="shared" si="2"/>
        <v>12870426216</v>
      </c>
    </row>
    <row r="21" ht="15.75" customHeight="1">
      <c r="A21" s="35" t="s">
        <v>133</v>
      </c>
      <c r="B21" s="39" t="s">
        <v>6541</v>
      </c>
      <c r="C21" s="39" t="s">
        <v>6542</v>
      </c>
      <c r="D21" s="39" t="s">
        <v>6543</v>
      </c>
      <c r="E21" s="39" t="str">
        <f t="shared" si="1"/>
        <v>12587025800</v>
      </c>
      <c r="F21" s="39" t="s">
        <v>6544</v>
      </c>
      <c r="G21" s="39" t="s">
        <v>6545</v>
      </c>
      <c r="H21" s="39" t="s">
        <v>6546</v>
      </c>
      <c r="I21" s="39" t="str">
        <f t="shared" si="2"/>
        <v>13770960566</v>
      </c>
    </row>
    <row r="22" ht="15.75" customHeight="1">
      <c r="A22" s="35" t="s">
        <v>140</v>
      </c>
      <c r="B22" s="39" t="s">
        <v>6547</v>
      </c>
      <c r="C22" s="39" t="s">
        <v>6548</v>
      </c>
      <c r="D22" s="39" t="s">
        <v>6549</v>
      </c>
      <c r="E22" s="39" t="str">
        <f t="shared" si="1"/>
        <v>21931398693</v>
      </c>
      <c r="F22" s="39" t="s">
        <v>6550</v>
      </c>
      <c r="G22" s="39" t="s">
        <v>6551</v>
      </c>
      <c r="H22" s="39" t="s">
        <v>6552</v>
      </c>
      <c r="I22" s="39" t="str">
        <f t="shared" si="2"/>
        <v>11387624608</v>
      </c>
    </row>
    <row r="23" ht="15.75" customHeight="1">
      <c r="A23" s="35" t="s">
        <v>147</v>
      </c>
      <c r="B23" s="39" t="s">
        <v>6553</v>
      </c>
      <c r="C23" s="39" t="s">
        <v>6554</v>
      </c>
      <c r="D23" s="39" t="s">
        <v>6555</v>
      </c>
      <c r="E23" s="39" t="str">
        <f t="shared" si="1"/>
        <v>29828284</v>
      </c>
      <c r="F23" s="39" t="s">
        <v>6556</v>
      </c>
      <c r="G23" s="39" t="s">
        <v>6557</v>
      </c>
      <c r="H23" s="39" t="s">
        <v>6558</v>
      </c>
      <c r="I23" s="39" t="str">
        <f t="shared" si="2"/>
        <v>29787286</v>
      </c>
    </row>
    <row r="24" ht="15.75" customHeight="1">
      <c r="A24" s="35" t="s">
        <v>154</v>
      </c>
      <c r="B24" s="39" t="s">
        <v>2500</v>
      </c>
      <c r="C24" s="39" t="s">
        <v>374</v>
      </c>
      <c r="D24" s="39" t="s">
        <v>1975</v>
      </c>
      <c r="E24" s="39" t="str">
        <f t="shared" si="1"/>
        <v>198</v>
      </c>
      <c r="F24" s="39" t="s">
        <v>223</v>
      </c>
      <c r="G24" s="39" t="s">
        <v>956</v>
      </c>
      <c r="H24" s="39" t="s">
        <v>423</v>
      </c>
      <c r="I24" s="39" t="str">
        <f t="shared" si="2"/>
        <v>31</v>
      </c>
    </row>
    <row r="25" ht="15.75" customHeight="1">
      <c r="A25" s="35" t="s">
        <v>158</v>
      </c>
      <c r="B25" s="39" t="s">
        <v>6270</v>
      </c>
      <c r="C25" s="39" t="s">
        <v>4421</v>
      </c>
      <c r="D25" s="39" t="s">
        <v>2545</v>
      </c>
      <c r="E25" s="39" t="str">
        <f t="shared" si="1"/>
        <v>210</v>
      </c>
      <c r="F25" s="39" t="s">
        <v>6559</v>
      </c>
      <c r="G25" s="39" t="s">
        <v>2071</v>
      </c>
      <c r="H25" s="39" t="s">
        <v>6560</v>
      </c>
      <c r="I25" s="39" t="str">
        <f t="shared" si="2"/>
        <v>271</v>
      </c>
    </row>
    <row r="26" ht="15.75" customHeight="1">
      <c r="A26" s="35" t="s">
        <v>160</v>
      </c>
      <c r="B26" s="39" t="s">
        <v>6561</v>
      </c>
      <c r="C26" s="39" t="s">
        <v>6562</v>
      </c>
      <c r="D26" s="39" t="s">
        <v>6563</v>
      </c>
      <c r="E26" s="39" t="str">
        <f t="shared" si="1"/>
        <v>1544</v>
      </c>
      <c r="F26" s="39" t="s">
        <v>6443</v>
      </c>
      <c r="G26" s="39" t="s">
        <v>6564</v>
      </c>
      <c r="H26" s="39" t="s">
        <v>6565</v>
      </c>
      <c r="I26" s="39" t="str">
        <f t="shared" si="2"/>
        <v>2118</v>
      </c>
    </row>
    <row r="27" ht="15.75" customHeight="1">
      <c r="A27" s="35" t="s">
        <v>162</v>
      </c>
      <c r="B27" s="39" t="s">
        <v>6566</v>
      </c>
      <c r="C27" s="39" t="s">
        <v>6567</v>
      </c>
      <c r="D27" s="39" t="s">
        <v>6568</v>
      </c>
      <c r="E27" s="39" t="str">
        <f t="shared" si="1"/>
        <v>463</v>
      </c>
      <c r="F27" s="39" t="s">
        <v>6569</v>
      </c>
      <c r="G27" s="39" t="s">
        <v>6570</v>
      </c>
      <c r="H27" s="39" t="s">
        <v>6571</v>
      </c>
      <c r="I27" s="39" t="str">
        <f t="shared" si="2"/>
        <v>1418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3024</v>
      </c>
      <c r="I28" s="39" t="str">
        <f t="shared" si="2"/>
        <v>0</v>
      </c>
    </row>
    <row r="29" ht="15.75" customHeight="1">
      <c r="A29" s="35" t="s">
        <v>170</v>
      </c>
      <c r="B29" s="39" t="s">
        <v>6572</v>
      </c>
      <c r="C29" s="39" t="s">
        <v>6573</v>
      </c>
      <c r="D29" s="39" t="s">
        <v>6574</v>
      </c>
      <c r="E29" s="39" t="str">
        <f t="shared" si="1"/>
        <v>383807488</v>
      </c>
      <c r="F29" s="39" t="s">
        <v>6575</v>
      </c>
      <c r="G29" s="39" t="s">
        <v>6576</v>
      </c>
      <c r="H29" s="39" t="s">
        <v>6577</v>
      </c>
      <c r="I29" s="39" t="str">
        <f t="shared" si="2"/>
        <v>158859264</v>
      </c>
    </row>
    <row r="30" ht="15.75" customHeight="1">
      <c r="A30" s="35" t="s">
        <v>177</v>
      </c>
      <c r="B30" s="39" t="s">
        <v>6578</v>
      </c>
      <c r="C30" s="39" t="s">
        <v>6579</v>
      </c>
      <c r="D30" s="39" t="s">
        <v>6580</v>
      </c>
      <c r="E30" s="39" t="str">
        <f t="shared" si="1"/>
        <v>27483000832</v>
      </c>
      <c r="F30" s="39" t="s">
        <v>6581</v>
      </c>
      <c r="G30" s="39" t="s">
        <v>6582</v>
      </c>
      <c r="H30" s="39" t="s">
        <v>6583</v>
      </c>
      <c r="I30" s="39" t="str">
        <f t="shared" si="2"/>
        <v>16335257600</v>
      </c>
    </row>
    <row r="31" ht="15.75" customHeight="1">
      <c r="A31" s="35" t="s">
        <v>184</v>
      </c>
      <c r="B31" s="39" t="s">
        <v>6584</v>
      </c>
      <c r="C31" s="39" t="s">
        <v>6585</v>
      </c>
      <c r="D31" s="39" t="s">
        <v>6586</v>
      </c>
      <c r="E31" s="39" t="str">
        <f t="shared" si="1"/>
        <v>29982720</v>
      </c>
      <c r="F31" s="39" t="s">
        <v>6587</v>
      </c>
      <c r="G31" s="39" t="s">
        <v>6588</v>
      </c>
      <c r="H31" s="39" t="s">
        <v>6586</v>
      </c>
      <c r="I31" s="39" t="str">
        <f t="shared" si="2"/>
        <v>29794304</v>
      </c>
    </row>
    <row r="32" ht="15.75" customHeight="1">
      <c r="A32" s="35" t="s">
        <v>186</v>
      </c>
      <c r="B32" s="39" t="s">
        <v>6589</v>
      </c>
      <c r="C32" s="39" t="s">
        <v>6590</v>
      </c>
      <c r="D32" s="39" t="s">
        <v>6591</v>
      </c>
      <c r="E32" s="39" t="str">
        <f t="shared" si="1"/>
        <v>7284281344</v>
      </c>
      <c r="F32" s="39" t="s">
        <v>6592</v>
      </c>
      <c r="G32" s="39" t="s">
        <v>6593</v>
      </c>
      <c r="H32" s="39" t="s">
        <v>6594</v>
      </c>
      <c r="I32" s="39" t="str">
        <f t="shared" si="2"/>
        <v>6022983680</v>
      </c>
    </row>
    <row r="33" ht="15.75" customHeight="1">
      <c r="A33" s="35" t="s">
        <v>193</v>
      </c>
      <c r="B33" s="39" t="s">
        <v>6595</v>
      </c>
      <c r="C33" s="39" t="s">
        <v>6596</v>
      </c>
      <c r="D33" s="39" t="s">
        <v>6597</v>
      </c>
      <c r="E33" s="39" t="str">
        <f t="shared" si="1"/>
        <v>29749248</v>
      </c>
      <c r="F33" s="39" t="s">
        <v>6598</v>
      </c>
      <c r="G33" s="39" t="s">
        <v>6599</v>
      </c>
      <c r="H33" s="39" t="s">
        <v>6598</v>
      </c>
      <c r="I33" s="39" t="str">
        <f t="shared" si="2"/>
        <v>29786112</v>
      </c>
    </row>
    <row r="34" ht="15.75" customHeight="1">
      <c r="A34" s="35" t="s">
        <v>196</v>
      </c>
      <c r="B34" s="39" t="s">
        <v>6600</v>
      </c>
      <c r="C34" s="39" t="s">
        <v>6601</v>
      </c>
      <c r="D34" s="39" t="s">
        <v>6602</v>
      </c>
      <c r="E34" s="39" t="str">
        <f t="shared" si="1"/>
        <v>12953923293</v>
      </c>
      <c r="F34" s="39" t="s">
        <v>6603</v>
      </c>
      <c r="G34" s="39" t="s">
        <v>6604</v>
      </c>
      <c r="H34" s="39" t="s">
        <v>6605</v>
      </c>
      <c r="I34" s="39" t="str">
        <f t="shared" si="2"/>
        <v>13218267458</v>
      </c>
    </row>
    <row r="35" ht="15.75" customHeight="1">
      <c r="A35" s="35" t="s">
        <v>203</v>
      </c>
      <c r="B35" s="39" t="s">
        <v>6606</v>
      </c>
      <c r="C35" s="39" t="s">
        <v>6607</v>
      </c>
      <c r="D35" s="39" t="s">
        <v>6608</v>
      </c>
      <c r="E35" s="39" t="str">
        <f t="shared" si="1"/>
        <v>13710385508</v>
      </c>
      <c r="F35" s="39" t="s">
        <v>6609</v>
      </c>
      <c r="G35" s="39" t="s">
        <v>6610</v>
      </c>
      <c r="H35" s="39" t="s">
        <v>6611</v>
      </c>
      <c r="I35" s="39" t="str">
        <f t="shared" si="2"/>
        <v>13570296578</v>
      </c>
    </row>
    <row r="36" ht="15.75" customHeight="1">
      <c r="A36" s="35" t="s">
        <v>210</v>
      </c>
      <c r="B36" s="39" t="s">
        <v>6612</v>
      </c>
      <c r="C36" s="39" t="s">
        <v>6613</v>
      </c>
      <c r="D36" s="39" t="s">
        <v>6614</v>
      </c>
      <c r="E36" s="39" t="str">
        <f t="shared" si="1"/>
        <v>22439285578</v>
      </c>
      <c r="F36" s="39" t="s">
        <v>6615</v>
      </c>
      <c r="G36" s="39" t="s">
        <v>6616</v>
      </c>
      <c r="H36" s="39" t="s">
        <v>6617</v>
      </c>
      <c r="I36" s="39" t="str">
        <f t="shared" si="2"/>
        <v>11422840287</v>
      </c>
    </row>
    <row r="37" ht="15.75" customHeight="1">
      <c r="A37" s="35" t="s">
        <v>217</v>
      </c>
      <c r="B37" s="39" t="s">
        <v>6618</v>
      </c>
      <c r="C37" s="39" t="s">
        <v>6619</v>
      </c>
      <c r="D37" s="39" t="s">
        <v>6620</v>
      </c>
      <c r="E37" s="39" t="str">
        <f t="shared" si="1"/>
        <v>15089036</v>
      </c>
      <c r="F37" s="39" t="s">
        <v>6621</v>
      </c>
      <c r="G37" s="39" t="s">
        <v>6424</v>
      </c>
      <c r="H37" s="39" t="s">
        <v>6622</v>
      </c>
      <c r="I37" s="39" t="str">
        <f t="shared" si="2"/>
        <v>15200256</v>
      </c>
    </row>
    <row r="38" ht="15.75" customHeight="1">
      <c r="A38" s="35" t="s">
        <v>220</v>
      </c>
      <c r="B38" s="39" t="s">
        <v>2457</v>
      </c>
      <c r="C38" s="39" t="s">
        <v>1554</v>
      </c>
      <c r="D38" s="39" t="s">
        <v>1134</v>
      </c>
      <c r="E38" s="39" t="str">
        <f t="shared" si="1"/>
        <v>77</v>
      </c>
      <c r="F38" s="39" t="s">
        <v>576</v>
      </c>
      <c r="G38" s="39" t="s">
        <v>377</v>
      </c>
      <c r="H38" s="39" t="s">
        <v>576</v>
      </c>
      <c r="I38" s="39" t="str">
        <f t="shared" si="2"/>
        <v>28</v>
      </c>
    </row>
    <row r="39" ht="15.75" customHeight="1">
      <c r="A39" s="35" t="s">
        <v>227</v>
      </c>
      <c r="B39" s="39" t="s">
        <v>6623</v>
      </c>
      <c r="C39" s="39" t="s">
        <v>5702</v>
      </c>
      <c r="D39" s="39" t="s">
        <v>477</v>
      </c>
      <c r="E39" s="39" t="str">
        <f t="shared" si="1"/>
        <v>215</v>
      </c>
      <c r="F39" s="39" t="s">
        <v>2115</v>
      </c>
      <c r="G39" s="39" t="s">
        <v>6624</v>
      </c>
      <c r="H39" s="39" t="s">
        <v>6560</v>
      </c>
      <c r="I39" s="39" t="str">
        <f t="shared" si="2"/>
        <v>268</v>
      </c>
    </row>
    <row r="40" ht="15.75" customHeight="1">
      <c r="A40" s="35" t="s">
        <v>229</v>
      </c>
      <c r="B40" s="39" t="s">
        <v>6625</v>
      </c>
      <c r="C40" s="39" t="s">
        <v>6626</v>
      </c>
      <c r="D40" s="39" t="s">
        <v>6627</v>
      </c>
      <c r="E40" s="39" t="str">
        <f t="shared" si="1"/>
        <v>1547</v>
      </c>
      <c r="F40" s="39" t="s">
        <v>6628</v>
      </c>
      <c r="G40" s="39" t="s">
        <v>6629</v>
      </c>
      <c r="H40" s="39" t="s">
        <v>6630</v>
      </c>
      <c r="I40" s="39" t="str">
        <f t="shared" si="2"/>
        <v>2120</v>
      </c>
    </row>
    <row r="41" ht="15.75" customHeight="1">
      <c r="A41" s="35" t="s">
        <v>234</v>
      </c>
      <c r="B41" s="39" t="s">
        <v>6631</v>
      </c>
      <c r="C41" s="39" t="s">
        <v>2208</v>
      </c>
      <c r="D41" s="39" t="s">
        <v>857</v>
      </c>
      <c r="E41" s="39" t="str">
        <f t="shared" si="1"/>
        <v>435</v>
      </c>
      <c r="F41" s="39" t="s">
        <v>6632</v>
      </c>
      <c r="G41" s="39" t="s">
        <v>6633</v>
      </c>
      <c r="H41" s="39" t="s">
        <v>6634</v>
      </c>
      <c r="I41" s="39" t="str">
        <f t="shared" si="2"/>
        <v>1423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4695</v>
      </c>
      <c r="I42" s="39" t="str">
        <f t="shared" si="2"/>
        <v>0</v>
      </c>
    </row>
    <row r="43" ht="15.75" customHeight="1">
      <c r="A43" s="35" t="s">
        <v>239</v>
      </c>
      <c r="B43" s="39" t="s">
        <v>6635</v>
      </c>
      <c r="C43" s="39" t="s">
        <v>6636</v>
      </c>
      <c r="D43" s="39" t="s">
        <v>6637</v>
      </c>
      <c r="E43" s="39" t="str">
        <f t="shared" si="1"/>
        <v>220594176</v>
      </c>
      <c r="F43" s="39" t="s">
        <v>6638</v>
      </c>
      <c r="G43" s="39" t="s">
        <v>6639</v>
      </c>
      <c r="H43" s="39" t="s">
        <v>6640</v>
      </c>
      <c r="I43" s="39" t="str">
        <f t="shared" si="2"/>
        <v>175718400</v>
      </c>
    </row>
    <row r="44" ht="15.75" customHeight="1">
      <c r="A44" s="35" t="s">
        <v>246</v>
      </c>
      <c r="B44" s="39" t="s">
        <v>6641</v>
      </c>
      <c r="C44" s="39" t="s">
        <v>6642</v>
      </c>
      <c r="D44" s="39" t="s">
        <v>6643</v>
      </c>
      <c r="E44" s="39" t="str">
        <f t="shared" si="1"/>
        <v>27360727040</v>
      </c>
      <c r="F44" s="39" t="s">
        <v>6644</v>
      </c>
      <c r="G44" s="39" t="s">
        <v>6645</v>
      </c>
      <c r="H44" s="39" t="s">
        <v>6646</v>
      </c>
      <c r="I44" s="39" t="str">
        <f t="shared" si="2"/>
        <v>17746087936</v>
      </c>
    </row>
    <row r="45" ht="15.75" customHeight="1">
      <c r="A45" s="35" t="s">
        <v>253</v>
      </c>
      <c r="B45" s="39" t="s">
        <v>6647</v>
      </c>
      <c r="C45" s="39" t="s">
        <v>6424</v>
      </c>
      <c r="D45" s="39" t="s">
        <v>6622</v>
      </c>
      <c r="E45" s="39" t="str">
        <f t="shared" si="1"/>
        <v>15200256</v>
      </c>
      <c r="F45" s="39" t="s">
        <v>6648</v>
      </c>
      <c r="G45" s="39" t="s">
        <v>6424</v>
      </c>
      <c r="H45" s="39" t="s">
        <v>6622</v>
      </c>
      <c r="I45" s="39" t="str">
        <f t="shared" si="2"/>
        <v>15200256</v>
      </c>
    </row>
    <row r="46" ht="15.75" customHeight="1">
      <c r="A46" s="35" t="s">
        <v>254</v>
      </c>
      <c r="B46" s="39" t="s">
        <v>6649</v>
      </c>
      <c r="C46" s="39" t="s">
        <v>6650</v>
      </c>
      <c r="D46" s="39" t="s">
        <v>6651</v>
      </c>
      <c r="E46" s="39" t="str">
        <f t="shared" si="1"/>
        <v>8072470528</v>
      </c>
      <c r="F46" s="39" t="s">
        <v>6652</v>
      </c>
      <c r="G46" s="39" t="s">
        <v>6653</v>
      </c>
      <c r="H46" s="39" t="s">
        <v>6654</v>
      </c>
      <c r="I46" s="39" t="str">
        <f t="shared" si="2"/>
        <v>5826519040</v>
      </c>
    </row>
    <row r="47" ht="15.75" customHeight="1">
      <c r="A47" s="35" t="s">
        <v>261</v>
      </c>
      <c r="B47" s="39" t="s">
        <v>6424</v>
      </c>
      <c r="C47" s="39" t="s">
        <v>6655</v>
      </c>
      <c r="D47" s="39" t="s">
        <v>6656</v>
      </c>
      <c r="E47" s="39" t="str">
        <f t="shared" si="1"/>
        <v>14843904</v>
      </c>
      <c r="F47" s="39" t="s">
        <v>6657</v>
      </c>
      <c r="G47" s="39" t="s">
        <v>6424</v>
      </c>
      <c r="H47" s="39" t="s">
        <v>6622</v>
      </c>
      <c r="I47" s="39" t="str">
        <f t="shared" si="2"/>
        <v>15200256</v>
      </c>
    </row>
    <row r="48" ht="15.75" customHeight="1">
      <c r="A48" s="35" t="s">
        <v>262</v>
      </c>
      <c r="B48" s="39" t="s">
        <v>6658</v>
      </c>
      <c r="C48" s="39" t="s">
        <v>6659</v>
      </c>
      <c r="D48" s="39" t="s">
        <v>6660</v>
      </c>
      <c r="E48" s="39" t="str">
        <f t="shared" si="1"/>
        <v>12760011389</v>
      </c>
      <c r="F48" s="39" t="s">
        <v>6661</v>
      </c>
      <c r="G48" s="39" t="s">
        <v>6662</v>
      </c>
      <c r="H48" s="39" t="s">
        <v>6663</v>
      </c>
      <c r="I48" s="39" t="str">
        <f t="shared" si="2"/>
        <v>13324960687</v>
      </c>
    </row>
    <row r="49" ht="15.75" customHeight="1">
      <c r="A49" s="35" t="s">
        <v>269</v>
      </c>
      <c r="B49" s="39" t="s">
        <v>6664</v>
      </c>
      <c r="C49" s="39" t="s">
        <v>6665</v>
      </c>
      <c r="D49" s="39" t="s">
        <v>6666</v>
      </c>
      <c r="E49" s="39" t="str">
        <f t="shared" si="1"/>
        <v>13216533510</v>
      </c>
      <c r="F49" s="39" t="s">
        <v>6667</v>
      </c>
      <c r="G49" s="39" t="s">
        <v>6668</v>
      </c>
      <c r="H49" s="39" t="s">
        <v>6669</v>
      </c>
      <c r="I49" s="39" t="str">
        <f t="shared" si="2"/>
        <v>12429715263</v>
      </c>
    </row>
    <row r="50" ht="15.75" customHeight="1">
      <c r="A50" s="35" t="s">
        <v>276</v>
      </c>
      <c r="B50" s="39" t="s">
        <v>6670</v>
      </c>
      <c r="C50" s="39" t="s">
        <v>6671</v>
      </c>
      <c r="D50" s="39" t="s">
        <v>6672</v>
      </c>
      <c r="E50" s="39" t="str">
        <f t="shared" si="1"/>
        <v>5741577759</v>
      </c>
      <c r="F50" s="39" t="s">
        <v>6673</v>
      </c>
      <c r="G50" s="39" t="s">
        <v>6674</v>
      </c>
      <c r="H50" s="39" t="s">
        <v>6675</v>
      </c>
      <c r="I50" s="39" t="str">
        <f t="shared" si="2"/>
        <v>6579438049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290</v>
      </c>
      <c r="C52" s="39" t="s">
        <v>290</v>
      </c>
      <c r="D52" s="39" t="s">
        <v>157</v>
      </c>
      <c r="E52" s="39" t="str">
        <f t="shared" si="1"/>
        <v>2</v>
      </c>
      <c r="F52" s="39" t="s">
        <v>155</v>
      </c>
      <c r="G52" s="39" t="s">
        <v>83</v>
      </c>
      <c r="H52" s="39" t="s">
        <v>83</v>
      </c>
      <c r="I52" s="39" t="str">
        <f t="shared" si="2"/>
        <v>4</v>
      </c>
    </row>
    <row r="53" ht="15.75" customHeight="1">
      <c r="A53" s="35" t="s">
        <v>285</v>
      </c>
      <c r="B53" s="39" t="s">
        <v>159</v>
      </c>
      <c r="C53" s="39" t="s">
        <v>84</v>
      </c>
      <c r="D53" s="39" t="s">
        <v>159</v>
      </c>
      <c r="E53" s="39" t="str">
        <f t="shared" si="1"/>
        <v>8</v>
      </c>
      <c r="F53" s="39" t="s">
        <v>80</v>
      </c>
      <c r="G53" s="39" t="s">
        <v>226</v>
      </c>
      <c r="H53" s="39" t="s">
        <v>225</v>
      </c>
      <c r="I53" s="39" t="str">
        <f t="shared" si="2"/>
        <v>13</v>
      </c>
    </row>
    <row r="54" ht="15.75" customHeight="1">
      <c r="A54" s="35" t="s">
        <v>286</v>
      </c>
      <c r="B54" s="39" t="s">
        <v>6676</v>
      </c>
      <c r="C54" s="39" t="s">
        <v>6677</v>
      </c>
      <c r="D54" s="39" t="s">
        <v>6678</v>
      </c>
      <c r="E54" s="39" t="str">
        <f t="shared" si="1"/>
        <v>1551</v>
      </c>
      <c r="F54" s="39" t="s">
        <v>6679</v>
      </c>
      <c r="G54" s="39" t="s">
        <v>6680</v>
      </c>
      <c r="H54" s="39" t="s">
        <v>6681</v>
      </c>
      <c r="I54" s="39" t="str">
        <f t="shared" si="2"/>
        <v>2115</v>
      </c>
    </row>
    <row r="55" ht="15.75" customHeight="1">
      <c r="A55" s="35" t="s">
        <v>289</v>
      </c>
      <c r="B55" s="39" t="s">
        <v>221</v>
      </c>
      <c r="C55" s="39" t="s">
        <v>86</v>
      </c>
      <c r="D55" s="39" t="s">
        <v>221</v>
      </c>
      <c r="E55" s="39" t="str">
        <f t="shared" si="1"/>
        <v>17</v>
      </c>
      <c r="F55" s="39" t="s">
        <v>163</v>
      </c>
      <c r="G55" s="39" t="s">
        <v>5023</v>
      </c>
      <c r="H55" s="39" t="s">
        <v>478</v>
      </c>
      <c r="I55" s="39" t="str">
        <f t="shared" si="2"/>
        <v>35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6682</v>
      </c>
      <c r="C58" s="39" t="s">
        <v>6683</v>
      </c>
      <c r="D58" s="39" t="s">
        <v>6684</v>
      </c>
      <c r="E58" s="39" t="str">
        <f t="shared" si="1"/>
        <v>5747314688</v>
      </c>
      <c r="F58" s="39" t="s">
        <v>6685</v>
      </c>
      <c r="G58" s="39" t="s">
        <v>6686</v>
      </c>
      <c r="H58" s="39" t="s">
        <v>6687</v>
      </c>
      <c r="I58" s="39" t="str">
        <f t="shared" si="2"/>
        <v>6598909952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6688</v>
      </c>
      <c r="C60" s="39" t="s">
        <v>6689</v>
      </c>
      <c r="D60" s="39" t="s">
        <v>6690</v>
      </c>
      <c r="E60" s="39" t="str">
        <f t="shared" si="1"/>
        <v>5735354368</v>
      </c>
      <c r="F60" s="39" t="s">
        <v>6691</v>
      </c>
      <c r="G60" s="39" t="s">
        <v>6692</v>
      </c>
      <c r="H60" s="39" t="s">
        <v>6693</v>
      </c>
      <c r="I60" s="39" t="str">
        <f t="shared" si="2"/>
        <v>6527086592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6694</v>
      </c>
      <c r="C62" s="39" t="s">
        <v>6695</v>
      </c>
      <c r="D62" s="39" t="s">
        <v>6696</v>
      </c>
      <c r="E62" s="39" t="str">
        <f t="shared" si="1"/>
        <v>12489399</v>
      </c>
      <c r="F62" s="39" t="s">
        <v>6697</v>
      </c>
      <c r="G62" s="39" t="s">
        <v>6698</v>
      </c>
      <c r="H62" s="39" t="s">
        <v>6699</v>
      </c>
      <c r="I62" s="39" t="str">
        <f t="shared" si="2"/>
        <v>20288101</v>
      </c>
    </row>
    <row r="63" ht="15.75" customHeight="1">
      <c r="A63" s="35" t="s">
        <v>316</v>
      </c>
      <c r="B63" s="39" t="s">
        <v>6700</v>
      </c>
      <c r="C63" s="39" t="s">
        <v>6701</v>
      </c>
      <c r="D63" s="39" t="s">
        <v>6702</v>
      </c>
      <c r="E63" s="39" t="str">
        <f t="shared" si="1"/>
        <v>3888812</v>
      </c>
      <c r="F63" s="39" t="s">
        <v>6703</v>
      </c>
      <c r="G63" s="39" t="s">
        <v>6704</v>
      </c>
      <c r="H63" s="39" t="s">
        <v>6705</v>
      </c>
      <c r="I63" s="39" t="str">
        <f t="shared" si="2"/>
        <v>156879893</v>
      </c>
    </row>
    <row r="64" ht="15.75" customHeight="1">
      <c r="A64" s="40" t="s">
        <v>14</v>
      </c>
      <c r="B64" s="41">
        <f t="shared" ref="B64:I64" si="3">AVERAGE(VALUE(B8),VALUE(B22),VALUE(B36))*2^(-30)</f>
        <v>19.61548977</v>
      </c>
      <c r="C64" s="41">
        <f t="shared" si="3"/>
        <v>19.50530602</v>
      </c>
      <c r="D64" s="41">
        <f t="shared" si="3"/>
        <v>19.57365013</v>
      </c>
      <c r="E64" s="41">
        <f t="shared" si="3"/>
        <v>19.57968906</v>
      </c>
      <c r="F64" s="41">
        <f t="shared" si="3"/>
        <v>11.70852591</v>
      </c>
      <c r="G64" s="41">
        <f t="shared" si="3"/>
        <v>11.24116792</v>
      </c>
      <c r="H64" s="41">
        <f t="shared" si="3"/>
        <v>11.3474651</v>
      </c>
      <c r="I64" s="41">
        <f t="shared" si="3"/>
        <v>11.32121761</v>
      </c>
    </row>
    <row r="65" ht="15.75" customHeight="1">
      <c r="A65" s="40" t="s">
        <v>323</v>
      </c>
      <c r="B65" s="41">
        <f t="shared" ref="B65:I65" si="4">AVERAGE(VALUE(B8),VALUE(B22),VALUE(B36),VALUE(B50))*2^(-30)</f>
        <v>16.04843257</v>
      </c>
      <c r="C65" s="41">
        <f t="shared" si="4"/>
        <v>15.96489253</v>
      </c>
      <c r="D65" s="41">
        <f t="shared" si="4"/>
        <v>16.01842861</v>
      </c>
      <c r="E65" s="41">
        <f t="shared" si="4"/>
        <v>16.02158204</v>
      </c>
      <c r="F65" s="41">
        <f t="shared" si="4"/>
        <v>10.31328923</v>
      </c>
      <c r="G65" s="41">
        <f t="shared" si="4"/>
        <v>9.952276544</v>
      </c>
      <c r="H65" s="41">
        <f t="shared" si="4"/>
        <v>10.06791097</v>
      </c>
      <c r="I65" s="41">
        <f t="shared" si="4"/>
        <v>10.022808</v>
      </c>
    </row>
    <row r="66" ht="15.75" customHeight="1">
      <c r="A66" s="40" t="s">
        <v>324</v>
      </c>
      <c r="B66" s="41">
        <f t="shared" ref="B66:I66" si="5">MIN(VALUE(B18),VALUE(B32),VALUE(B46))*2^(-30)</f>
        <v>6.784015656</v>
      </c>
      <c r="C66" s="41">
        <f t="shared" si="5"/>
        <v>6.491847992</v>
      </c>
      <c r="D66" s="41">
        <f t="shared" si="5"/>
        <v>7.030410767</v>
      </c>
      <c r="E66" s="41">
        <f t="shared" si="5"/>
        <v>6.784015656</v>
      </c>
      <c r="F66" s="41">
        <f t="shared" si="5"/>
        <v>5.796546936</v>
      </c>
      <c r="G66" s="41">
        <f t="shared" si="5"/>
        <v>4.879974365</v>
      </c>
      <c r="H66" s="41">
        <f t="shared" si="5"/>
        <v>5.426368713</v>
      </c>
      <c r="I66" s="41">
        <f t="shared" si="5"/>
        <v>5.426368713</v>
      </c>
    </row>
    <row r="67" ht="15.75" customHeight="1">
      <c r="A67" s="40" t="s">
        <v>325</v>
      </c>
      <c r="B67" s="41">
        <f t="shared" ref="B67:I67" si="6">MIN(VALUE(B16),VALUE(B30),VALUE(B44))*2^(-30)</f>
        <v>18.54962921</v>
      </c>
      <c r="C67" s="41">
        <f t="shared" si="6"/>
        <v>19.7603569</v>
      </c>
      <c r="D67" s="41">
        <f t="shared" si="6"/>
        <v>19.75916672</v>
      </c>
      <c r="E67" s="41">
        <f t="shared" si="6"/>
        <v>19.7603569</v>
      </c>
      <c r="F67" s="41">
        <f t="shared" si="6"/>
        <v>14.17819977</v>
      </c>
      <c r="G67" s="41">
        <f t="shared" si="6"/>
        <v>15.19144058</v>
      </c>
      <c r="H67" s="41">
        <f t="shared" si="6"/>
        <v>12.89223862</v>
      </c>
      <c r="I67" s="41">
        <f t="shared" si="6"/>
        <v>15.19144058</v>
      </c>
    </row>
    <row r="68" ht="15.75" customHeight="1">
      <c r="A68" s="40" t="s">
        <v>15</v>
      </c>
      <c r="B68" s="41">
        <f t="shared" ref="B68:I68" si="7">SUM(VALUE(B14),VALUE(B28),VALUE(B42))*2^(-20)</f>
        <v>0.0078125</v>
      </c>
      <c r="C68" s="41">
        <f t="shared" si="7"/>
        <v>0.0078125</v>
      </c>
      <c r="D68" s="41">
        <f t="shared" si="7"/>
        <v>0</v>
      </c>
      <c r="E68" s="41">
        <f t="shared" si="7"/>
        <v>0.0078125</v>
      </c>
      <c r="F68" s="41">
        <f t="shared" si="7"/>
        <v>0</v>
      </c>
      <c r="G68" s="41">
        <f t="shared" si="7"/>
        <v>0.00390625</v>
      </c>
      <c r="H68" s="41">
        <f t="shared" si="7"/>
        <v>0.19921875</v>
      </c>
      <c r="I68" s="41">
        <f t="shared" si="7"/>
        <v>0.00390625</v>
      </c>
    </row>
    <row r="69" ht="15.75" customHeight="1">
      <c r="A69" s="40" t="s">
        <v>16</v>
      </c>
      <c r="B69" s="41">
        <f t="shared" ref="B69:I69" si="8">SUM(VALUE(B15),VALUE(B29),VALUE(B43))*2^(-20)</f>
        <v>843.0117188</v>
      </c>
      <c r="C69" s="41">
        <f t="shared" si="8"/>
        <v>942.8515625</v>
      </c>
      <c r="D69" s="41">
        <f t="shared" si="8"/>
        <v>693.5859375</v>
      </c>
      <c r="E69" s="41">
        <f t="shared" si="8"/>
        <v>942.7421875</v>
      </c>
      <c r="F69" s="41">
        <f t="shared" si="8"/>
        <v>497.8085938</v>
      </c>
      <c r="G69" s="41">
        <f t="shared" si="8"/>
        <v>463.828125</v>
      </c>
      <c r="H69" s="41">
        <f t="shared" si="8"/>
        <v>493.1484375</v>
      </c>
      <c r="I69" s="41">
        <f t="shared" si="8"/>
        <v>480.0234375</v>
      </c>
    </row>
    <row r="70" ht="15.75" customHeight="1">
      <c r="A70" s="40" t="s">
        <v>17</v>
      </c>
      <c r="B70" s="41">
        <f t="shared" ref="B70:I70" si="9">AVERAGE(VALUE(B9),VALUE(B23),VALUE(B37))*2^(-20)</f>
        <v>20.14675649</v>
      </c>
      <c r="C70" s="41">
        <f t="shared" si="9"/>
        <v>20.08069134</v>
      </c>
      <c r="D70" s="41">
        <f t="shared" si="9"/>
        <v>20.01850955</v>
      </c>
      <c r="E70" s="41">
        <f t="shared" si="9"/>
        <v>20.08221022</v>
      </c>
      <c r="F70" s="41">
        <f t="shared" si="9"/>
        <v>20.16262118</v>
      </c>
      <c r="G70" s="41">
        <f t="shared" si="9"/>
        <v>20.08225536</v>
      </c>
      <c r="H70" s="41">
        <f t="shared" si="9"/>
        <v>20.05435785</v>
      </c>
      <c r="I70" s="41">
        <f t="shared" si="9"/>
        <v>20.10453987</v>
      </c>
    </row>
    <row r="71" ht="15.75" customHeight="1">
      <c r="A71" s="40" t="s">
        <v>326</v>
      </c>
      <c r="B71" s="42">
        <f t="shared" ref="B71:I71" si="10">MIN(VALUE(B19),VALUE(B33),VALUE(B47))*2^(-20)</f>
        <v>14.49609375</v>
      </c>
      <c r="C71" s="42">
        <f t="shared" si="10"/>
        <v>14.13671875</v>
      </c>
      <c r="D71" s="42">
        <f t="shared" si="10"/>
        <v>14.15625</v>
      </c>
      <c r="E71" s="42">
        <f t="shared" si="10"/>
        <v>14.15625</v>
      </c>
      <c r="F71" s="42">
        <f t="shared" si="10"/>
        <v>14.68359375</v>
      </c>
      <c r="G71" s="42">
        <f t="shared" si="10"/>
        <v>14.49609375</v>
      </c>
      <c r="H71" s="42">
        <f t="shared" si="10"/>
        <v>14.1640625</v>
      </c>
      <c r="I71" s="42">
        <f t="shared" si="10"/>
        <v>14.49609375</v>
      </c>
    </row>
    <row r="72" ht="15.75" customHeight="1">
      <c r="A72" s="40" t="s">
        <v>327</v>
      </c>
      <c r="B72" s="42">
        <f t="shared" ref="B72:I72" si="11">MAX(VALUE(B17),VALUE(B31),VALUE(B45))*2^(-20)</f>
        <v>28.609375</v>
      </c>
      <c r="C72" s="42">
        <f t="shared" si="11"/>
        <v>28.453125</v>
      </c>
      <c r="D72" s="42">
        <f t="shared" si="11"/>
        <v>28.59375</v>
      </c>
      <c r="E72" s="42">
        <f t="shared" si="11"/>
        <v>28.59375</v>
      </c>
      <c r="F72" s="42">
        <f t="shared" si="11"/>
        <v>28.4140625</v>
      </c>
      <c r="G72" s="42">
        <f t="shared" si="11"/>
        <v>28.3671875</v>
      </c>
      <c r="H72" s="42">
        <f t="shared" si="11"/>
        <v>28.59375</v>
      </c>
      <c r="I72" s="42">
        <f t="shared" si="11"/>
        <v>28.4140625</v>
      </c>
    </row>
    <row r="73" ht="15.75" customHeight="1">
      <c r="A73" s="40" t="s">
        <v>1</v>
      </c>
      <c r="B73" s="41">
        <f t="shared" ref="B73:I73" si="12">VALUE(B7)*10^(-9)</f>
        <v>194.8397887</v>
      </c>
      <c r="C73" s="41">
        <f t="shared" si="12"/>
        <v>207.7172887</v>
      </c>
      <c r="D73" s="41">
        <f t="shared" si="12"/>
        <v>189.3620423</v>
      </c>
      <c r="E73" s="41">
        <f t="shared" si="12"/>
        <v>194.8397887</v>
      </c>
      <c r="F73" s="41">
        <f t="shared" si="12"/>
        <v>271.1760043</v>
      </c>
      <c r="G73" s="41">
        <f t="shared" si="12"/>
        <v>265.909063</v>
      </c>
      <c r="H73" s="41">
        <f t="shared" si="12"/>
        <v>260.3764773</v>
      </c>
      <c r="I73" s="41">
        <f t="shared" si="12"/>
        <v>265.909063</v>
      </c>
    </row>
    <row r="74" ht="15.75" customHeight="1">
      <c r="A74" s="40" t="s">
        <v>18</v>
      </c>
      <c r="B74" s="41">
        <f t="shared" ref="B74:I74" si="13">SUM(VALUE(B20),VALUE(B34),VALUE(B48))*2^(-20)</f>
        <v>37732.95519</v>
      </c>
      <c r="C74" s="41">
        <f t="shared" si="13"/>
        <v>37703.18495</v>
      </c>
      <c r="D74" s="41">
        <f t="shared" si="13"/>
        <v>37667.60184</v>
      </c>
      <c r="E74" s="41">
        <f t="shared" si="13"/>
        <v>37567.83067</v>
      </c>
      <c r="F74" s="41">
        <f t="shared" si="13"/>
        <v>37627.83063</v>
      </c>
      <c r="G74" s="41">
        <f t="shared" si="13"/>
        <v>37587.78988</v>
      </c>
      <c r="H74" s="41">
        <f t="shared" si="13"/>
        <v>37604.54829</v>
      </c>
      <c r="I74" s="41">
        <f t="shared" si="13"/>
        <v>37587.78988</v>
      </c>
    </row>
    <row r="75" ht="15.75" customHeight="1">
      <c r="A75" s="40" t="s">
        <v>19</v>
      </c>
      <c r="B75" s="41">
        <f t="shared" ref="B75:I75" si="14">SUM(VALUE(B21),VALUE(B35),VALUE(B49))*2^(-20)</f>
        <v>37724.63901</v>
      </c>
      <c r="C75" s="41">
        <f t="shared" si="14"/>
        <v>37683.43431</v>
      </c>
      <c r="D75" s="41">
        <f t="shared" si="14"/>
        <v>37727.16499</v>
      </c>
      <c r="E75" s="41">
        <f t="shared" si="14"/>
        <v>37683.43431</v>
      </c>
      <c r="F75" s="41">
        <f t="shared" si="14"/>
        <v>37374.06153</v>
      </c>
      <c r="G75" s="41">
        <f t="shared" si="14"/>
        <v>37347.3157</v>
      </c>
      <c r="H75" s="41">
        <f t="shared" si="14"/>
        <v>37355.66408</v>
      </c>
      <c r="I75" s="41">
        <f t="shared" si="14"/>
        <v>37928.55492</v>
      </c>
    </row>
    <row r="76" ht="15.75" customHeight="1">
      <c r="A76" s="40" t="s">
        <v>20</v>
      </c>
      <c r="B76" s="43">
        <f t="shared" ref="B76:I76" si="15">SUM(VALUE(B12),VALUE(B26),VALUE(B40))</f>
        <v>4639</v>
      </c>
      <c r="C76" s="43">
        <f t="shared" si="15"/>
        <v>4952</v>
      </c>
      <c r="D76" s="43">
        <f t="shared" si="15"/>
        <v>4515</v>
      </c>
      <c r="E76" s="43">
        <f t="shared" si="15"/>
        <v>4639</v>
      </c>
      <c r="F76" s="43">
        <f t="shared" si="15"/>
        <v>6485</v>
      </c>
      <c r="G76" s="43">
        <f t="shared" si="15"/>
        <v>6364</v>
      </c>
      <c r="H76" s="43">
        <f t="shared" si="15"/>
        <v>6216</v>
      </c>
      <c r="I76" s="43">
        <f t="shared" si="15"/>
        <v>6364</v>
      </c>
    </row>
    <row r="77" ht="15.75" customHeight="1">
      <c r="A77" s="40" t="s">
        <v>21</v>
      </c>
      <c r="B77" s="43">
        <f t="shared" ref="B77:I77" si="16">SUM(VALUE(B11),VALUE(B25),VALUE(B39))</f>
        <v>672</v>
      </c>
      <c r="C77" s="43">
        <f t="shared" si="16"/>
        <v>658</v>
      </c>
      <c r="D77" s="43">
        <f t="shared" si="16"/>
        <v>657</v>
      </c>
      <c r="E77" s="43">
        <f t="shared" si="16"/>
        <v>664</v>
      </c>
      <c r="F77" s="43">
        <f t="shared" si="16"/>
        <v>806</v>
      </c>
      <c r="G77" s="43">
        <f t="shared" si="16"/>
        <v>801</v>
      </c>
      <c r="H77" s="43">
        <f t="shared" si="16"/>
        <v>770</v>
      </c>
      <c r="I77" s="43">
        <f t="shared" si="16"/>
        <v>801</v>
      </c>
    </row>
    <row r="78" ht="15.75" customHeight="1">
      <c r="A78" s="40" t="s">
        <v>22</v>
      </c>
      <c r="B78" s="43">
        <f t="shared" ref="B78:I78" si="17">SUM(VALUE(B13),VALUE(B27),VALUE(B41))</f>
        <v>1257</v>
      </c>
      <c r="C78" s="43">
        <f t="shared" si="17"/>
        <v>1383</v>
      </c>
      <c r="D78" s="43">
        <f t="shared" si="17"/>
        <v>1244</v>
      </c>
      <c r="E78" s="43">
        <f t="shared" si="17"/>
        <v>1307</v>
      </c>
      <c r="F78" s="43">
        <f t="shared" si="17"/>
        <v>4346</v>
      </c>
      <c r="G78" s="43">
        <f t="shared" si="17"/>
        <v>4340</v>
      </c>
      <c r="H78" s="43">
        <f t="shared" si="17"/>
        <v>4315</v>
      </c>
      <c r="I78" s="43">
        <f t="shared" si="17"/>
        <v>4325</v>
      </c>
    </row>
    <row r="79" ht="15.75" customHeight="1">
      <c r="A79" s="40" t="s">
        <v>23</v>
      </c>
      <c r="B79" s="43">
        <f t="shared" ref="B79:I79" si="18">SUM(VALUE(B10),VALUE(B24),VALUE(B38))</f>
        <v>329</v>
      </c>
      <c r="C79" s="43">
        <f t="shared" si="18"/>
        <v>340</v>
      </c>
      <c r="D79" s="43">
        <f t="shared" si="18"/>
        <v>283</v>
      </c>
      <c r="E79" s="43">
        <f t="shared" si="18"/>
        <v>294</v>
      </c>
      <c r="F79" s="43">
        <f t="shared" si="18"/>
        <v>74</v>
      </c>
      <c r="G79" s="43">
        <f t="shared" si="18"/>
        <v>104</v>
      </c>
      <c r="H79" s="43">
        <f t="shared" si="18"/>
        <v>49</v>
      </c>
      <c r="I79" s="43">
        <f t="shared" si="18"/>
        <v>74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547</v>
      </c>
      <c r="C5" s="39" t="s">
        <v>548</v>
      </c>
      <c r="D5" s="39" t="s">
        <v>549</v>
      </c>
      <c r="E5" s="39" t="str">
        <f t="shared" si="1"/>
        <v>-</v>
      </c>
      <c r="F5" s="39" t="s">
        <v>550</v>
      </c>
      <c r="G5" s="39" t="s">
        <v>551</v>
      </c>
      <c r="H5" s="39" t="s">
        <v>552</v>
      </c>
      <c r="I5" s="39" t="str">
        <f t="shared" si="2"/>
        <v>-</v>
      </c>
    </row>
    <row r="6">
      <c r="A6" s="35" t="s">
        <v>51</v>
      </c>
      <c r="B6" s="39" t="s">
        <v>553</v>
      </c>
      <c r="C6" s="39" t="s">
        <v>554</v>
      </c>
      <c r="D6" s="39" t="s">
        <v>555</v>
      </c>
      <c r="E6" s="39" t="str">
        <f t="shared" si="1"/>
        <v>-</v>
      </c>
      <c r="F6" s="39" t="s">
        <v>556</v>
      </c>
      <c r="G6" s="39" t="s">
        <v>557</v>
      </c>
      <c r="H6" s="39" t="s">
        <v>558</v>
      </c>
      <c r="I6" s="39" t="str">
        <f t="shared" si="2"/>
        <v>-</v>
      </c>
    </row>
    <row r="7">
      <c r="A7" s="35" t="s">
        <v>58</v>
      </c>
      <c r="B7" s="39" t="s">
        <v>559</v>
      </c>
      <c r="C7" s="39" t="s">
        <v>560</v>
      </c>
      <c r="D7" s="39" t="s">
        <v>561</v>
      </c>
      <c r="E7" s="39" t="str">
        <f t="shared" si="1"/>
        <v>19522578512</v>
      </c>
      <c r="F7" s="39" t="s">
        <v>562</v>
      </c>
      <c r="G7" s="39" t="s">
        <v>563</v>
      </c>
      <c r="H7" s="39" t="s">
        <v>564</v>
      </c>
      <c r="I7" s="39" t="str">
        <f t="shared" si="2"/>
        <v>47560423730</v>
      </c>
    </row>
    <row r="8">
      <c r="A8" s="35" t="s">
        <v>65</v>
      </c>
      <c r="B8" s="39" t="s">
        <v>565</v>
      </c>
      <c r="C8" s="39" t="s">
        <v>566</v>
      </c>
      <c r="D8" s="39" t="s">
        <v>567</v>
      </c>
      <c r="E8" s="39" t="str">
        <f t="shared" si="1"/>
        <v>19554154682</v>
      </c>
      <c r="F8" s="39" t="s">
        <v>568</v>
      </c>
      <c r="G8" s="39" t="s">
        <v>569</v>
      </c>
      <c r="H8" s="39" t="s">
        <v>570</v>
      </c>
      <c r="I8" s="39" t="str">
        <f t="shared" si="2"/>
        <v>18473056256</v>
      </c>
    </row>
    <row r="9">
      <c r="A9" s="35" t="s">
        <v>72</v>
      </c>
      <c r="B9" s="39" t="s">
        <v>571</v>
      </c>
      <c r="C9" s="39" t="s">
        <v>572</v>
      </c>
      <c r="D9" s="39" t="s">
        <v>573</v>
      </c>
      <c r="E9" s="39" t="str">
        <f t="shared" si="1"/>
        <v>27590656</v>
      </c>
      <c r="F9" s="39" t="s">
        <v>574</v>
      </c>
      <c r="G9" s="39" t="s">
        <v>575</v>
      </c>
      <c r="H9" s="39" t="s">
        <v>572</v>
      </c>
      <c r="I9" s="39" t="str">
        <f t="shared" si="2"/>
        <v>27590656</v>
      </c>
    </row>
    <row r="10">
      <c r="A10" s="35" t="s">
        <v>76</v>
      </c>
      <c r="B10" s="39" t="s">
        <v>223</v>
      </c>
      <c r="C10" s="39" t="s">
        <v>478</v>
      </c>
      <c r="D10" s="39" t="s">
        <v>576</v>
      </c>
      <c r="E10" s="39" t="str">
        <f t="shared" si="1"/>
        <v>31</v>
      </c>
      <c r="F10" s="39" t="s">
        <v>290</v>
      </c>
      <c r="G10" s="39" t="s">
        <v>84</v>
      </c>
      <c r="H10" s="39" t="s">
        <v>226</v>
      </c>
      <c r="I10" s="39" t="str">
        <f t="shared" si="2"/>
        <v>9</v>
      </c>
    </row>
    <row r="11">
      <c r="A11" s="35" t="s">
        <v>81</v>
      </c>
      <c r="B11" s="39" t="s">
        <v>159</v>
      </c>
      <c r="C11" s="39" t="s">
        <v>84</v>
      </c>
      <c r="D11" s="39" t="s">
        <v>84</v>
      </c>
      <c r="E11" s="39" t="str">
        <f t="shared" si="1"/>
        <v>9</v>
      </c>
      <c r="F11" s="39" t="s">
        <v>224</v>
      </c>
      <c r="G11" s="39" t="s">
        <v>221</v>
      </c>
      <c r="H11" s="39" t="s">
        <v>520</v>
      </c>
      <c r="I11" s="39" t="str">
        <f t="shared" si="2"/>
        <v>17</v>
      </c>
    </row>
    <row r="12">
      <c r="A12" s="35" t="s">
        <v>87</v>
      </c>
      <c r="B12" s="39" t="s">
        <v>287</v>
      </c>
      <c r="C12" s="39" t="s">
        <v>88</v>
      </c>
      <c r="D12" s="39" t="s">
        <v>287</v>
      </c>
      <c r="E12" s="39" t="str">
        <f t="shared" si="1"/>
        <v>159</v>
      </c>
      <c r="F12" s="39" t="s">
        <v>577</v>
      </c>
      <c r="G12" s="39" t="s">
        <v>577</v>
      </c>
      <c r="H12" s="39" t="s">
        <v>578</v>
      </c>
      <c r="I12" s="39" t="str">
        <f t="shared" si="2"/>
        <v>374</v>
      </c>
    </row>
    <row r="13">
      <c r="A13" s="35" t="s">
        <v>94</v>
      </c>
      <c r="B13" s="39" t="s">
        <v>165</v>
      </c>
      <c r="C13" s="39" t="s">
        <v>579</v>
      </c>
      <c r="D13" s="39" t="s">
        <v>96</v>
      </c>
      <c r="E13" s="39" t="str">
        <f t="shared" si="1"/>
        <v>47</v>
      </c>
      <c r="F13" s="39" t="s">
        <v>580</v>
      </c>
      <c r="G13" s="39" t="s">
        <v>168</v>
      </c>
      <c r="H13" s="39" t="s">
        <v>370</v>
      </c>
      <c r="I13" s="39" t="str">
        <f t="shared" si="2"/>
        <v>114</v>
      </c>
    </row>
    <row r="14">
      <c r="A14" s="35" t="s">
        <v>101</v>
      </c>
      <c r="B14" s="39" t="s">
        <v>173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581</v>
      </c>
      <c r="C15" s="39" t="s">
        <v>582</v>
      </c>
      <c r="D15" s="39" t="s">
        <v>583</v>
      </c>
      <c r="E15" s="39" t="str">
        <f t="shared" si="1"/>
        <v>338018304</v>
      </c>
      <c r="F15" s="39" t="s">
        <v>584</v>
      </c>
      <c r="G15" s="39" t="s">
        <v>585</v>
      </c>
      <c r="H15" s="39" t="s">
        <v>586</v>
      </c>
      <c r="I15" s="39" t="str">
        <f t="shared" si="2"/>
        <v>152915968</v>
      </c>
    </row>
    <row r="16">
      <c r="A16" s="35" t="s">
        <v>110</v>
      </c>
      <c r="B16" s="39" t="s">
        <v>587</v>
      </c>
      <c r="C16" s="39" t="s">
        <v>588</v>
      </c>
      <c r="D16" s="39" t="s">
        <v>589</v>
      </c>
      <c r="E16" s="39" t="str">
        <f t="shared" si="1"/>
        <v>20584538112</v>
      </c>
      <c r="F16" s="39" t="s">
        <v>590</v>
      </c>
      <c r="G16" s="39" t="s">
        <v>591</v>
      </c>
      <c r="H16" s="39" t="s">
        <v>592</v>
      </c>
      <c r="I16" s="39" t="str">
        <f t="shared" si="2"/>
        <v>21852565504</v>
      </c>
    </row>
    <row r="17">
      <c r="A17" s="35" t="s">
        <v>117</v>
      </c>
      <c r="B17" s="39" t="s">
        <v>571</v>
      </c>
      <c r="C17" s="39" t="s">
        <v>572</v>
      </c>
      <c r="D17" s="39" t="s">
        <v>573</v>
      </c>
      <c r="E17" s="39" t="str">
        <f t="shared" si="1"/>
        <v>27590656</v>
      </c>
      <c r="F17" s="39" t="s">
        <v>593</v>
      </c>
      <c r="G17" s="39" t="s">
        <v>572</v>
      </c>
      <c r="H17" s="39" t="s">
        <v>572</v>
      </c>
      <c r="I17" s="39" t="str">
        <f t="shared" si="2"/>
        <v>27590656</v>
      </c>
    </row>
    <row r="18">
      <c r="A18" s="35" t="s">
        <v>118</v>
      </c>
      <c r="B18" s="39" t="s">
        <v>594</v>
      </c>
      <c r="C18" s="39" t="s">
        <v>595</v>
      </c>
      <c r="D18" s="39" t="s">
        <v>596</v>
      </c>
      <c r="E18" s="39" t="str">
        <f t="shared" si="1"/>
        <v>18966020096</v>
      </c>
      <c r="F18" s="39" t="s">
        <v>597</v>
      </c>
      <c r="G18" s="39" t="s">
        <v>598</v>
      </c>
      <c r="H18" s="39" t="s">
        <v>599</v>
      </c>
      <c r="I18" s="39" t="str">
        <f t="shared" si="2"/>
        <v>17608019968</v>
      </c>
    </row>
    <row r="19">
      <c r="A19" s="35" t="s">
        <v>125</v>
      </c>
      <c r="B19" s="39" t="s">
        <v>571</v>
      </c>
      <c r="C19" s="39" t="s">
        <v>572</v>
      </c>
      <c r="D19" s="39" t="s">
        <v>573</v>
      </c>
      <c r="E19" s="39" t="str">
        <f t="shared" si="1"/>
        <v>27590656</v>
      </c>
      <c r="F19" s="39" t="s">
        <v>571</v>
      </c>
      <c r="G19" s="39" t="s">
        <v>600</v>
      </c>
      <c r="H19" s="39" t="s">
        <v>572</v>
      </c>
      <c r="I19" s="39" t="str">
        <f t="shared" si="2"/>
        <v>27561984</v>
      </c>
    </row>
    <row r="20">
      <c r="A20" s="35" t="s">
        <v>126</v>
      </c>
      <c r="B20" s="39" t="s">
        <v>601</v>
      </c>
      <c r="C20" s="39" t="s">
        <v>602</v>
      </c>
      <c r="D20" s="39" t="s">
        <v>603</v>
      </c>
      <c r="E20" s="39" t="str">
        <f t="shared" si="1"/>
        <v>9959919</v>
      </c>
      <c r="F20" s="39" t="s">
        <v>604</v>
      </c>
      <c r="G20" s="39" t="s">
        <v>605</v>
      </c>
      <c r="H20" s="39" t="s">
        <v>606</v>
      </c>
      <c r="I20" s="39" t="str">
        <f t="shared" si="2"/>
        <v>167316863</v>
      </c>
    </row>
    <row r="21" ht="15.75" customHeight="1">
      <c r="A21" s="35" t="s">
        <v>133</v>
      </c>
      <c r="B21" s="39" t="s">
        <v>607</v>
      </c>
      <c r="C21" s="39" t="s">
        <v>608</v>
      </c>
      <c r="D21" s="39" t="s">
        <v>609</v>
      </c>
      <c r="E21" s="39" t="str">
        <f t="shared" si="1"/>
        <v>10912295</v>
      </c>
      <c r="F21" s="39" t="s">
        <v>610</v>
      </c>
      <c r="G21" s="39" t="s">
        <v>611</v>
      </c>
      <c r="H21" s="39" t="s">
        <v>612</v>
      </c>
      <c r="I21" s="39" t="str">
        <f t="shared" si="2"/>
        <v>31670374</v>
      </c>
    </row>
    <row r="22" ht="15.75" customHeight="1">
      <c r="A22" s="35" t="s">
        <v>140</v>
      </c>
      <c r="B22" s="39" t="s">
        <v>613</v>
      </c>
      <c r="C22" s="39" t="s">
        <v>614</v>
      </c>
      <c r="D22" s="39" t="s">
        <v>615</v>
      </c>
      <c r="E22" s="39" t="str">
        <f t="shared" si="1"/>
        <v>18001576960</v>
      </c>
      <c r="F22" s="39" t="s">
        <v>616</v>
      </c>
      <c r="G22" s="39" t="s">
        <v>617</v>
      </c>
      <c r="H22" s="39" t="s">
        <v>618</v>
      </c>
      <c r="I22" s="39" t="str">
        <f t="shared" si="2"/>
        <v>16505488896</v>
      </c>
    </row>
    <row r="23" ht="15.75" customHeight="1">
      <c r="A23" s="35" t="s">
        <v>147</v>
      </c>
      <c r="B23" s="39" t="s">
        <v>442</v>
      </c>
      <c r="C23" s="39" t="s">
        <v>442</v>
      </c>
      <c r="D23" s="39" t="s">
        <v>619</v>
      </c>
      <c r="E23" s="39" t="str">
        <f t="shared" si="1"/>
        <v>23789568</v>
      </c>
      <c r="F23" s="39" t="s">
        <v>442</v>
      </c>
      <c r="G23" s="39" t="s">
        <v>442</v>
      </c>
      <c r="H23" s="39" t="s">
        <v>620</v>
      </c>
      <c r="I23" s="39" t="str">
        <f t="shared" si="2"/>
        <v>23789568</v>
      </c>
    </row>
    <row r="24" ht="15.75" customHeight="1">
      <c r="A24" s="35" t="s">
        <v>154</v>
      </c>
      <c r="B24" s="39" t="s">
        <v>42</v>
      </c>
      <c r="C24" s="39" t="s">
        <v>83</v>
      </c>
      <c r="D24" s="39" t="s">
        <v>85</v>
      </c>
      <c r="E24" s="39" t="str">
        <f t="shared" si="1"/>
        <v>4</v>
      </c>
      <c r="F24" s="39" t="s">
        <v>159</v>
      </c>
      <c r="G24" s="39" t="s">
        <v>84</v>
      </c>
      <c r="H24" s="39" t="s">
        <v>156</v>
      </c>
      <c r="I24" s="39" t="str">
        <f t="shared" si="2"/>
        <v>9</v>
      </c>
    </row>
    <row r="25" ht="15.75" customHeight="1">
      <c r="A25" s="35" t="s">
        <v>158</v>
      </c>
      <c r="B25" s="39" t="s">
        <v>83</v>
      </c>
      <c r="C25" s="39" t="s">
        <v>83</v>
      </c>
      <c r="D25" s="39" t="s">
        <v>84</v>
      </c>
      <c r="E25" s="39" t="str">
        <f t="shared" si="1"/>
        <v>4</v>
      </c>
      <c r="F25" s="39" t="s">
        <v>84</v>
      </c>
      <c r="G25" s="39" t="s">
        <v>84</v>
      </c>
      <c r="H25" s="39" t="s">
        <v>86</v>
      </c>
      <c r="I25" s="39" t="str">
        <f t="shared" si="2"/>
        <v>9</v>
      </c>
    </row>
    <row r="26" ht="15.75" customHeight="1">
      <c r="A26" s="35" t="s">
        <v>160</v>
      </c>
      <c r="B26" s="39" t="s">
        <v>287</v>
      </c>
      <c r="C26" s="39" t="s">
        <v>90</v>
      </c>
      <c r="D26" s="39" t="s">
        <v>161</v>
      </c>
      <c r="E26" s="39" t="str">
        <f t="shared" si="1"/>
        <v>159</v>
      </c>
      <c r="F26" s="39" t="s">
        <v>577</v>
      </c>
      <c r="G26" s="39" t="s">
        <v>621</v>
      </c>
      <c r="H26" s="39" t="s">
        <v>622</v>
      </c>
      <c r="I26" s="39" t="str">
        <f t="shared" si="2"/>
        <v>374</v>
      </c>
    </row>
    <row r="27" ht="15.75" customHeight="1">
      <c r="A27" s="35" t="s">
        <v>162</v>
      </c>
      <c r="B27" s="39" t="s">
        <v>235</v>
      </c>
      <c r="C27" s="39" t="s">
        <v>100</v>
      </c>
      <c r="D27" s="39" t="s">
        <v>164</v>
      </c>
      <c r="E27" s="39" t="str">
        <f t="shared" si="1"/>
        <v>41</v>
      </c>
      <c r="F27" s="39" t="s">
        <v>476</v>
      </c>
      <c r="G27" s="39" t="s">
        <v>476</v>
      </c>
      <c r="H27" s="39" t="s">
        <v>166</v>
      </c>
      <c r="I27" s="39" t="str">
        <f t="shared" si="2"/>
        <v>34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623</v>
      </c>
      <c r="C29" s="39" t="s">
        <v>624</v>
      </c>
      <c r="D29" s="39" t="s">
        <v>625</v>
      </c>
      <c r="E29" s="39" t="str">
        <f t="shared" si="1"/>
        <v>262144</v>
      </c>
      <c r="F29" s="39" t="s">
        <v>626</v>
      </c>
      <c r="G29" s="39" t="s">
        <v>627</v>
      </c>
      <c r="H29" s="39" t="s">
        <v>107</v>
      </c>
      <c r="I29" s="39" t="str">
        <f t="shared" si="2"/>
        <v>152649728</v>
      </c>
    </row>
    <row r="30" ht="15.75" customHeight="1">
      <c r="A30" s="35" t="s">
        <v>177</v>
      </c>
      <c r="B30" s="39" t="s">
        <v>628</v>
      </c>
      <c r="C30" s="39" t="s">
        <v>629</v>
      </c>
      <c r="D30" s="39" t="s">
        <v>630</v>
      </c>
      <c r="E30" s="39" t="str">
        <f t="shared" si="1"/>
        <v>18505461760</v>
      </c>
      <c r="F30" s="39" t="s">
        <v>631</v>
      </c>
      <c r="G30" s="39" t="s">
        <v>632</v>
      </c>
      <c r="H30" s="39" t="s">
        <v>633</v>
      </c>
      <c r="I30" s="39" t="str">
        <f t="shared" si="2"/>
        <v>17575145472</v>
      </c>
    </row>
    <row r="31" ht="15.75" customHeight="1">
      <c r="A31" s="35" t="s">
        <v>184</v>
      </c>
      <c r="B31" s="39" t="s">
        <v>442</v>
      </c>
      <c r="C31" s="39" t="s">
        <v>442</v>
      </c>
      <c r="D31" s="39" t="s">
        <v>619</v>
      </c>
      <c r="E31" s="39" t="str">
        <f t="shared" si="1"/>
        <v>23789568</v>
      </c>
      <c r="F31" s="39" t="s">
        <v>442</v>
      </c>
      <c r="G31" s="39" t="s">
        <v>442</v>
      </c>
      <c r="H31" s="39" t="s">
        <v>634</v>
      </c>
      <c r="I31" s="39" t="str">
        <f t="shared" si="2"/>
        <v>23789568</v>
      </c>
    </row>
    <row r="32" ht="15.75" customHeight="1">
      <c r="A32" s="35" t="s">
        <v>186</v>
      </c>
      <c r="B32" s="39" t="s">
        <v>635</v>
      </c>
      <c r="C32" s="39" t="s">
        <v>636</v>
      </c>
      <c r="D32" s="39" t="s">
        <v>637</v>
      </c>
      <c r="E32" s="39" t="str">
        <f t="shared" si="1"/>
        <v>17624571904</v>
      </c>
      <c r="F32" s="39" t="s">
        <v>638</v>
      </c>
      <c r="G32" s="39" t="s">
        <v>639</v>
      </c>
      <c r="H32" s="39" t="s">
        <v>640</v>
      </c>
      <c r="I32" s="39" t="str">
        <f t="shared" si="2"/>
        <v>15796719616</v>
      </c>
    </row>
    <row r="33" ht="15.75" customHeight="1">
      <c r="A33" s="35" t="s">
        <v>193</v>
      </c>
      <c r="B33" s="39" t="s">
        <v>442</v>
      </c>
      <c r="C33" s="39" t="s">
        <v>442</v>
      </c>
      <c r="D33" s="39" t="s">
        <v>619</v>
      </c>
      <c r="E33" s="39" t="str">
        <f t="shared" si="1"/>
        <v>23789568</v>
      </c>
      <c r="F33" s="39" t="s">
        <v>442</v>
      </c>
      <c r="G33" s="39" t="s">
        <v>442</v>
      </c>
      <c r="H33" s="39" t="s">
        <v>641</v>
      </c>
      <c r="I33" s="39" t="str">
        <f t="shared" si="2"/>
        <v>23789568</v>
      </c>
    </row>
    <row r="34" ht="15.75" customHeight="1">
      <c r="A34" s="35" t="s">
        <v>196</v>
      </c>
      <c r="B34" s="39" t="s">
        <v>642</v>
      </c>
      <c r="C34" s="39" t="s">
        <v>643</v>
      </c>
      <c r="D34" s="39" t="s">
        <v>644</v>
      </c>
      <c r="E34" s="39" t="str">
        <f t="shared" si="1"/>
        <v>13067083</v>
      </c>
      <c r="F34" s="39" t="s">
        <v>645</v>
      </c>
      <c r="G34" s="39" t="s">
        <v>646</v>
      </c>
      <c r="H34" s="39" t="s">
        <v>647</v>
      </c>
      <c r="I34" s="39" t="str">
        <f t="shared" si="2"/>
        <v>171434782</v>
      </c>
    </row>
    <row r="35" ht="15.75" customHeight="1">
      <c r="A35" s="35" t="s">
        <v>203</v>
      </c>
      <c r="B35" s="39" t="s">
        <v>648</v>
      </c>
      <c r="C35" s="39" t="s">
        <v>649</v>
      </c>
      <c r="D35" s="39" t="s">
        <v>650</v>
      </c>
      <c r="E35" s="39" t="str">
        <f t="shared" si="1"/>
        <v>11095767</v>
      </c>
      <c r="F35" s="39" t="s">
        <v>651</v>
      </c>
      <c r="G35" s="39" t="s">
        <v>652</v>
      </c>
      <c r="H35" s="39" t="s">
        <v>653</v>
      </c>
      <c r="I35" s="39" t="str">
        <f t="shared" si="2"/>
        <v>150675312</v>
      </c>
    </row>
    <row r="36" ht="15.75" customHeight="1">
      <c r="A36" s="35" t="s">
        <v>210</v>
      </c>
      <c r="B36" s="39" t="s">
        <v>654</v>
      </c>
      <c r="C36" s="39" t="s">
        <v>655</v>
      </c>
      <c r="D36" s="39" t="s">
        <v>656</v>
      </c>
      <c r="E36" s="39" t="str">
        <f t="shared" si="1"/>
        <v>17583363072</v>
      </c>
      <c r="F36" s="39" t="s">
        <v>657</v>
      </c>
      <c r="G36" s="39" t="s">
        <v>658</v>
      </c>
      <c r="H36" s="39" t="s">
        <v>659</v>
      </c>
      <c r="I36" s="39" t="str">
        <f t="shared" si="2"/>
        <v>17221319082</v>
      </c>
    </row>
    <row r="37" ht="15.75" customHeight="1">
      <c r="A37" s="35" t="s">
        <v>217</v>
      </c>
      <c r="B37" s="39" t="s">
        <v>660</v>
      </c>
      <c r="C37" s="39" t="s">
        <v>661</v>
      </c>
      <c r="D37" s="39" t="s">
        <v>662</v>
      </c>
      <c r="E37" s="39" t="str">
        <f t="shared" si="1"/>
        <v>23805952</v>
      </c>
      <c r="F37" s="39" t="s">
        <v>663</v>
      </c>
      <c r="G37" s="39" t="s">
        <v>664</v>
      </c>
      <c r="H37" s="39" t="s">
        <v>665</v>
      </c>
      <c r="I37" s="39" t="str">
        <f t="shared" si="2"/>
        <v>23985066</v>
      </c>
    </row>
    <row r="38" ht="15.75" customHeight="1">
      <c r="A38" s="35" t="s">
        <v>220</v>
      </c>
      <c r="B38" s="39" t="s">
        <v>371</v>
      </c>
      <c r="C38" s="39" t="s">
        <v>666</v>
      </c>
      <c r="D38" s="39" t="s">
        <v>159</v>
      </c>
      <c r="E38" s="39" t="str">
        <f t="shared" si="1"/>
        <v>24</v>
      </c>
      <c r="F38" s="39" t="s">
        <v>225</v>
      </c>
      <c r="G38" s="39" t="s">
        <v>157</v>
      </c>
      <c r="H38" s="39" t="s">
        <v>225</v>
      </c>
      <c r="I38" s="39" t="str">
        <f t="shared" si="2"/>
        <v>13</v>
      </c>
    </row>
    <row r="39" ht="15.75" customHeight="1">
      <c r="A39" s="35" t="s">
        <v>227</v>
      </c>
      <c r="B39" s="39" t="s">
        <v>159</v>
      </c>
      <c r="C39" s="39" t="s">
        <v>159</v>
      </c>
      <c r="D39" s="39" t="s">
        <v>667</v>
      </c>
      <c r="E39" s="39" t="str">
        <f t="shared" si="1"/>
        <v>8</v>
      </c>
      <c r="F39" s="39" t="s">
        <v>156</v>
      </c>
      <c r="G39" s="39" t="s">
        <v>85</v>
      </c>
      <c r="H39" s="39" t="s">
        <v>228</v>
      </c>
      <c r="I39" s="39" t="str">
        <f t="shared" si="2"/>
        <v>18</v>
      </c>
    </row>
    <row r="40" ht="15.75" customHeight="1">
      <c r="A40" s="35" t="s">
        <v>229</v>
      </c>
      <c r="B40" s="39" t="s">
        <v>287</v>
      </c>
      <c r="C40" s="39" t="s">
        <v>90</v>
      </c>
      <c r="D40" s="39" t="s">
        <v>287</v>
      </c>
      <c r="E40" s="39" t="str">
        <f t="shared" si="1"/>
        <v>159</v>
      </c>
      <c r="F40" s="39" t="s">
        <v>577</v>
      </c>
      <c r="G40" s="39" t="s">
        <v>668</v>
      </c>
      <c r="H40" s="39" t="s">
        <v>578</v>
      </c>
      <c r="I40" s="39" t="str">
        <f t="shared" si="2"/>
        <v>382</v>
      </c>
    </row>
    <row r="41" ht="15.75" customHeight="1">
      <c r="A41" s="35" t="s">
        <v>234</v>
      </c>
      <c r="B41" s="39" t="s">
        <v>100</v>
      </c>
      <c r="C41" s="39" t="s">
        <v>235</v>
      </c>
      <c r="D41" s="39" t="s">
        <v>100</v>
      </c>
      <c r="E41" s="39" t="str">
        <f t="shared" si="1"/>
        <v>42</v>
      </c>
      <c r="F41" s="39" t="s">
        <v>669</v>
      </c>
      <c r="G41" s="39" t="s">
        <v>98</v>
      </c>
      <c r="H41" s="39" t="s">
        <v>99</v>
      </c>
      <c r="I41" s="39" t="str">
        <f t="shared" si="2"/>
        <v>117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670</v>
      </c>
      <c r="C43" s="39" t="s">
        <v>671</v>
      </c>
      <c r="D43" s="39" t="s">
        <v>672</v>
      </c>
      <c r="E43" s="39" t="str">
        <f t="shared" si="1"/>
        <v>344109056</v>
      </c>
      <c r="F43" s="39" t="s">
        <v>673</v>
      </c>
      <c r="G43" s="39" t="s">
        <v>674</v>
      </c>
      <c r="H43" s="39" t="s">
        <v>675</v>
      </c>
      <c r="I43" s="39" t="str">
        <f t="shared" si="2"/>
        <v>153088000</v>
      </c>
    </row>
    <row r="44" ht="15.75" customHeight="1">
      <c r="A44" s="35" t="s">
        <v>246</v>
      </c>
      <c r="B44" s="39" t="s">
        <v>676</v>
      </c>
      <c r="C44" s="39" t="s">
        <v>677</v>
      </c>
      <c r="D44" s="39" t="s">
        <v>678</v>
      </c>
      <c r="E44" s="39" t="str">
        <f t="shared" si="1"/>
        <v>18468331520</v>
      </c>
      <c r="F44" s="39" t="s">
        <v>679</v>
      </c>
      <c r="G44" s="39" t="s">
        <v>680</v>
      </c>
      <c r="H44" s="39" t="s">
        <v>681</v>
      </c>
      <c r="I44" s="39" t="str">
        <f t="shared" si="2"/>
        <v>20271583232</v>
      </c>
    </row>
    <row r="45" ht="15.75" customHeight="1">
      <c r="A45" s="35" t="s">
        <v>253</v>
      </c>
      <c r="B45" s="39" t="s">
        <v>660</v>
      </c>
      <c r="C45" s="39" t="s">
        <v>661</v>
      </c>
      <c r="D45" s="39" t="s">
        <v>662</v>
      </c>
      <c r="E45" s="39" t="str">
        <f t="shared" si="1"/>
        <v>23805952</v>
      </c>
      <c r="F45" s="39" t="s">
        <v>472</v>
      </c>
      <c r="G45" s="39" t="s">
        <v>682</v>
      </c>
      <c r="H45" s="39" t="s">
        <v>683</v>
      </c>
      <c r="I45" s="39" t="str">
        <f t="shared" si="2"/>
        <v>24080384</v>
      </c>
    </row>
    <row r="46" ht="15.75" customHeight="1">
      <c r="A46" s="35" t="s">
        <v>254</v>
      </c>
      <c r="B46" s="39" t="s">
        <v>684</v>
      </c>
      <c r="C46" s="39" t="s">
        <v>685</v>
      </c>
      <c r="D46" s="39" t="s">
        <v>686</v>
      </c>
      <c r="E46" s="39" t="str">
        <f t="shared" si="1"/>
        <v>16944062464</v>
      </c>
      <c r="F46" s="39" t="s">
        <v>687</v>
      </c>
      <c r="G46" s="39" t="s">
        <v>688</v>
      </c>
      <c r="H46" s="39" t="s">
        <v>689</v>
      </c>
      <c r="I46" s="39" t="str">
        <f t="shared" si="2"/>
        <v>15808118784</v>
      </c>
    </row>
    <row r="47" ht="15.75" customHeight="1">
      <c r="A47" s="35" t="s">
        <v>261</v>
      </c>
      <c r="B47" s="39" t="s">
        <v>660</v>
      </c>
      <c r="C47" s="39" t="s">
        <v>661</v>
      </c>
      <c r="D47" s="39" t="s">
        <v>662</v>
      </c>
      <c r="E47" s="39" t="str">
        <f t="shared" si="1"/>
        <v>23805952</v>
      </c>
      <c r="F47" s="39" t="s">
        <v>660</v>
      </c>
      <c r="G47" s="39" t="s">
        <v>660</v>
      </c>
      <c r="H47" s="39" t="s">
        <v>690</v>
      </c>
      <c r="I47" s="39" t="str">
        <f t="shared" si="2"/>
        <v>23801856</v>
      </c>
    </row>
    <row r="48" ht="15.75" customHeight="1">
      <c r="A48" s="35" t="s">
        <v>262</v>
      </c>
      <c r="B48" s="39" t="s">
        <v>691</v>
      </c>
      <c r="C48" s="39" t="s">
        <v>692</v>
      </c>
      <c r="D48" s="39" t="s">
        <v>693</v>
      </c>
      <c r="E48" s="39" t="str">
        <f t="shared" si="1"/>
        <v>11346013</v>
      </c>
      <c r="F48" s="39" t="s">
        <v>694</v>
      </c>
      <c r="G48" s="39" t="s">
        <v>695</v>
      </c>
      <c r="H48" s="39" t="s">
        <v>696</v>
      </c>
      <c r="I48" s="39" t="str">
        <f t="shared" si="2"/>
        <v>165604972</v>
      </c>
    </row>
    <row r="49" ht="15.75" customHeight="1">
      <c r="A49" s="35" t="s">
        <v>269</v>
      </c>
      <c r="B49" s="39" t="s">
        <v>697</v>
      </c>
      <c r="C49" s="39" t="s">
        <v>698</v>
      </c>
      <c r="D49" s="39" t="s">
        <v>699</v>
      </c>
      <c r="E49" s="39" t="str">
        <f t="shared" si="1"/>
        <v>10539075</v>
      </c>
      <c r="F49" s="39" t="s">
        <v>700</v>
      </c>
      <c r="G49" s="39" t="s">
        <v>701</v>
      </c>
      <c r="H49" s="39" t="s">
        <v>702</v>
      </c>
      <c r="I49" s="39" t="str">
        <f t="shared" si="2"/>
        <v>149551077</v>
      </c>
    </row>
    <row r="50" ht="15.75" customHeight="1">
      <c r="A50" s="35" t="s">
        <v>276</v>
      </c>
      <c r="B50" s="39" t="s">
        <v>703</v>
      </c>
      <c r="C50" s="39" t="s">
        <v>704</v>
      </c>
      <c r="D50" s="39" t="s">
        <v>705</v>
      </c>
      <c r="E50" s="39" t="str">
        <f t="shared" si="1"/>
        <v>5559121920</v>
      </c>
      <c r="F50" s="39" t="s">
        <v>706</v>
      </c>
      <c r="G50" s="39" t="s">
        <v>707</v>
      </c>
      <c r="H50" s="39" t="s">
        <v>708</v>
      </c>
      <c r="I50" s="39" t="str">
        <f t="shared" si="2"/>
        <v>6410156687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42</v>
      </c>
      <c r="G52" s="39" t="s">
        <v>157</v>
      </c>
      <c r="H52" s="39" t="s">
        <v>42</v>
      </c>
      <c r="I52" s="39" t="str">
        <f t="shared" si="2"/>
        <v>0</v>
      </c>
    </row>
    <row r="53" ht="15.75" customHeight="1">
      <c r="A53" s="35" t="s">
        <v>285</v>
      </c>
      <c r="B53" s="39" t="s">
        <v>157</v>
      </c>
      <c r="C53" s="39" t="s">
        <v>42</v>
      </c>
      <c r="D53" s="39" t="s">
        <v>157</v>
      </c>
      <c r="E53" s="39" t="str">
        <f t="shared" si="1"/>
        <v>1</v>
      </c>
      <c r="F53" s="39" t="s">
        <v>155</v>
      </c>
      <c r="G53" s="39" t="s">
        <v>155</v>
      </c>
      <c r="H53" s="39" t="s">
        <v>83</v>
      </c>
      <c r="I53" s="39" t="str">
        <f t="shared" si="2"/>
        <v>3</v>
      </c>
    </row>
    <row r="54" ht="15.75" customHeight="1">
      <c r="A54" s="35" t="s">
        <v>286</v>
      </c>
      <c r="B54" s="39" t="s">
        <v>519</v>
      </c>
      <c r="C54" s="39" t="s">
        <v>90</v>
      </c>
      <c r="D54" s="39" t="s">
        <v>709</v>
      </c>
      <c r="E54" s="39" t="str">
        <f t="shared" si="1"/>
        <v>152</v>
      </c>
      <c r="F54" s="39" t="s">
        <v>577</v>
      </c>
      <c r="G54" s="39" t="s">
        <v>668</v>
      </c>
      <c r="H54" s="39" t="s">
        <v>578</v>
      </c>
      <c r="I54" s="39" t="str">
        <f t="shared" si="2"/>
        <v>382</v>
      </c>
    </row>
    <row r="55" ht="15.75" customHeight="1">
      <c r="A55" s="35" t="s">
        <v>289</v>
      </c>
      <c r="B55" s="39" t="s">
        <v>290</v>
      </c>
      <c r="C55" s="39" t="s">
        <v>290</v>
      </c>
      <c r="D55" s="39" t="s">
        <v>290</v>
      </c>
      <c r="E55" s="39" t="str">
        <f t="shared" si="1"/>
        <v>2</v>
      </c>
      <c r="F55" s="39" t="s">
        <v>225</v>
      </c>
      <c r="G55" s="39" t="s">
        <v>79</v>
      </c>
      <c r="H55" s="39" t="s">
        <v>80</v>
      </c>
      <c r="I55" s="39" t="str">
        <f t="shared" si="2"/>
        <v>14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710</v>
      </c>
      <c r="C58" s="39" t="s">
        <v>711</v>
      </c>
      <c r="D58" s="39" t="s">
        <v>712</v>
      </c>
      <c r="E58" s="39" t="str">
        <f t="shared" si="1"/>
        <v>5559484416</v>
      </c>
      <c r="F58" s="39" t="s">
        <v>713</v>
      </c>
      <c r="G58" s="39" t="s">
        <v>714</v>
      </c>
      <c r="H58" s="39" t="s">
        <v>715</v>
      </c>
      <c r="I58" s="39" t="str">
        <f t="shared" si="2"/>
        <v>6419427328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716</v>
      </c>
      <c r="C60" s="39" t="s">
        <v>717</v>
      </c>
      <c r="D60" s="39" t="s">
        <v>718</v>
      </c>
      <c r="E60" s="39" t="str">
        <f t="shared" si="1"/>
        <v>5558128640</v>
      </c>
      <c r="F60" s="39" t="s">
        <v>719</v>
      </c>
      <c r="G60" s="39" t="s">
        <v>720</v>
      </c>
      <c r="H60" s="39" t="s">
        <v>721</v>
      </c>
      <c r="I60" s="39" t="str">
        <f t="shared" si="2"/>
        <v>6388756480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722</v>
      </c>
      <c r="C62" s="39" t="s">
        <v>723</v>
      </c>
      <c r="D62" s="39" t="s">
        <v>724</v>
      </c>
      <c r="E62" s="39" t="str">
        <f t="shared" si="1"/>
        <v>1222823</v>
      </c>
      <c r="F62" s="39" t="s">
        <v>725</v>
      </c>
      <c r="G62" s="39" t="s">
        <v>726</v>
      </c>
      <c r="H62" s="39" t="s">
        <v>727</v>
      </c>
      <c r="I62" s="39" t="str">
        <f t="shared" si="2"/>
        <v>4194384</v>
      </c>
    </row>
    <row r="63" ht="15.75" customHeight="1">
      <c r="A63" s="35" t="s">
        <v>316</v>
      </c>
      <c r="B63" s="39" t="s">
        <v>728</v>
      </c>
      <c r="C63" s="39" t="s">
        <v>729</v>
      </c>
      <c r="D63" s="39" t="s">
        <v>730</v>
      </c>
      <c r="E63" s="39" t="str">
        <f t="shared" si="1"/>
        <v>355099</v>
      </c>
      <c r="F63" s="39" t="s">
        <v>731</v>
      </c>
      <c r="G63" s="39" t="s">
        <v>732</v>
      </c>
      <c r="H63" s="39" t="s">
        <v>733</v>
      </c>
      <c r="I63" s="39" t="str">
        <f t="shared" si="2"/>
        <v>154285233</v>
      </c>
    </row>
    <row r="64" ht="15.75" customHeight="1">
      <c r="A64" s="40" t="s">
        <v>14</v>
      </c>
      <c r="B64" s="41">
        <f t="shared" ref="B64:I64" si="3">AVERAGE(VALUE(B8),VALUE(B22),VALUE(B36))*2^(-30)</f>
        <v>16.82527402</v>
      </c>
      <c r="C64" s="41">
        <f t="shared" si="3"/>
        <v>17.0000604</v>
      </c>
      <c r="D64" s="41">
        <f t="shared" si="3"/>
        <v>16.87652168</v>
      </c>
      <c r="E64" s="41">
        <f t="shared" si="3"/>
        <v>17.11742788</v>
      </c>
      <c r="F64" s="41">
        <f t="shared" si="3"/>
        <v>16.36134336</v>
      </c>
      <c r="G64" s="41">
        <f t="shared" si="3"/>
        <v>16.20497065</v>
      </c>
      <c r="H64" s="41">
        <f t="shared" si="3"/>
        <v>16.35196821</v>
      </c>
      <c r="I64" s="41">
        <f t="shared" si="3"/>
        <v>16.20497065</v>
      </c>
    </row>
    <row r="65" ht="15.75" customHeight="1">
      <c r="A65" s="40" t="s">
        <v>323</v>
      </c>
      <c r="B65" s="41">
        <f t="shared" ref="B65:I65" si="4">AVERAGE(VALUE(B8),VALUE(B22),VALUE(B36),VALUE(B50))*2^(-30)</f>
        <v>13.95598965</v>
      </c>
      <c r="C65" s="41">
        <f t="shared" si="4"/>
        <v>14.03660037</v>
      </c>
      <c r="D65" s="41">
        <f t="shared" si="4"/>
        <v>13.9517252</v>
      </c>
      <c r="E65" s="41">
        <f t="shared" si="4"/>
        <v>14.13240485</v>
      </c>
      <c r="F65" s="41">
        <f t="shared" si="4"/>
        <v>13.80035543</v>
      </c>
      <c r="G65" s="41">
        <f t="shared" si="4"/>
        <v>13.64506259</v>
      </c>
      <c r="H65" s="41">
        <f t="shared" si="4"/>
        <v>13.75645706</v>
      </c>
      <c r="I65" s="41">
        <f t="shared" si="4"/>
        <v>13.6462089</v>
      </c>
    </row>
    <row r="66" ht="15.75" customHeight="1">
      <c r="A66" s="40" t="s">
        <v>324</v>
      </c>
      <c r="B66" s="41">
        <f t="shared" ref="B66:I66" si="5">MIN(VALUE(B18),VALUE(B32),VALUE(B46))*2^(-30)</f>
        <v>15.78038788</v>
      </c>
      <c r="C66" s="41">
        <f t="shared" si="5"/>
        <v>15.38388443</v>
      </c>
      <c r="D66" s="41">
        <f t="shared" si="5"/>
        <v>15.43666458</v>
      </c>
      <c r="E66" s="41">
        <f t="shared" si="5"/>
        <v>15.78038788</v>
      </c>
      <c r="F66" s="41">
        <f t="shared" si="5"/>
        <v>14.71184158</v>
      </c>
      <c r="G66" s="41">
        <f t="shared" si="5"/>
        <v>14.63056946</v>
      </c>
      <c r="H66" s="41">
        <f t="shared" si="5"/>
        <v>14.68898392</v>
      </c>
      <c r="I66" s="41">
        <f t="shared" si="5"/>
        <v>14.71184158</v>
      </c>
    </row>
    <row r="67" ht="15.75" customHeight="1">
      <c r="A67" s="40" t="s">
        <v>325</v>
      </c>
      <c r="B67" s="41">
        <f t="shared" ref="B67:I67" si="6">MIN(VALUE(B16),VALUE(B30),VALUE(B44))*2^(-30)</f>
        <v>17.23455429</v>
      </c>
      <c r="C67" s="41">
        <f t="shared" si="6"/>
        <v>16.51096344</v>
      </c>
      <c r="D67" s="41">
        <f t="shared" si="6"/>
        <v>17.07149887</v>
      </c>
      <c r="E67" s="41">
        <f t="shared" si="6"/>
        <v>17.19997406</v>
      </c>
      <c r="F67" s="41">
        <f t="shared" si="6"/>
        <v>15.97511673</v>
      </c>
      <c r="G67" s="41">
        <f t="shared" si="6"/>
        <v>16.36812973</v>
      </c>
      <c r="H67" s="41">
        <f t="shared" si="6"/>
        <v>18.17419434</v>
      </c>
      <c r="I67" s="41">
        <f t="shared" si="6"/>
        <v>16.36812973</v>
      </c>
    </row>
    <row r="68" ht="15.75" customHeight="1">
      <c r="A68" s="40" t="s">
        <v>15</v>
      </c>
      <c r="B68" s="41">
        <f t="shared" ref="B68:I68" si="7">SUM(VALUE(B14),VALUE(B28),VALUE(B42))*2^(-20)</f>
        <v>0.13671875</v>
      </c>
      <c r="C68" s="41">
        <f t="shared" si="7"/>
        <v>0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540.0351563</v>
      </c>
      <c r="C69" s="41">
        <f t="shared" si="8"/>
        <v>676.0117188</v>
      </c>
      <c r="D69" s="41">
        <f t="shared" si="8"/>
        <v>745.7226563</v>
      </c>
      <c r="E69" s="41">
        <f t="shared" si="8"/>
        <v>650.7773438</v>
      </c>
      <c r="F69" s="41">
        <f t="shared" si="8"/>
        <v>437.3476563</v>
      </c>
      <c r="G69" s="41">
        <f t="shared" si="8"/>
        <v>437.546875</v>
      </c>
      <c r="H69" s="41">
        <f t="shared" si="8"/>
        <v>437.640625</v>
      </c>
      <c r="I69" s="41">
        <f t="shared" si="8"/>
        <v>437.40625</v>
      </c>
    </row>
    <row r="70" ht="15.75" customHeight="1">
      <c r="A70" s="40" t="s">
        <v>17</v>
      </c>
      <c r="B70" s="41">
        <f t="shared" ref="B70:I70" si="9">AVERAGE(VALUE(B9),VALUE(B23),VALUE(B37))*2^(-20)</f>
        <v>23.87630208</v>
      </c>
      <c r="C70" s="41">
        <f t="shared" si="9"/>
        <v>23.90104167</v>
      </c>
      <c r="D70" s="41">
        <f t="shared" si="9"/>
        <v>24.35416667</v>
      </c>
      <c r="E70" s="41">
        <f t="shared" si="9"/>
        <v>23.90104167</v>
      </c>
      <c r="F70" s="41">
        <f t="shared" si="9"/>
        <v>24.02989324</v>
      </c>
      <c r="G70" s="41">
        <f t="shared" si="9"/>
        <v>23.89382585</v>
      </c>
      <c r="H70" s="41">
        <f t="shared" si="9"/>
        <v>24.28825474</v>
      </c>
      <c r="I70" s="41">
        <f t="shared" si="9"/>
        <v>23.95798047</v>
      </c>
    </row>
    <row r="71" ht="15.75" customHeight="1">
      <c r="A71" s="40" t="s">
        <v>326</v>
      </c>
      <c r="B71" s="42">
        <f t="shared" ref="B71:I71" si="10">MIN(VALUE(B19),VALUE(B33),VALUE(B47))*2^(-20)</f>
        <v>22.6875</v>
      </c>
      <c r="C71" s="42">
        <f t="shared" si="10"/>
        <v>22.6875</v>
      </c>
      <c r="D71" s="42">
        <f t="shared" si="10"/>
        <v>22.44140625</v>
      </c>
      <c r="E71" s="42">
        <f t="shared" si="10"/>
        <v>22.6875</v>
      </c>
      <c r="F71" s="42">
        <f t="shared" si="10"/>
        <v>22.6875</v>
      </c>
      <c r="G71" s="42">
        <f t="shared" si="10"/>
        <v>22.6875</v>
      </c>
      <c r="H71" s="42">
        <f t="shared" si="10"/>
        <v>22.4296875</v>
      </c>
      <c r="I71" s="42">
        <f t="shared" si="10"/>
        <v>22.6875</v>
      </c>
    </row>
    <row r="72" ht="15.75" customHeight="1">
      <c r="A72" s="40" t="s">
        <v>327</v>
      </c>
      <c r="B72" s="42">
        <f t="shared" ref="B72:I72" si="11">MAX(VALUE(B17),VALUE(B31),VALUE(B45))*2^(-20)</f>
        <v>26.2421875</v>
      </c>
      <c r="C72" s="42">
        <f t="shared" si="11"/>
        <v>26.3125</v>
      </c>
      <c r="D72" s="42">
        <f t="shared" si="11"/>
        <v>26.51171875</v>
      </c>
      <c r="E72" s="42">
        <f t="shared" si="11"/>
        <v>26.3125</v>
      </c>
      <c r="F72" s="42">
        <f t="shared" si="11"/>
        <v>26.58203125</v>
      </c>
      <c r="G72" s="42">
        <f t="shared" si="11"/>
        <v>26.3125</v>
      </c>
      <c r="H72" s="42">
        <f t="shared" si="11"/>
        <v>26.3125</v>
      </c>
      <c r="I72" s="42">
        <f t="shared" si="11"/>
        <v>26.3125</v>
      </c>
    </row>
    <row r="73" ht="15.75" customHeight="1">
      <c r="A73" s="40" t="s">
        <v>1</v>
      </c>
      <c r="B73" s="41">
        <f t="shared" ref="B73:I73" si="12">VALUE(B7)*10^(-9)</f>
        <v>19.42838997</v>
      </c>
      <c r="C73" s="41">
        <f t="shared" si="12"/>
        <v>21.41639062</v>
      </c>
      <c r="D73" s="41">
        <f t="shared" si="12"/>
        <v>19.52257851</v>
      </c>
      <c r="E73" s="41">
        <f t="shared" si="12"/>
        <v>19.52257851</v>
      </c>
      <c r="F73" s="41">
        <f t="shared" si="12"/>
        <v>47.13385685</v>
      </c>
      <c r="G73" s="41">
        <f t="shared" si="12"/>
        <v>47.56042373</v>
      </c>
      <c r="H73" s="41">
        <f t="shared" si="12"/>
        <v>49.01559208</v>
      </c>
      <c r="I73" s="41">
        <f t="shared" si="12"/>
        <v>47.56042373</v>
      </c>
    </row>
    <row r="74" ht="15.75" customHeight="1">
      <c r="A74" s="40" t="s">
        <v>18</v>
      </c>
      <c r="B74" s="41">
        <f t="shared" ref="B74:I74" si="13">SUM(VALUE(B20),VALUE(B34),VALUE(B48))*2^(-20)</f>
        <v>35.43636513</v>
      </c>
      <c r="C74" s="41">
        <f t="shared" si="13"/>
        <v>28.57142067</v>
      </c>
      <c r="D74" s="41">
        <f t="shared" si="13"/>
        <v>33.50489807</v>
      </c>
      <c r="E74" s="41">
        <f t="shared" si="13"/>
        <v>32.78066158</v>
      </c>
      <c r="F74" s="41">
        <f t="shared" si="13"/>
        <v>477.3112526</v>
      </c>
      <c r="G74" s="41">
        <f t="shared" si="13"/>
        <v>484.3829346</v>
      </c>
      <c r="H74" s="41">
        <f t="shared" si="13"/>
        <v>477.9033833</v>
      </c>
      <c r="I74" s="41">
        <f t="shared" si="13"/>
        <v>480.9919519</v>
      </c>
    </row>
    <row r="75" ht="15.75" customHeight="1">
      <c r="A75" s="40" t="s">
        <v>19</v>
      </c>
      <c r="B75" s="41">
        <f t="shared" ref="B75:I75" si="14">SUM(VALUE(B21),VALUE(B35),VALUE(B49))*2^(-20)</f>
        <v>30.09380627</v>
      </c>
      <c r="C75" s="41">
        <f t="shared" si="14"/>
        <v>28.42365742</v>
      </c>
      <c r="D75" s="41">
        <f t="shared" si="14"/>
        <v>32.14445019</v>
      </c>
      <c r="E75" s="41">
        <f t="shared" si="14"/>
        <v>31.03936863</v>
      </c>
      <c r="F75" s="41">
        <f t="shared" si="14"/>
        <v>331.8438005</v>
      </c>
      <c r="G75" s="41">
        <f t="shared" si="14"/>
        <v>333.8276844</v>
      </c>
      <c r="H75" s="41">
        <f t="shared" si="14"/>
        <v>332.3160543</v>
      </c>
      <c r="I75" s="41">
        <f t="shared" si="14"/>
        <v>316.5214186</v>
      </c>
    </row>
    <row r="76" ht="15.75" customHeight="1">
      <c r="A76" s="40" t="s">
        <v>20</v>
      </c>
      <c r="B76" s="43">
        <f t="shared" ref="B76:I76" si="15">SUM(VALUE(B12),VALUE(B26),VALUE(B40))</f>
        <v>477</v>
      </c>
      <c r="C76" s="43">
        <f t="shared" si="15"/>
        <v>517</v>
      </c>
      <c r="D76" s="43">
        <f t="shared" si="15"/>
        <v>476</v>
      </c>
      <c r="E76" s="43">
        <f t="shared" si="15"/>
        <v>477</v>
      </c>
      <c r="F76" s="43">
        <f t="shared" si="15"/>
        <v>1122</v>
      </c>
      <c r="G76" s="43">
        <f t="shared" si="15"/>
        <v>1129</v>
      </c>
      <c r="H76" s="43">
        <f t="shared" si="15"/>
        <v>1178</v>
      </c>
      <c r="I76" s="43">
        <f t="shared" si="15"/>
        <v>1130</v>
      </c>
    </row>
    <row r="77" ht="15.75" customHeight="1">
      <c r="A77" s="40" t="s">
        <v>21</v>
      </c>
      <c r="B77" s="43">
        <f t="shared" ref="B77:I77" si="16">SUM(VALUE(B11),VALUE(B25),VALUE(B39))</f>
        <v>20</v>
      </c>
      <c r="C77" s="43">
        <f t="shared" si="16"/>
        <v>21</v>
      </c>
      <c r="D77" s="43">
        <f t="shared" si="16"/>
        <v>23</v>
      </c>
      <c r="E77" s="43">
        <f t="shared" si="16"/>
        <v>21</v>
      </c>
      <c r="F77" s="43">
        <f t="shared" si="16"/>
        <v>52</v>
      </c>
      <c r="G77" s="43">
        <f t="shared" si="16"/>
        <v>47</v>
      </c>
      <c r="H77" s="43">
        <f t="shared" si="16"/>
        <v>46</v>
      </c>
      <c r="I77" s="43">
        <f t="shared" si="16"/>
        <v>44</v>
      </c>
    </row>
    <row r="78" ht="15.75" customHeight="1">
      <c r="A78" s="40" t="s">
        <v>22</v>
      </c>
      <c r="B78" s="43">
        <f t="shared" ref="B78:I78" si="17">SUM(VALUE(B13),VALUE(B27),VALUE(B41))</f>
        <v>126</v>
      </c>
      <c r="C78" s="43">
        <f t="shared" si="17"/>
        <v>133</v>
      </c>
      <c r="D78" s="43">
        <f t="shared" si="17"/>
        <v>128</v>
      </c>
      <c r="E78" s="43">
        <f t="shared" si="17"/>
        <v>130</v>
      </c>
      <c r="F78" s="43">
        <f t="shared" si="17"/>
        <v>273</v>
      </c>
      <c r="G78" s="43">
        <f t="shared" si="17"/>
        <v>272</v>
      </c>
      <c r="H78" s="43">
        <f t="shared" si="17"/>
        <v>278</v>
      </c>
      <c r="I78" s="43">
        <f t="shared" si="17"/>
        <v>265</v>
      </c>
    </row>
    <row r="79" ht="15.75" customHeight="1">
      <c r="A79" s="40" t="s">
        <v>23</v>
      </c>
      <c r="B79" s="43">
        <f t="shared" ref="B79:I79" si="18">SUM(VALUE(B10),VALUE(B24),VALUE(B38))</f>
        <v>55</v>
      </c>
      <c r="C79" s="43">
        <f t="shared" si="18"/>
        <v>75</v>
      </c>
      <c r="D79" s="43">
        <f t="shared" si="18"/>
        <v>57</v>
      </c>
      <c r="E79" s="43">
        <f t="shared" si="18"/>
        <v>59</v>
      </c>
      <c r="F79" s="43">
        <f t="shared" si="18"/>
        <v>23</v>
      </c>
      <c r="G79" s="43">
        <f t="shared" si="18"/>
        <v>19</v>
      </c>
      <c r="H79" s="43">
        <f t="shared" si="18"/>
        <v>43</v>
      </c>
      <c r="I79" s="43">
        <f t="shared" si="18"/>
        <v>31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6706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6707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6708</v>
      </c>
      <c r="C5" s="39" t="s">
        <v>6709</v>
      </c>
      <c r="D5" s="39" t="s">
        <v>6710</v>
      </c>
      <c r="E5" s="39" t="str">
        <f t="shared" si="1"/>
        <v>-</v>
      </c>
      <c r="F5" s="39" t="s">
        <v>6711</v>
      </c>
      <c r="G5" s="39" t="s">
        <v>6712</v>
      </c>
      <c r="H5" s="39" t="s">
        <v>6713</v>
      </c>
      <c r="I5" s="39" t="str">
        <f t="shared" si="2"/>
        <v>-</v>
      </c>
    </row>
    <row r="6">
      <c r="A6" s="35" t="s">
        <v>51</v>
      </c>
      <c r="B6" s="39" t="s">
        <v>6714</v>
      </c>
      <c r="C6" s="39" t="s">
        <v>6715</v>
      </c>
      <c r="D6" s="39" t="s">
        <v>6716</v>
      </c>
      <c r="E6" s="39" t="str">
        <f t="shared" si="1"/>
        <v>-</v>
      </c>
      <c r="F6" s="39" t="s">
        <v>6717</v>
      </c>
      <c r="G6" s="39" t="s">
        <v>6718</v>
      </c>
      <c r="H6" s="39" t="s">
        <v>6719</v>
      </c>
      <c r="I6" s="39" t="str">
        <f t="shared" si="2"/>
        <v>-</v>
      </c>
    </row>
    <row r="7">
      <c r="A7" s="35" t="s">
        <v>58</v>
      </c>
      <c r="B7" s="39" t="s">
        <v>6720</v>
      </c>
      <c r="C7" s="39" t="s">
        <v>6721</v>
      </c>
      <c r="D7" s="39" t="s">
        <v>6722</v>
      </c>
      <c r="E7" s="39" t="str">
        <f t="shared" si="1"/>
        <v>198184628180</v>
      </c>
      <c r="F7" s="39" t="s">
        <v>6723</v>
      </c>
      <c r="G7" s="39" t="s">
        <v>6724</v>
      </c>
      <c r="H7" s="39" t="s">
        <v>6725</v>
      </c>
      <c r="I7" s="39" t="str">
        <f t="shared" si="2"/>
        <v>272422910336</v>
      </c>
    </row>
    <row r="8">
      <c r="A8" s="35" t="s">
        <v>65</v>
      </c>
      <c r="B8" s="39" t="s">
        <v>6726</v>
      </c>
      <c r="C8" s="39" t="s">
        <v>6727</v>
      </c>
      <c r="D8" s="39" t="s">
        <v>6728</v>
      </c>
      <c r="E8" s="39" t="str">
        <f t="shared" si="1"/>
        <v>23900532168</v>
      </c>
      <c r="F8" s="39" t="s">
        <v>6729</v>
      </c>
      <c r="G8" s="39" t="s">
        <v>6730</v>
      </c>
      <c r="H8" s="39" t="s">
        <v>6731</v>
      </c>
      <c r="I8" s="39" t="str">
        <f t="shared" si="2"/>
        <v>13741568266</v>
      </c>
    </row>
    <row r="9">
      <c r="A9" s="35" t="s">
        <v>72</v>
      </c>
      <c r="B9" s="39" t="s">
        <v>6732</v>
      </c>
      <c r="C9" s="39" t="s">
        <v>6733</v>
      </c>
      <c r="D9" s="39" t="s">
        <v>6734</v>
      </c>
      <c r="E9" s="39" t="str">
        <f t="shared" si="1"/>
        <v>18323980</v>
      </c>
      <c r="F9" s="39" t="s">
        <v>6735</v>
      </c>
      <c r="G9" s="39" t="s">
        <v>6736</v>
      </c>
      <c r="H9" s="39" t="s">
        <v>6737</v>
      </c>
      <c r="I9" s="39" t="str">
        <f t="shared" si="2"/>
        <v>18255591</v>
      </c>
    </row>
    <row r="10">
      <c r="A10" s="35" t="s">
        <v>76</v>
      </c>
      <c r="B10" s="39" t="s">
        <v>666</v>
      </c>
      <c r="C10" s="39" t="s">
        <v>371</v>
      </c>
      <c r="D10" s="39" t="s">
        <v>82</v>
      </c>
      <c r="E10" s="39" t="str">
        <f t="shared" si="1"/>
        <v>24</v>
      </c>
      <c r="F10" s="39" t="s">
        <v>226</v>
      </c>
      <c r="G10" s="39" t="s">
        <v>156</v>
      </c>
      <c r="H10" s="39" t="s">
        <v>225</v>
      </c>
      <c r="I10" s="39" t="str">
        <f t="shared" si="2"/>
        <v>13</v>
      </c>
    </row>
    <row r="11">
      <c r="A11" s="35" t="s">
        <v>81</v>
      </c>
      <c r="B11" s="39" t="s">
        <v>2500</v>
      </c>
      <c r="C11" s="39" t="s">
        <v>6738</v>
      </c>
      <c r="D11" s="39" t="s">
        <v>2500</v>
      </c>
      <c r="E11" s="39" t="str">
        <f t="shared" si="1"/>
        <v>222</v>
      </c>
      <c r="F11" s="39" t="s">
        <v>6624</v>
      </c>
      <c r="G11" s="39" t="s">
        <v>2163</v>
      </c>
      <c r="H11" s="39" t="s">
        <v>6332</v>
      </c>
      <c r="I11" s="39" t="str">
        <f t="shared" si="2"/>
        <v>262</v>
      </c>
    </row>
    <row r="12">
      <c r="A12" s="35" t="s">
        <v>87</v>
      </c>
      <c r="B12" s="39" t="s">
        <v>5700</v>
      </c>
      <c r="C12" s="39" t="s">
        <v>6739</v>
      </c>
      <c r="D12" s="39" t="s">
        <v>6740</v>
      </c>
      <c r="E12" s="39" t="str">
        <f t="shared" si="1"/>
        <v>1589</v>
      </c>
      <c r="F12" s="39" t="s">
        <v>6741</v>
      </c>
      <c r="G12" s="39" t="s">
        <v>6742</v>
      </c>
      <c r="H12" s="39" t="s">
        <v>6743</v>
      </c>
      <c r="I12" s="39" t="str">
        <f t="shared" si="2"/>
        <v>2177</v>
      </c>
    </row>
    <row r="13">
      <c r="A13" s="35" t="s">
        <v>94</v>
      </c>
      <c r="B13" s="39" t="s">
        <v>6744</v>
      </c>
      <c r="C13" s="39" t="s">
        <v>6745</v>
      </c>
      <c r="D13" s="39" t="s">
        <v>2454</v>
      </c>
      <c r="E13" s="39" t="str">
        <f t="shared" si="1"/>
        <v>455</v>
      </c>
      <c r="F13" s="39" t="s">
        <v>6746</v>
      </c>
      <c r="G13" s="39" t="s">
        <v>6747</v>
      </c>
      <c r="H13" s="39" t="s">
        <v>6748</v>
      </c>
      <c r="I13" s="39" t="str">
        <f t="shared" si="2"/>
        <v>1480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6749</v>
      </c>
      <c r="C15" s="39" t="s">
        <v>6750</v>
      </c>
      <c r="D15" s="39" t="s">
        <v>6751</v>
      </c>
      <c r="E15" s="39" t="str">
        <f t="shared" si="1"/>
        <v>383930368</v>
      </c>
      <c r="F15" s="39" t="s">
        <v>6752</v>
      </c>
      <c r="G15" s="39" t="s">
        <v>6753</v>
      </c>
      <c r="H15" s="39" t="s">
        <v>6754</v>
      </c>
      <c r="I15" s="39" t="str">
        <f t="shared" si="2"/>
        <v>165515264</v>
      </c>
    </row>
    <row r="16">
      <c r="A16" s="35" t="s">
        <v>110</v>
      </c>
      <c r="B16" s="39" t="s">
        <v>6755</v>
      </c>
      <c r="C16" s="39" t="s">
        <v>6756</v>
      </c>
      <c r="D16" s="39" t="s">
        <v>6757</v>
      </c>
      <c r="E16" s="39" t="str">
        <f t="shared" si="1"/>
        <v>27280211968</v>
      </c>
      <c r="F16" s="39" t="s">
        <v>6758</v>
      </c>
      <c r="G16" s="39" t="s">
        <v>6759</v>
      </c>
      <c r="H16" s="39" t="s">
        <v>6760</v>
      </c>
      <c r="I16" s="39" t="str">
        <f t="shared" si="2"/>
        <v>17020882944</v>
      </c>
    </row>
    <row r="17">
      <c r="A17" s="35" t="s">
        <v>117</v>
      </c>
      <c r="B17" s="39" t="s">
        <v>6761</v>
      </c>
      <c r="C17" s="39" t="s">
        <v>6762</v>
      </c>
      <c r="D17" s="39" t="s">
        <v>6763</v>
      </c>
      <c r="E17" s="39" t="str">
        <f t="shared" si="1"/>
        <v>18395136</v>
      </c>
      <c r="F17" s="39" t="s">
        <v>6534</v>
      </c>
      <c r="G17" s="39" t="s">
        <v>6764</v>
      </c>
      <c r="H17" s="39" t="s">
        <v>6765</v>
      </c>
      <c r="I17" s="39" t="str">
        <f t="shared" si="2"/>
        <v>18284544</v>
      </c>
    </row>
    <row r="18">
      <c r="A18" s="35" t="s">
        <v>118</v>
      </c>
      <c r="B18" s="39" t="s">
        <v>6766</v>
      </c>
      <c r="C18" s="39" t="s">
        <v>6767</v>
      </c>
      <c r="D18" s="39" t="s">
        <v>6768</v>
      </c>
      <c r="E18" s="39" t="str">
        <f t="shared" si="1"/>
        <v>10288128000</v>
      </c>
      <c r="F18" s="39" t="s">
        <v>6769</v>
      </c>
      <c r="G18" s="39" t="s">
        <v>6770</v>
      </c>
      <c r="H18" s="39" t="s">
        <v>6771</v>
      </c>
      <c r="I18" s="39" t="str">
        <f t="shared" si="2"/>
        <v>9072467968</v>
      </c>
    </row>
    <row r="19">
      <c r="A19" s="35" t="s">
        <v>125</v>
      </c>
      <c r="B19" s="39" t="s">
        <v>6772</v>
      </c>
      <c r="C19" s="39" t="s">
        <v>6773</v>
      </c>
      <c r="D19" s="39" t="s">
        <v>6526</v>
      </c>
      <c r="E19" s="39" t="str">
        <f t="shared" si="1"/>
        <v>18296832</v>
      </c>
      <c r="F19" s="39" t="s">
        <v>6774</v>
      </c>
      <c r="G19" s="39" t="s">
        <v>6775</v>
      </c>
      <c r="H19" s="39" t="s">
        <v>6776</v>
      </c>
      <c r="I19" s="39" t="str">
        <f t="shared" si="2"/>
        <v>18227200</v>
      </c>
    </row>
    <row r="20">
      <c r="A20" s="35" t="s">
        <v>126</v>
      </c>
      <c r="B20" s="39" t="s">
        <v>6777</v>
      </c>
      <c r="C20" s="39" t="s">
        <v>6778</v>
      </c>
      <c r="D20" s="39" t="s">
        <v>6779</v>
      </c>
      <c r="E20" s="39" t="str">
        <f t="shared" si="1"/>
        <v>13221096154</v>
      </c>
      <c r="F20" s="39" t="s">
        <v>6780</v>
      </c>
      <c r="G20" s="39" t="s">
        <v>6781</v>
      </c>
      <c r="H20" s="39" t="s">
        <v>6782</v>
      </c>
      <c r="I20" s="39" t="str">
        <f t="shared" si="2"/>
        <v>13485068710</v>
      </c>
    </row>
    <row r="21" ht="15.75" customHeight="1">
      <c r="A21" s="35" t="s">
        <v>133</v>
      </c>
      <c r="B21" s="39" t="s">
        <v>6783</v>
      </c>
      <c r="C21" s="39" t="s">
        <v>6784</v>
      </c>
      <c r="D21" s="39" t="s">
        <v>6785</v>
      </c>
      <c r="E21" s="39" t="str">
        <f t="shared" si="1"/>
        <v>14218110414</v>
      </c>
      <c r="F21" s="39" t="s">
        <v>6786</v>
      </c>
      <c r="G21" s="39" t="s">
        <v>6787</v>
      </c>
      <c r="H21" s="39" t="s">
        <v>6788</v>
      </c>
      <c r="I21" s="39" t="str">
        <f t="shared" si="2"/>
        <v>14008969559</v>
      </c>
    </row>
    <row r="22" ht="15.75" customHeight="1">
      <c r="A22" s="35" t="s">
        <v>140</v>
      </c>
      <c r="B22" s="39" t="s">
        <v>6789</v>
      </c>
      <c r="C22" s="39" t="s">
        <v>6790</v>
      </c>
      <c r="D22" s="39" t="s">
        <v>6791</v>
      </c>
      <c r="E22" s="39" t="str">
        <f t="shared" si="1"/>
        <v>17864193459</v>
      </c>
      <c r="F22" s="39" t="s">
        <v>6792</v>
      </c>
      <c r="G22" s="39" t="s">
        <v>6793</v>
      </c>
      <c r="H22" s="39" t="s">
        <v>6794</v>
      </c>
      <c r="I22" s="39" t="str">
        <f t="shared" si="2"/>
        <v>12361001677</v>
      </c>
    </row>
    <row r="23" ht="15.75" customHeight="1">
      <c r="A23" s="35" t="s">
        <v>147</v>
      </c>
      <c r="B23" s="39" t="s">
        <v>6795</v>
      </c>
      <c r="C23" s="39" t="s">
        <v>6796</v>
      </c>
      <c r="D23" s="39" t="s">
        <v>6797</v>
      </c>
      <c r="E23" s="39" t="str">
        <f t="shared" si="1"/>
        <v>29990912</v>
      </c>
      <c r="F23" s="39" t="s">
        <v>6585</v>
      </c>
      <c r="G23" s="39" t="s">
        <v>6798</v>
      </c>
      <c r="H23" s="39" t="s">
        <v>6799</v>
      </c>
      <c r="I23" s="39" t="str">
        <f t="shared" si="2"/>
        <v>29913858</v>
      </c>
    </row>
    <row r="24" ht="15.75" customHeight="1">
      <c r="A24" s="35" t="s">
        <v>154</v>
      </c>
      <c r="B24" s="39" t="s">
        <v>6800</v>
      </c>
      <c r="C24" s="39" t="s">
        <v>4790</v>
      </c>
      <c r="D24" s="39" t="s">
        <v>2263</v>
      </c>
      <c r="E24" s="39" t="str">
        <f t="shared" si="1"/>
        <v>80</v>
      </c>
      <c r="F24" s="39" t="s">
        <v>1226</v>
      </c>
      <c r="G24" s="39" t="s">
        <v>79</v>
      </c>
      <c r="H24" s="39" t="s">
        <v>164</v>
      </c>
      <c r="I24" s="39" t="str">
        <f t="shared" si="2"/>
        <v>39</v>
      </c>
    </row>
    <row r="25" ht="15.75" customHeight="1">
      <c r="A25" s="35" t="s">
        <v>158</v>
      </c>
      <c r="B25" s="39" t="s">
        <v>6271</v>
      </c>
      <c r="C25" s="39" t="s">
        <v>425</v>
      </c>
      <c r="D25" s="39" t="s">
        <v>6801</v>
      </c>
      <c r="E25" s="39" t="str">
        <f t="shared" si="1"/>
        <v>214</v>
      </c>
      <c r="F25" s="39" t="s">
        <v>6802</v>
      </c>
      <c r="G25" s="39" t="s">
        <v>6560</v>
      </c>
      <c r="H25" s="39" t="s">
        <v>6559</v>
      </c>
      <c r="I25" s="39" t="str">
        <f t="shared" si="2"/>
        <v>274</v>
      </c>
    </row>
    <row r="26" ht="15.75" customHeight="1">
      <c r="A26" s="35" t="s">
        <v>160</v>
      </c>
      <c r="B26" s="39" t="s">
        <v>6803</v>
      </c>
      <c r="C26" s="39" t="s">
        <v>6804</v>
      </c>
      <c r="D26" s="39" t="s">
        <v>6805</v>
      </c>
      <c r="E26" s="39" t="str">
        <f t="shared" si="1"/>
        <v>1570</v>
      </c>
      <c r="F26" s="39" t="s">
        <v>6806</v>
      </c>
      <c r="G26" s="39" t="s">
        <v>6807</v>
      </c>
      <c r="H26" s="39" t="s">
        <v>6395</v>
      </c>
      <c r="I26" s="39" t="str">
        <f t="shared" si="2"/>
        <v>2161</v>
      </c>
    </row>
    <row r="27" ht="15.75" customHeight="1">
      <c r="A27" s="35" t="s">
        <v>162</v>
      </c>
      <c r="B27" s="39" t="s">
        <v>6044</v>
      </c>
      <c r="C27" s="39" t="s">
        <v>6808</v>
      </c>
      <c r="D27" s="39" t="s">
        <v>6809</v>
      </c>
      <c r="E27" s="39" t="str">
        <f t="shared" si="1"/>
        <v>352</v>
      </c>
      <c r="F27" s="39" t="s">
        <v>6810</v>
      </c>
      <c r="G27" s="39" t="s">
        <v>6283</v>
      </c>
      <c r="H27" s="39" t="s">
        <v>6811</v>
      </c>
      <c r="I27" s="39" t="str">
        <f t="shared" si="2"/>
        <v>1445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102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6812</v>
      </c>
      <c r="C29" s="39" t="s">
        <v>6813</v>
      </c>
      <c r="D29" s="39" t="s">
        <v>6814</v>
      </c>
      <c r="E29" s="39" t="str">
        <f t="shared" si="1"/>
        <v>353296384</v>
      </c>
      <c r="F29" s="39" t="s">
        <v>6815</v>
      </c>
      <c r="G29" s="39" t="s">
        <v>6816</v>
      </c>
      <c r="H29" s="39" t="s">
        <v>6817</v>
      </c>
      <c r="I29" s="39" t="str">
        <f t="shared" si="2"/>
        <v>178044928</v>
      </c>
    </row>
    <row r="30" ht="15.75" customHeight="1">
      <c r="A30" s="35" t="s">
        <v>177</v>
      </c>
      <c r="B30" s="39" t="s">
        <v>6818</v>
      </c>
      <c r="C30" s="39" t="s">
        <v>6819</v>
      </c>
      <c r="D30" s="39" t="s">
        <v>6820</v>
      </c>
      <c r="E30" s="39" t="str">
        <f t="shared" si="1"/>
        <v>21700153344</v>
      </c>
      <c r="F30" s="39" t="s">
        <v>6821</v>
      </c>
      <c r="G30" s="39" t="s">
        <v>6822</v>
      </c>
      <c r="H30" s="39" t="s">
        <v>6823</v>
      </c>
      <c r="I30" s="39" t="str">
        <f t="shared" si="2"/>
        <v>16956993536</v>
      </c>
    </row>
    <row r="31" ht="15.75" customHeight="1">
      <c r="A31" s="35" t="s">
        <v>184</v>
      </c>
      <c r="B31" s="39" t="s">
        <v>6795</v>
      </c>
      <c r="C31" s="39" t="s">
        <v>6796</v>
      </c>
      <c r="D31" s="39" t="s">
        <v>6824</v>
      </c>
      <c r="E31" s="39" t="str">
        <f t="shared" si="1"/>
        <v>29990912</v>
      </c>
      <c r="F31" s="39" t="s">
        <v>6585</v>
      </c>
      <c r="G31" s="39" t="s">
        <v>6796</v>
      </c>
      <c r="H31" s="39" t="s">
        <v>6796</v>
      </c>
      <c r="I31" s="39" t="str">
        <f t="shared" si="2"/>
        <v>29990912</v>
      </c>
    </row>
    <row r="32" ht="15.75" customHeight="1">
      <c r="A32" s="35" t="s">
        <v>186</v>
      </c>
      <c r="B32" s="39" t="s">
        <v>6825</v>
      </c>
      <c r="C32" s="39" t="s">
        <v>6826</v>
      </c>
      <c r="D32" s="39" t="s">
        <v>6827</v>
      </c>
      <c r="E32" s="39" t="str">
        <f t="shared" si="1"/>
        <v>8598269952</v>
      </c>
      <c r="F32" s="39" t="s">
        <v>6828</v>
      </c>
      <c r="G32" s="39" t="s">
        <v>6829</v>
      </c>
      <c r="H32" s="39" t="s">
        <v>6830</v>
      </c>
      <c r="I32" s="39" t="str">
        <f t="shared" si="2"/>
        <v>6835609600</v>
      </c>
    </row>
    <row r="33" ht="15.75" customHeight="1">
      <c r="A33" s="35" t="s">
        <v>193</v>
      </c>
      <c r="B33" s="39" t="s">
        <v>6795</v>
      </c>
      <c r="C33" s="39" t="s">
        <v>6796</v>
      </c>
      <c r="D33" s="39" t="s">
        <v>6831</v>
      </c>
      <c r="E33" s="39" t="str">
        <f t="shared" si="1"/>
        <v>29908992</v>
      </c>
      <c r="F33" s="39" t="s">
        <v>6585</v>
      </c>
      <c r="G33" s="39" t="s">
        <v>6832</v>
      </c>
      <c r="H33" s="39" t="s">
        <v>6833</v>
      </c>
      <c r="I33" s="39" t="str">
        <f t="shared" si="2"/>
        <v>29892608</v>
      </c>
    </row>
    <row r="34" ht="15.75" customHeight="1">
      <c r="A34" s="35" t="s">
        <v>196</v>
      </c>
      <c r="B34" s="39" t="s">
        <v>6834</v>
      </c>
      <c r="C34" s="39" t="s">
        <v>6835</v>
      </c>
      <c r="D34" s="39" t="s">
        <v>6836</v>
      </c>
      <c r="E34" s="39" t="str">
        <f t="shared" si="1"/>
        <v>15389597741</v>
      </c>
      <c r="F34" s="39" t="s">
        <v>6837</v>
      </c>
      <c r="G34" s="39" t="s">
        <v>6838</v>
      </c>
      <c r="H34" s="39" t="s">
        <v>6839</v>
      </c>
      <c r="I34" s="39" t="str">
        <f t="shared" si="2"/>
        <v>13397186972</v>
      </c>
    </row>
    <row r="35" ht="15.75" customHeight="1">
      <c r="A35" s="35" t="s">
        <v>203</v>
      </c>
      <c r="B35" s="39" t="s">
        <v>6840</v>
      </c>
      <c r="C35" s="39" t="s">
        <v>6841</v>
      </c>
      <c r="D35" s="39" t="s">
        <v>6842</v>
      </c>
      <c r="E35" s="39" t="str">
        <f t="shared" si="1"/>
        <v>12620987061</v>
      </c>
      <c r="F35" s="39" t="s">
        <v>6843</v>
      </c>
      <c r="G35" s="39" t="s">
        <v>6844</v>
      </c>
      <c r="H35" s="39" t="s">
        <v>6845</v>
      </c>
      <c r="I35" s="39" t="str">
        <f t="shared" si="2"/>
        <v>13044203889</v>
      </c>
    </row>
    <row r="36" ht="15.75" customHeight="1">
      <c r="A36" s="35" t="s">
        <v>210</v>
      </c>
      <c r="B36" s="39" t="s">
        <v>6846</v>
      </c>
      <c r="C36" s="39" t="s">
        <v>6847</v>
      </c>
      <c r="D36" s="39" t="s">
        <v>6848</v>
      </c>
      <c r="E36" s="39" t="str">
        <f t="shared" si="1"/>
        <v>22874445215</v>
      </c>
      <c r="F36" s="39" t="s">
        <v>6849</v>
      </c>
      <c r="G36" s="39" t="s">
        <v>6850</v>
      </c>
      <c r="H36" s="39" t="s">
        <v>6851</v>
      </c>
      <c r="I36" s="39" t="str">
        <f t="shared" si="2"/>
        <v>11419847555</v>
      </c>
    </row>
    <row r="37" ht="15.75" customHeight="1">
      <c r="A37" s="35" t="s">
        <v>217</v>
      </c>
      <c r="B37" s="39" t="s">
        <v>6852</v>
      </c>
      <c r="C37" s="39" t="s">
        <v>6853</v>
      </c>
      <c r="D37" s="39" t="s">
        <v>6854</v>
      </c>
      <c r="E37" s="39" t="str">
        <f t="shared" si="1"/>
        <v>14466686</v>
      </c>
      <c r="F37" s="39" t="s">
        <v>6855</v>
      </c>
      <c r="G37" s="39" t="s">
        <v>6856</v>
      </c>
      <c r="H37" s="39" t="s">
        <v>6857</v>
      </c>
      <c r="I37" s="39" t="str">
        <f t="shared" si="2"/>
        <v>14454784</v>
      </c>
    </row>
    <row r="38" ht="15.75" customHeight="1">
      <c r="A38" s="35" t="s">
        <v>220</v>
      </c>
      <c r="B38" s="39" t="s">
        <v>6858</v>
      </c>
      <c r="C38" s="39" t="s">
        <v>6859</v>
      </c>
      <c r="D38" s="39" t="s">
        <v>768</v>
      </c>
      <c r="E38" s="39" t="str">
        <f t="shared" si="1"/>
        <v>282</v>
      </c>
      <c r="F38" s="39" t="s">
        <v>576</v>
      </c>
      <c r="G38" s="39" t="s">
        <v>155</v>
      </c>
      <c r="H38" s="39" t="s">
        <v>576</v>
      </c>
      <c r="I38" s="39" t="str">
        <f t="shared" si="2"/>
        <v>28</v>
      </c>
    </row>
    <row r="39" ht="15.75" customHeight="1">
      <c r="A39" s="35" t="s">
        <v>227</v>
      </c>
      <c r="B39" s="39" t="s">
        <v>6274</v>
      </c>
      <c r="C39" s="39" t="s">
        <v>5984</v>
      </c>
      <c r="D39" s="39" t="s">
        <v>6860</v>
      </c>
      <c r="E39" s="39" t="str">
        <f t="shared" si="1"/>
        <v>248</v>
      </c>
      <c r="F39" s="39" t="s">
        <v>5927</v>
      </c>
      <c r="G39" s="39" t="s">
        <v>6861</v>
      </c>
      <c r="H39" s="39" t="s">
        <v>6862</v>
      </c>
      <c r="I39" s="39" t="str">
        <f t="shared" si="2"/>
        <v>281</v>
      </c>
    </row>
    <row r="40" ht="15.75" customHeight="1">
      <c r="A40" s="35" t="s">
        <v>229</v>
      </c>
      <c r="B40" s="39" t="s">
        <v>5861</v>
      </c>
      <c r="C40" s="39" t="s">
        <v>6863</v>
      </c>
      <c r="D40" s="39" t="s">
        <v>6864</v>
      </c>
      <c r="E40" s="39" t="str">
        <f t="shared" si="1"/>
        <v>1575</v>
      </c>
      <c r="F40" s="39" t="s">
        <v>6865</v>
      </c>
      <c r="G40" s="39" t="s">
        <v>6866</v>
      </c>
      <c r="H40" s="39" t="s">
        <v>6867</v>
      </c>
      <c r="I40" s="39" t="str">
        <f t="shared" si="2"/>
        <v>2171</v>
      </c>
    </row>
    <row r="41" ht="15.75" customHeight="1">
      <c r="A41" s="35" t="s">
        <v>234</v>
      </c>
      <c r="B41" s="39" t="s">
        <v>6868</v>
      </c>
      <c r="C41" s="39" t="s">
        <v>2073</v>
      </c>
      <c r="D41" s="39" t="s">
        <v>857</v>
      </c>
      <c r="E41" s="39" t="str">
        <f t="shared" si="1"/>
        <v>492</v>
      </c>
      <c r="F41" s="39" t="s">
        <v>6869</v>
      </c>
      <c r="G41" s="39" t="s">
        <v>6869</v>
      </c>
      <c r="H41" s="39" t="s">
        <v>5495</v>
      </c>
      <c r="I41" s="39" t="str">
        <f t="shared" si="2"/>
        <v>1474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6870</v>
      </c>
      <c r="C43" s="39" t="s">
        <v>6871</v>
      </c>
      <c r="D43" s="39" t="s">
        <v>6872</v>
      </c>
      <c r="E43" s="39" t="str">
        <f t="shared" si="1"/>
        <v>383950848</v>
      </c>
      <c r="F43" s="39" t="s">
        <v>6873</v>
      </c>
      <c r="G43" s="39" t="s">
        <v>6874</v>
      </c>
      <c r="H43" s="39" t="s">
        <v>6875</v>
      </c>
      <c r="I43" s="39" t="str">
        <f t="shared" si="2"/>
        <v>162119680</v>
      </c>
    </row>
    <row r="44" ht="15.75" customHeight="1">
      <c r="A44" s="35" t="s">
        <v>246</v>
      </c>
      <c r="B44" s="39" t="s">
        <v>6876</v>
      </c>
      <c r="C44" s="39" t="s">
        <v>6877</v>
      </c>
      <c r="D44" s="39" t="s">
        <v>6878</v>
      </c>
      <c r="E44" s="39" t="str">
        <f t="shared" si="1"/>
        <v>27316834304</v>
      </c>
      <c r="F44" s="39" t="s">
        <v>6879</v>
      </c>
      <c r="G44" s="39" t="s">
        <v>6880</v>
      </c>
      <c r="H44" s="39" t="s">
        <v>6881</v>
      </c>
      <c r="I44" s="39" t="str">
        <f t="shared" si="2"/>
        <v>15781052416</v>
      </c>
    </row>
    <row r="45" ht="15.75" customHeight="1">
      <c r="A45" s="35" t="s">
        <v>253</v>
      </c>
      <c r="B45" s="39" t="s">
        <v>6882</v>
      </c>
      <c r="C45" s="39" t="s">
        <v>6883</v>
      </c>
      <c r="D45" s="39" t="s">
        <v>6884</v>
      </c>
      <c r="E45" s="39" t="str">
        <f t="shared" si="1"/>
        <v>14540800</v>
      </c>
      <c r="F45" s="39" t="s">
        <v>6885</v>
      </c>
      <c r="G45" s="39" t="s">
        <v>6856</v>
      </c>
      <c r="H45" s="39" t="s">
        <v>6886</v>
      </c>
      <c r="I45" s="39" t="str">
        <f t="shared" si="2"/>
        <v>14454784</v>
      </c>
    </row>
    <row r="46" ht="15.75" customHeight="1">
      <c r="A46" s="35" t="s">
        <v>254</v>
      </c>
      <c r="B46" s="39" t="s">
        <v>6887</v>
      </c>
      <c r="C46" s="39" t="s">
        <v>6888</v>
      </c>
      <c r="D46" s="39" t="s">
        <v>6889</v>
      </c>
      <c r="E46" s="39" t="str">
        <f t="shared" si="1"/>
        <v>7763103744</v>
      </c>
      <c r="F46" s="39" t="s">
        <v>6890</v>
      </c>
      <c r="G46" s="39" t="s">
        <v>6891</v>
      </c>
      <c r="H46" s="39" t="s">
        <v>6892</v>
      </c>
      <c r="I46" s="39" t="str">
        <f t="shared" si="2"/>
        <v>6523883520</v>
      </c>
    </row>
    <row r="47" ht="15.75" customHeight="1">
      <c r="A47" s="35" t="s">
        <v>261</v>
      </c>
      <c r="B47" s="39" t="s">
        <v>6893</v>
      </c>
      <c r="C47" s="39" t="s">
        <v>6894</v>
      </c>
      <c r="D47" s="39" t="s">
        <v>6886</v>
      </c>
      <c r="E47" s="39" t="str">
        <f t="shared" si="1"/>
        <v>14417920</v>
      </c>
      <c r="F47" s="39" t="s">
        <v>6895</v>
      </c>
      <c r="G47" s="39" t="s">
        <v>6856</v>
      </c>
      <c r="H47" s="39" t="s">
        <v>6896</v>
      </c>
      <c r="I47" s="39" t="str">
        <f t="shared" si="2"/>
        <v>14454784</v>
      </c>
    </row>
    <row r="48" ht="15.75" customHeight="1">
      <c r="A48" s="35" t="s">
        <v>262</v>
      </c>
      <c r="B48" s="39" t="s">
        <v>6897</v>
      </c>
      <c r="C48" s="39" t="s">
        <v>6898</v>
      </c>
      <c r="D48" s="39" t="s">
        <v>6899</v>
      </c>
      <c r="E48" s="39" t="str">
        <f t="shared" si="1"/>
        <v>12322905313</v>
      </c>
      <c r="F48" s="39" t="s">
        <v>6900</v>
      </c>
      <c r="G48" s="39" t="s">
        <v>6901</v>
      </c>
      <c r="H48" s="39" t="s">
        <v>6902</v>
      </c>
      <c r="I48" s="39" t="str">
        <f t="shared" si="2"/>
        <v>13896199852</v>
      </c>
    </row>
    <row r="49" ht="15.75" customHeight="1">
      <c r="A49" s="35" t="s">
        <v>269</v>
      </c>
      <c r="B49" s="39" t="s">
        <v>6903</v>
      </c>
      <c r="C49" s="39" t="s">
        <v>6904</v>
      </c>
      <c r="D49" s="39" t="s">
        <v>6905</v>
      </c>
      <c r="E49" s="39" t="str">
        <f t="shared" si="1"/>
        <v>14128036240</v>
      </c>
      <c r="F49" s="39" t="s">
        <v>6906</v>
      </c>
      <c r="G49" s="39" t="s">
        <v>6907</v>
      </c>
      <c r="H49" s="39" t="s">
        <v>6908</v>
      </c>
      <c r="I49" s="39" t="str">
        <f t="shared" si="2"/>
        <v>13477379425</v>
      </c>
    </row>
    <row r="50" ht="15.75" customHeight="1">
      <c r="A50" s="35" t="s">
        <v>276</v>
      </c>
      <c r="B50" s="39" t="s">
        <v>6909</v>
      </c>
      <c r="C50" s="39" t="s">
        <v>6910</v>
      </c>
      <c r="D50" s="39" t="s">
        <v>6911</v>
      </c>
      <c r="E50" s="39" t="str">
        <f t="shared" si="1"/>
        <v>5688660894</v>
      </c>
      <c r="F50" s="39" t="s">
        <v>6912</v>
      </c>
      <c r="G50" s="39" t="s">
        <v>6913</v>
      </c>
      <c r="H50" s="39" t="s">
        <v>6914</v>
      </c>
      <c r="I50" s="39" t="str">
        <f t="shared" si="2"/>
        <v>6625802697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290</v>
      </c>
      <c r="C52" s="39" t="s">
        <v>290</v>
      </c>
      <c r="D52" s="39" t="s">
        <v>157</v>
      </c>
      <c r="E52" s="39" t="str">
        <f t="shared" si="1"/>
        <v>2</v>
      </c>
      <c r="F52" s="39" t="s">
        <v>155</v>
      </c>
      <c r="G52" s="39" t="s">
        <v>155</v>
      </c>
      <c r="H52" s="39" t="s">
        <v>83</v>
      </c>
      <c r="I52" s="39" t="str">
        <f t="shared" si="2"/>
        <v>3</v>
      </c>
    </row>
    <row r="53" ht="15.75" customHeight="1">
      <c r="A53" s="35" t="s">
        <v>285</v>
      </c>
      <c r="B53" s="39" t="s">
        <v>159</v>
      </c>
      <c r="C53" s="39" t="s">
        <v>84</v>
      </c>
      <c r="D53" s="39" t="s">
        <v>159</v>
      </c>
      <c r="E53" s="39" t="str">
        <f t="shared" si="1"/>
        <v>8</v>
      </c>
      <c r="F53" s="39" t="s">
        <v>80</v>
      </c>
      <c r="G53" s="39" t="s">
        <v>80</v>
      </c>
      <c r="H53" s="39" t="s">
        <v>225</v>
      </c>
      <c r="I53" s="39" t="str">
        <f t="shared" si="2"/>
        <v>14</v>
      </c>
    </row>
    <row r="54" ht="15.75" customHeight="1">
      <c r="A54" s="35" t="s">
        <v>286</v>
      </c>
      <c r="B54" s="39" t="s">
        <v>5861</v>
      </c>
      <c r="C54" s="39" t="s">
        <v>6915</v>
      </c>
      <c r="D54" s="39" t="s">
        <v>6916</v>
      </c>
      <c r="E54" s="39" t="str">
        <f t="shared" si="1"/>
        <v>1575</v>
      </c>
      <c r="F54" s="39" t="s">
        <v>6917</v>
      </c>
      <c r="G54" s="39" t="s">
        <v>6807</v>
      </c>
      <c r="H54" s="39" t="s">
        <v>6918</v>
      </c>
      <c r="I54" s="39" t="str">
        <f t="shared" si="2"/>
        <v>2172</v>
      </c>
    </row>
    <row r="55" ht="15.75" customHeight="1">
      <c r="A55" s="35" t="s">
        <v>289</v>
      </c>
      <c r="B55" s="39" t="s">
        <v>156</v>
      </c>
      <c r="C55" s="39" t="s">
        <v>221</v>
      </c>
      <c r="D55" s="39" t="s">
        <v>156</v>
      </c>
      <c r="E55" s="39" t="str">
        <f t="shared" si="1"/>
        <v>18</v>
      </c>
      <c r="F55" s="39" t="s">
        <v>5023</v>
      </c>
      <c r="G55" s="39" t="s">
        <v>5023</v>
      </c>
      <c r="H55" s="39" t="s">
        <v>163</v>
      </c>
      <c r="I55" s="39" t="str">
        <f t="shared" si="2"/>
        <v>33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6919</v>
      </c>
      <c r="C58" s="39" t="s">
        <v>6920</v>
      </c>
      <c r="D58" s="39" t="s">
        <v>6921</v>
      </c>
      <c r="E58" s="39" t="str">
        <f t="shared" si="1"/>
        <v>5692239872</v>
      </c>
      <c r="F58" s="39" t="s">
        <v>6922</v>
      </c>
      <c r="G58" s="39" t="s">
        <v>6923</v>
      </c>
      <c r="H58" s="39" t="s">
        <v>6924</v>
      </c>
      <c r="I58" s="39" t="str">
        <f t="shared" si="2"/>
        <v>6638817280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6925</v>
      </c>
      <c r="C60" s="39" t="s">
        <v>6926</v>
      </c>
      <c r="D60" s="39" t="s">
        <v>6927</v>
      </c>
      <c r="E60" s="39" t="str">
        <f t="shared" si="1"/>
        <v>5684367360</v>
      </c>
      <c r="F60" s="39" t="s">
        <v>6928</v>
      </c>
      <c r="G60" s="39" t="s">
        <v>6929</v>
      </c>
      <c r="H60" s="39" t="s">
        <v>6930</v>
      </c>
      <c r="I60" s="39" t="str">
        <f t="shared" si="2"/>
        <v>6564556800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6931</v>
      </c>
      <c r="C62" s="39" t="s">
        <v>6932</v>
      </c>
      <c r="D62" s="39" t="s">
        <v>6933</v>
      </c>
      <c r="E62" s="39" t="str">
        <f t="shared" si="1"/>
        <v>12607161</v>
      </c>
      <c r="F62" s="39" t="s">
        <v>6934</v>
      </c>
      <c r="G62" s="39" t="s">
        <v>6935</v>
      </c>
      <c r="H62" s="39" t="s">
        <v>6936</v>
      </c>
      <c r="I62" s="39" t="str">
        <f t="shared" si="2"/>
        <v>20052635</v>
      </c>
    </row>
    <row r="63" ht="15.75" customHeight="1">
      <c r="A63" s="35" t="s">
        <v>316</v>
      </c>
      <c r="B63" s="39" t="s">
        <v>6937</v>
      </c>
      <c r="C63" s="39" t="s">
        <v>6938</v>
      </c>
      <c r="D63" s="39" t="s">
        <v>6939</v>
      </c>
      <c r="E63" s="39" t="str">
        <f t="shared" si="1"/>
        <v>2636572</v>
      </c>
      <c r="F63" s="39" t="s">
        <v>6940</v>
      </c>
      <c r="G63" s="39" t="s">
        <v>6941</v>
      </c>
      <c r="H63" s="39" t="s">
        <v>6942</v>
      </c>
      <c r="I63" s="39" t="str">
        <f t="shared" si="2"/>
        <v>156877345</v>
      </c>
    </row>
    <row r="64" ht="15.75" customHeight="1">
      <c r="A64" s="40" t="s">
        <v>14</v>
      </c>
      <c r="B64" s="41">
        <f t="shared" ref="B64:I64" si="3">AVERAGE(VALUE(B8),VALUE(B22),VALUE(B36))*2^(-30)</f>
        <v>19.89542179</v>
      </c>
      <c r="C64" s="41">
        <f t="shared" si="3"/>
        <v>20.06663967</v>
      </c>
      <c r="D64" s="41">
        <f t="shared" si="3"/>
        <v>19.46428466</v>
      </c>
      <c r="E64" s="41">
        <f t="shared" si="3"/>
        <v>20.06663967</v>
      </c>
      <c r="F64" s="41">
        <f t="shared" si="3"/>
        <v>12.09946364</v>
      </c>
      <c r="G64" s="41">
        <f t="shared" si="3"/>
        <v>11.56768856</v>
      </c>
      <c r="H64" s="41">
        <f t="shared" si="3"/>
        <v>11.86576756</v>
      </c>
      <c r="I64" s="41">
        <f t="shared" si="3"/>
        <v>11.64849149</v>
      </c>
    </row>
    <row r="65" ht="15.75" customHeight="1">
      <c r="A65" s="40" t="s">
        <v>323</v>
      </c>
      <c r="B65" s="41">
        <f t="shared" ref="B65:I65" si="4">AVERAGE(VALUE(B8),VALUE(B22),VALUE(B36),VALUE(B50))*2^(-30)</f>
        <v>16.24606092</v>
      </c>
      <c r="C65" s="41">
        <f t="shared" si="4"/>
        <v>16.38915496</v>
      </c>
      <c r="D65" s="41">
        <f t="shared" si="4"/>
        <v>15.91924063</v>
      </c>
      <c r="E65" s="41">
        <f t="shared" si="4"/>
        <v>16.37447433</v>
      </c>
      <c r="F65" s="41">
        <f t="shared" si="4"/>
        <v>10.59643208</v>
      </c>
      <c r="G65" s="41">
        <f t="shared" si="4"/>
        <v>10.23512559</v>
      </c>
      <c r="H65" s="41">
        <f t="shared" si="4"/>
        <v>10.44201557</v>
      </c>
      <c r="I65" s="41">
        <f t="shared" si="4"/>
        <v>10.27905852</v>
      </c>
    </row>
    <row r="66" ht="15.75" customHeight="1">
      <c r="A66" s="40" t="s">
        <v>324</v>
      </c>
      <c r="B66" s="41">
        <f t="shared" ref="B66:I66" si="5">MIN(VALUE(B18),VALUE(B32),VALUE(B46))*2^(-30)</f>
        <v>7.719608307</v>
      </c>
      <c r="C66" s="41">
        <f t="shared" si="5"/>
        <v>7.107711792</v>
      </c>
      <c r="D66" s="41">
        <f t="shared" si="5"/>
        <v>7.229953766</v>
      </c>
      <c r="E66" s="41">
        <f t="shared" si="5"/>
        <v>7.229953766</v>
      </c>
      <c r="F66" s="41">
        <f t="shared" si="5"/>
        <v>5.997711182</v>
      </c>
      <c r="G66" s="41">
        <f t="shared" si="5"/>
        <v>6.075839996</v>
      </c>
      <c r="H66" s="41">
        <f t="shared" si="5"/>
        <v>5.536300659</v>
      </c>
      <c r="I66" s="41">
        <f t="shared" si="5"/>
        <v>6.075839996</v>
      </c>
    </row>
    <row r="67" ht="15.75" customHeight="1">
      <c r="A67" s="40" t="s">
        <v>325</v>
      </c>
      <c r="B67" s="41">
        <f t="shared" ref="B67:I67" si="6">MIN(VALUE(B16),VALUE(B30),VALUE(B44))*2^(-30)</f>
        <v>19.85165787</v>
      </c>
      <c r="C67" s="41">
        <f t="shared" si="6"/>
        <v>20.20984268</v>
      </c>
      <c r="D67" s="41">
        <f t="shared" si="6"/>
        <v>19.94623566</v>
      </c>
      <c r="E67" s="41">
        <f t="shared" si="6"/>
        <v>20.20984268</v>
      </c>
      <c r="F67" s="41">
        <f t="shared" si="6"/>
        <v>15.41846848</v>
      </c>
      <c r="G67" s="41">
        <f t="shared" si="6"/>
        <v>14.64453506</v>
      </c>
      <c r="H67" s="41">
        <f t="shared" si="6"/>
        <v>14.69725037</v>
      </c>
      <c r="I67" s="41">
        <f t="shared" si="6"/>
        <v>14.69725037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</v>
      </c>
      <c r="D68" s="41">
        <f t="shared" si="7"/>
        <v>0.00390625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733.3125</v>
      </c>
      <c r="C69" s="41">
        <f t="shared" si="8"/>
        <v>1063.042969</v>
      </c>
      <c r="D69" s="41">
        <f t="shared" si="8"/>
        <v>1069.507813</v>
      </c>
      <c r="E69" s="41">
        <f t="shared" si="8"/>
        <v>1069.238281</v>
      </c>
      <c r="F69" s="41">
        <f t="shared" si="8"/>
        <v>486.0742188</v>
      </c>
      <c r="G69" s="41">
        <f t="shared" si="8"/>
        <v>467.4882813</v>
      </c>
      <c r="H69" s="41">
        <f t="shared" si="8"/>
        <v>475.25</v>
      </c>
      <c r="I69" s="41">
        <f t="shared" si="8"/>
        <v>482.2539063</v>
      </c>
    </row>
    <row r="70" ht="15.75" customHeight="1">
      <c r="A70" s="40" t="s">
        <v>17</v>
      </c>
      <c r="B70" s="41">
        <f t="shared" ref="B70:I70" si="9">AVERAGE(VALUE(B9),VALUE(B23),VALUE(B37))*2^(-20)</f>
        <v>19.96748034</v>
      </c>
      <c r="C70" s="41">
        <f t="shared" si="9"/>
        <v>19.95416228</v>
      </c>
      <c r="D70" s="41">
        <f t="shared" si="9"/>
        <v>20.004776</v>
      </c>
      <c r="E70" s="41">
        <f t="shared" si="9"/>
        <v>19.95772616</v>
      </c>
      <c r="F70" s="41">
        <f t="shared" si="9"/>
        <v>20.01123428</v>
      </c>
      <c r="G70" s="41">
        <f t="shared" si="9"/>
        <v>19.89670245</v>
      </c>
      <c r="H70" s="41">
        <f t="shared" si="9"/>
        <v>19.96136125</v>
      </c>
      <c r="I70" s="41">
        <f t="shared" si="9"/>
        <v>19.90770753</v>
      </c>
    </row>
    <row r="71" ht="15.75" customHeight="1">
      <c r="A71" s="40" t="s">
        <v>326</v>
      </c>
      <c r="B71" s="42">
        <f t="shared" ref="B71:I71" si="10">MIN(VALUE(B19),VALUE(B33),VALUE(B47))*2^(-20)</f>
        <v>13.75390625</v>
      </c>
      <c r="C71" s="42">
        <f t="shared" si="10"/>
        <v>13.7421875</v>
      </c>
      <c r="D71" s="42">
        <f t="shared" si="10"/>
        <v>13.75</v>
      </c>
      <c r="E71" s="42">
        <f t="shared" si="10"/>
        <v>13.75</v>
      </c>
      <c r="F71" s="42">
        <f t="shared" si="10"/>
        <v>14.16796875</v>
      </c>
      <c r="G71" s="42">
        <f t="shared" si="10"/>
        <v>13.78515625</v>
      </c>
      <c r="H71" s="42">
        <f t="shared" si="10"/>
        <v>13.74609375</v>
      </c>
      <c r="I71" s="42">
        <f t="shared" si="10"/>
        <v>13.78515625</v>
      </c>
    </row>
    <row r="72" ht="15.75" customHeight="1">
      <c r="A72" s="40" t="s">
        <v>327</v>
      </c>
      <c r="B72" s="42">
        <f t="shared" ref="B72:I72" si="11">MAX(VALUE(B17),VALUE(B31),VALUE(B45))*2^(-20)</f>
        <v>28.50390625</v>
      </c>
      <c r="C72" s="42">
        <f t="shared" si="11"/>
        <v>28.6015625</v>
      </c>
      <c r="D72" s="42">
        <f t="shared" si="11"/>
        <v>28.7578125</v>
      </c>
      <c r="E72" s="42">
        <f t="shared" si="11"/>
        <v>28.6015625</v>
      </c>
      <c r="F72" s="42">
        <f t="shared" si="11"/>
        <v>28.453125</v>
      </c>
      <c r="G72" s="42">
        <f t="shared" si="11"/>
        <v>28.6015625</v>
      </c>
      <c r="H72" s="42">
        <f t="shared" si="11"/>
        <v>28.6015625</v>
      </c>
      <c r="I72" s="42">
        <f t="shared" si="11"/>
        <v>28.6015625</v>
      </c>
    </row>
    <row r="73" ht="15.75" customHeight="1">
      <c r="A73" s="40" t="s">
        <v>1</v>
      </c>
      <c r="B73" s="41">
        <f t="shared" ref="B73:I73" si="12">VALUE(B7)*10^(-9)</f>
        <v>198.1846282</v>
      </c>
      <c r="C73" s="41">
        <f t="shared" si="12"/>
        <v>201.0502051</v>
      </c>
      <c r="D73" s="41">
        <f t="shared" si="12"/>
        <v>191.709836</v>
      </c>
      <c r="E73" s="41">
        <f t="shared" si="12"/>
        <v>198.1846282</v>
      </c>
      <c r="F73" s="41">
        <f t="shared" si="12"/>
        <v>276.1452616</v>
      </c>
      <c r="G73" s="41">
        <f t="shared" si="12"/>
        <v>269.7546498</v>
      </c>
      <c r="H73" s="41">
        <f t="shared" si="12"/>
        <v>272.4229103</v>
      </c>
      <c r="I73" s="41">
        <f t="shared" si="12"/>
        <v>272.4229103</v>
      </c>
    </row>
    <row r="74" ht="15.75" customHeight="1">
      <c r="A74" s="40" t="s">
        <v>18</v>
      </c>
      <c r="B74" s="41">
        <f t="shared" ref="B74:I74" si="13">SUM(VALUE(B20),VALUE(B34),VALUE(B48))*2^(-20)</f>
        <v>39042.3117</v>
      </c>
      <c r="C74" s="41">
        <f t="shared" si="13"/>
        <v>39029.19196</v>
      </c>
      <c r="D74" s="41">
        <f t="shared" si="13"/>
        <v>39036.87848</v>
      </c>
      <c r="E74" s="41">
        <f t="shared" si="13"/>
        <v>39037.32224</v>
      </c>
      <c r="F74" s="41">
        <f t="shared" si="13"/>
        <v>38908.00751</v>
      </c>
      <c r="G74" s="41">
        <f t="shared" si="13"/>
        <v>38911.59232</v>
      </c>
      <c r="H74" s="41">
        <f t="shared" si="13"/>
        <v>38907.80849</v>
      </c>
      <c r="I74" s="41">
        <f t="shared" si="13"/>
        <v>38889.36571</v>
      </c>
    </row>
    <row r="75" ht="15.75" customHeight="1">
      <c r="A75" s="40" t="s">
        <v>19</v>
      </c>
      <c r="B75" s="41">
        <f t="shared" ref="B75:I75" si="14">SUM(VALUE(B21),VALUE(B35),VALUE(B49))*2^(-20)</f>
        <v>39121.7321</v>
      </c>
      <c r="C75" s="41">
        <f t="shared" si="14"/>
        <v>39069.30324</v>
      </c>
      <c r="D75" s="41">
        <f t="shared" si="14"/>
        <v>39087.35168</v>
      </c>
      <c r="E75" s="41">
        <f t="shared" si="14"/>
        <v>39069.30324</v>
      </c>
      <c r="F75" s="41">
        <f t="shared" si="14"/>
        <v>38652.9473</v>
      </c>
      <c r="G75" s="41">
        <f t="shared" si="14"/>
        <v>38664.06235</v>
      </c>
      <c r="H75" s="41">
        <f t="shared" si="14"/>
        <v>38663.33905</v>
      </c>
      <c r="I75" s="41">
        <f t="shared" si="14"/>
        <v>38652.9473</v>
      </c>
    </row>
    <row r="76" ht="15.75" customHeight="1">
      <c r="A76" s="40" t="s">
        <v>20</v>
      </c>
      <c r="B76" s="43">
        <f t="shared" ref="B76:I76" si="15">SUM(VALUE(B12),VALUE(B26),VALUE(B40))</f>
        <v>4734</v>
      </c>
      <c r="C76" s="43">
        <f t="shared" si="15"/>
        <v>4780</v>
      </c>
      <c r="D76" s="43">
        <f t="shared" si="15"/>
        <v>4573</v>
      </c>
      <c r="E76" s="43">
        <f t="shared" si="15"/>
        <v>4734</v>
      </c>
      <c r="F76" s="43">
        <f t="shared" si="15"/>
        <v>6615</v>
      </c>
      <c r="G76" s="43">
        <f t="shared" si="15"/>
        <v>6452</v>
      </c>
      <c r="H76" s="43">
        <f t="shared" si="15"/>
        <v>6509</v>
      </c>
      <c r="I76" s="43">
        <f t="shared" si="15"/>
        <v>6509</v>
      </c>
    </row>
    <row r="77" ht="15.75" customHeight="1">
      <c r="A77" s="40" t="s">
        <v>21</v>
      </c>
      <c r="B77" s="43">
        <f t="shared" ref="B77:I77" si="16">SUM(VALUE(B11),VALUE(B25),VALUE(B39))</f>
        <v>683</v>
      </c>
      <c r="C77" s="43">
        <f t="shared" si="16"/>
        <v>688</v>
      </c>
      <c r="D77" s="43">
        <f t="shared" si="16"/>
        <v>671</v>
      </c>
      <c r="E77" s="43">
        <f t="shared" si="16"/>
        <v>684</v>
      </c>
      <c r="F77" s="43">
        <f t="shared" si="16"/>
        <v>836</v>
      </c>
      <c r="G77" s="43">
        <f t="shared" si="16"/>
        <v>792</v>
      </c>
      <c r="H77" s="43">
        <f t="shared" si="16"/>
        <v>816</v>
      </c>
      <c r="I77" s="43">
        <f t="shared" si="16"/>
        <v>817</v>
      </c>
    </row>
    <row r="78" ht="15.75" customHeight="1">
      <c r="A78" s="40" t="s">
        <v>22</v>
      </c>
      <c r="B78" s="43">
        <f t="shared" ref="B78:I78" si="17">SUM(VALUE(B13),VALUE(B27),VALUE(B41))</f>
        <v>1294</v>
      </c>
      <c r="C78" s="43">
        <f t="shared" si="17"/>
        <v>1307</v>
      </c>
      <c r="D78" s="43">
        <f t="shared" si="17"/>
        <v>1291</v>
      </c>
      <c r="E78" s="43">
        <f t="shared" si="17"/>
        <v>1299</v>
      </c>
      <c r="F78" s="43">
        <f t="shared" si="17"/>
        <v>4406</v>
      </c>
      <c r="G78" s="43">
        <f t="shared" si="17"/>
        <v>4382</v>
      </c>
      <c r="H78" s="43">
        <f t="shared" si="17"/>
        <v>4379</v>
      </c>
      <c r="I78" s="43">
        <f t="shared" si="17"/>
        <v>4399</v>
      </c>
    </row>
    <row r="79" ht="15.75" customHeight="1">
      <c r="A79" s="40" t="s">
        <v>23</v>
      </c>
      <c r="B79" s="43">
        <f t="shared" ref="B79:I79" si="18">SUM(VALUE(B10),VALUE(B24),VALUE(B38))</f>
        <v>398</v>
      </c>
      <c r="C79" s="43">
        <f t="shared" si="18"/>
        <v>449</v>
      </c>
      <c r="D79" s="43">
        <f t="shared" si="18"/>
        <v>218</v>
      </c>
      <c r="E79" s="43">
        <f t="shared" si="18"/>
        <v>386</v>
      </c>
      <c r="F79" s="43">
        <f t="shared" si="18"/>
        <v>94</v>
      </c>
      <c r="G79" s="43">
        <f t="shared" si="18"/>
        <v>36</v>
      </c>
      <c r="H79" s="43">
        <f t="shared" si="18"/>
        <v>80</v>
      </c>
      <c r="I79" s="43">
        <f t="shared" si="18"/>
        <v>80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6943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6944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6945</v>
      </c>
      <c r="C5" s="39" t="s">
        <v>6946</v>
      </c>
      <c r="D5" s="39" t="s">
        <v>6947</v>
      </c>
      <c r="E5" s="39" t="str">
        <f t="shared" si="1"/>
        <v>-</v>
      </c>
      <c r="F5" s="39" t="s">
        <v>6948</v>
      </c>
      <c r="G5" s="39" t="s">
        <v>6949</v>
      </c>
      <c r="H5" s="39" t="s">
        <v>6950</v>
      </c>
      <c r="I5" s="39" t="str">
        <f t="shared" si="2"/>
        <v>-</v>
      </c>
    </row>
    <row r="6">
      <c r="A6" s="35" t="s">
        <v>51</v>
      </c>
      <c r="B6" s="39" t="s">
        <v>6951</v>
      </c>
      <c r="C6" s="39" t="s">
        <v>6952</v>
      </c>
      <c r="D6" s="39" t="s">
        <v>6953</v>
      </c>
      <c r="E6" s="39" t="str">
        <f t="shared" si="1"/>
        <v>-</v>
      </c>
      <c r="F6" s="39" t="s">
        <v>6954</v>
      </c>
      <c r="G6" s="39" t="s">
        <v>6955</v>
      </c>
      <c r="H6" s="39" t="s">
        <v>6956</v>
      </c>
      <c r="I6" s="39" t="str">
        <f t="shared" si="2"/>
        <v>-</v>
      </c>
    </row>
    <row r="7">
      <c r="A7" s="35" t="s">
        <v>58</v>
      </c>
      <c r="B7" s="39" t="s">
        <v>6957</v>
      </c>
      <c r="C7" s="39" t="s">
        <v>6958</v>
      </c>
      <c r="D7" s="39" t="s">
        <v>6959</v>
      </c>
      <c r="E7" s="39" t="str">
        <f t="shared" si="1"/>
        <v>194228990629</v>
      </c>
      <c r="F7" s="39" t="s">
        <v>6960</v>
      </c>
      <c r="G7" s="39" t="s">
        <v>6961</v>
      </c>
      <c r="H7" s="39" t="s">
        <v>6962</v>
      </c>
      <c r="I7" s="39" t="str">
        <f t="shared" si="2"/>
        <v>271431756011</v>
      </c>
    </row>
    <row r="8">
      <c r="A8" s="35" t="s">
        <v>65</v>
      </c>
      <c r="B8" s="39" t="s">
        <v>6963</v>
      </c>
      <c r="C8" s="39" t="s">
        <v>6964</v>
      </c>
      <c r="D8" s="39" t="s">
        <v>6965</v>
      </c>
      <c r="E8" s="39" t="str">
        <f t="shared" si="1"/>
        <v>23745475841</v>
      </c>
      <c r="F8" s="39" t="s">
        <v>6966</v>
      </c>
      <c r="G8" s="39" t="s">
        <v>6967</v>
      </c>
      <c r="H8" s="39" t="s">
        <v>6968</v>
      </c>
      <c r="I8" s="39" t="str">
        <f t="shared" si="2"/>
        <v>13807293319</v>
      </c>
    </row>
    <row r="9">
      <c r="A9" s="35" t="s">
        <v>72</v>
      </c>
      <c r="B9" s="39" t="s">
        <v>6969</v>
      </c>
      <c r="C9" s="39" t="s">
        <v>6970</v>
      </c>
      <c r="D9" s="39" t="s">
        <v>6971</v>
      </c>
      <c r="E9" s="39" t="str">
        <f t="shared" si="1"/>
        <v>18175002</v>
      </c>
      <c r="F9" s="39" t="s">
        <v>6972</v>
      </c>
      <c r="G9" s="39" t="s">
        <v>6973</v>
      </c>
      <c r="H9" s="39" t="s">
        <v>6974</v>
      </c>
      <c r="I9" s="39" t="str">
        <f t="shared" si="2"/>
        <v>18103198</v>
      </c>
    </row>
    <row r="10">
      <c r="A10" s="35" t="s">
        <v>76</v>
      </c>
      <c r="B10" s="39" t="s">
        <v>78</v>
      </c>
      <c r="C10" s="39" t="s">
        <v>520</v>
      </c>
      <c r="D10" s="39" t="s">
        <v>228</v>
      </c>
      <c r="E10" s="39" t="str">
        <f t="shared" si="1"/>
        <v>16</v>
      </c>
      <c r="F10" s="39" t="s">
        <v>86</v>
      </c>
      <c r="G10" s="39" t="s">
        <v>157</v>
      </c>
      <c r="H10" s="39" t="s">
        <v>159</v>
      </c>
      <c r="I10" s="39" t="str">
        <f t="shared" si="2"/>
        <v>8</v>
      </c>
    </row>
    <row r="11">
      <c r="A11" s="35" t="s">
        <v>81</v>
      </c>
      <c r="B11" s="39" t="s">
        <v>6860</v>
      </c>
      <c r="C11" s="39" t="s">
        <v>6975</v>
      </c>
      <c r="D11" s="39" t="s">
        <v>425</v>
      </c>
      <c r="E11" s="39" t="str">
        <f t="shared" si="1"/>
        <v>225</v>
      </c>
      <c r="F11" s="39" t="s">
        <v>6976</v>
      </c>
      <c r="G11" s="39" t="s">
        <v>6977</v>
      </c>
      <c r="H11" s="39" t="s">
        <v>6560</v>
      </c>
      <c r="I11" s="39" t="str">
        <f t="shared" si="2"/>
        <v>263</v>
      </c>
    </row>
    <row r="12">
      <c r="A12" s="35" t="s">
        <v>87</v>
      </c>
      <c r="B12" s="39" t="s">
        <v>6978</v>
      </c>
      <c r="C12" s="39" t="s">
        <v>6979</v>
      </c>
      <c r="D12" s="39" t="s">
        <v>6561</v>
      </c>
      <c r="E12" s="39" t="str">
        <f t="shared" si="1"/>
        <v>1544</v>
      </c>
      <c r="F12" s="39" t="s">
        <v>6980</v>
      </c>
      <c r="G12" s="39" t="s">
        <v>6981</v>
      </c>
      <c r="H12" s="39" t="s">
        <v>6982</v>
      </c>
      <c r="I12" s="39" t="str">
        <f t="shared" si="2"/>
        <v>2168</v>
      </c>
    </row>
    <row r="13">
      <c r="A13" s="35" t="s">
        <v>94</v>
      </c>
      <c r="B13" s="39" t="s">
        <v>6983</v>
      </c>
      <c r="C13" s="39" t="s">
        <v>231</v>
      </c>
      <c r="D13" s="39" t="s">
        <v>6984</v>
      </c>
      <c r="E13" s="39" t="str">
        <f t="shared" si="1"/>
        <v>436</v>
      </c>
      <c r="F13" s="39" t="s">
        <v>6985</v>
      </c>
      <c r="G13" s="39" t="s">
        <v>6986</v>
      </c>
      <c r="H13" s="39" t="s">
        <v>6987</v>
      </c>
      <c r="I13" s="39" t="str">
        <f t="shared" si="2"/>
        <v>1493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6988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6989</v>
      </c>
      <c r="C15" s="39" t="s">
        <v>6990</v>
      </c>
      <c r="D15" s="39" t="s">
        <v>6991</v>
      </c>
      <c r="E15" s="39" t="str">
        <f t="shared" si="1"/>
        <v>357928960</v>
      </c>
      <c r="F15" s="39" t="s">
        <v>6992</v>
      </c>
      <c r="G15" s="39" t="s">
        <v>6993</v>
      </c>
      <c r="H15" s="39" t="s">
        <v>6994</v>
      </c>
      <c r="I15" s="39" t="str">
        <f t="shared" si="2"/>
        <v>160546816</v>
      </c>
    </row>
    <row r="16">
      <c r="A16" s="35" t="s">
        <v>110</v>
      </c>
      <c r="B16" s="39" t="s">
        <v>6995</v>
      </c>
      <c r="C16" s="39" t="s">
        <v>6996</v>
      </c>
      <c r="D16" s="39" t="s">
        <v>6997</v>
      </c>
      <c r="E16" s="39" t="str">
        <f t="shared" si="1"/>
        <v>27117862912</v>
      </c>
      <c r="F16" s="39" t="s">
        <v>6998</v>
      </c>
      <c r="G16" s="39" t="s">
        <v>6999</v>
      </c>
      <c r="H16" s="39" t="s">
        <v>7000</v>
      </c>
      <c r="I16" s="39" t="str">
        <f t="shared" si="2"/>
        <v>16235769856</v>
      </c>
    </row>
    <row r="17">
      <c r="A17" s="35" t="s">
        <v>117</v>
      </c>
      <c r="B17" s="39" t="s">
        <v>6764</v>
      </c>
      <c r="C17" s="39" t="s">
        <v>7001</v>
      </c>
      <c r="D17" s="39" t="s">
        <v>7002</v>
      </c>
      <c r="E17" s="39" t="str">
        <f t="shared" si="1"/>
        <v>18259968</v>
      </c>
      <c r="F17" s="39" t="s">
        <v>7003</v>
      </c>
      <c r="G17" s="39" t="s">
        <v>7004</v>
      </c>
      <c r="H17" s="39" t="s">
        <v>7005</v>
      </c>
      <c r="I17" s="39" t="str">
        <f t="shared" si="2"/>
        <v>18132992</v>
      </c>
    </row>
    <row r="18">
      <c r="A18" s="35" t="s">
        <v>118</v>
      </c>
      <c r="B18" s="39" t="s">
        <v>7006</v>
      </c>
      <c r="C18" s="39" t="s">
        <v>7007</v>
      </c>
      <c r="D18" s="39" t="s">
        <v>7008</v>
      </c>
      <c r="E18" s="39" t="str">
        <f t="shared" si="1"/>
        <v>10637811712</v>
      </c>
      <c r="F18" s="39" t="s">
        <v>7009</v>
      </c>
      <c r="G18" s="39" t="s">
        <v>7010</v>
      </c>
      <c r="H18" s="39" t="s">
        <v>7011</v>
      </c>
      <c r="I18" s="39" t="str">
        <f t="shared" si="2"/>
        <v>9045180416</v>
      </c>
    </row>
    <row r="19">
      <c r="A19" s="35" t="s">
        <v>125</v>
      </c>
      <c r="B19" s="39" t="s">
        <v>7012</v>
      </c>
      <c r="C19" s="39" t="s">
        <v>7013</v>
      </c>
      <c r="D19" s="39" t="s">
        <v>6774</v>
      </c>
      <c r="E19" s="39" t="str">
        <f t="shared" si="1"/>
        <v>18083840</v>
      </c>
      <c r="F19" s="39" t="s">
        <v>7014</v>
      </c>
      <c r="G19" s="39" t="s">
        <v>7015</v>
      </c>
      <c r="H19" s="39" t="s">
        <v>7001</v>
      </c>
      <c r="I19" s="39" t="str">
        <f t="shared" si="2"/>
        <v>18059264</v>
      </c>
    </row>
    <row r="20">
      <c r="A20" s="35" t="s">
        <v>126</v>
      </c>
      <c r="B20" s="39" t="s">
        <v>7016</v>
      </c>
      <c r="C20" s="39" t="s">
        <v>7017</v>
      </c>
      <c r="D20" s="39" t="s">
        <v>7018</v>
      </c>
      <c r="E20" s="39" t="str">
        <f t="shared" si="1"/>
        <v>13461997422</v>
      </c>
      <c r="F20" s="39" t="s">
        <v>7019</v>
      </c>
      <c r="G20" s="39" t="s">
        <v>7020</v>
      </c>
      <c r="H20" s="39" t="s">
        <v>7021</v>
      </c>
      <c r="I20" s="39" t="str">
        <f t="shared" si="2"/>
        <v>13237726366</v>
      </c>
    </row>
    <row r="21" ht="15.75" customHeight="1">
      <c r="A21" s="35" t="s">
        <v>133</v>
      </c>
      <c r="B21" s="39" t="s">
        <v>7022</v>
      </c>
      <c r="C21" s="39" t="s">
        <v>7023</v>
      </c>
      <c r="D21" s="39" t="s">
        <v>7024</v>
      </c>
      <c r="E21" s="39" t="str">
        <f t="shared" si="1"/>
        <v>13574301516</v>
      </c>
      <c r="F21" s="39" t="s">
        <v>7025</v>
      </c>
      <c r="G21" s="39" t="s">
        <v>7026</v>
      </c>
      <c r="H21" s="39" t="s">
        <v>7027</v>
      </c>
      <c r="I21" s="39" t="str">
        <f t="shared" si="2"/>
        <v>13775052400</v>
      </c>
    </row>
    <row r="22" ht="15.75" customHeight="1">
      <c r="A22" s="35" t="s">
        <v>140</v>
      </c>
      <c r="B22" s="39" t="s">
        <v>7028</v>
      </c>
      <c r="C22" s="39" t="s">
        <v>7029</v>
      </c>
      <c r="D22" s="39" t="s">
        <v>7030</v>
      </c>
      <c r="E22" s="39" t="str">
        <f t="shared" si="1"/>
        <v>22296769212</v>
      </c>
      <c r="F22" s="39" t="s">
        <v>7031</v>
      </c>
      <c r="G22" s="39" t="s">
        <v>7032</v>
      </c>
      <c r="H22" s="39" t="s">
        <v>7033</v>
      </c>
      <c r="I22" s="39" t="str">
        <f t="shared" si="2"/>
        <v>12225235892</v>
      </c>
    </row>
    <row r="23" ht="15.75" customHeight="1">
      <c r="A23" s="35" t="s">
        <v>147</v>
      </c>
      <c r="B23" s="39" t="s">
        <v>7034</v>
      </c>
      <c r="C23" s="39" t="s">
        <v>7035</v>
      </c>
      <c r="D23" s="39" t="s">
        <v>7036</v>
      </c>
      <c r="E23" s="39" t="str">
        <f t="shared" si="1"/>
        <v>30195902</v>
      </c>
      <c r="F23" s="39" t="s">
        <v>7037</v>
      </c>
      <c r="G23" s="39" t="s">
        <v>7038</v>
      </c>
      <c r="H23" s="39" t="s">
        <v>7039</v>
      </c>
      <c r="I23" s="39" t="str">
        <f t="shared" si="2"/>
        <v>30317470</v>
      </c>
    </row>
    <row r="24" ht="15.75" customHeight="1">
      <c r="A24" s="35" t="s">
        <v>154</v>
      </c>
      <c r="B24" s="39" t="s">
        <v>2308</v>
      </c>
      <c r="C24" s="39" t="s">
        <v>7040</v>
      </c>
      <c r="D24" s="39" t="s">
        <v>4423</v>
      </c>
      <c r="E24" s="39" t="str">
        <f t="shared" si="1"/>
        <v>100</v>
      </c>
      <c r="F24" s="39" t="s">
        <v>85</v>
      </c>
      <c r="G24" s="39" t="s">
        <v>221</v>
      </c>
      <c r="H24" s="39" t="s">
        <v>226</v>
      </c>
      <c r="I24" s="39" t="str">
        <f t="shared" si="2"/>
        <v>17</v>
      </c>
    </row>
    <row r="25" ht="15.75" customHeight="1">
      <c r="A25" s="35" t="s">
        <v>158</v>
      </c>
      <c r="B25" s="39" t="s">
        <v>7041</v>
      </c>
      <c r="C25" s="39" t="s">
        <v>7042</v>
      </c>
      <c r="D25" s="39" t="s">
        <v>2545</v>
      </c>
      <c r="E25" s="39" t="str">
        <f t="shared" si="1"/>
        <v>229</v>
      </c>
      <c r="F25" s="39" t="s">
        <v>5240</v>
      </c>
      <c r="G25" s="39" t="s">
        <v>6560</v>
      </c>
      <c r="H25" s="39" t="s">
        <v>2071</v>
      </c>
      <c r="I25" s="39" t="str">
        <f t="shared" si="2"/>
        <v>271</v>
      </c>
    </row>
    <row r="26" ht="15.75" customHeight="1">
      <c r="A26" s="35" t="s">
        <v>160</v>
      </c>
      <c r="B26" s="39" t="s">
        <v>7043</v>
      </c>
      <c r="C26" s="39" t="s">
        <v>7044</v>
      </c>
      <c r="D26" s="39" t="s">
        <v>7045</v>
      </c>
      <c r="E26" s="39" t="str">
        <f t="shared" si="1"/>
        <v>1532</v>
      </c>
      <c r="F26" s="39" t="s">
        <v>7046</v>
      </c>
      <c r="G26" s="39" t="s">
        <v>7047</v>
      </c>
      <c r="H26" s="39" t="s">
        <v>6628</v>
      </c>
      <c r="I26" s="39" t="str">
        <f t="shared" si="2"/>
        <v>2169</v>
      </c>
    </row>
    <row r="27" ht="15.75" customHeight="1">
      <c r="A27" s="35" t="s">
        <v>162</v>
      </c>
      <c r="B27" s="39" t="s">
        <v>7048</v>
      </c>
      <c r="C27" s="39" t="s">
        <v>3277</v>
      </c>
      <c r="D27" s="39" t="s">
        <v>7049</v>
      </c>
      <c r="E27" s="39" t="str">
        <f t="shared" si="1"/>
        <v>469</v>
      </c>
      <c r="F27" s="39" t="s">
        <v>6563</v>
      </c>
      <c r="G27" s="39" t="s">
        <v>5453</v>
      </c>
      <c r="H27" s="39" t="s">
        <v>7050</v>
      </c>
      <c r="I27" s="39" t="str">
        <f t="shared" si="2"/>
        <v>1504</v>
      </c>
    </row>
    <row r="28" ht="15.75" customHeight="1">
      <c r="A28" s="35" t="s">
        <v>169</v>
      </c>
      <c r="B28" s="39" t="s">
        <v>42</v>
      </c>
      <c r="C28" s="39" t="s">
        <v>7051</v>
      </c>
      <c r="D28" s="39" t="s">
        <v>42</v>
      </c>
      <c r="E28" s="39" t="str">
        <f t="shared" si="1"/>
        <v>0</v>
      </c>
      <c r="F28" s="39" t="s">
        <v>42</v>
      </c>
      <c r="G28" s="39" t="s">
        <v>2458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7052</v>
      </c>
      <c r="C29" s="39" t="s">
        <v>6872</v>
      </c>
      <c r="D29" s="39" t="s">
        <v>6872</v>
      </c>
      <c r="E29" s="39" t="str">
        <f t="shared" si="1"/>
        <v>384188416</v>
      </c>
      <c r="F29" s="39" t="s">
        <v>7053</v>
      </c>
      <c r="G29" s="39" t="s">
        <v>7054</v>
      </c>
      <c r="H29" s="39" t="s">
        <v>7055</v>
      </c>
      <c r="I29" s="39" t="str">
        <f t="shared" si="2"/>
        <v>168579072</v>
      </c>
    </row>
    <row r="30" ht="15.75" customHeight="1">
      <c r="A30" s="35" t="s">
        <v>177</v>
      </c>
      <c r="B30" s="39" t="s">
        <v>7056</v>
      </c>
      <c r="C30" s="39" t="s">
        <v>7057</v>
      </c>
      <c r="D30" s="39" t="s">
        <v>7058</v>
      </c>
      <c r="E30" s="39" t="str">
        <f t="shared" si="1"/>
        <v>27670913024</v>
      </c>
      <c r="F30" s="39" t="s">
        <v>7059</v>
      </c>
      <c r="G30" s="39" t="s">
        <v>7060</v>
      </c>
      <c r="H30" s="39" t="s">
        <v>7061</v>
      </c>
      <c r="I30" s="39" t="str">
        <f t="shared" si="2"/>
        <v>17919930368</v>
      </c>
    </row>
    <row r="31" ht="15.75" customHeight="1">
      <c r="A31" s="35" t="s">
        <v>184</v>
      </c>
      <c r="B31" s="39" t="s">
        <v>7062</v>
      </c>
      <c r="C31" s="39" t="s">
        <v>7063</v>
      </c>
      <c r="D31" s="39" t="s">
        <v>7064</v>
      </c>
      <c r="E31" s="39" t="str">
        <f t="shared" si="1"/>
        <v>30478336</v>
      </c>
      <c r="F31" s="39" t="s">
        <v>7065</v>
      </c>
      <c r="G31" s="39" t="s">
        <v>7038</v>
      </c>
      <c r="H31" s="39" t="s">
        <v>7064</v>
      </c>
      <c r="I31" s="39" t="str">
        <f t="shared" si="2"/>
        <v>30363648</v>
      </c>
    </row>
    <row r="32" ht="15.75" customHeight="1">
      <c r="A32" s="35" t="s">
        <v>186</v>
      </c>
      <c r="B32" s="39" t="s">
        <v>7066</v>
      </c>
      <c r="C32" s="39" t="s">
        <v>7067</v>
      </c>
      <c r="D32" s="39" t="s">
        <v>7068</v>
      </c>
      <c r="E32" s="39" t="str">
        <f t="shared" si="1"/>
        <v>8346984448</v>
      </c>
      <c r="F32" s="39" t="s">
        <v>7069</v>
      </c>
      <c r="G32" s="39" t="s">
        <v>7070</v>
      </c>
      <c r="H32" s="39" t="s">
        <v>7071</v>
      </c>
      <c r="I32" s="39" t="str">
        <f t="shared" si="2"/>
        <v>6414049280</v>
      </c>
    </row>
    <row r="33" ht="15.75" customHeight="1">
      <c r="A33" s="35" t="s">
        <v>193</v>
      </c>
      <c r="B33" s="39" t="s">
        <v>7038</v>
      </c>
      <c r="C33" s="39" t="s">
        <v>7038</v>
      </c>
      <c r="D33" s="39" t="s">
        <v>4663</v>
      </c>
      <c r="E33" s="39" t="str">
        <f t="shared" si="1"/>
        <v>29978624</v>
      </c>
      <c r="F33" s="39" t="s">
        <v>6358</v>
      </c>
      <c r="G33" s="39" t="s">
        <v>7038</v>
      </c>
      <c r="H33" s="39" t="s">
        <v>7063</v>
      </c>
      <c r="I33" s="39" t="str">
        <f t="shared" si="2"/>
        <v>30179328</v>
      </c>
    </row>
    <row r="34" ht="15.75" customHeight="1">
      <c r="A34" s="35" t="s">
        <v>196</v>
      </c>
      <c r="B34" s="39" t="s">
        <v>7072</v>
      </c>
      <c r="C34" s="39" t="s">
        <v>7073</v>
      </c>
      <c r="D34" s="39" t="s">
        <v>7074</v>
      </c>
      <c r="E34" s="39" t="str">
        <f t="shared" si="1"/>
        <v>12874861916</v>
      </c>
      <c r="F34" s="39" t="s">
        <v>7075</v>
      </c>
      <c r="G34" s="39" t="s">
        <v>7076</v>
      </c>
      <c r="H34" s="39" t="s">
        <v>7077</v>
      </c>
      <c r="I34" s="39" t="str">
        <f t="shared" si="2"/>
        <v>13532891490</v>
      </c>
    </row>
    <row r="35" ht="15.75" customHeight="1">
      <c r="A35" s="35" t="s">
        <v>203</v>
      </c>
      <c r="B35" s="39" t="s">
        <v>7078</v>
      </c>
      <c r="C35" s="39" t="s">
        <v>7079</v>
      </c>
      <c r="D35" s="39" t="s">
        <v>7080</v>
      </c>
      <c r="E35" s="39" t="str">
        <f t="shared" si="1"/>
        <v>13850453899</v>
      </c>
      <c r="F35" s="39" t="s">
        <v>7081</v>
      </c>
      <c r="G35" s="39" t="s">
        <v>7082</v>
      </c>
      <c r="H35" s="39" t="s">
        <v>7083</v>
      </c>
      <c r="I35" s="39" t="str">
        <f t="shared" si="2"/>
        <v>13921652747</v>
      </c>
    </row>
    <row r="36" ht="15.75" customHeight="1">
      <c r="A36" s="35" t="s">
        <v>210</v>
      </c>
      <c r="B36" s="39" t="s">
        <v>7084</v>
      </c>
      <c r="C36" s="39" t="s">
        <v>7085</v>
      </c>
      <c r="D36" s="39" t="s">
        <v>7086</v>
      </c>
      <c r="E36" s="39" t="str">
        <f t="shared" si="1"/>
        <v>22906048582</v>
      </c>
      <c r="F36" s="39" t="s">
        <v>7087</v>
      </c>
      <c r="G36" s="39" t="s">
        <v>7088</v>
      </c>
      <c r="H36" s="39" t="s">
        <v>7089</v>
      </c>
      <c r="I36" s="39" t="str">
        <f t="shared" si="2"/>
        <v>11626453410</v>
      </c>
    </row>
    <row r="37" ht="15.75" customHeight="1">
      <c r="A37" s="35" t="s">
        <v>217</v>
      </c>
      <c r="B37" s="39" t="s">
        <v>7090</v>
      </c>
      <c r="C37" s="39" t="s">
        <v>7091</v>
      </c>
      <c r="D37" s="39" t="s">
        <v>7092</v>
      </c>
      <c r="E37" s="39" t="str">
        <f t="shared" si="1"/>
        <v>14163968</v>
      </c>
      <c r="F37" s="39" t="s">
        <v>7093</v>
      </c>
      <c r="G37" s="39" t="s">
        <v>7094</v>
      </c>
      <c r="H37" s="39" t="s">
        <v>7095</v>
      </c>
      <c r="I37" s="39" t="str">
        <f t="shared" si="2"/>
        <v>14169646</v>
      </c>
    </row>
    <row r="38" ht="15.75" customHeight="1">
      <c r="A38" s="35" t="s">
        <v>220</v>
      </c>
      <c r="B38" s="39" t="s">
        <v>4607</v>
      </c>
      <c r="C38" s="39" t="s">
        <v>7096</v>
      </c>
      <c r="D38" s="39" t="s">
        <v>1552</v>
      </c>
      <c r="E38" s="39" t="str">
        <f t="shared" si="1"/>
        <v>79</v>
      </c>
      <c r="F38" s="39" t="s">
        <v>2165</v>
      </c>
      <c r="G38" s="39" t="s">
        <v>156</v>
      </c>
      <c r="H38" s="39" t="s">
        <v>82</v>
      </c>
      <c r="I38" s="39" t="str">
        <f t="shared" si="2"/>
        <v>18</v>
      </c>
    </row>
    <row r="39" ht="15.75" customHeight="1">
      <c r="A39" s="35" t="s">
        <v>227</v>
      </c>
      <c r="B39" s="39" t="s">
        <v>6269</v>
      </c>
      <c r="C39" s="39" t="s">
        <v>6137</v>
      </c>
      <c r="D39" s="39" t="s">
        <v>6333</v>
      </c>
      <c r="E39" s="39" t="str">
        <f t="shared" si="1"/>
        <v>233</v>
      </c>
      <c r="F39" s="39" t="s">
        <v>7097</v>
      </c>
      <c r="G39" s="39" t="s">
        <v>6559</v>
      </c>
      <c r="H39" s="39" t="s">
        <v>6861</v>
      </c>
      <c r="I39" s="39" t="str">
        <f t="shared" si="2"/>
        <v>272</v>
      </c>
    </row>
    <row r="40" ht="15.75" customHeight="1">
      <c r="A40" s="35" t="s">
        <v>229</v>
      </c>
      <c r="B40" s="39" t="s">
        <v>7098</v>
      </c>
      <c r="C40" s="39" t="s">
        <v>7099</v>
      </c>
      <c r="D40" s="39" t="s">
        <v>7100</v>
      </c>
      <c r="E40" s="39" t="str">
        <f t="shared" si="1"/>
        <v>1554</v>
      </c>
      <c r="F40" s="39" t="s">
        <v>7101</v>
      </c>
      <c r="G40" s="39" t="s">
        <v>7102</v>
      </c>
      <c r="H40" s="39" t="s">
        <v>7103</v>
      </c>
      <c r="I40" s="39" t="str">
        <f t="shared" si="2"/>
        <v>2165</v>
      </c>
    </row>
    <row r="41" ht="15.75" customHeight="1">
      <c r="A41" s="35" t="s">
        <v>234</v>
      </c>
      <c r="B41" s="39" t="s">
        <v>7104</v>
      </c>
      <c r="C41" s="39" t="s">
        <v>2397</v>
      </c>
      <c r="D41" s="39" t="s">
        <v>7105</v>
      </c>
      <c r="E41" s="39" t="str">
        <f t="shared" si="1"/>
        <v>462</v>
      </c>
      <c r="F41" s="39" t="s">
        <v>7106</v>
      </c>
      <c r="G41" s="39" t="s">
        <v>5598</v>
      </c>
      <c r="H41" s="39" t="s">
        <v>7107</v>
      </c>
      <c r="I41" s="39" t="str">
        <f t="shared" si="2"/>
        <v>1427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102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7108</v>
      </c>
      <c r="C43" s="39" t="s">
        <v>7109</v>
      </c>
      <c r="D43" s="39" t="s">
        <v>7110</v>
      </c>
      <c r="E43" s="39" t="str">
        <f t="shared" si="1"/>
        <v>384106496</v>
      </c>
      <c r="F43" s="39" t="s">
        <v>7111</v>
      </c>
      <c r="G43" s="39" t="s">
        <v>7112</v>
      </c>
      <c r="H43" s="39" t="s">
        <v>7113</v>
      </c>
      <c r="I43" s="39" t="str">
        <f t="shared" si="2"/>
        <v>170905600</v>
      </c>
    </row>
    <row r="44" ht="15.75" customHeight="1">
      <c r="A44" s="35" t="s">
        <v>246</v>
      </c>
      <c r="B44" s="39" t="s">
        <v>7114</v>
      </c>
      <c r="C44" s="39" t="s">
        <v>7115</v>
      </c>
      <c r="D44" s="39" t="s">
        <v>7116</v>
      </c>
      <c r="E44" s="39" t="str">
        <f t="shared" si="1"/>
        <v>27912253440</v>
      </c>
      <c r="F44" s="39" t="s">
        <v>7117</v>
      </c>
      <c r="G44" s="39" t="s">
        <v>7118</v>
      </c>
      <c r="H44" s="39" t="s">
        <v>7119</v>
      </c>
      <c r="I44" s="39" t="str">
        <f t="shared" si="2"/>
        <v>16532819968</v>
      </c>
    </row>
    <row r="45" ht="15.75" customHeight="1">
      <c r="A45" s="35" t="s">
        <v>253</v>
      </c>
      <c r="B45" s="39" t="s">
        <v>7090</v>
      </c>
      <c r="C45" s="39" t="s">
        <v>7120</v>
      </c>
      <c r="D45" s="39" t="s">
        <v>7095</v>
      </c>
      <c r="E45" s="39" t="str">
        <f t="shared" si="1"/>
        <v>14200832</v>
      </c>
      <c r="F45" s="39" t="s">
        <v>7121</v>
      </c>
      <c r="G45" s="39" t="s">
        <v>7122</v>
      </c>
      <c r="H45" s="39" t="s">
        <v>7095</v>
      </c>
      <c r="I45" s="39" t="str">
        <f t="shared" si="2"/>
        <v>14176256</v>
      </c>
    </row>
    <row r="46" ht="15.75" customHeight="1">
      <c r="A46" s="35" t="s">
        <v>254</v>
      </c>
      <c r="B46" s="39" t="s">
        <v>7123</v>
      </c>
      <c r="C46" s="39" t="s">
        <v>7124</v>
      </c>
      <c r="D46" s="39" t="s">
        <v>7125</v>
      </c>
      <c r="E46" s="39" t="str">
        <f t="shared" si="1"/>
        <v>7678599168</v>
      </c>
      <c r="F46" s="39" t="s">
        <v>7126</v>
      </c>
      <c r="G46" s="39" t="s">
        <v>7127</v>
      </c>
      <c r="H46" s="39" t="s">
        <v>7128</v>
      </c>
      <c r="I46" s="39" t="str">
        <f t="shared" si="2"/>
        <v>6291316736</v>
      </c>
    </row>
    <row r="47" ht="15.75" customHeight="1">
      <c r="A47" s="35" t="s">
        <v>261</v>
      </c>
      <c r="B47" s="39" t="s">
        <v>7090</v>
      </c>
      <c r="C47" s="39" t="s">
        <v>7129</v>
      </c>
      <c r="D47" s="39" t="s">
        <v>7130</v>
      </c>
      <c r="E47" s="39" t="str">
        <f t="shared" si="1"/>
        <v>14163968</v>
      </c>
      <c r="F47" s="39" t="s">
        <v>7090</v>
      </c>
      <c r="G47" s="39" t="s">
        <v>7090</v>
      </c>
      <c r="H47" s="39" t="s">
        <v>7095</v>
      </c>
      <c r="I47" s="39" t="str">
        <f t="shared" si="2"/>
        <v>14163968</v>
      </c>
    </row>
    <row r="48" ht="15.75" customHeight="1">
      <c r="A48" s="35" t="s">
        <v>262</v>
      </c>
      <c r="B48" s="39" t="s">
        <v>7131</v>
      </c>
      <c r="C48" s="39" t="s">
        <v>7132</v>
      </c>
      <c r="D48" s="39" t="s">
        <v>7133</v>
      </c>
      <c r="E48" s="39" t="str">
        <f t="shared" si="1"/>
        <v>13127665784</v>
      </c>
      <c r="F48" s="39" t="s">
        <v>7134</v>
      </c>
      <c r="G48" s="39" t="s">
        <v>7135</v>
      </c>
      <c r="H48" s="39" t="s">
        <v>7136</v>
      </c>
      <c r="I48" s="39" t="str">
        <f t="shared" si="2"/>
        <v>14095971732</v>
      </c>
    </row>
    <row r="49" ht="15.75" customHeight="1">
      <c r="A49" s="35" t="s">
        <v>269</v>
      </c>
      <c r="B49" s="39" t="s">
        <v>7137</v>
      </c>
      <c r="C49" s="39" t="s">
        <v>7138</v>
      </c>
      <c r="D49" s="39" t="s">
        <v>7139</v>
      </c>
      <c r="E49" s="39" t="str">
        <f t="shared" si="1"/>
        <v>14051356571</v>
      </c>
      <c r="F49" s="39" t="s">
        <v>7140</v>
      </c>
      <c r="G49" s="39" t="s">
        <v>7141</v>
      </c>
      <c r="H49" s="39" t="s">
        <v>7142</v>
      </c>
      <c r="I49" s="39" t="str">
        <f t="shared" si="2"/>
        <v>13210994204</v>
      </c>
    </row>
    <row r="50" ht="15.75" customHeight="1">
      <c r="A50" s="35" t="s">
        <v>276</v>
      </c>
      <c r="B50" s="39" t="s">
        <v>7143</v>
      </c>
      <c r="C50" s="39" t="s">
        <v>7144</v>
      </c>
      <c r="D50" s="39" t="s">
        <v>7145</v>
      </c>
      <c r="E50" s="39" t="str">
        <f t="shared" si="1"/>
        <v>5633998341</v>
      </c>
      <c r="F50" s="39" t="s">
        <v>7146</v>
      </c>
      <c r="G50" s="39" t="s">
        <v>7147</v>
      </c>
      <c r="H50" s="39" t="s">
        <v>7148</v>
      </c>
      <c r="I50" s="39" t="str">
        <f t="shared" si="2"/>
        <v>6474151367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290</v>
      </c>
      <c r="C52" s="39" t="s">
        <v>290</v>
      </c>
      <c r="D52" s="39" t="s">
        <v>290</v>
      </c>
      <c r="E52" s="39" t="str">
        <f t="shared" si="1"/>
        <v>2</v>
      </c>
      <c r="F52" s="39" t="s">
        <v>83</v>
      </c>
      <c r="G52" s="39" t="s">
        <v>155</v>
      </c>
      <c r="H52" s="39" t="s">
        <v>83</v>
      </c>
      <c r="I52" s="39" t="str">
        <f t="shared" si="2"/>
        <v>4</v>
      </c>
    </row>
    <row r="53" ht="15.75" customHeight="1">
      <c r="A53" s="35" t="s">
        <v>285</v>
      </c>
      <c r="B53" s="39" t="s">
        <v>159</v>
      </c>
      <c r="C53" s="39" t="s">
        <v>520</v>
      </c>
      <c r="D53" s="39" t="s">
        <v>84</v>
      </c>
      <c r="E53" s="39" t="str">
        <f t="shared" si="1"/>
        <v>9</v>
      </c>
      <c r="F53" s="39" t="s">
        <v>225</v>
      </c>
      <c r="G53" s="39" t="s">
        <v>226</v>
      </c>
      <c r="H53" s="39" t="s">
        <v>225</v>
      </c>
      <c r="I53" s="39" t="str">
        <f t="shared" si="2"/>
        <v>13</v>
      </c>
    </row>
    <row r="54" ht="15.75" customHeight="1">
      <c r="A54" s="35" t="s">
        <v>286</v>
      </c>
      <c r="B54" s="39" t="s">
        <v>7149</v>
      </c>
      <c r="C54" s="39" t="s">
        <v>7150</v>
      </c>
      <c r="D54" s="39" t="s">
        <v>6561</v>
      </c>
      <c r="E54" s="39" t="str">
        <f t="shared" si="1"/>
        <v>1544</v>
      </c>
      <c r="F54" s="39" t="s">
        <v>6918</v>
      </c>
      <c r="G54" s="39" t="s">
        <v>7151</v>
      </c>
      <c r="H54" s="39" t="s">
        <v>6336</v>
      </c>
      <c r="I54" s="39" t="str">
        <f t="shared" si="2"/>
        <v>2157</v>
      </c>
    </row>
    <row r="55" ht="15.75" customHeight="1">
      <c r="A55" s="35" t="s">
        <v>289</v>
      </c>
      <c r="B55" s="39" t="s">
        <v>221</v>
      </c>
      <c r="C55" s="39" t="s">
        <v>371</v>
      </c>
      <c r="D55" s="39" t="s">
        <v>422</v>
      </c>
      <c r="E55" s="39" t="str">
        <f t="shared" si="1"/>
        <v>20</v>
      </c>
      <c r="F55" s="39" t="s">
        <v>478</v>
      </c>
      <c r="G55" s="39" t="s">
        <v>77</v>
      </c>
      <c r="H55" s="39" t="s">
        <v>476</v>
      </c>
      <c r="I55" s="39" t="str">
        <f t="shared" si="2"/>
        <v>34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7152</v>
      </c>
      <c r="C58" s="39" t="s">
        <v>7153</v>
      </c>
      <c r="D58" s="39" t="s">
        <v>7154</v>
      </c>
      <c r="E58" s="39" t="str">
        <f t="shared" si="1"/>
        <v>5640663040</v>
      </c>
      <c r="F58" s="39" t="s">
        <v>7155</v>
      </c>
      <c r="G58" s="39" t="s">
        <v>7156</v>
      </c>
      <c r="H58" s="39" t="s">
        <v>7157</v>
      </c>
      <c r="I58" s="39" t="str">
        <f t="shared" si="2"/>
        <v>6482620416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7158</v>
      </c>
      <c r="C60" s="39" t="s">
        <v>7159</v>
      </c>
      <c r="D60" s="39" t="s">
        <v>7160</v>
      </c>
      <c r="E60" s="39" t="str">
        <f t="shared" si="1"/>
        <v>5628882944</v>
      </c>
      <c r="F60" s="39" t="s">
        <v>7161</v>
      </c>
      <c r="G60" s="39" t="s">
        <v>7162</v>
      </c>
      <c r="H60" s="39" t="s">
        <v>7163</v>
      </c>
      <c r="I60" s="39" t="str">
        <f t="shared" si="2"/>
        <v>6452871168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7164</v>
      </c>
      <c r="C62" s="39" t="s">
        <v>7165</v>
      </c>
      <c r="D62" s="39" t="s">
        <v>7166</v>
      </c>
      <c r="E62" s="39" t="str">
        <f t="shared" si="1"/>
        <v>12982546</v>
      </c>
      <c r="F62" s="39" t="s">
        <v>7167</v>
      </c>
      <c r="G62" s="39" t="s">
        <v>7168</v>
      </c>
      <c r="H62" s="39" t="s">
        <v>7169</v>
      </c>
      <c r="I62" s="39" t="str">
        <f t="shared" si="2"/>
        <v>18893501</v>
      </c>
    </row>
    <row r="63" ht="15.75" customHeight="1">
      <c r="A63" s="35" t="s">
        <v>316</v>
      </c>
      <c r="B63" s="39" t="s">
        <v>7170</v>
      </c>
      <c r="C63" s="39" t="s">
        <v>7171</v>
      </c>
      <c r="D63" s="39" t="s">
        <v>7172</v>
      </c>
      <c r="E63" s="39" t="str">
        <f t="shared" si="1"/>
        <v>2722892</v>
      </c>
      <c r="F63" s="39" t="s">
        <v>7173</v>
      </c>
      <c r="G63" s="39" t="s">
        <v>7174</v>
      </c>
      <c r="H63" s="39" t="s">
        <v>7175</v>
      </c>
      <c r="I63" s="39" t="str">
        <f t="shared" si="2"/>
        <v>156864232</v>
      </c>
    </row>
    <row r="64" ht="15.75" customHeight="1">
      <c r="A64" s="40" t="s">
        <v>14</v>
      </c>
      <c r="B64" s="41">
        <f t="shared" ref="B64:I64" si="3">AVERAGE(VALUE(B8),VALUE(B22),VALUE(B36))*2^(-30)</f>
        <v>20.18641155</v>
      </c>
      <c r="C64" s="41">
        <f t="shared" si="3"/>
        <v>19.65779439</v>
      </c>
      <c r="D64" s="41">
        <f t="shared" si="3"/>
        <v>20.20901736</v>
      </c>
      <c r="E64" s="41">
        <f t="shared" si="3"/>
        <v>21.40436745</v>
      </c>
      <c r="F64" s="41">
        <f t="shared" si="3"/>
        <v>11.95055712</v>
      </c>
      <c r="G64" s="41">
        <f t="shared" si="3"/>
        <v>11.28109426</v>
      </c>
      <c r="H64" s="41">
        <f t="shared" si="3"/>
        <v>11.98628202</v>
      </c>
      <c r="I64" s="41">
        <f t="shared" si="3"/>
        <v>11.69088688</v>
      </c>
    </row>
    <row r="65" ht="15.75" customHeight="1">
      <c r="A65" s="40" t="s">
        <v>323</v>
      </c>
      <c r="B65" s="41">
        <f t="shared" ref="B65:I65" si="4">AVERAGE(VALUE(B8),VALUE(B22),VALUE(B36),VALUE(B50))*2^(-30)</f>
        <v>16.45157612</v>
      </c>
      <c r="C65" s="41">
        <f t="shared" si="4"/>
        <v>16.03909826</v>
      </c>
      <c r="D65" s="41">
        <f t="shared" si="4"/>
        <v>16.53428296</v>
      </c>
      <c r="E65" s="41">
        <f t="shared" si="4"/>
        <v>17.36504305</v>
      </c>
      <c r="F65" s="41">
        <f t="shared" si="4"/>
        <v>10.47029867</v>
      </c>
      <c r="G65" s="41">
        <f t="shared" si="4"/>
        <v>9.965639818</v>
      </c>
      <c r="H65" s="41">
        <f t="shared" si="4"/>
        <v>10.50181773</v>
      </c>
      <c r="I65" s="41">
        <f t="shared" si="4"/>
        <v>10.27554599</v>
      </c>
    </row>
    <row r="66" ht="15.75" customHeight="1">
      <c r="A66" s="40" t="s">
        <v>324</v>
      </c>
      <c r="B66" s="41">
        <f t="shared" ref="B66:I66" si="5">MIN(VALUE(B18),VALUE(B32),VALUE(B46))*2^(-30)</f>
        <v>7.068496704</v>
      </c>
      <c r="C66" s="41">
        <f t="shared" si="5"/>
        <v>6.770996094</v>
      </c>
      <c r="D66" s="41">
        <f t="shared" si="5"/>
        <v>7.754413605</v>
      </c>
      <c r="E66" s="41">
        <f t="shared" si="5"/>
        <v>7.151252747</v>
      </c>
      <c r="F66" s="41">
        <f t="shared" si="5"/>
        <v>5.770130157</v>
      </c>
      <c r="G66" s="41">
        <f t="shared" si="5"/>
        <v>5.451465607</v>
      </c>
      <c r="H66" s="41">
        <f t="shared" si="5"/>
        <v>5.973548889</v>
      </c>
      <c r="I66" s="41">
        <f t="shared" si="5"/>
        <v>5.8592453</v>
      </c>
    </row>
    <row r="67" ht="15.75" customHeight="1">
      <c r="A67" s="40" t="s">
        <v>325</v>
      </c>
      <c r="B67" s="41">
        <f t="shared" ref="B67:I67" si="6">MIN(VALUE(B16),VALUE(B30),VALUE(B44))*2^(-30)</f>
        <v>19.89432907</v>
      </c>
      <c r="C67" s="41">
        <f t="shared" si="6"/>
        <v>19.35275269</v>
      </c>
      <c r="D67" s="41">
        <f t="shared" si="6"/>
        <v>20.31408691</v>
      </c>
      <c r="E67" s="41">
        <f t="shared" si="6"/>
        <v>25.25547791</v>
      </c>
      <c r="F67" s="41">
        <f t="shared" si="6"/>
        <v>14.9284668</v>
      </c>
      <c r="G67" s="41">
        <f t="shared" si="6"/>
        <v>15.12073898</v>
      </c>
      <c r="H67" s="41">
        <f t="shared" si="6"/>
        <v>15.69602585</v>
      </c>
      <c r="I67" s="41">
        <f t="shared" si="6"/>
        <v>15.12073898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0.14453125</v>
      </c>
      <c r="D68" s="41">
        <f t="shared" si="7"/>
        <v>0</v>
      </c>
      <c r="E68" s="41">
        <f t="shared" si="7"/>
        <v>0</v>
      </c>
      <c r="F68" s="41">
        <f t="shared" si="7"/>
        <v>0.109375</v>
      </c>
      <c r="G68" s="41">
        <f t="shared" si="7"/>
        <v>0.1171875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994.7109375</v>
      </c>
      <c r="C69" s="41">
        <f t="shared" si="8"/>
        <v>1099.332031</v>
      </c>
      <c r="D69" s="41">
        <f t="shared" si="8"/>
        <v>867.2265625</v>
      </c>
      <c r="E69" s="41">
        <f t="shared" si="8"/>
        <v>1074.050781</v>
      </c>
      <c r="F69" s="41">
        <f t="shared" si="8"/>
        <v>504.1796875</v>
      </c>
      <c r="G69" s="41">
        <f t="shared" si="8"/>
        <v>476.8671875</v>
      </c>
      <c r="H69" s="41">
        <f t="shared" si="8"/>
        <v>475.1523438</v>
      </c>
      <c r="I69" s="41">
        <f t="shared" si="8"/>
        <v>476.8671875</v>
      </c>
    </row>
    <row r="70" ht="15.75" customHeight="1">
      <c r="A70" s="40" t="s">
        <v>17</v>
      </c>
      <c r="B70" s="41">
        <f t="shared" ref="B70:I70" si="9">AVERAGE(VALUE(B9),VALUE(B23),VALUE(B37))*2^(-20)</f>
        <v>19.85238775</v>
      </c>
      <c r="C70" s="41">
        <f t="shared" si="9"/>
        <v>19.84486262</v>
      </c>
      <c r="D70" s="41">
        <f t="shared" si="9"/>
        <v>20.03428777</v>
      </c>
      <c r="E70" s="41">
        <f t="shared" si="9"/>
        <v>19.87930044</v>
      </c>
      <c r="F70" s="41">
        <f t="shared" si="9"/>
        <v>19.89616521</v>
      </c>
      <c r="G70" s="41">
        <f t="shared" si="9"/>
        <v>19.76741505</v>
      </c>
      <c r="H70" s="41">
        <f t="shared" si="9"/>
        <v>20.03511302</v>
      </c>
      <c r="I70" s="41">
        <f t="shared" si="9"/>
        <v>19.89692497</v>
      </c>
    </row>
    <row r="71" ht="15.75" customHeight="1">
      <c r="A71" s="40" t="s">
        <v>326</v>
      </c>
      <c r="B71" s="42">
        <f t="shared" ref="B71:I71" si="10">MIN(VALUE(B19),VALUE(B33),VALUE(B47))*2^(-20)</f>
        <v>13.5078125</v>
      </c>
      <c r="C71" s="42">
        <f t="shared" si="10"/>
        <v>13.515625</v>
      </c>
      <c r="D71" s="42">
        <f t="shared" si="10"/>
        <v>13.41796875</v>
      </c>
      <c r="E71" s="42">
        <f t="shared" si="10"/>
        <v>13.5078125</v>
      </c>
      <c r="F71" s="42">
        <f t="shared" si="10"/>
        <v>13.5078125</v>
      </c>
      <c r="G71" s="42">
        <f t="shared" si="10"/>
        <v>13.5078125</v>
      </c>
      <c r="H71" s="42">
        <f t="shared" si="10"/>
        <v>13.54296875</v>
      </c>
      <c r="I71" s="42">
        <f t="shared" si="10"/>
        <v>13.5078125</v>
      </c>
    </row>
    <row r="72" ht="15.75" customHeight="1">
      <c r="A72" s="40" t="s">
        <v>327</v>
      </c>
      <c r="B72" s="42">
        <f t="shared" ref="B72:I72" si="11">MAX(VALUE(B17),VALUE(B31),VALUE(B45))*2^(-20)</f>
        <v>29.06640625</v>
      </c>
      <c r="C72" s="42">
        <f t="shared" si="11"/>
        <v>29.046875</v>
      </c>
      <c r="D72" s="42">
        <f t="shared" si="11"/>
        <v>29.15625</v>
      </c>
      <c r="E72" s="42">
        <f t="shared" si="11"/>
        <v>29.06640625</v>
      </c>
      <c r="F72" s="42">
        <f t="shared" si="11"/>
        <v>28.95703125</v>
      </c>
      <c r="G72" s="42">
        <f t="shared" si="11"/>
        <v>28.58984375</v>
      </c>
      <c r="H72" s="42">
        <f t="shared" si="11"/>
        <v>29.15625</v>
      </c>
      <c r="I72" s="42">
        <f t="shared" si="11"/>
        <v>28.95703125</v>
      </c>
    </row>
    <row r="73" ht="15.75" customHeight="1">
      <c r="A73" s="40" t="s">
        <v>1</v>
      </c>
      <c r="B73" s="41">
        <f t="shared" ref="B73:I73" si="12">VALUE(B7)*10^(-9)</f>
        <v>192.9187969</v>
      </c>
      <c r="C73" s="41">
        <f t="shared" si="12"/>
        <v>233.1956481</v>
      </c>
      <c r="D73" s="41">
        <f t="shared" si="12"/>
        <v>194.2289906</v>
      </c>
      <c r="E73" s="41">
        <f t="shared" si="12"/>
        <v>194.2289906</v>
      </c>
      <c r="F73" s="41">
        <f t="shared" si="12"/>
        <v>273.0352673</v>
      </c>
      <c r="G73" s="41">
        <f t="shared" si="12"/>
        <v>262.8182136</v>
      </c>
      <c r="H73" s="41">
        <f t="shared" si="12"/>
        <v>271.431756</v>
      </c>
      <c r="I73" s="41">
        <f t="shared" si="12"/>
        <v>271.431756</v>
      </c>
    </row>
    <row r="74" ht="15.75" customHeight="1">
      <c r="A74" s="40" t="s">
        <v>18</v>
      </c>
      <c r="B74" s="41">
        <f t="shared" ref="B74:I74" si="13">SUM(VALUE(B20),VALUE(B34),VALUE(B48))*2^(-20)</f>
        <v>39403.98886</v>
      </c>
      <c r="C74" s="41">
        <f t="shared" si="13"/>
        <v>39521.01938</v>
      </c>
      <c r="D74" s="41">
        <f t="shared" si="13"/>
        <v>39415.97143</v>
      </c>
      <c r="E74" s="41">
        <f t="shared" si="13"/>
        <v>37636.30402</v>
      </c>
      <c r="F74" s="41">
        <f t="shared" si="13"/>
        <v>39299.13405</v>
      </c>
      <c r="G74" s="41">
        <f t="shared" si="13"/>
        <v>39265.3524</v>
      </c>
      <c r="H74" s="41">
        <f t="shared" si="13"/>
        <v>39281.31532</v>
      </c>
      <c r="I74" s="41">
        <f t="shared" si="13"/>
        <v>38973.41689</v>
      </c>
    </row>
    <row r="75" ht="15.75" customHeight="1">
      <c r="A75" s="40" t="s">
        <v>19</v>
      </c>
      <c r="B75" s="41">
        <f t="shared" ref="B75:I75" si="14">SUM(VALUE(B21),VALUE(B35),VALUE(B49))*2^(-20)</f>
        <v>39423.37022</v>
      </c>
      <c r="C75" s="41">
        <f t="shared" si="14"/>
        <v>39530.01718</v>
      </c>
      <c r="D75" s="41">
        <f t="shared" si="14"/>
        <v>39452.53474</v>
      </c>
      <c r="E75" s="41">
        <f t="shared" si="14"/>
        <v>39554.70275</v>
      </c>
      <c r="F75" s="41">
        <f t="shared" si="14"/>
        <v>39048.16837</v>
      </c>
      <c r="G75" s="41">
        <f t="shared" si="14"/>
        <v>39012.62221</v>
      </c>
      <c r="H75" s="41">
        <f t="shared" si="14"/>
        <v>39035.28087</v>
      </c>
      <c r="I75" s="41">
        <f t="shared" si="14"/>
        <v>39012.62221</v>
      </c>
    </row>
    <row r="76" ht="15.75" customHeight="1">
      <c r="A76" s="40" t="s">
        <v>20</v>
      </c>
      <c r="B76" s="43">
        <f t="shared" ref="B76:I76" si="15">SUM(VALUE(B12),VALUE(B26),VALUE(B40))</f>
        <v>4594</v>
      </c>
      <c r="C76" s="43">
        <f t="shared" si="15"/>
        <v>5546</v>
      </c>
      <c r="D76" s="43">
        <f t="shared" si="15"/>
        <v>4630</v>
      </c>
      <c r="E76" s="43">
        <f t="shared" si="15"/>
        <v>4630</v>
      </c>
      <c r="F76" s="43">
        <f t="shared" si="15"/>
        <v>6539</v>
      </c>
      <c r="G76" s="43">
        <f t="shared" si="15"/>
        <v>6292</v>
      </c>
      <c r="H76" s="43">
        <f t="shared" si="15"/>
        <v>6502</v>
      </c>
      <c r="I76" s="43">
        <f t="shared" si="15"/>
        <v>6502</v>
      </c>
    </row>
    <row r="77" ht="15.75" customHeight="1">
      <c r="A77" s="40" t="s">
        <v>21</v>
      </c>
      <c r="B77" s="43">
        <f t="shared" ref="B77:I77" si="16">SUM(VALUE(B11),VALUE(B25),VALUE(B39))</f>
        <v>675</v>
      </c>
      <c r="C77" s="43">
        <f t="shared" si="16"/>
        <v>727</v>
      </c>
      <c r="D77" s="43">
        <f t="shared" si="16"/>
        <v>688</v>
      </c>
      <c r="E77" s="43">
        <f t="shared" si="16"/>
        <v>687</v>
      </c>
      <c r="F77" s="43">
        <f t="shared" si="16"/>
        <v>819</v>
      </c>
      <c r="G77" s="43">
        <f t="shared" si="16"/>
        <v>790</v>
      </c>
      <c r="H77" s="43">
        <f t="shared" si="16"/>
        <v>801</v>
      </c>
      <c r="I77" s="43">
        <f t="shared" si="16"/>
        <v>806</v>
      </c>
    </row>
    <row r="78" ht="15.75" customHeight="1">
      <c r="A78" s="40" t="s">
        <v>22</v>
      </c>
      <c r="B78" s="43">
        <f t="shared" ref="B78:I78" si="17">SUM(VALUE(B13),VALUE(B27),VALUE(B41))</f>
        <v>1404</v>
      </c>
      <c r="C78" s="43">
        <f t="shared" si="17"/>
        <v>1337</v>
      </c>
      <c r="D78" s="43">
        <f t="shared" si="17"/>
        <v>1368</v>
      </c>
      <c r="E78" s="43">
        <f t="shared" si="17"/>
        <v>1367</v>
      </c>
      <c r="F78" s="43">
        <f t="shared" si="17"/>
        <v>4406</v>
      </c>
      <c r="G78" s="43">
        <f t="shared" si="17"/>
        <v>4355</v>
      </c>
      <c r="H78" s="43">
        <f t="shared" si="17"/>
        <v>4412</v>
      </c>
      <c r="I78" s="43">
        <f t="shared" si="17"/>
        <v>4424</v>
      </c>
    </row>
    <row r="79" ht="15.75" customHeight="1">
      <c r="A79" s="40" t="s">
        <v>23</v>
      </c>
      <c r="B79" s="43">
        <f t="shared" ref="B79:I79" si="18">SUM(VALUE(B10),VALUE(B24),VALUE(B38))</f>
        <v>184</v>
      </c>
      <c r="C79" s="43">
        <f t="shared" si="18"/>
        <v>775</v>
      </c>
      <c r="D79" s="43">
        <f t="shared" si="18"/>
        <v>173</v>
      </c>
      <c r="E79" s="43">
        <f t="shared" si="18"/>
        <v>195</v>
      </c>
      <c r="F79" s="43">
        <f t="shared" si="18"/>
        <v>112</v>
      </c>
      <c r="G79" s="43">
        <f t="shared" si="18"/>
        <v>36</v>
      </c>
      <c r="H79" s="43">
        <f t="shared" si="18"/>
        <v>30</v>
      </c>
      <c r="I79" s="43">
        <f t="shared" si="18"/>
        <v>43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7176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7177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7178</v>
      </c>
      <c r="C5" s="39" t="s">
        <v>7179</v>
      </c>
      <c r="D5" s="39" t="s">
        <v>7180</v>
      </c>
      <c r="E5" s="39" t="str">
        <f t="shared" si="1"/>
        <v>-</v>
      </c>
      <c r="F5" s="39" t="s">
        <v>7181</v>
      </c>
      <c r="G5" s="39" t="s">
        <v>7182</v>
      </c>
      <c r="H5" s="39" t="s">
        <v>7183</v>
      </c>
      <c r="I5" s="39" t="str">
        <f t="shared" si="2"/>
        <v>-</v>
      </c>
    </row>
    <row r="6">
      <c r="A6" s="35" t="s">
        <v>51</v>
      </c>
      <c r="B6" s="39" t="s">
        <v>7184</v>
      </c>
      <c r="C6" s="39" t="s">
        <v>7185</v>
      </c>
      <c r="D6" s="39" t="s">
        <v>7186</v>
      </c>
      <c r="E6" s="39" t="str">
        <f t="shared" si="1"/>
        <v>-</v>
      </c>
      <c r="F6" s="39" t="s">
        <v>7187</v>
      </c>
      <c r="G6" s="39" t="s">
        <v>7188</v>
      </c>
      <c r="H6" s="39" t="s">
        <v>7189</v>
      </c>
      <c r="I6" s="39" t="str">
        <f t="shared" si="2"/>
        <v>-</v>
      </c>
    </row>
    <row r="7">
      <c r="A7" s="35" t="s">
        <v>58</v>
      </c>
      <c r="B7" s="39" t="s">
        <v>7190</v>
      </c>
      <c r="C7" s="39" t="s">
        <v>7191</v>
      </c>
      <c r="D7" s="39" t="s">
        <v>7192</v>
      </c>
      <c r="E7" s="39" t="str">
        <f t="shared" si="1"/>
        <v>195293363461</v>
      </c>
      <c r="F7" s="39" t="s">
        <v>7193</v>
      </c>
      <c r="G7" s="39" t="s">
        <v>7194</v>
      </c>
      <c r="H7" s="39" t="s">
        <v>7195</v>
      </c>
      <c r="I7" s="39" t="str">
        <f t="shared" si="2"/>
        <v>270934824192</v>
      </c>
    </row>
    <row r="8">
      <c r="A8" s="35" t="s">
        <v>65</v>
      </c>
      <c r="B8" s="39" t="s">
        <v>7196</v>
      </c>
      <c r="C8" s="39" t="s">
        <v>7197</v>
      </c>
      <c r="D8" s="39" t="s">
        <v>7198</v>
      </c>
      <c r="E8" s="39" t="str">
        <f t="shared" si="1"/>
        <v>23307008000</v>
      </c>
      <c r="F8" s="39" t="s">
        <v>7199</v>
      </c>
      <c r="G8" s="39" t="s">
        <v>7200</v>
      </c>
      <c r="H8" s="39" t="s">
        <v>7201</v>
      </c>
      <c r="I8" s="39" t="str">
        <f t="shared" si="2"/>
        <v>14514188348</v>
      </c>
    </row>
    <row r="9">
      <c r="A9" s="35" t="s">
        <v>72</v>
      </c>
      <c r="B9" s="39" t="s">
        <v>7202</v>
      </c>
      <c r="C9" s="39" t="s">
        <v>7203</v>
      </c>
      <c r="D9" s="39" t="s">
        <v>7204</v>
      </c>
      <c r="E9" s="39" t="str">
        <f t="shared" si="1"/>
        <v>18534608</v>
      </c>
      <c r="F9" s="39" t="s">
        <v>7205</v>
      </c>
      <c r="G9" s="39" t="s">
        <v>7206</v>
      </c>
      <c r="H9" s="39" t="s">
        <v>7207</v>
      </c>
      <c r="I9" s="39" t="str">
        <f t="shared" si="2"/>
        <v>18446953</v>
      </c>
    </row>
    <row r="10">
      <c r="A10" s="35" t="s">
        <v>76</v>
      </c>
      <c r="B10" s="39" t="s">
        <v>223</v>
      </c>
      <c r="C10" s="39" t="s">
        <v>221</v>
      </c>
      <c r="D10" s="39" t="s">
        <v>163</v>
      </c>
      <c r="E10" s="39" t="str">
        <f t="shared" si="1"/>
        <v>31</v>
      </c>
      <c r="F10" s="39" t="s">
        <v>226</v>
      </c>
      <c r="G10" s="39" t="s">
        <v>667</v>
      </c>
      <c r="H10" s="39" t="s">
        <v>423</v>
      </c>
      <c r="I10" s="39" t="str">
        <f t="shared" si="2"/>
        <v>6</v>
      </c>
    </row>
    <row r="11">
      <c r="A11" s="35" t="s">
        <v>81</v>
      </c>
      <c r="B11" s="39" t="s">
        <v>7208</v>
      </c>
      <c r="C11" s="39" t="s">
        <v>2163</v>
      </c>
      <c r="D11" s="39" t="s">
        <v>6166</v>
      </c>
      <c r="E11" s="39" t="str">
        <f t="shared" si="1"/>
        <v>243</v>
      </c>
      <c r="F11" s="39" t="s">
        <v>6559</v>
      </c>
      <c r="G11" s="39" t="s">
        <v>5811</v>
      </c>
      <c r="H11" s="39" t="s">
        <v>7209</v>
      </c>
      <c r="I11" s="39" t="str">
        <f t="shared" si="2"/>
        <v>260</v>
      </c>
    </row>
    <row r="12">
      <c r="A12" s="35" t="s">
        <v>87</v>
      </c>
      <c r="B12" s="39" t="s">
        <v>7210</v>
      </c>
      <c r="C12" s="39" t="s">
        <v>7211</v>
      </c>
      <c r="D12" s="39" t="s">
        <v>7212</v>
      </c>
      <c r="E12" s="39" t="str">
        <f t="shared" si="1"/>
        <v>1558</v>
      </c>
      <c r="F12" s="39" t="s">
        <v>7213</v>
      </c>
      <c r="G12" s="39" t="s">
        <v>7214</v>
      </c>
      <c r="H12" s="39" t="s">
        <v>7215</v>
      </c>
      <c r="I12" s="39" t="str">
        <f t="shared" si="2"/>
        <v>2163</v>
      </c>
    </row>
    <row r="13">
      <c r="A13" s="35" t="s">
        <v>94</v>
      </c>
      <c r="B13" s="39" t="s">
        <v>6398</v>
      </c>
      <c r="C13" s="39" t="s">
        <v>288</v>
      </c>
      <c r="D13" s="39" t="s">
        <v>7216</v>
      </c>
      <c r="E13" s="39" t="str">
        <f t="shared" si="1"/>
        <v>444</v>
      </c>
      <c r="F13" s="39" t="s">
        <v>7217</v>
      </c>
      <c r="G13" s="39" t="s">
        <v>7218</v>
      </c>
      <c r="H13" s="39" t="s">
        <v>5642</v>
      </c>
      <c r="I13" s="39" t="str">
        <f t="shared" si="2"/>
        <v>1492</v>
      </c>
    </row>
    <row r="14">
      <c r="A14" s="35" t="s">
        <v>101</v>
      </c>
      <c r="B14" s="39" t="s">
        <v>42</v>
      </c>
      <c r="C14" s="39" t="s">
        <v>102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7219</v>
      </c>
      <c r="C15" s="39" t="s">
        <v>7220</v>
      </c>
      <c r="D15" s="39" t="s">
        <v>7221</v>
      </c>
      <c r="E15" s="39" t="str">
        <f t="shared" si="1"/>
        <v>364314624</v>
      </c>
      <c r="F15" s="39" t="s">
        <v>7222</v>
      </c>
      <c r="G15" s="39" t="s">
        <v>7223</v>
      </c>
      <c r="H15" s="39" t="s">
        <v>7224</v>
      </c>
      <c r="I15" s="39" t="str">
        <f t="shared" si="2"/>
        <v>162480128</v>
      </c>
    </row>
    <row r="16">
      <c r="A16" s="35" t="s">
        <v>110</v>
      </c>
      <c r="B16" s="39" t="s">
        <v>7225</v>
      </c>
      <c r="C16" s="39" t="s">
        <v>7226</v>
      </c>
      <c r="D16" s="39" t="s">
        <v>7227</v>
      </c>
      <c r="E16" s="39" t="str">
        <f t="shared" si="1"/>
        <v>26758041600</v>
      </c>
      <c r="F16" s="39" t="s">
        <v>7228</v>
      </c>
      <c r="G16" s="39" t="s">
        <v>7229</v>
      </c>
      <c r="H16" s="39" t="s">
        <v>7230</v>
      </c>
      <c r="I16" s="39" t="str">
        <f t="shared" si="2"/>
        <v>17790595072</v>
      </c>
    </row>
    <row r="17">
      <c r="A17" s="35" t="s">
        <v>117</v>
      </c>
      <c r="B17" s="39" t="s">
        <v>7231</v>
      </c>
      <c r="C17" s="39" t="s">
        <v>7232</v>
      </c>
      <c r="D17" s="39" t="s">
        <v>7233</v>
      </c>
      <c r="E17" s="39" t="str">
        <f t="shared" si="1"/>
        <v>18563072</v>
      </c>
      <c r="F17" s="39" t="s">
        <v>7234</v>
      </c>
      <c r="G17" s="39" t="s">
        <v>7235</v>
      </c>
      <c r="H17" s="39" t="s">
        <v>7236</v>
      </c>
      <c r="I17" s="39" t="str">
        <f t="shared" si="2"/>
        <v>18468864</v>
      </c>
    </row>
    <row r="18">
      <c r="A18" s="35" t="s">
        <v>118</v>
      </c>
      <c r="B18" s="39" t="s">
        <v>7237</v>
      </c>
      <c r="C18" s="39" t="s">
        <v>7238</v>
      </c>
      <c r="D18" s="39" t="s">
        <v>7239</v>
      </c>
      <c r="E18" s="39" t="str">
        <f t="shared" si="1"/>
        <v>11205492736</v>
      </c>
      <c r="F18" s="39" t="s">
        <v>7240</v>
      </c>
      <c r="G18" s="39" t="s">
        <v>7241</v>
      </c>
      <c r="H18" s="39" t="s">
        <v>7242</v>
      </c>
      <c r="I18" s="39" t="str">
        <f t="shared" si="2"/>
        <v>9371246592</v>
      </c>
    </row>
    <row r="19">
      <c r="A19" s="35" t="s">
        <v>125</v>
      </c>
      <c r="B19" s="39" t="s">
        <v>6297</v>
      </c>
      <c r="C19" s="39" t="s">
        <v>7243</v>
      </c>
      <c r="D19" s="39" t="s">
        <v>7244</v>
      </c>
      <c r="E19" s="39" t="str">
        <f t="shared" si="1"/>
        <v>18399232</v>
      </c>
      <c r="F19" s="39" t="s">
        <v>7002</v>
      </c>
      <c r="G19" s="39" t="s">
        <v>6765</v>
      </c>
      <c r="H19" s="39" t="s">
        <v>7245</v>
      </c>
      <c r="I19" s="39" t="str">
        <f t="shared" si="2"/>
        <v>18415616</v>
      </c>
    </row>
    <row r="20">
      <c r="A20" s="35" t="s">
        <v>126</v>
      </c>
      <c r="B20" s="39" t="s">
        <v>7246</v>
      </c>
      <c r="C20" s="39" t="s">
        <v>7247</v>
      </c>
      <c r="D20" s="39" t="s">
        <v>7248</v>
      </c>
      <c r="E20" s="39" t="str">
        <f t="shared" si="1"/>
        <v>13735513871</v>
      </c>
      <c r="F20" s="39" t="s">
        <v>7249</v>
      </c>
      <c r="G20" s="39" t="s">
        <v>7250</v>
      </c>
      <c r="H20" s="39" t="s">
        <v>7251</v>
      </c>
      <c r="I20" s="39" t="str">
        <f t="shared" si="2"/>
        <v>13637420808</v>
      </c>
    </row>
    <row r="21" ht="15.75" customHeight="1">
      <c r="A21" s="35" t="s">
        <v>133</v>
      </c>
      <c r="B21" s="39" t="s">
        <v>7252</v>
      </c>
      <c r="C21" s="39" t="s">
        <v>7253</v>
      </c>
      <c r="D21" s="39" t="s">
        <v>7254</v>
      </c>
      <c r="E21" s="39" t="str">
        <f t="shared" si="1"/>
        <v>13840545005</v>
      </c>
      <c r="F21" s="39" t="s">
        <v>7255</v>
      </c>
      <c r="G21" s="39" t="s">
        <v>7256</v>
      </c>
      <c r="H21" s="39" t="s">
        <v>7257</v>
      </c>
      <c r="I21" s="39" t="str">
        <f t="shared" si="2"/>
        <v>14132789051</v>
      </c>
    </row>
    <row r="22" ht="15.75" customHeight="1">
      <c r="A22" s="35" t="s">
        <v>140</v>
      </c>
      <c r="B22" s="39" t="s">
        <v>7258</v>
      </c>
      <c r="C22" s="39" t="s">
        <v>7259</v>
      </c>
      <c r="D22" s="39" t="s">
        <v>7260</v>
      </c>
      <c r="E22" s="39" t="str">
        <f t="shared" si="1"/>
        <v>22652332888</v>
      </c>
      <c r="F22" s="39" t="s">
        <v>7261</v>
      </c>
      <c r="G22" s="39" t="s">
        <v>7262</v>
      </c>
      <c r="H22" s="39" t="s">
        <v>7263</v>
      </c>
      <c r="I22" s="39" t="str">
        <f t="shared" si="2"/>
        <v>13321246301</v>
      </c>
    </row>
    <row r="23" ht="15.75" customHeight="1">
      <c r="A23" s="35" t="s">
        <v>147</v>
      </c>
      <c r="B23" s="39" t="s">
        <v>7264</v>
      </c>
      <c r="C23" s="39" t="s">
        <v>7265</v>
      </c>
      <c r="D23" s="39" t="s">
        <v>7266</v>
      </c>
      <c r="E23" s="39" t="str">
        <f t="shared" si="1"/>
        <v>30342326</v>
      </c>
      <c r="F23" s="39" t="s">
        <v>7267</v>
      </c>
      <c r="G23" s="39" t="s">
        <v>7268</v>
      </c>
      <c r="H23" s="39" t="s">
        <v>7269</v>
      </c>
      <c r="I23" s="39" t="str">
        <f t="shared" si="2"/>
        <v>30565233</v>
      </c>
    </row>
    <row r="24" ht="15.75" customHeight="1">
      <c r="A24" s="35" t="s">
        <v>154</v>
      </c>
      <c r="B24" s="39" t="s">
        <v>1504</v>
      </c>
      <c r="C24" s="39" t="s">
        <v>2456</v>
      </c>
      <c r="D24" s="39" t="s">
        <v>3333</v>
      </c>
      <c r="E24" s="39" t="str">
        <f t="shared" si="1"/>
        <v>60</v>
      </c>
      <c r="F24" s="39" t="s">
        <v>767</v>
      </c>
      <c r="G24" s="39" t="s">
        <v>1928</v>
      </c>
      <c r="H24" s="39" t="s">
        <v>236</v>
      </c>
      <c r="I24" s="39" t="str">
        <f t="shared" si="2"/>
        <v>51</v>
      </c>
    </row>
    <row r="25" ht="15.75" customHeight="1">
      <c r="A25" s="35" t="s">
        <v>158</v>
      </c>
      <c r="B25" s="39" t="s">
        <v>7270</v>
      </c>
      <c r="C25" s="39" t="s">
        <v>7271</v>
      </c>
      <c r="D25" s="39" t="s">
        <v>7272</v>
      </c>
      <c r="E25" s="39" t="str">
        <f t="shared" si="1"/>
        <v>234</v>
      </c>
      <c r="F25" s="39" t="s">
        <v>7273</v>
      </c>
      <c r="G25" s="39" t="s">
        <v>6861</v>
      </c>
      <c r="H25" s="39" t="s">
        <v>6393</v>
      </c>
      <c r="I25" s="39" t="str">
        <f t="shared" si="2"/>
        <v>276</v>
      </c>
    </row>
    <row r="26" ht="15.75" customHeight="1">
      <c r="A26" s="35" t="s">
        <v>160</v>
      </c>
      <c r="B26" s="39" t="s">
        <v>6978</v>
      </c>
      <c r="C26" s="39" t="s">
        <v>7274</v>
      </c>
      <c r="D26" s="39" t="s">
        <v>7275</v>
      </c>
      <c r="E26" s="39" t="str">
        <f t="shared" si="1"/>
        <v>1546</v>
      </c>
      <c r="F26" s="39" t="s">
        <v>7276</v>
      </c>
      <c r="G26" s="39" t="s">
        <v>6679</v>
      </c>
      <c r="H26" s="39" t="s">
        <v>7277</v>
      </c>
      <c r="I26" s="39" t="str">
        <f t="shared" si="2"/>
        <v>2155</v>
      </c>
    </row>
    <row r="27" ht="15.75" customHeight="1">
      <c r="A27" s="35" t="s">
        <v>162</v>
      </c>
      <c r="B27" s="39" t="s">
        <v>7278</v>
      </c>
      <c r="C27" s="39" t="s">
        <v>7279</v>
      </c>
      <c r="D27" s="39" t="s">
        <v>7280</v>
      </c>
      <c r="E27" s="39" t="str">
        <f t="shared" si="1"/>
        <v>485</v>
      </c>
      <c r="F27" s="39" t="s">
        <v>5377</v>
      </c>
      <c r="G27" s="39" t="s">
        <v>7281</v>
      </c>
      <c r="H27" s="39" t="s">
        <v>5493</v>
      </c>
      <c r="I27" s="39" t="str">
        <f t="shared" si="2"/>
        <v>1374</v>
      </c>
    </row>
    <row r="28" ht="15.75" customHeight="1">
      <c r="A28" s="35" t="s">
        <v>169</v>
      </c>
      <c r="B28" s="39" t="s">
        <v>42</v>
      </c>
      <c r="C28" s="39" t="s">
        <v>4695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6812</v>
      </c>
      <c r="C29" s="39" t="s">
        <v>7282</v>
      </c>
      <c r="D29" s="39" t="s">
        <v>7283</v>
      </c>
      <c r="E29" s="39" t="str">
        <f t="shared" si="1"/>
        <v>337846272</v>
      </c>
      <c r="F29" s="39" t="s">
        <v>7284</v>
      </c>
      <c r="G29" s="39" t="s">
        <v>7285</v>
      </c>
      <c r="H29" s="39" t="s">
        <v>6173</v>
      </c>
      <c r="I29" s="39" t="str">
        <f t="shared" si="2"/>
        <v>176881664</v>
      </c>
    </row>
    <row r="30" ht="15.75" customHeight="1">
      <c r="A30" s="35" t="s">
        <v>177</v>
      </c>
      <c r="B30" s="39" t="s">
        <v>7286</v>
      </c>
      <c r="C30" s="39" t="s">
        <v>7287</v>
      </c>
      <c r="D30" s="39" t="s">
        <v>7288</v>
      </c>
      <c r="E30" s="39" t="str">
        <f t="shared" si="1"/>
        <v>27710160896</v>
      </c>
      <c r="F30" s="39" t="s">
        <v>7289</v>
      </c>
      <c r="G30" s="39" t="s">
        <v>7290</v>
      </c>
      <c r="H30" s="39" t="s">
        <v>7291</v>
      </c>
      <c r="I30" s="39" t="str">
        <f t="shared" si="2"/>
        <v>18371178496</v>
      </c>
    </row>
    <row r="31" ht="15.75" customHeight="1">
      <c r="A31" s="35" t="s">
        <v>184</v>
      </c>
      <c r="B31" s="39" t="s">
        <v>7064</v>
      </c>
      <c r="C31" s="39" t="s">
        <v>7292</v>
      </c>
      <c r="D31" s="39" t="s">
        <v>7293</v>
      </c>
      <c r="E31" s="39" t="str">
        <f t="shared" si="1"/>
        <v>30572544</v>
      </c>
      <c r="F31" s="39" t="s">
        <v>4663</v>
      </c>
      <c r="G31" s="39" t="s">
        <v>7292</v>
      </c>
      <c r="H31" s="39" t="s">
        <v>6356</v>
      </c>
      <c r="I31" s="39" t="str">
        <f t="shared" si="2"/>
        <v>30568448</v>
      </c>
    </row>
    <row r="32" ht="15.75" customHeight="1">
      <c r="A32" s="35" t="s">
        <v>186</v>
      </c>
      <c r="B32" s="39" t="s">
        <v>7294</v>
      </c>
      <c r="C32" s="39" t="s">
        <v>7295</v>
      </c>
      <c r="D32" s="39" t="s">
        <v>7296</v>
      </c>
      <c r="E32" s="39" t="str">
        <f t="shared" si="1"/>
        <v>9213202432</v>
      </c>
      <c r="F32" s="39" t="s">
        <v>7297</v>
      </c>
      <c r="G32" s="39" t="s">
        <v>7298</v>
      </c>
      <c r="H32" s="39" t="s">
        <v>7299</v>
      </c>
      <c r="I32" s="39" t="str">
        <f t="shared" si="2"/>
        <v>7802806272</v>
      </c>
    </row>
    <row r="33" ht="15.75" customHeight="1">
      <c r="A33" s="35" t="s">
        <v>193</v>
      </c>
      <c r="B33" s="39" t="s">
        <v>4663</v>
      </c>
      <c r="C33" s="39" t="s">
        <v>6355</v>
      </c>
      <c r="D33" s="39" t="s">
        <v>6595</v>
      </c>
      <c r="E33" s="39" t="str">
        <f t="shared" si="1"/>
        <v>30183424</v>
      </c>
      <c r="F33" s="39" t="s">
        <v>7300</v>
      </c>
      <c r="G33" s="39" t="s">
        <v>7064</v>
      </c>
      <c r="H33" s="39" t="s">
        <v>6355</v>
      </c>
      <c r="I33" s="39" t="str">
        <f t="shared" si="2"/>
        <v>30564352</v>
      </c>
    </row>
    <row r="34" ht="15.75" customHeight="1">
      <c r="A34" s="35" t="s">
        <v>196</v>
      </c>
      <c r="B34" s="39" t="s">
        <v>7301</v>
      </c>
      <c r="C34" s="39" t="s">
        <v>7302</v>
      </c>
      <c r="D34" s="39" t="s">
        <v>7303</v>
      </c>
      <c r="E34" s="39" t="str">
        <f t="shared" si="1"/>
        <v>12913682784</v>
      </c>
      <c r="F34" s="39" t="s">
        <v>7304</v>
      </c>
      <c r="G34" s="39" t="s">
        <v>7305</v>
      </c>
      <c r="H34" s="39" t="s">
        <v>7306</v>
      </c>
      <c r="I34" s="39" t="str">
        <f t="shared" si="2"/>
        <v>14443120689</v>
      </c>
    </row>
    <row r="35" ht="15.75" customHeight="1">
      <c r="A35" s="35" t="s">
        <v>203</v>
      </c>
      <c r="B35" s="39" t="s">
        <v>7307</v>
      </c>
      <c r="C35" s="39" t="s">
        <v>7308</v>
      </c>
      <c r="D35" s="39" t="s">
        <v>7309</v>
      </c>
      <c r="E35" s="39" t="str">
        <f t="shared" si="1"/>
        <v>14565064005</v>
      </c>
      <c r="F35" s="39" t="s">
        <v>7310</v>
      </c>
      <c r="G35" s="39" t="s">
        <v>7311</v>
      </c>
      <c r="H35" s="39" t="s">
        <v>7312</v>
      </c>
      <c r="I35" s="39" t="str">
        <f t="shared" si="2"/>
        <v>13817472071</v>
      </c>
    </row>
    <row r="36" ht="15.75" customHeight="1">
      <c r="A36" s="35" t="s">
        <v>210</v>
      </c>
      <c r="B36" s="39" t="s">
        <v>7313</v>
      </c>
      <c r="C36" s="39" t="s">
        <v>7314</v>
      </c>
      <c r="D36" s="39" t="s">
        <v>7315</v>
      </c>
      <c r="E36" s="39" t="str">
        <f t="shared" si="1"/>
        <v>22352384250</v>
      </c>
      <c r="F36" s="39" t="s">
        <v>7316</v>
      </c>
      <c r="G36" s="39" t="s">
        <v>7317</v>
      </c>
      <c r="H36" s="39" t="s">
        <v>7318</v>
      </c>
      <c r="I36" s="39" t="str">
        <f t="shared" si="2"/>
        <v>12444375612</v>
      </c>
    </row>
    <row r="37" ht="15.75" customHeight="1">
      <c r="A37" s="35" t="s">
        <v>217</v>
      </c>
      <c r="B37" s="39" t="s">
        <v>7319</v>
      </c>
      <c r="C37" s="39" t="s">
        <v>7320</v>
      </c>
      <c r="D37" s="39" t="s">
        <v>7321</v>
      </c>
      <c r="E37" s="39" t="str">
        <f t="shared" si="1"/>
        <v>13856113</v>
      </c>
      <c r="F37" s="39" t="s">
        <v>7322</v>
      </c>
      <c r="G37" s="39" t="s">
        <v>7130</v>
      </c>
      <c r="H37" s="39" t="s">
        <v>7323</v>
      </c>
      <c r="I37" s="39" t="str">
        <f t="shared" si="2"/>
        <v>14064527</v>
      </c>
    </row>
    <row r="38" ht="15.75" customHeight="1">
      <c r="A38" s="35" t="s">
        <v>220</v>
      </c>
      <c r="B38" s="39" t="s">
        <v>1928</v>
      </c>
      <c r="C38" s="39" t="s">
        <v>1367</v>
      </c>
      <c r="D38" s="39" t="s">
        <v>2116</v>
      </c>
      <c r="E38" s="39" t="str">
        <f t="shared" si="1"/>
        <v>144</v>
      </c>
      <c r="F38" s="39" t="s">
        <v>422</v>
      </c>
      <c r="G38" s="39" t="s">
        <v>667</v>
      </c>
      <c r="H38" s="39" t="s">
        <v>156</v>
      </c>
      <c r="I38" s="39" t="str">
        <f t="shared" si="2"/>
        <v>18</v>
      </c>
    </row>
    <row r="39" ht="15.75" customHeight="1">
      <c r="A39" s="35" t="s">
        <v>227</v>
      </c>
      <c r="B39" s="39" t="s">
        <v>6273</v>
      </c>
      <c r="C39" s="39" t="s">
        <v>6166</v>
      </c>
      <c r="D39" s="39" t="s">
        <v>5702</v>
      </c>
      <c r="E39" s="39" t="str">
        <f t="shared" si="1"/>
        <v>240</v>
      </c>
      <c r="F39" s="39" t="s">
        <v>7324</v>
      </c>
      <c r="G39" s="39" t="s">
        <v>7097</v>
      </c>
      <c r="H39" s="39" t="s">
        <v>7325</v>
      </c>
      <c r="I39" s="39" t="str">
        <f t="shared" si="2"/>
        <v>272</v>
      </c>
    </row>
    <row r="40" ht="15.75" customHeight="1">
      <c r="A40" s="35" t="s">
        <v>229</v>
      </c>
      <c r="B40" s="39" t="s">
        <v>7326</v>
      </c>
      <c r="C40" s="39" t="s">
        <v>7327</v>
      </c>
      <c r="D40" s="39" t="s">
        <v>6509</v>
      </c>
      <c r="E40" s="39" t="str">
        <f t="shared" si="1"/>
        <v>1556</v>
      </c>
      <c r="F40" s="39" t="s">
        <v>7101</v>
      </c>
      <c r="G40" s="39" t="s">
        <v>7328</v>
      </c>
      <c r="H40" s="39" t="s">
        <v>7329</v>
      </c>
      <c r="I40" s="39" t="str">
        <f t="shared" si="2"/>
        <v>2164</v>
      </c>
    </row>
    <row r="41" ht="15.75" customHeight="1">
      <c r="A41" s="35" t="s">
        <v>234</v>
      </c>
      <c r="B41" s="39" t="s">
        <v>7330</v>
      </c>
      <c r="C41" s="39" t="s">
        <v>2307</v>
      </c>
      <c r="D41" s="39" t="s">
        <v>7331</v>
      </c>
      <c r="E41" s="39" t="str">
        <f t="shared" si="1"/>
        <v>470</v>
      </c>
      <c r="F41" s="39" t="s">
        <v>6978</v>
      </c>
      <c r="G41" s="39" t="s">
        <v>7332</v>
      </c>
      <c r="H41" s="39" t="s">
        <v>7333</v>
      </c>
      <c r="I41" s="39" t="str">
        <f t="shared" si="2"/>
        <v>1478</v>
      </c>
    </row>
    <row r="42" ht="15.75" customHeight="1">
      <c r="A42" s="35" t="s">
        <v>238</v>
      </c>
      <c r="B42" s="39" t="s">
        <v>102</v>
      </c>
      <c r="C42" s="39" t="s">
        <v>479</v>
      </c>
      <c r="D42" s="39" t="s">
        <v>42</v>
      </c>
      <c r="E42" s="39" t="str">
        <f t="shared" si="1"/>
        <v>4096</v>
      </c>
      <c r="F42" s="39" t="s">
        <v>7051</v>
      </c>
      <c r="G42" s="39" t="s">
        <v>102</v>
      </c>
      <c r="H42" s="39" t="s">
        <v>102</v>
      </c>
      <c r="I42" s="39" t="str">
        <f t="shared" si="2"/>
        <v>4096</v>
      </c>
    </row>
    <row r="43" ht="15.75" customHeight="1">
      <c r="A43" s="35" t="s">
        <v>239</v>
      </c>
      <c r="B43" s="39" t="s">
        <v>7334</v>
      </c>
      <c r="C43" s="39" t="s">
        <v>7335</v>
      </c>
      <c r="D43" s="39" t="s">
        <v>7336</v>
      </c>
      <c r="E43" s="39" t="str">
        <f t="shared" si="1"/>
        <v>196304896</v>
      </c>
      <c r="F43" s="39" t="s">
        <v>7337</v>
      </c>
      <c r="G43" s="39" t="s">
        <v>7338</v>
      </c>
      <c r="H43" s="39" t="s">
        <v>7339</v>
      </c>
      <c r="I43" s="39" t="str">
        <f t="shared" si="2"/>
        <v>177172480</v>
      </c>
    </row>
    <row r="44" ht="15.75" customHeight="1">
      <c r="A44" s="35" t="s">
        <v>246</v>
      </c>
      <c r="B44" s="39" t="s">
        <v>7340</v>
      </c>
      <c r="C44" s="39" t="s">
        <v>7341</v>
      </c>
      <c r="D44" s="39" t="s">
        <v>7342</v>
      </c>
      <c r="E44" s="39" t="str">
        <f t="shared" si="1"/>
        <v>27544252416</v>
      </c>
      <c r="F44" s="39" t="s">
        <v>7343</v>
      </c>
      <c r="G44" s="39" t="s">
        <v>7344</v>
      </c>
      <c r="H44" s="39" t="s">
        <v>7345</v>
      </c>
      <c r="I44" s="39" t="str">
        <f t="shared" si="2"/>
        <v>17019269120</v>
      </c>
    </row>
    <row r="45" ht="15.75" customHeight="1">
      <c r="A45" s="35" t="s">
        <v>253</v>
      </c>
      <c r="B45" s="39" t="s">
        <v>7346</v>
      </c>
      <c r="C45" s="39" t="s">
        <v>7347</v>
      </c>
      <c r="D45" s="39" t="s">
        <v>7321</v>
      </c>
      <c r="E45" s="39" t="str">
        <f t="shared" si="1"/>
        <v>14073856</v>
      </c>
      <c r="F45" s="39" t="s">
        <v>7130</v>
      </c>
      <c r="G45" s="39" t="s">
        <v>7130</v>
      </c>
      <c r="H45" s="39" t="s">
        <v>7348</v>
      </c>
      <c r="I45" s="39" t="str">
        <f t="shared" si="2"/>
        <v>14069760</v>
      </c>
    </row>
    <row r="46" ht="15.75" customHeight="1">
      <c r="A46" s="35" t="s">
        <v>254</v>
      </c>
      <c r="B46" s="39" t="s">
        <v>7349</v>
      </c>
      <c r="C46" s="39" t="s">
        <v>7350</v>
      </c>
      <c r="D46" s="39" t="s">
        <v>7351</v>
      </c>
      <c r="E46" s="39" t="str">
        <f t="shared" si="1"/>
        <v>8100597760</v>
      </c>
      <c r="F46" s="39" t="s">
        <v>7352</v>
      </c>
      <c r="G46" s="39" t="s">
        <v>7353</v>
      </c>
      <c r="H46" s="39" t="s">
        <v>7354</v>
      </c>
      <c r="I46" s="39" t="str">
        <f t="shared" si="2"/>
        <v>7123476480</v>
      </c>
    </row>
    <row r="47" ht="15.75" customHeight="1">
      <c r="A47" s="35" t="s">
        <v>261</v>
      </c>
      <c r="B47" s="39" t="s">
        <v>7355</v>
      </c>
      <c r="C47" s="39" t="s">
        <v>7356</v>
      </c>
      <c r="D47" s="39" t="s">
        <v>7321</v>
      </c>
      <c r="E47" s="39" t="str">
        <f t="shared" si="1"/>
        <v>13606912</v>
      </c>
      <c r="F47" s="39" t="s">
        <v>7357</v>
      </c>
      <c r="G47" s="39" t="s">
        <v>7130</v>
      </c>
      <c r="H47" s="39" t="s">
        <v>7358</v>
      </c>
      <c r="I47" s="39" t="str">
        <f t="shared" si="2"/>
        <v>14057472</v>
      </c>
    </row>
    <row r="48" ht="15.75" customHeight="1">
      <c r="A48" s="35" t="s">
        <v>262</v>
      </c>
      <c r="B48" s="39" t="s">
        <v>7359</v>
      </c>
      <c r="C48" s="39" t="s">
        <v>7360</v>
      </c>
      <c r="D48" s="39" t="s">
        <v>7361</v>
      </c>
      <c r="E48" s="39" t="str">
        <f t="shared" si="1"/>
        <v>13695095834</v>
      </c>
      <c r="F48" s="39" t="s">
        <v>7362</v>
      </c>
      <c r="G48" s="39" t="s">
        <v>7363</v>
      </c>
      <c r="H48" s="39" t="s">
        <v>7364</v>
      </c>
      <c r="I48" s="39" t="str">
        <f t="shared" si="2"/>
        <v>14159571912</v>
      </c>
    </row>
    <row r="49" ht="15.75" customHeight="1">
      <c r="A49" s="35" t="s">
        <v>269</v>
      </c>
      <c r="B49" s="39" t="s">
        <v>7365</v>
      </c>
      <c r="C49" s="39" t="s">
        <v>7366</v>
      </c>
      <c r="D49" s="39" t="s">
        <v>7367</v>
      </c>
      <c r="E49" s="39" t="str">
        <f t="shared" si="1"/>
        <v>14012781709</v>
      </c>
      <c r="F49" s="39" t="s">
        <v>7368</v>
      </c>
      <c r="G49" s="39" t="s">
        <v>7369</v>
      </c>
      <c r="H49" s="39" t="s">
        <v>7370</v>
      </c>
      <c r="I49" s="39" t="str">
        <f t="shared" si="2"/>
        <v>13494293791</v>
      </c>
    </row>
    <row r="50" ht="15.75" customHeight="1">
      <c r="A50" s="35" t="s">
        <v>276</v>
      </c>
      <c r="B50" s="39" t="s">
        <v>7371</v>
      </c>
      <c r="C50" s="39" t="s">
        <v>7372</v>
      </c>
      <c r="D50" s="39" t="s">
        <v>7373</v>
      </c>
      <c r="E50" s="39" t="str">
        <f t="shared" si="1"/>
        <v>5713800275</v>
      </c>
      <c r="F50" s="39" t="s">
        <v>7374</v>
      </c>
      <c r="G50" s="39" t="s">
        <v>7375</v>
      </c>
      <c r="H50" s="39" t="s">
        <v>7376</v>
      </c>
      <c r="I50" s="39" t="str">
        <f t="shared" si="2"/>
        <v>6516804502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290</v>
      </c>
      <c r="C52" s="39" t="s">
        <v>290</v>
      </c>
      <c r="D52" s="39" t="s">
        <v>155</v>
      </c>
      <c r="E52" s="39" t="str">
        <f t="shared" si="1"/>
        <v>2</v>
      </c>
      <c r="F52" s="39" t="s">
        <v>155</v>
      </c>
      <c r="G52" s="39" t="s">
        <v>83</v>
      </c>
      <c r="H52" s="39" t="s">
        <v>83</v>
      </c>
      <c r="I52" s="39" t="str">
        <f t="shared" si="2"/>
        <v>4</v>
      </c>
    </row>
    <row r="53" ht="15.75" customHeight="1">
      <c r="A53" s="35" t="s">
        <v>285</v>
      </c>
      <c r="B53" s="39" t="s">
        <v>159</v>
      </c>
      <c r="C53" s="39" t="s">
        <v>82</v>
      </c>
      <c r="D53" s="39" t="s">
        <v>84</v>
      </c>
      <c r="E53" s="39" t="str">
        <f t="shared" si="1"/>
        <v>9</v>
      </c>
      <c r="F53" s="39" t="s">
        <v>225</v>
      </c>
      <c r="G53" s="39" t="s">
        <v>225</v>
      </c>
      <c r="H53" s="39" t="s">
        <v>225</v>
      </c>
      <c r="I53" s="39" t="str">
        <f t="shared" si="2"/>
        <v>13</v>
      </c>
    </row>
    <row r="54" ht="15.75" customHeight="1">
      <c r="A54" s="35" t="s">
        <v>286</v>
      </c>
      <c r="B54" s="39" t="s">
        <v>7377</v>
      </c>
      <c r="C54" s="39" t="s">
        <v>7378</v>
      </c>
      <c r="D54" s="39" t="s">
        <v>7379</v>
      </c>
      <c r="E54" s="39" t="str">
        <f t="shared" si="1"/>
        <v>1559</v>
      </c>
      <c r="F54" s="39" t="s">
        <v>6867</v>
      </c>
      <c r="G54" s="39" t="s">
        <v>6336</v>
      </c>
      <c r="H54" s="39" t="s">
        <v>7380</v>
      </c>
      <c r="I54" s="39" t="str">
        <f t="shared" si="2"/>
        <v>2157</v>
      </c>
    </row>
    <row r="55" ht="15.75" customHeight="1">
      <c r="A55" s="35" t="s">
        <v>289</v>
      </c>
      <c r="B55" s="39" t="s">
        <v>221</v>
      </c>
      <c r="C55" s="39" t="s">
        <v>422</v>
      </c>
      <c r="D55" s="39" t="s">
        <v>156</v>
      </c>
      <c r="E55" s="39" t="str">
        <f t="shared" si="1"/>
        <v>18</v>
      </c>
      <c r="F55" s="39" t="s">
        <v>2686</v>
      </c>
      <c r="G55" s="39" t="s">
        <v>476</v>
      </c>
      <c r="H55" s="39" t="s">
        <v>666</v>
      </c>
      <c r="I55" s="39" t="str">
        <f t="shared" si="2"/>
        <v>36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7381</v>
      </c>
      <c r="C58" s="39" t="s">
        <v>7382</v>
      </c>
      <c r="D58" s="39" t="s">
        <v>7383</v>
      </c>
      <c r="E58" s="39" t="str">
        <f t="shared" si="1"/>
        <v>5724160000</v>
      </c>
      <c r="F58" s="39" t="s">
        <v>7384</v>
      </c>
      <c r="G58" s="39" t="s">
        <v>7385</v>
      </c>
      <c r="H58" s="39" t="s">
        <v>7386</v>
      </c>
      <c r="I58" s="39" t="str">
        <f t="shared" si="2"/>
        <v>6530342912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7387</v>
      </c>
      <c r="C60" s="39" t="s">
        <v>7388</v>
      </c>
      <c r="D60" s="39" t="s">
        <v>7389</v>
      </c>
      <c r="E60" s="39" t="str">
        <f t="shared" si="1"/>
        <v>5707665408</v>
      </c>
      <c r="F60" s="39" t="s">
        <v>7390</v>
      </c>
      <c r="G60" s="39" t="s">
        <v>7391</v>
      </c>
      <c r="H60" s="39" t="s">
        <v>7392</v>
      </c>
      <c r="I60" s="39" t="str">
        <f t="shared" si="2"/>
        <v>6511353856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7393</v>
      </c>
      <c r="C62" s="39" t="s">
        <v>7394</v>
      </c>
      <c r="D62" s="39" t="s">
        <v>7395</v>
      </c>
      <c r="E62" s="39" t="str">
        <f t="shared" si="1"/>
        <v>12607468</v>
      </c>
      <c r="F62" s="39" t="s">
        <v>7396</v>
      </c>
      <c r="G62" s="39" t="s">
        <v>7397</v>
      </c>
      <c r="H62" s="39" t="s">
        <v>7398</v>
      </c>
      <c r="I62" s="39" t="str">
        <f t="shared" si="2"/>
        <v>19363871</v>
      </c>
    </row>
    <row r="63" ht="15.75" customHeight="1">
      <c r="A63" s="35" t="s">
        <v>316</v>
      </c>
      <c r="B63" s="39" t="s">
        <v>7399</v>
      </c>
      <c r="C63" s="39" t="s">
        <v>7400</v>
      </c>
      <c r="D63" s="39" t="s">
        <v>7401</v>
      </c>
      <c r="E63" s="39" t="str">
        <f t="shared" si="1"/>
        <v>3628956</v>
      </c>
      <c r="F63" s="39" t="s">
        <v>7402</v>
      </c>
      <c r="G63" s="39" t="s">
        <v>7403</v>
      </c>
      <c r="H63" s="39" t="s">
        <v>7404</v>
      </c>
      <c r="I63" s="39" t="str">
        <f t="shared" si="2"/>
        <v>156883135</v>
      </c>
    </row>
    <row r="64" ht="15.75" customHeight="1">
      <c r="A64" s="40" t="s">
        <v>14</v>
      </c>
      <c r="B64" s="41">
        <f t="shared" ref="B64:I64" si="3">AVERAGE(VALUE(B8),VALUE(B22),VALUE(B36))*2^(-30)</f>
        <v>19.846278</v>
      </c>
      <c r="C64" s="41">
        <f t="shared" si="3"/>
        <v>20.80305598</v>
      </c>
      <c r="D64" s="41">
        <f t="shared" si="3"/>
        <v>20.17786912</v>
      </c>
      <c r="E64" s="41">
        <f t="shared" si="3"/>
        <v>21.20675058</v>
      </c>
      <c r="F64" s="41">
        <f t="shared" si="3"/>
        <v>12.36622206</v>
      </c>
      <c r="G64" s="41">
        <f t="shared" si="3"/>
        <v>12.57909233</v>
      </c>
      <c r="H64" s="41">
        <f t="shared" si="3"/>
        <v>12.04481332</v>
      </c>
      <c r="I64" s="41">
        <f t="shared" si="3"/>
        <v>12.50449887</v>
      </c>
    </row>
    <row r="65" ht="15.75" customHeight="1">
      <c r="A65" s="40" t="s">
        <v>323</v>
      </c>
      <c r="B65" s="41">
        <f t="shared" ref="B65:I65" si="4">AVERAGE(VALUE(B8),VALUE(B22),VALUE(B36),VALUE(B50))*2^(-30)</f>
        <v>16.1829952</v>
      </c>
      <c r="C65" s="41">
        <f t="shared" si="4"/>
        <v>16.94072872</v>
      </c>
      <c r="D65" s="41">
        <f t="shared" si="4"/>
        <v>16.46374964</v>
      </c>
      <c r="E65" s="41">
        <f t="shared" si="4"/>
        <v>17.23541073</v>
      </c>
      <c r="F65" s="41">
        <f t="shared" si="4"/>
        <v>10.77939265</v>
      </c>
      <c r="G65" s="41">
        <f t="shared" si="4"/>
        <v>10.95163104</v>
      </c>
      <c r="H65" s="41">
        <f t="shared" si="4"/>
        <v>10.5520085</v>
      </c>
      <c r="I65" s="41">
        <f t="shared" si="4"/>
        <v>10.89568594</v>
      </c>
    </row>
    <row r="66" ht="15.75" customHeight="1">
      <c r="A66" s="40" t="s">
        <v>324</v>
      </c>
      <c r="B66" s="41">
        <f t="shared" ref="B66:I66" si="5">MIN(VALUE(B18),VALUE(B32),VALUE(B46))*2^(-30)</f>
        <v>7.544269562</v>
      </c>
      <c r="C66" s="41">
        <f t="shared" si="5"/>
        <v>7.981761932</v>
      </c>
      <c r="D66" s="41">
        <f t="shared" si="5"/>
        <v>7.443149567</v>
      </c>
      <c r="E66" s="41">
        <f t="shared" si="5"/>
        <v>7.544269562</v>
      </c>
      <c r="F66" s="41">
        <f t="shared" si="5"/>
        <v>6.794845581</v>
      </c>
      <c r="G66" s="41">
        <f t="shared" si="5"/>
        <v>6.634254456</v>
      </c>
      <c r="H66" s="41">
        <f t="shared" si="5"/>
        <v>5.231079102</v>
      </c>
      <c r="I66" s="41">
        <f t="shared" si="5"/>
        <v>6.634254456</v>
      </c>
    </row>
    <row r="67" ht="15.75" customHeight="1">
      <c r="A67" s="40" t="s">
        <v>325</v>
      </c>
      <c r="B67" s="41">
        <f t="shared" ref="B67:I67" si="6">MIN(VALUE(B16),VALUE(B30),VALUE(B44))*2^(-30)</f>
        <v>20.5556488</v>
      </c>
      <c r="C67" s="41">
        <f t="shared" si="6"/>
        <v>20.47392654</v>
      </c>
      <c r="D67" s="41">
        <f t="shared" si="6"/>
        <v>20.65969467</v>
      </c>
      <c r="E67" s="41">
        <f t="shared" si="6"/>
        <v>24.92036819</v>
      </c>
      <c r="F67" s="41">
        <f t="shared" si="6"/>
        <v>15.41041565</v>
      </c>
      <c r="G67" s="41">
        <f t="shared" si="6"/>
        <v>15.11895752</v>
      </c>
      <c r="H67" s="41">
        <f t="shared" si="6"/>
        <v>16.0419426</v>
      </c>
      <c r="I67" s="41">
        <f t="shared" si="6"/>
        <v>15.85042953</v>
      </c>
    </row>
    <row r="68" ht="15.75" customHeight="1">
      <c r="A68" s="40" t="s">
        <v>15</v>
      </c>
      <c r="B68" s="41">
        <f t="shared" ref="B68:I68" si="7">SUM(VALUE(B14),VALUE(B28),VALUE(B42))*2^(-20)</f>
        <v>0.00390625</v>
      </c>
      <c r="C68" s="41">
        <f t="shared" si="7"/>
        <v>0.04296875</v>
      </c>
      <c r="D68" s="41">
        <f t="shared" si="7"/>
        <v>0</v>
      </c>
      <c r="E68" s="41">
        <f t="shared" si="7"/>
        <v>0.00390625</v>
      </c>
      <c r="F68" s="41">
        <f t="shared" si="7"/>
        <v>0.14453125</v>
      </c>
      <c r="G68" s="41">
        <f t="shared" si="7"/>
        <v>0.00390625</v>
      </c>
      <c r="H68" s="41">
        <f t="shared" si="7"/>
        <v>0.00390625</v>
      </c>
      <c r="I68" s="41">
        <f t="shared" si="7"/>
        <v>0.00390625</v>
      </c>
    </row>
    <row r="69" ht="15.75" customHeight="1">
      <c r="A69" s="40" t="s">
        <v>16</v>
      </c>
      <c r="B69" s="41">
        <f t="shared" ref="B69:I69" si="8">SUM(VALUE(B15),VALUE(B29),VALUE(B43))*2^(-20)</f>
        <v>535.8671875</v>
      </c>
      <c r="C69" s="41">
        <f t="shared" si="8"/>
        <v>984.1328125</v>
      </c>
      <c r="D69" s="41">
        <f t="shared" si="8"/>
        <v>621.140625</v>
      </c>
      <c r="E69" s="41">
        <f t="shared" si="8"/>
        <v>856.84375</v>
      </c>
      <c r="F69" s="41">
        <f t="shared" si="8"/>
        <v>494.8242188</v>
      </c>
      <c r="G69" s="41">
        <f t="shared" si="8"/>
        <v>491.6679688</v>
      </c>
      <c r="H69" s="41">
        <f t="shared" si="8"/>
        <v>474.75</v>
      </c>
      <c r="I69" s="41">
        <f t="shared" si="8"/>
        <v>492.6054688</v>
      </c>
    </row>
    <row r="70" ht="15.75" customHeight="1">
      <c r="A70" s="40" t="s">
        <v>17</v>
      </c>
      <c r="B70" s="41">
        <f t="shared" ref="B70:I70" si="9">AVERAGE(VALUE(B9),VALUE(B23),VALUE(B37))*2^(-20)</f>
        <v>20.05392965</v>
      </c>
      <c r="C70" s="41">
        <f t="shared" si="9"/>
        <v>19.94736322</v>
      </c>
      <c r="D70" s="41">
        <f t="shared" si="9"/>
        <v>19.74522972</v>
      </c>
      <c r="E70" s="41">
        <f t="shared" si="9"/>
        <v>19.94229857</v>
      </c>
      <c r="F70" s="41">
        <f t="shared" si="9"/>
        <v>20.0283076</v>
      </c>
      <c r="G70" s="41">
        <f t="shared" si="9"/>
        <v>20.05945047</v>
      </c>
      <c r="H70" s="41">
        <f t="shared" si="9"/>
        <v>19.8187418</v>
      </c>
      <c r="I70" s="41">
        <f t="shared" si="9"/>
        <v>20.05154705</v>
      </c>
    </row>
    <row r="71" ht="15.75" customHeight="1">
      <c r="A71" s="40" t="s">
        <v>326</v>
      </c>
      <c r="B71" s="42">
        <f t="shared" ref="B71:I71" si="10">MIN(VALUE(B19),VALUE(B33),VALUE(B47))*2^(-20)</f>
        <v>13.4140625</v>
      </c>
      <c r="C71" s="42">
        <f t="shared" si="10"/>
        <v>12.84765625</v>
      </c>
      <c r="D71" s="42">
        <f t="shared" si="10"/>
        <v>12.9765625</v>
      </c>
      <c r="E71" s="42">
        <f t="shared" si="10"/>
        <v>12.9765625</v>
      </c>
      <c r="F71" s="42">
        <f t="shared" si="10"/>
        <v>13.40625</v>
      </c>
      <c r="G71" s="42">
        <f t="shared" si="10"/>
        <v>13.41796875</v>
      </c>
      <c r="H71" s="42">
        <f t="shared" si="10"/>
        <v>12.8828125</v>
      </c>
      <c r="I71" s="42">
        <f t="shared" si="10"/>
        <v>13.40625</v>
      </c>
    </row>
    <row r="72" ht="15.75" customHeight="1">
      <c r="A72" s="40" t="s">
        <v>327</v>
      </c>
      <c r="B72" s="42">
        <f t="shared" ref="B72:I72" si="11">MAX(VALUE(B17),VALUE(B31),VALUE(B45))*2^(-20)</f>
        <v>29.15625</v>
      </c>
      <c r="C72" s="42">
        <f t="shared" si="11"/>
        <v>29.171875</v>
      </c>
      <c r="D72" s="42">
        <f t="shared" si="11"/>
        <v>28.80859375</v>
      </c>
      <c r="E72" s="42">
        <f t="shared" si="11"/>
        <v>29.15625</v>
      </c>
      <c r="F72" s="42">
        <f t="shared" si="11"/>
        <v>29.15234375</v>
      </c>
      <c r="G72" s="42">
        <f t="shared" si="11"/>
        <v>29.171875</v>
      </c>
      <c r="H72" s="42">
        <f t="shared" si="11"/>
        <v>28.796875</v>
      </c>
      <c r="I72" s="42">
        <f t="shared" si="11"/>
        <v>29.15234375</v>
      </c>
    </row>
    <row r="73" ht="15.75" customHeight="1">
      <c r="A73" s="40" t="s">
        <v>1</v>
      </c>
      <c r="B73" s="41">
        <f t="shared" ref="B73:I73" si="12">VALUE(B7)*10^(-9)</f>
        <v>195.2933635</v>
      </c>
      <c r="C73" s="41">
        <f t="shared" si="12"/>
        <v>217.8309079</v>
      </c>
      <c r="D73" s="41">
        <f t="shared" si="12"/>
        <v>195.0815214</v>
      </c>
      <c r="E73" s="41">
        <f t="shared" si="12"/>
        <v>195.2933635</v>
      </c>
      <c r="F73" s="41">
        <f t="shared" si="12"/>
        <v>272.9877132</v>
      </c>
      <c r="G73" s="41">
        <f t="shared" si="12"/>
        <v>270.9348242</v>
      </c>
      <c r="H73" s="41">
        <f t="shared" si="12"/>
        <v>266.4621228</v>
      </c>
      <c r="I73" s="41">
        <f t="shared" si="12"/>
        <v>270.9348242</v>
      </c>
    </row>
    <row r="74" ht="15.75" customHeight="1">
      <c r="A74" s="40" t="s">
        <v>18</v>
      </c>
      <c r="B74" s="41">
        <f t="shared" ref="B74:I74" si="13">SUM(VALUE(B20),VALUE(B34),VALUE(B48))*2^(-20)</f>
        <v>40259.99028</v>
      </c>
      <c r="C74" s="41">
        <f t="shared" si="13"/>
        <v>40355.3183</v>
      </c>
      <c r="D74" s="41">
        <f t="shared" si="13"/>
        <v>40236.01264</v>
      </c>
      <c r="E74" s="41">
        <f t="shared" si="13"/>
        <v>38475.31556</v>
      </c>
      <c r="F74" s="41">
        <f t="shared" si="13"/>
        <v>40112.17876</v>
      </c>
      <c r="G74" s="41">
        <f t="shared" si="13"/>
        <v>40100.82768</v>
      </c>
      <c r="H74" s="41">
        <f t="shared" si="13"/>
        <v>40095.77003</v>
      </c>
      <c r="I74" s="41">
        <f t="shared" si="13"/>
        <v>40283.31128</v>
      </c>
    </row>
    <row r="75" ht="15.75" customHeight="1">
      <c r="A75" s="40" t="s">
        <v>19</v>
      </c>
      <c r="B75" s="41">
        <f t="shared" ref="B75:I75" si="14">SUM(VALUE(B21),VALUE(B35),VALUE(B49))*2^(-20)</f>
        <v>40267.70234</v>
      </c>
      <c r="C75" s="41">
        <f t="shared" si="14"/>
        <v>40325.60421</v>
      </c>
      <c r="D75" s="41">
        <f t="shared" si="14"/>
        <v>40269.25581</v>
      </c>
      <c r="E75" s="41">
        <f t="shared" si="14"/>
        <v>40453.32977</v>
      </c>
      <c r="F75" s="41">
        <f t="shared" si="14"/>
        <v>39863.2624</v>
      </c>
      <c r="G75" s="41">
        <f t="shared" si="14"/>
        <v>39844.69552</v>
      </c>
      <c r="H75" s="41">
        <f t="shared" si="14"/>
        <v>39840.19204</v>
      </c>
      <c r="I75" s="41">
        <f t="shared" si="14"/>
        <v>39524.60758</v>
      </c>
    </row>
    <row r="76" ht="15.75" customHeight="1">
      <c r="A76" s="40" t="s">
        <v>20</v>
      </c>
      <c r="B76" s="43">
        <f t="shared" ref="B76:I76" si="15">SUM(VALUE(B12),VALUE(B26),VALUE(B40))</f>
        <v>4646</v>
      </c>
      <c r="C76" s="43">
        <f t="shared" si="15"/>
        <v>5196</v>
      </c>
      <c r="D76" s="43">
        <f t="shared" si="15"/>
        <v>4643</v>
      </c>
      <c r="E76" s="43">
        <f t="shared" si="15"/>
        <v>4660</v>
      </c>
      <c r="F76" s="43">
        <f t="shared" si="15"/>
        <v>6529</v>
      </c>
      <c r="G76" s="43">
        <f t="shared" si="15"/>
        <v>6482</v>
      </c>
      <c r="H76" s="43">
        <f t="shared" si="15"/>
        <v>6369</v>
      </c>
      <c r="I76" s="43">
        <f t="shared" si="15"/>
        <v>6482</v>
      </c>
    </row>
    <row r="77" ht="15.75" customHeight="1">
      <c r="A77" s="40" t="s">
        <v>21</v>
      </c>
      <c r="B77" s="43">
        <f t="shared" ref="B77:I77" si="16">SUM(VALUE(B11),VALUE(B25),VALUE(B39))</f>
        <v>703</v>
      </c>
      <c r="C77" s="43">
        <f t="shared" si="16"/>
        <v>739</v>
      </c>
      <c r="D77" s="43">
        <f t="shared" si="16"/>
        <v>689</v>
      </c>
      <c r="E77" s="43">
        <f t="shared" si="16"/>
        <v>717</v>
      </c>
      <c r="F77" s="43">
        <f t="shared" si="16"/>
        <v>844</v>
      </c>
      <c r="G77" s="43">
        <f t="shared" si="16"/>
        <v>799</v>
      </c>
      <c r="H77" s="43">
        <f t="shared" si="16"/>
        <v>800</v>
      </c>
      <c r="I77" s="43">
        <f t="shared" si="16"/>
        <v>808</v>
      </c>
    </row>
    <row r="78" ht="15.75" customHeight="1">
      <c r="A78" s="40" t="s">
        <v>22</v>
      </c>
      <c r="B78" s="43">
        <f t="shared" ref="B78:I78" si="17">SUM(VALUE(B13),VALUE(B27),VALUE(B41))</f>
        <v>1321</v>
      </c>
      <c r="C78" s="43">
        <f t="shared" si="17"/>
        <v>1360</v>
      </c>
      <c r="D78" s="43">
        <f t="shared" si="17"/>
        <v>1327</v>
      </c>
      <c r="E78" s="43">
        <f t="shared" si="17"/>
        <v>1399</v>
      </c>
      <c r="F78" s="43">
        <f t="shared" si="17"/>
        <v>4406</v>
      </c>
      <c r="G78" s="43">
        <f t="shared" si="17"/>
        <v>4368</v>
      </c>
      <c r="H78" s="43">
        <f t="shared" si="17"/>
        <v>4377</v>
      </c>
      <c r="I78" s="43">
        <f t="shared" si="17"/>
        <v>4344</v>
      </c>
    </row>
    <row r="79" ht="15.75" customHeight="1">
      <c r="A79" s="40" t="s">
        <v>23</v>
      </c>
      <c r="B79" s="43">
        <f t="shared" ref="B79:I79" si="18">SUM(VALUE(B10),VALUE(B24),VALUE(B38))</f>
        <v>160</v>
      </c>
      <c r="C79" s="43">
        <f t="shared" si="18"/>
        <v>245</v>
      </c>
      <c r="D79" s="43">
        <f t="shared" si="18"/>
        <v>287</v>
      </c>
      <c r="E79" s="43">
        <f t="shared" si="18"/>
        <v>235</v>
      </c>
      <c r="F79" s="43">
        <f t="shared" si="18"/>
        <v>83</v>
      </c>
      <c r="G79" s="43">
        <f t="shared" si="18"/>
        <v>79</v>
      </c>
      <c r="H79" s="43">
        <f t="shared" si="18"/>
        <v>51</v>
      </c>
      <c r="I79" s="43">
        <f t="shared" si="18"/>
        <v>75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7405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7406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57"/>
    <col customWidth="1" min="6" max="8" width="27.0"/>
    <col customWidth="1" min="9" max="9" width="13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7407</v>
      </c>
      <c r="C5" s="39" t="s">
        <v>7408</v>
      </c>
      <c r="D5" s="39" t="s">
        <v>7409</v>
      </c>
      <c r="E5" s="39" t="str">
        <f t="shared" si="1"/>
        <v>-</v>
      </c>
      <c r="F5" s="39" t="s">
        <v>7410</v>
      </c>
      <c r="G5" s="39" t="s">
        <v>7411</v>
      </c>
      <c r="H5" s="39" t="s">
        <v>7412</v>
      </c>
      <c r="I5" s="39" t="str">
        <f t="shared" si="2"/>
        <v>-</v>
      </c>
    </row>
    <row r="6">
      <c r="A6" s="35" t="s">
        <v>51</v>
      </c>
      <c r="B6" s="39" t="s">
        <v>7413</v>
      </c>
      <c r="C6" s="39" t="s">
        <v>7414</v>
      </c>
      <c r="D6" s="39" t="s">
        <v>7415</v>
      </c>
      <c r="E6" s="39" t="str">
        <f t="shared" si="1"/>
        <v>-</v>
      </c>
      <c r="F6" s="39" t="s">
        <v>7416</v>
      </c>
      <c r="G6" s="39" t="s">
        <v>7417</v>
      </c>
      <c r="H6" s="39" t="s">
        <v>7418</v>
      </c>
      <c r="I6" s="39" t="str">
        <f t="shared" si="2"/>
        <v>-</v>
      </c>
    </row>
    <row r="7">
      <c r="A7" s="35" t="s">
        <v>58</v>
      </c>
      <c r="B7" s="39" t="s">
        <v>7419</v>
      </c>
      <c r="C7" s="39" t="s">
        <v>7420</v>
      </c>
      <c r="D7" s="39" t="s">
        <v>7421</v>
      </c>
      <c r="E7" s="39" t="str">
        <f t="shared" si="1"/>
        <v>223123331402</v>
      </c>
      <c r="F7" s="39" t="s">
        <v>7422</v>
      </c>
      <c r="G7" s="39" t="s">
        <v>7423</v>
      </c>
      <c r="H7" s="39" t="s">
        <v>7424</v>
      </c>
      <c r="I7" s="39" t="str">
        <f t="shared" si="2"/>
        <v>279962834661</v>
      </c>
    </row>
    <row r="8">
      <c r="A8" s="35" t="s">
        <v>65</v>
      </c>
      <c r="B8" s="39" t="s">
        <v>7425</v>
      </c>
      <c r="C8" s="39" t="s">
        <v>7426</v>
      </c>
      <c r="D8" s="39" t="s">
        <v>7427</v>
      </c>
      <c r="E8" s="39" t="str">
        <f t="shared" si="1"/>
        <v>19187040667</v>
      </c>
      <c r="F8" s="39" t="s">
        <v>7428</v>
      </c>
      <c r="G8" s="39" t="s">
        <v>7429</v>
      </c>
      <c r="H8" s="39" t="s">
        <v>7430</v>
      </c>
      <c r="I8" s="39" t="str">
        <f t="shared" si="2"/>
        <v>14018150542</v>
      </c>
    </row>
    <row r="9">
      <c r="A9" s="35" t="s">
        <v>72</v>
      </c>
      <c r="B9" s="39" t="s">
        <v>7431</v>
      </c>
      <c r="C9" s="39" t="s">
        <v>7432</v>
      </c>
      <c r="D9" s="39" t="s">
        <v>7433</v>
      </c>
      <c r="E9" s="39" t="str">
        <f t="shared" si="1"/>
        <v>18908260</v>
      </c>
      <c r="F9" s="39" t="s">
        <v>7434</v>
      </c>
      <c r="G9" s="39" t="s">
        <v>7435</v>
      </c>
      <c r="H9" s="39" t="s">
        <v>7436</v>
      </c>
      <c r="I9" s="39" t="str">
        <f t="shared" si="2"/>
        <v>18817116</v>
      </c>
    </row>
    <row r="10">
      <c r="A10" s="35" t="s">
        <v>76</v>
      </c>
      <c r="B10" s="39" t="s">
        <v>156</v>
      </c>
      <c r="C10" s="39" t="s">
        <v>2686</v>
      </c>
      <c r="D10" s="39" t="s">
        <v>667</v>
      </c>
      <c r="E10" s="39" t="str">
        <f t="shared" si="1"/>
        <v>18</v>
      </c>
      <c r="F10" s="39" t="s">
        <v>80</v>
      </c>
      <c r="G10" s="39" t="s">
        <v>156</v>
      </c>
      <c r="H10" s="39" t="s">
        <v>423</v>
      </c>
      <c r="I10" s="39" t="str">
        <f t="shared" si="2"/>
        <v>14</v>
      </c>
    </row>
    <row r="11">
      <c r="A11" s="35" t="s">
        <v>81</v>
      </c>
      <c r="B11" s="39" t="s">
        <v>7437</v>
      </c>
      <c r="C11" s="39" t="s">
        <v>6273</v>
      </c>
      <c r="D11" s="39" t="s">
        <v>6861</v>
      </c>
      <c r="E11" s="39" t="str">
        <f t="shared" si="1"/>
        <v>264</v>
      </c>
      <c r="F11" s="39" t="s">
        <v>6976</v>
      </c>
      <c r="G11" s="39" t="s">
        <v>7273</v>
      </c>
      <c r="H11" s="39" t="s">
        <v>5811</v>
      </c>
      <c r="I11" s="39" t="str">
        <f t="shared" si="2"/>
        <v>269</v>
      </c>
    </row>
    <row r="12">
      <c r="A12" s="35" t="s">
        <v>87</v>
      </c>
      <c r="B12" s="39" t="s">
        <v>7438</v>
      </c>
      <c r="C12" s="39" t="s">
        <v>7439</v>
      </c>
      <c r="D12" s="39" t="s">
        <v>7440</v>
      </c>
      <c r="E12" s="39" t="str">
        <f t="shared" si="1"/>
        <v>1776</v>
      </c>
      <c r="F12" s="39" t="s">
        <v>7441</v>
      </c>
      <c r="G12" s="39" t="s">
        <v>7442</v>
      </c>
      <c r="H12" s="39" t="s">
        <v>7443</v>
      </c>
      <c r="I12" s="39" t="str">
        <f t="shared" si="2"/>
        <v>2235</v>
      </c>
    </row>
    <row r="13">
      <c r="A13" s="35" t="s">
        <v>94</v>
      </c>
      <c r="B13" s="39" t="s">
        <v>7444</v>
      </c>
      <c r="C13" s="39" t="s">
        <v>7445</v>
      </c>
      <c r="D13" s="39" t="s">
        <v>1927</v>
      </c>
      <c r="E13" s="39" t="str">
        <f t="shared" si="1"/>
        <v>457</v>
      </c>
      <c r="F13" s="39" t="s">
        <v>7446</v>
      </c>
      <c r="G13" s="39" t="s">
        <v>7447</v>
      </c>
      <c r="H13" s="39" t="s">
        <v>7448</v>
      </c>
      <c r="I13" s="39" t="str">
        <f t="shared" si="2"/>
        <v>1513</v>
      </c>
    </row>
    <row r="14">
      <c r="A14" s="35" t="s">
        <v>101</v>
      </c>
      <c r="B14" s="39" t="s">
        <v>42</v>
      </c>
      <c r="C14" s="39" t="s">
        <v>42</v>
      </c>
      <c r="D14" s="39" t="s">
        <v>42</v>
      </c>
      <c r="E14" s="39" t="str">
        <f t="shared" si="1"/>
        <v>0</v>
      </c>
      <c r="F14" s="39" t="s">
        <v>102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7449</v>
      </c>
      <c r="C15" s="39" t="s">
        <v>5707</v>
      </c>
      <c r="D15" s="39" t="s">
        <v>7450</v>
      </c>
      <c r="E15" s="39" t="str">
        <f t="shared" si="1"/>
        <v>383873024</v>
      </c>
      <c r="F15" s="39" t="s">
        <v>7451</v>
      </c>
      <c r="G15" s="39" t="s">
        <v>7452</v>
      </c>
      <c r="H15" s="39" t="s">
        <v>7453</v>
      </c>
      <c r="I15" s="39" t="str">
        <f t="shared" si="2"/>
        <v>166117376</v>
      </c>
    </row>
    <row r="16">
      <c r="A16" s="35" t="s">
        <v>110</v>
      </c>
      <c r="B16" s="39" t="s">
        <v>7454</v>
      </c>
      <c r="C16" s="39" t="s">
        <v>7455</v>
      </c>
      <c r="D16" s="39" t="s">
        <v>7456</v>
      </c>
      <c r="E16" s="39" t="str">
        <f t="shared" si="1"/>
        <v>21647855616</v>
      </c>
      <c r="F16" s="39" t="s">
        <v>7457</v>
      </c>
      <c r="G16" s="39" t="s">
        <v>7458</v>
      </c>
      <c r="H16" s="39" t="s">
        <v>7459</v>
      </c>
      <c r="I16" s="39" t="str">
        <f t="shared" si="2"/>
        <v>17240903680</v>
      </c>
    </row>
    <row r="17">
      <c r="A17" s="35" t="s">
        <v>117</v>
      </c>
      <c r="B17" s="39" t="s">
        <v>6150</v>
      </c>
      <c r="C17" s="39" t="s">
        <v>7460</v>
      </c>
      <c r="D17" s="39" t="s">
        <v>7461</v>
      </c>
      <c r="E17" s="39" t="str">
        <f t="shared" si="1"/>
        <v>19197952</v>
      </c>
      <c r="F17" s="39" t="s">
        <v>7234</v>
      </c>
      <c r="G17" s="39" t="s">
        <v>7462</v>
      </c>
      <c r="H17" s="39" t="s">
        <v>7463</v>
      </c>
      <c r="I17" s="39" t="str">
        <f t="shared" si="2"/>
        <v>18845696</v>
      </c>
    </row>
    <row r="18">
      <c r="A18" s="35" t="s">
        <v>118</v>
      </c>
      <c r="B18" s="39" t="s">
        <v>7464</v>
      </c>
      <c r="C18" s="39" t="s">
        <v>7465</v>
      </c>
      <c r="D18" s="39" t="s">
        <v>7466</v>
      </c>
      <c r="E18" s="39" t="str">
        <f t="shared" si="1"/>
        <v>10531373056</v>
      </c>
      <c r="F18" s="39" t="s">
        <v>7467</v>
      </c>
      <c r="G18" s="39" t="s">
        <v>7468</v>
      </c>
      <c r="H18" s="39" t="s">
        <v>7469</v>
      </c>
      <c r="I18" s="39" t="str">
        <f t="shared" si="2"/>
        <v>9047355392</v>
      </c>
    </row>
    <row r="19">
      <c r="A19" s="35" t="s">
        <v>125</v>
      </c>
      <c r="B19" s="39" t="s">
        <v>7470</v>
      </c>
      <c r="C19" s="39" t="s">
        <v>6150</v>
      </c>
      <c r="D19" s="39" t="s">
        <v>7471</v>
      </c>
      <c r="E19" s="39" t="str">
        <f t="shared" si="1"/>
        <v>18767872</v>
      </c>
      <c r="F19" s="39" t="s">
        <v>6776</v>
      </c>
      <c r="G19" s="39" t="s">
        <v>7472</v>
      </c>
      <c r="H19" s="39" t="s">
        <v>7473</v>
      </c>
      <c r="I19" s="39" t="str">
        <f t="shared" si="2"/>
        <v>18788352</v>
      </c>
    </row>
    <row r="20">
      <c r="A20" s="35" t="s">
        <v>126</v>
      </c>
      <c r="B20" s="39" t="s">
        <v>7474</v>
      </c>
      <c r="C20" s="39" t="s">
        <v>7475</v>
      </c>
      <c r="D20" s="39" t="s">
        <v>7476</v>
      </c>
      <c r="E20" s="39" t="str">
        <f t="shared" si="1"/>
        <v>15202068702</v>
      </c>
      <c r="F20" s="39" t="s">
        <v>7477</v>
      </c>
      <c r="G20" s="39" t="s">
        <v>7478</v>
      </c>
      <c r="H20" s="39" t="s">
        <v>7479</v>
      </c>
      <c r="I20" s="39" t="str">
        <f t="shared" si="2"/>
        <v>13678360412</v>
      </c>
    </row>
    <row r="21" ht="15.75" customHeight="1">
      <c r="A21" s="35" t="s">
        <v>133</v>
      </c>
      <c r="B21" s="39" t="s">
        <v>7480</v>
      </c>
      <c r="C21" s="39" t="s">
        <v>7481</v>
      </c>
      <c r="D21" s="39" t="s">
        <v>7482</v>
      </c>
      <c r="E21" s="39" t="str">
        <f t="shared" si="1"/>
        <v>13773037019</v>
      </c>
      <c r="F21" s="39" t="s">
        <v>7483</v>
      </c>
      <c r="G21" s="39" t="s">
        <v>7484</v>
      </c>
      <c r="H21" s="39" t="s">
        <v>7485</v>
      </c>
      <c r="I21" s="39" t="str">
        <f t="shared" si="2"/>
        <v>13155135847</v>
      </c>
    </row>
    <row r="22" ht="15.75" customHeight="1">
      <c r="A22" s="35" t="s">
        <v>140</v>
      </c>
      <c r="B22" s="39" t="s">
        <v>7486</v>
      </c>
      <c r="C22" s="39" t="s">
        <v>7487</v>
      </c>
      <c r="D22" s="39" t="s">
        <v>7488</v>
      </c>
      <c r="E22" s="39" t="str">
        <f t="shared" si="1"/>
        <v>22967202836</v>
      </c>
      <c r="F22" s="39" t="s">
        <v>7489</v>
      </c>
      <c r="G22" s="39" t="s">
        <v>7490</v>
      </c>
      <c r="H22" s="39" t="s">
        <v>7491</v>
      </c>
      <c r="I22" s="39" t="str">
        <f t="shared" si="2"/>
        <v>12092301880</v>
      </c>
    </row>
    <row r="23" ht="15.75" customHeight="1">
      <c r="A23" s="35" t="s">
        <v>147</v>
      </c>
      <c r="B23" s="39" t="s">
        <v>7492</v>
      </c>
      <c r="C23" s="39" t="s">
        <v>7493</v>
      </c>
      <c r="D23" s="39" t="s">
        <v>7494</v>
      </c>
      <c r="E23" s="39" t="str">
        <f t="shared" si="1"/>
        <v>29632833</v>
      </c>
      <c r="F23" s="39" t="s">
        <v>7495</v>
      </c>
      <c r="G23" s="39" t="s">
        <v>7496</v>
      </c>
      <c r="H23" s="39" t="s">
        <v>7497</v>
      </c>
      <c r="I23" s="39" t="str">
        <f t="shared" si="2"/>
        <v>29601792</v>
      </c>
    </row>
    <row r="24" ht="15.75" customHeight="1">
      <c r="A24" s="35" t="s">
        <v>154</v>
      </c>
      <c r="B24" s="39" t="s">
        <v>5188</v>
      </c>
      <c r="C24" s="39" t="s">
        <v>7271</v>
      </c>
      <c r="D24" s="39" t="s">
        <v>7498</v>
      </c>
      <c r="E24" s="39" t="str">
        <f t="shared" si="1"/>
        <v>234</v>
      </c>
      <c r="F24" s="39" t="s">
        <v>1552</v>
      </c>
      <c r="G24" s="39" t="s">
        <v>427</v>
      </c>
      <c r="H24" s="39" t="s">
        <v>85</v>
      </c>
      <c r="I24" s="39" t="str">
        <f t="shared" si="2"/>
        <v>40</v>
      </c>
    </row>
    <row r="25" ht="15.75" customHeight="1">
      <c r="A25" s="35" t="s">
        <v>158</v>
      </c>
      <c r="B25" s="39" t="s">
        <v>2500</v>
      </c>
      <c r="C25" s="39" t="s">
        <v>2452</v>
      </c>
      <c r="D25" s="39" t="s">
        <v>6501</v>
      </c>
      <c r="E25" s="39" t="str">
        <f t="shared" si="1"/>
        <v>239</v>
      </c>
      <c r="F25" s="39" t="s">
        <v>6330</v>
      </c>
      <c r="G25" s="39" t="s">
        <v>7499</v>
      </c>
      <c r="H25" s="39" t="s">
        <v>5927</v>
      </c>
      <c r="I25" s="39" t="str">
        <f t="shared" si="2"/>
        <v>284</v>
      </c>
    </row>
    <row r="26" ht="15.75" customHeight="1">
      <c r="A26" s="35" t="s">
        <v>160</v>
      </c>
      <c r="B26" s="39" t="s">
        <v>7500</v>
      </c>
      <c r="C26" s="39" t="s">
        <v>5860</v>
      </c>
      <c r="D26" s="39" t="s">
        <v>7501</v>
      </c>
      <c r="E26" s="39" t="str">
        <f t="shared" si="1"/>
        <v>1768</v>
      </c>
      <c r="F26" s="39" t="s">
        <v>7502</v>
      </c>
      <c r="G26" s="39" t="s">
        <v>7503</v>
      </c>
      <c r="H26" s="39" t="s">
        <v>7504</v>
      </c>
      <c r="I26" s="39" t="str">
        <f t="shared" si="2"/>
        <v>2240</v>
      </c>
    </row>
    <row r="27" ht="15.75" customHeight="1">
      <c r="A27" s="35" t="s">
        <v>162</v>
      </c>
      <c r="B27" s="39" t="s">
        <v>7505</v>
      </c>
      <c r="C27" s="39" t="s">
        <v>7506</v>
      </c>
      <c r="D27" s="39" t="s">
        <v>7507</v>
      </c>
      <c r="E27" s="39" t="str">
        <f t="shared" si="1"/>
        <v>519</v>
      </c>
      <c r="F27" s="39" t="s">
        <v>7508</v>
      </c>
      <c r="G27" s="39" t="s">
        <v>7043</v>
      </c>
      <c r="H27" s="39" t="s">
        <v>6748</v>
      </c>
      <c r="I27" s="39" t="str">
        <f t="shared" si="2"/>
        <v>1449</v>
      </c>
    </row>
    <row r="28" ht="15.75" customHeight="1">
      <c r="A28" s="35" t="s">
        <v>169</v>
      </c>
      <c r="B28" s="39" t="s">
        <v>7509</v>
      </c>
      <c r="C28" s="39" t="s">
        <v>42</v>
      </c>
      <c r="D28" s="39" t="s">
        <v>5548</v>
      </c>
      <c r="E28" s="39" t="str">
        <f t="shared" si="1"/>
        <v>40960</v>
      </c>
      <c r="F28" s="39" t="s">
        <v>7510</v>
      </c>
      <c r="G28" s="39" t="s">
        <v>42</v>
      </c>
      <c r="H28" s="39" t="s">
        <v>7511</v>
      </c>
      <c r="I28" s="39" t="str">
        <f t="shared" si="2"/>
        <v>159744</v>
      </c>
    </row>
    <row r="29" ht="15.75" customHeight="1">
      <c r="A29" s="35" t="s">
        <v>170</v>
      </c>
      <c r="B29" s="39" t="s">
        <v>7512</v>
      </c>
      <c r="C29" s="39" t="s">
        <v>7513</v>
      </c>
      <c r="D29" s="39" t="s">
        <v>7514</v>
      </c>
      <c r="E29" s="39" t="str">
        <f t="shared" si="1"/>
        <v>383832064</v>
      </c>
      <c r="F29" s="39" t="s">
        <v>7515</v>
      </c>
      <c r="G29" s="39" t="s">
        <v>7516</v>
      </c>
      <c r="H29" s="39" t="s">
        <v>7517</v>
      </c>
      <c r="I29" s="39" t="str">
        <f t="shared" si="2"/>
        <v>170176512</v>
      </c>
    </row>
    <row r="30" ht="15.75" customHeight="1">
      <c r="A30" s="35" t="s">
        <v>177</v>
      </c>
      <c r="B30" s="39" t="s">
        <v>7518</v>
      </c>
      <c r="C30" s="39" t="s">
        <v>7519</v>
      </c>
      <c r="D30" s="39" t="s">
        <v>7520</v>
      </c>
      <c r="E30" s="39" t="str">
        <f t="shared" si="1"/>
        <v>28210151424</v>
      </c>
      <c r="F30" s="39" t="s">
        <v>7521</v>
      </c>
      <c r="G30" s="39" t="s">
        <v>7522</v>
      </c>
      <c r="H30" s="39" t="s">
        <v>7523</v>
      </c>
      <c r="I30" s="39" t="str">
        <f t="shared" si="2"/>
        <v>18697089024</v>
      </c>
    </row>
    <row r="31" ht="15.75" customHeight="1">
      <c r="A31" s="35" t="s">
        <v>184</v>
      </c>
      <c r="B31" s="39" t="s">
        <v>7524</v>
      </c>
      <c r="C31" s="39" t="s">
        <v>7496</v>
      </c>
      <c r="D31" s="39" t="s">
        <v>7525</v>
      </c>
      <c r="E31" s="39" t="str">
        <f t="shared" si="1"/>
        <v>29728768</v>
      </c>
      <c r="F31" s="39" t="s">
        <v>7495</v>
      </c>
      <c r="G31" s="39" t="s">
        <v>7496</v>
      </c>
      <c r="H31" s="39" t="s">
        <v>7526</v>
      </c>
      <c r="I31" s="39" t="str">
        <f t="shared" si="2"/>
        <v>29601792</v>
      </c>
    </row>
    <row r="32" ht="15.75" customHeight="1">
      <c r="A32" s="35" t="s">
        <v>186</v>
      </c>
      <c r="B32" s="39" t="s">
        <v>7527</v>
      </c>
      <c r="C32" s="39" t="s">
        <v>7528</v>
      </c>
      <c r="D32" s="39" t="s">
        <v>7529</v>
      </c>
      <c r="E32" s="39" t="str">
        <f t="shared" si="1"/>
        <v>7356637184</v>
      </c>
      <c r="F32" s="39" t="s">
        <v>7530</v>
      </c>
      <c r="G32" s="39" t="s">
        <v>7531</v>
      </c>
      <c r="H32" s="39" t="s">
        <v>7532</v>
      </c>
      <c r="I32" s="39" t="str">
        <f t="shared" si="2"/>
        <v>5960171520</v>
      </c>
    </row>
    <row r="33" ht="15.75" customHeight="1">
      <c r="A33" s="35" t="s">
        <v>193</v>
      </c>
      <c r="B33" s="39" t="s">
        <v>7496</v>
      </c>
      <c r="C33" s="39" t="s">
        <v>7533</v>
      </c>
      <c r="D33" s="39" t="s">
        <v>7534</v>
      </c>
      <c r="E33" s="39" t="str">
        <f t="shared" si="1"/>
        <v>29188096</v>
      </c>
      <c r="F33" s="39" t="s">
        <v>7495</v>
      </c>
      <c r="G33" s="39" t="s">
        <v>7496</v>
      </c>
      <c r="H33" s="39" t="s">
        <v>7525</v>
      </c>
      <c r="I33" s="39" t="str">
        <f t="shared" si="2"/>
        <v>29601792</v>
      </c>
    </row>
    <row r="34" ht="15.75" customHeight="1">
      <c r="A34" s="35" t="s">
        <v>196</v>
      </c>
      <c r="B34" s="39" t="s">
        <v>7535</v>
      </c>
      <c r="C34" s="39" t="s">
        <v>7536</v>
      </c>
      <c r="D34" s="39" t="s">
        <v>7537</v>
      </c>
      <c r="E34" s="39" t="str">
        <f t="shared" si="1"/>
        <v>13698186250</v>
      </c>
      <c r="F34" s="39" t="s">
        <v>7538</v>
      </c>
      <c r="G34" s="39" t="s">
        <v>7539</v>
      </c>
      <c r="H34" s="39" t="s">
        <v>7540</v>
      </c>
      <c r="I34" s="39" t="str">
        <f t="shared" si="2"/>
        <v>14008010313</v>
      </c>
    </row>
    <row r="35" ht="15.75" customHeight="1">
      <c r="A35" s="35" t="s">
        <v>203</v>
      </c>
      <c r="B35" s="39" t="s">
        <v>7541</v>
      </c>
      <c r="C35" s="39" t="s">
        <v>7542</v>
      </c>
      <c r="D35" s="39" t="s">
        <v>7543</v>
      </c>
      <c r="E35" s="39" t="str">
        <f t="shared" si="1"/>
        <v>14035295550</v>
      </c>
      <c r="F35" s="39" t="s">
        <v>7544</v>
      </c>
      <c r="G35" s="39" t="s">
        <v>7545</v>
      </c>
      <c r="H35" s="39" t="s">
        <v>7546</v>
      </c>
      <c r="I35" s="39" t="str">
        <f t="shared" si="2"/>
        <v>14418227655</v>
      </c>
    </row>
    <row r="36" ht="15.75" customHeight="1">
      <c r="A36" s="35" t="s">
        <v>210</v>
      </c>
      <c r="B36" s="39" t="s">
        <v>7547</v>
      </c>
      <c r="C36" s="39" t="s">
        <v>7548</v>
      </c>
      <c r="D36" s="39" t="s">
        <v>7549</v>
      </c>
      <c r="E36" s="39" t="str">
        <f t="shared" si="1"/>
        <v>23357467527</v>
      </c>
      <c r="F36" s="39" t="s">
        <v>7550</v>
      </c>
      <c r="G36" s="39" t="s">
        <v>7551</v>
      </c>
      <c r="H36" s="39" t="s">
        <v>7552</v>
      </c>
      <c r="I36" s="39" t="str">
        <f t="shared" si="2"/>
        <v>13092814687</v>
      </c>
    </row>
    <row r="37" ht="15.75" customHeight="1">
      <c r="A37" s="35" t="s">
        <v>217</v>
      </c>
      <c r="B37" s="39" t="s">
        <v>7553</v>
      </c>
      <c r="C37" s="39" t="s">
        <v>7554</v>
      </c>
      <c r="D37" s="39" t="s">
        <v>7555</v>
      </c>
      <c r="E37" s="39" t="str">
        <f t="shared" si="1"/>
        <v>13373690</v>
      </c>
      <c r="F37" s="39" t="s">
        <v>7556</v>
      </c>
      <c r="G37" s="39" t="s">
        <v>7557</v>
      </c>
      <c r="H37" s="39" t="s">
        <v>7558</v>
      </c>
      <c r="I37" s="39" t="str">
        <f t="shared" si="2"/>
        <v>13332480</v>
      </c>
    </row>
    <row r="38" ht="15.75" customHeight="1">
      <c r="A38" s="35" t="s">
        <v>220</v>
      </c>
      <c r="B38" s="39" t="s">
        <v>6977</v>
      </c>
      <c r="C38" s="39" t="s">
        <v>2117</v>
      </c>
      <c r="D38" s="39" t="s">
        <v>5189</v>
      </c>
      <c r="E38" s="39" t="str">
        <f t="shared" si="1"/>
        <v>253</v>
      </c>
      <c r="F38" s="39" t="s">
        <v>1410</v>
      </c>
      <c r="G38" s="39" t="s">
        <v>1365</v>
      </c>
      <c r="H38" s="39" t="s">
        <v>1225</v>
      </c>
      <c r="I38" s="39" t="str">
        <f t="shared" si="2"/>
        <v>55</v>
      </c>
    </row>
    <row r="39" ht="15.75" customHeight="1">
      <c r="A39" s="35" t="s">
        <v>227</v>
      </c>
      <c r="B39" s="39" t="s">
        <v>6273</v>
      </c>
      <c r="C39" s="39" t="s">
        <v>7272</v>
      </c>
      <c r="D39" s="39" t="s">
        <v>6137</v>
      </c>
      <c r="E39" s="39" t="str">
        <f t="shared" si="1"/>
        <v>233</v>
      </c>
      <c r="F39" s="39" t="s">
        <v>7559</v>
      </c>
      <c r="G39" s="39" t="s">
        <v>7560</v>
      </c>
      <c r="H39" s="39" t="s">
        <v>5927</v>
      </c>
      <c r="I39" s="39" t="str">
        <f t="shared" si="2"/>
        <v>293</v>
      </c>
    </row>
    <row r="40" ht="15.75" customHeight="1">
      <c r="A40" s="35" t="s">
        <v>229</v>
      </c>
      <c r="B40" s="39" t="s">
        <v>5926</v>
      </c>
      <c r="C40" s="39" t="s">
        <v>7561</v>
      </c>
      <c r="D40" s="39" t="s">
        <v>7501</v>
      </c>
      <c r="E40" s="39" t="str">
        <f t="shared" si="1"/>
        <v>1762</v>
      </c>
      <c r="F40" s="39" t="s">
        <v>7562</v>
      </c>
      <c r="G40" s="39" t="s">
        <v>7563</v>
      </c>
      <c r="H40" s="39" t="s">
        <v>7564</v>
      </c>
      <c r="I40" s="39" t="str">
        <f t="shared" si="2"/>
        <v>2228</v>
      </c>
    </row>
    <row r="41" ht="15.75" customHeight="1">
      <c r="A41" s="35" t="s">
        <v>234</v>
      </c>
      <c r="B41" s="39" t="s">
        <v>7565</v>
      </c>
      <c r="C41" s="39" t="s">
        <v>232</v>
      </c>
      <c r="D41" s="39" t="s">
        <v>6339</v>
      </c>
      <c r="E41" s="39" t="str">
        <f t="shared" si="1"/>
        <v>474</v>
      </c>
      <c r="F41" s="39" t="s">
        <v>7566</v>
      </c>
      <c r="G41" s="39" t="s">
        <v>6627</v>
      </c>
      <c r="H41" s="39" t="s">
        <v>7567</v>
      </c>
      <c r="I41" s="39" t="str">
        <f t="shared" si="2"/>
        <v>1464</v>
      </c>
    </row>
    <row r="42" ht="15.75" customHeight="1">
      <c r="A42" s="35" t="s">
        <v>238</v>
      </c>
      <c r="B42" s="39" t="s">
        <v>7568</v>
      </c>
      <c r="C42" s="39" t="s">
        <v>102</v>
      </c>
      <c r="D42" s="39" t="s">
        <v>7568</v>
      </c>
      <c r="E42" s="39" t="str">
        <f t="shared" si="1"/>
        <v>163840</v>
      </c>
      <c r="F42" s="39" t="s">
        <v>4695</v>
      </c>
      <c r="G42" s="39" t="s">
        <v>7569</v>
      </c>
      <c r="H42" s="39" t="s">
        <v>7570</v>
      </c>
      <c r="I42" s="39" t="str">
        <f t="shared" si="2"/>
        <v>32768</v>
      </c>
    </row>
    <row r="43" ht="15.75" customHeight="1">
      <c r="A43" s="35" t="s">
        <v>239</v>
      </c>
      <c r="B43" s="39" t="s">
        <v>5934</v>
      </c>
      <c r="C43" s="39" t="s">
        <v>7571</v>
      </c>
      <c r="D43" s="39" t="s">
        <v>7572</v>
      </c>
      <c r="E43" s="39" t="str">
        <f t="shared" si="1"/>
        <v>384163840</v>
      </c>
      <c r="F43" s="39" t="s">
        <v>7573</v>
      </c>
      <c r="G43" s="39" t="s">
        <v>7574</v>
      </c>
      <c r="H43" s="39" t="s">
        <v>7575</v>
      </c>
      <c r="I43" s="39" t="str">
        <f t="shared" si="2"/>
        <v>157622272</v>
      </c>
    </row>
    <row r="44" ht="15.75" customHeight="1">
      <c r="A44" s="35" t="s">
        <v>246</v>
      </c>
      <c r="B44" s="39" t="s">
        <v>7576</v>
      </c>
      <c r="C44" s="39" t="s">
        <v>7577</v>
      </c>
      <c r="D44" s="39" t="s">
        <v>7578</v>
      </c>
      <c r="E44" s="39" t="str">
        <f t="shared" si="1"/>
        <v>28150734848</v>
      </c>
      <c r="F44" s="39" t="s">
        <v>7579</v>
      </c>
      <c r="G44" s="39" t="s">
        <v>7580</v>
      </c>
      <c r="H44" s="39" t="s">
        <v>7581</v>
      </c>
      <c r="I44" s="39" t="str">
        <f t="shared" si="2"/>
        <v>18928750592</v>
      </c>
    </row>
    <row r="45" ht="15.75" customHeight="1">
      <c r="A45" s="35" t="s">
        <v>253</v>
      </c>
      <c r="B45" s="39" t="s">
        <v>7556</v>
      </c>
      <c r="C45" s="39" t="s">
        <v>7582</v>
      </c>
      <c r="D45" s="39" t="s">
        <v>7583</v>
      </c>
      <c r="E45" s="39" t="str">
        <f t="shared" si="1"/>
        <v>13541376</v>
      </c>
      <c r="F45" s="39" t="s">
        <v>7556</v>
      </c>
      <c r="G45" s="39" t="s">
        <v>7584</v>
      </c>
      <c r="H45" s="39" t="s">
        <v>7558</v>
      </c>
      <c r="I45" s="39" t="str">
        <f t="shared" si="2"/>
        <v>13332480</v>
      </c>
    </row>
    <row r="46" ht="15.75" customHeight="1">
      <c r="A46" s="35" t="s">
        <v>254</v>
      </c>
      <c r="B46" s="39" t="s">
        <v>7585</v>
      </c>
      <c r="C46" s="39" t="s">
        <v>7586</v>
      </c>
      <c r="D46" s="39" t="s">
        <v>7587</v>
      </c>
      <c r="E46" s="39" t="str">
        <f t="shared" si="1"/>
        <v>8036528128</v>
      </c>
      <c r="F46" s="39" t="s">
        <v>7588</v>
      </c>
      <c r="G46" s="39" t="s">
        <v>7589</v>
      </c>
      <c r="H46" s="39" t="s">
        <v>7590</v>
      </c>
      <c r="I46" s="39" t="str">
        <f t="shared" si="2"/>
        <v>6651199488</v>
      </c>
    </row>
    <row r="47" ht="15.75" customHeight="1">
      <c r="A47" s="35" t="s">
        <v>261</v>
      </c>
      <c r="B47" s="39" t="s">
        <v>7591</v>
      </c>
      <c r="C47" s="39" t="s">
        <v>7592</v>
      </c>
      <c r="D47" s="39" t="s">
        <v>7558</v>
      </c>
      <c r="E47" s="39" t="str">
        <f t="shared" si="1"/>
        <v>13316096</v>
      </c>
      <c r="F47" s="39" t="s">
        <v>7556</v>
      </c>
      <c r="G47" s="39" t="s">
        <v>7593</v>
      </c>
      <c r="H47" s="39" t="s">
        <v>7558</v>
      </c>
      <c r="I47" s="39" t="str">
        <f t="shared" si="2"/>
        <v>13332480</v>
      </c>
    </row>
    <row r="48" ht="15.75" customHeight="1">
      <c r="A48" s="35" t="s">
        <v>262</v>
      </c>
      <c r="B48" s="39" t="s">
        <v>7594</v>
      </c>
      <c r="C48" s="39" t="s">
        <v>7595</v>
      </c>
      <c r="D48" s="39" t="s">
        <v>7596</v>
      </c>
      <c r="E48" s="39" t="str">
        <f t="shared" si="1"/>
        <v>13744420640</v>
      </c>
      <c r="F48" s="39" t="s">
        <v>7597</v>
      </c>
      <c r="G48" s="39" t="s">
        <v>7598</v>
      </c>
      <c r="H48" s="39" t="s">
        <v>7599</v>
      </c>
      <c r="I48" s="39" t="str">
        <f t="shared" si="2"/>
        <v>14717985032</v>
      </c>
    </row>
    <row r="49" ht="15.75" customHeight="1">
      <c r="A49" s="35" t="s">
        <v>269</v>
      </c>
      <c r="B49" s="39" t="s">
        <v>7600</v>
      </c>
      <c r="C49" s="39" t="s">
        <v>7601</v>
      </c>
      <c r="D49" s="39" t="s">
        <v>7602</v>
      </c>
      <c r="E49" s="39" t="str">
        <f t="shared" si="1"/>
        <v>14901254740</v>
      </c>
      <c r="F49" s="39" t="s">
        <v>7603</v>
      </c>
      <c r="G49" s="39" t="s">
        <v>7604</v>
      </c>
      <c r="H49" s="39" t="s">
        <v>7605</v>
      </c>
      <c r="I49" s="39" t="str">
        <f t="shared" si="2"/>
        <v>13549230556</v>
      </c>
    </row>
    <row r="50" ht="15.75" customHeight="1">
      <c r="A50" s="35" t="s">
        <v>276</v>
      </c>
      <c r="B50" s="39" t="s">
        <v>7606</v>
      </c>
      <c r="C50" s="39" t="s">
        <v>7607</v>
      </c>
      <c r="D50" s="39" t="s">
        <v>7608</v>
      </c>
      <c r="E50" s="39" t="str">
        <f t="shared" si="1"/>
        <v>5713627288</v>
      </c>
      <c r="F50" s="39" t="s">
        <v>7609</v>
      </c>
      <c r="G50" s="39" t="s">
        <v>7610</v>
      </c>
      <c r="H50" s="39" t="s">
        <v>7611</v>
      </c>
      <c r="I50" s="39" t="str">
        <f t="shared" si="2"/>
        <v>6613840884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290</v>
      </c>
      <c r="C52" s="39" t="s">
        <v>155</v>
      </c>
      <c r="D52" s="39" t="s">
        <v>155</v>
      </c>
      <c r="E52" s="39" t="str">
        <f t="shared" si="1"/>
        <v>3</v>
      </c>
      <c r="F52" s="39" t="s">
        <v>83</v>
      </c>
      <c r="G52" s="39" t="s">
        <v>83</v>
      </c>
      <c r="H52" s="39" t="s">
        <v>155</v>
      </c>
      <c r="I52" s="39" t="str">
        <f t="shared" si="2"/>
        <v>4</v>
      </c>
    </row>
    <row r="53" ht="15.75" customHeight="1">
      <c r="A53" s="35" t="s">
        <v>285</v>
      </c>
      <c r="B53" s="39" t="s">
        <v>82</v>
      </c>
      <c r="C53" s="39" t="s">
        <v>84</v>
      </c>
      <c r="D53" s="39" t="s">
        <v>82</v>
      </c>
      <c r="E53" s="39" t="str">
        <f t="shared" si="1"/>
        <v>10</v>
      </c>
      <c r="F53" s="39" t="s">
        <v>79</v>
      </c>
      <c r="G53" s="39" t="s">
        <v>80</v>
      </c>
      <c r="H53" s="39" t="s">
        <v>80</v>
      </c>
      <c r="I53" s="39" t="str">
        <f t="shared" si="2"/>
        <v>14</v>
      </c>
    </row>
    <row r="54" ht="15.75" customHeight="1">
      <c r="A54" s="35" t="s">
        <v>286</v>
      </c>
      <c r="B54" s="39" t="s">
        <v>7612</v>
      </c>
      <c r="C54" s="39" t="s">
        <v>7613</v>
      </c>
      <c r="D54" s="39" t="s">
        <v>7614</v>
      </c>
      <c r="E54" s="39" t="str">
        <f t="shared" si="1"/>
        <v>1782</v>
      </c>
      <c r="F54" s="39" t="s">
        <v>7562</v>
      </c>
      <c r="G54" s="39" t="s">
        <v>7615</v>
      </c>
      <c r="H54" s="39" t="s">
        <v>7277</v>
      </c>
      <c r="I54" s="39" t="str">
        <f t="shared" si="2"/>
        <v>2228</v>
      </c>
    </row>
    <row r="55" ht="15.75" customHeight="1">
      <c r="A55" s="35" t="s">
        <v>289</v>
      </c>
      <c r="B55" s="39" t="s">
        <v>422</v>
      </c>
      <c r="C55" s="39" t="s">
        <v>156</v>
      </c>
      <c r="D55" s="39" t="s">
        <v>422</v>
      </c>
      <c r="E55" s="39" t="str">
        <f t="shared" si="1"/>
        <v>20</v>
      </c>
      <c r="F55" s="39" t="s">
        <v>164</v>
      </c>
      <c r="G55" s="39" t="s">
        <v>164</v>
      </c>
      <c r="H55" s="39" t="s">
        <v>476</v>
      </c>
      <c r="I55" s="39" t="str">
        <f t="shared" si="2"/>
        <v>39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7616</v>
      </c>
      <c r="C58" s="39" t="s">
        <v>7617</v>
      </c>
      <c r="D58" s="39" t="s">
        <v>7618</v>
      </c>
      <c r="E58" s="39" t="str">
        <f t="shared" si="1"/>
        <v>5723582464</v>
      </c>
      <c r="F58" s="39" t="s">
        <v>7619</v>
      </c>
      <c r="G58" s="39" t="s">
        <v>7620</v>
      </c>
      <c r="H58" s="39" t="s">
        <v>7621</v>
      </c>
      <c r="I58" s="39" t="str">
        <f t="shared" si="2"/>
        <v>6622347264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7622</v>
      </c>
      <c r="C60" s="39" t="s">
        <v>7623</v>
      </c>
      <c r="D60" s="39" t="s">
        <v>7624</v>
      </c>
      <c r="E60" s="39" t="str">
        <f t="shared" si="1"/>
        <v>5703221248</v>
      </c>
      <c r="F60" s="39" t="s">
        <v>7625</v>
      </c>
      <c r="G60" s="39" t="s">
        <v>7626</v>
      </c>
      <c r="H60" s="39" t="s">
        <v>7627</v>
      </c>
      <c r="I60" s="39" t="str">
        <f t="shared" si="2"/>
        <v>6550499328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7628</v>
      </c>
      <c r="C62" s="39" t="s">
        <v>7629</v>
      </c>
      <c r="D62" s="39" t="s">
        <v>7630</v>
      </c>
      <c r="E62" s="39" t="str">
        <f t="shared" si="1"/>
        <v>14129733</v>
      </c>
      <c r="F62" s="39" t="s">
        <v>7631</v>
      </c>
      <c r="G62" s="39" t="s">
        <v>7632</v>
      </c>
      <c r="H62" s="39" t="s">
        <v>7633</v>
      </c>
      <c r="I62" s="39" t="str">
        <f t="shared" si="2"/>
        <v>20008952</v>
      </c>
    </row>
    <row r="63" ht="15.75" customHeight="1">
      <c r="A63" s="35" t="s">
        <v>316</v>
      </c>
      <c r="B63" s="39" t="s">
        <v>7634</v>
      </c>
      <c r="C63" s="39" t="s">
        <v>7635</v>
      </c>
      <c r="D63" s="39" t="s">
        <v>7636</v>
      </c>
      <c r="E63" s="39" t="str">
        <f t="shared" si="1"/>
        <v>6911716</v>
      </c>
      <c r="F63" s="39" t="s">
        <v>7637</v>
      </c>
      <c r="G63" s="39" t="s">
        <v>7638</v>
      </c>
      <c r="H63" s="39" t="s">
        <v>7639</v>
      </c>
      <c r="I63" s="39" t="str">
        <f t="shared" si="2"/>
        <v>156931513</v>
      </c>
    </row>
    <row r="64" ht="15.75" customHeight="1">
      <c r="A64" s="40" t="s">
        <v>14</v>
      </c>
      <c r="B64" s="41">
        <f t="shared" ref="B64:I64" si="3">AVERAGE(VALUE(B8),VALUE(B22),VALUE(B36))*2^(-30)</f>
        <v>20.14669097</v>
      </c>
      <c r="C64" s="41">
        <f t="shared" si="3"/>
        <v>19.61839211</v>
      </c>
      <c r="D64" s="41">
        <f t="shared" si="3"/>
        <v>20.50198767</v>
      </c>
      <c r="E64" s="41">
        <f t="shared" si="3"/>
        <v>20.33751179</v>
      </c>
      <c r="F64" s="41">
        <f t="shared" si="3"/>
        <v>12.11782497</v>
      </c>
      <c r="G64" s="41">
        <f t="shared" si="3"/>
        <v>12.03401819</v>
      </c>
      <c r="H64" s="41">
        <f t="shared" si="3"/>
        <v>12.15463715</v>
      </c>
      <c r="I64" s="41">
        <f t="shared" si="3"/>
        <v>12.17029589</v>
      </c>
    </row>
    <row r="65" ht="15.75" customHeight="1">
      <c r="A65" s="40" t="s">
        <v>323</v>
      </c>
      <c r="B65" s="41">
        <f t="shared" ref="B65:I65" si="4">AVERAGE(VALUE(B8),VALUE(B22),VALUE(B36),VALUE(B50))*2^(-30)</f>
        <v>16.42185511</v>
      </c>
      <c r="C65" s="41">
        <f t="shared" si="4"/>
        <v>16.05040427</v>
      </c>
      <c r="D65" s="41">
        <f t="shared" si="4"/>
        <v>16.70679827</v>
      </c>
      <c r="E65" s="41">
        <f t="shared" si="4"/>
        <v>16.58344137</v>
      </c>
      <c r="F65" s="41">
        <f t="shared" si="4"/>
        <v>10.63076984</v>
      </c>
      <c r="G65" s="41">
        <f t="shared" si="4"/>
        <v>10.55477124</v>
      </c>
      <c r="H65" s="41">
        <f t="shared" si="4"/>
        <v>10.65588269</v>
      </c>
      <c r="I65" s="41">
        <f t="shared" si="4"/>
        <v>10.66762674</v>
      </c>
    </row>
    <row r="66" ht="15.75" customHeight="1">
      <c r="A66" s="40" t="s">
        <v>324</v>
      </c>
      <c r="B66" s="41">
        <f t="shared" ref="B66:I66" si="5">MIN(VALUE(B18),VALUE(B32),VALUE(B46))*2^(-30)</f>
        <v>7.078990936</v>
      </c>
      <c r="C66" s="41">
        <f t="shared" si="5"/>
        <v>6.851402283</v>
      </c>
      <c r="D66" s="41">
        <f t="shared" si="5"/>
        <v>6.526706696</v>
      </c>
      <c r="E66" s="41">
        <f t="shared" si="5"/>
        <v>6.851402283</v>
      </c>
      <c r="F66" s="41">
        <f t="shared" si="5"/>
        <v>6.201698303</v>
      </c>
      <c r="G66" s="41">
        <f t="shared" si="5"/>
        <v>5.550842285</v>
      </c>
      <c r="H66" s="41">
        <f t="shared" si="5"/>
        <v>5.149734497</v>
      </c>
      <c r="I66" s="41">
        <f t="shared" si="5"/>
        <v>5.550842285</v>
      </c>
    </row>
    <row r="67" ht="15.75" customHeight="1">
      <c r="A67" s="40" t="s">
        <v>325</v>
      </c>
      <c r="B67" s="41">
        <f t="shared" ref="B67:I67" si="6">MIN(VALUE(B16),VALUE(B30),VALUE(B44))*2^(-30)</f>
        <v>19.70777893</v>
      </c>
      <c r="C67" s="41">
        <f t="shared" si="6"/>
        <v>18.36203766</v>
      </c>
      <c r="D67" s="41">
        <f t="shared" si="6"/>
        <v>20.16113663</v>
      </c>
      <c r="E67" s="41">
        <f t="shared" si="6"/>
        <v>20.16113663</v>
      </c>
      <c r="F67" s="41">
        <f t="shared" si="6"/>
        <v>16.0568428</v>
      </c>
      <c r="G67" s="41">
        <f t="shared" si="6"/>
        <v>15.76145935</v>
      </c>
      <c r="H67" s="41">
        <f t="shared" si="6"/>
        <v>16.26516724</v>
      </c>
      <c r="I67" s="41">
        <f t="shared" si="6"/>
        <v>16.0568428</v>
      </c>
    </row>
    <row r="68" ht="15.75" customHeight="1">
      <c r="A68" s="40" t="s">
        <v>15</v>
      </c>
      <c r="B68" s="41">
        <f t="shared" ref="B68:I68" si="7">SUM(VALUE(B14),VALUE(B28),VALUE(B42))*2^(-20)</f>
        <v>0.328125</v>
      </c>
      <c r="C68" s="41">
        <f t="shared" si="7"/>
        <v>0.00390625</v>
      </c>
      <c r="D68" s="41">
        <f t="shared" si="7"/>
        <v>0.1953125</v>
      </c>
      <c r="E68" s="41">
        <f t="shared" si="7"/>
        <v>0.1953125</v>
      </c>
      <c r="F68" s="41">
        <f t="shared" si="7"/>
        <v>0.1875</v>
      </c>
      <c r="G68" s="41">
        <f t="shared" si="7"/>
        <v>0.015625</v>
      </c>
      <c r="H68" s="41">
        <f t="shared" si="7"/>
        <v>0.328125</v>
      </c>
      <c r="I68" s="41">
        <f t="shared" si="7"/>
        <v>0.18359375</v>
      </c>
    </row>
    <row r="69" ht="15.75" customHeight="1">
      <c r="A69" s="40" t="s">
        <v>16</v>
      </c>
      <c r="B69" s="41">
        <f t="shared" ref="B69:I69" si="8">SUM(VALUE(B15),VALUE(B29),VALUE(B43))*2^(-20)</f>
        <v>994.4804688</v>
      </c>
      <c r="C69" s="41">
        <f t="shared" si="8"/>
        <v>1098.566406</v>
      </c>
      <c r="D69" s="41">
        <f t="shared" si="8"/>
        <v>734.28125</v>
      </c>
      <c r="E69" s="41">
        <f t="shared" si="8"/>
        <v>1098.507813</v>
      </c>
      <c r="F69" s="41">
        <f t="shared" si="8"/>
        <v>477.0039063</v>
      </c>
      <c r="G69" s="41">
        <f t="shared" si="8"/>
        <v>466.5507813</v>
      </c>
      <c r="H69" s="41">
        <f t="shared" si="8"/>
        <v>472.1132813</v>
      </c>
      <c r="I69" s="41">
        <f t="shared" si="8"/>
        <v>471.0351563</v>
      </c>
    </row>
    <row r="70" ht="15.75" customHeight="1">
      <c r="A70" s="40" t="s">
        <v>17</v>
      </c>
      <c r="B70" s="41">
        <f t="shared" ref="B70:I70" si="9">AVERAGE(VALUE(B9),VALUE(B23),VALUE(B37))*2^(-20)</f>
        <v>19.72707971</v>
      </c>
      <c r="C70" s="41">
        <f t="shared" si="9"/>
        <v>19.66775767</v>
      </c>
      <c r="D70" s="41">
        <f t="shared" si="9"/>
        <v>19.58057531</v>
      </c>
      <c r="E70" s="41">
        <f t="shared" si="9"/>
        <v>19.68217945</v>
      </c>
      <c r="F70" s="41">
        <f t="shared" si="9"/>
        <v>19.58024724</v>
      </c>
      <c r="G70" s="41">
        <f t="shared" si="9"/>
        <v>19.66559029</v>
      </c>
      <c r="H70" s="41">
        <f t="shared" si="9"/>
        <v>19.57685693</v>
      </c>
      <c r="I70" s="41">
        <f t="shared" si="9"/>
        <v>19.63023758</v>
      </c>
    </row>
    <row r="71" ht="15.75" customHeight="1">
      <c r="A71" s="40" t="s">
        <v>326</v>
      </c>
      <c r="B71" s="42">
        <f t="shared" ref="B71:I71" si="10">MIN(VALUE(B19),VALUE(B33),VALUE(B47))*2^(-20)</f>
        <v>12.68359375</v>
      </c>
      <c r="C71" s="42">
        <f t="shared" si="10"/>
        <v>12.69921875</v>
      </c>
      <c r="D71" s="42">
        <f t="shared" si="10"/>
        <v>12.71484375</v>
      </c>
      <c r="E71" s="42">
        <f t="shared" si="10"/>
        <v>12.69921875</v>
      </c>
      <c r="F71" s="42">
        <f t="shared" si="10"/>
        <v>12.98046875</v>
      </c>
      <c r="G71" s="42">
        <f t="shared" si="10"/>
        <v>12.6796875</v>
      </c>
      <c r="H71" s="42">
        <f t="shared" si="10"/>
        <v>12.71484375</v>
      </c>
      <c r="I71" s="42">
        <f t="shared" si="10"/>
        <v>12.71484375</v>
      </c>
    </row>
    <row r="72" ht="15.75" customHeight="1">
      <c r="A72" s="40" t="s">
        <v>327</v>
      </c>
      <c r="B72" s="42">
        <f t="shared" ref="B72:I72" si="11">MAX(VALUE(B17),VALUE(B31),VALUE(B45))*2^(-20)</f>
        <v>28.42578125</v>
      </c>
      <c r="C72" s="42">
        <f t="shared" si="11"/>
        <v>28.3515625</v>
      </c>
      <c r="D72" s="42">
        <f t="shared" si="11"/>
        <v>28.0703125</v>
      </c>
      <c r="E72" s="42">
        <f t="shared" si="11"/>
        <v>28.3515625</v>
      </c>
      <c r="F72" s="42">
        <f t="shared" si="11"/>
        <v>28.23046875</v>
      </c>
      <c r="G72" s="42">
        <f t="shared" si="11"/>
        <v>28.3515625</v>
      </c>
      <c r="H72" s="42">
        <f t="shared" si="11"/>
        <v>28.07421875</v>
      </c>
      <c r="I72" s="42">
        <f t="shared" si="11"/>
        <v>28.23046875</v>
      </c>
    </row>
    <row r="73" ht="15.75" customHeight="1">
      <c r="A73" s="40" t="s">
        <v>1</v>
      </c>
      <c r="B73" s="41">
        <f t="shared" ref="B73:I73" si="12">VALUE(B7)*10^(-9)</f>
        <v>223.1233314</v>
      </c>
      <c r="C73" s="41">
        <f t="shared" si="12"/>
        <v>203.6426709</v>
      </c>
      <c r="D73" s="41">
        <f t="shared" si="12"/>
        <v>228.2411778</v>
      </c>
      <c r="E73" s="41">
        <f t="shared" si="12"/>
        <v>223.1233314</v>
      </c>
      <c r="F73" s="41">
        <f t="shared" si="12"/>
        <v>279.9628347</v>
      </c>
      <c r="G73" s="41">
        <f t="shared" si="12"/>
        <v>287.3902384</v>
      </c>
      <c r="H73" s="41">
        <f t="shared" si="12"/>
        <v>265.7941038</v>
      </c>
      <c r="I73" s="41">
        <f t="shared" si="12"/>
        <v>279.9628347</v>
      </c>
    </row>
    <row r="74" ht="15.75" customHeight="1">
      <c r="A74" s="40" t="s">
        <v>18</v>
      </c>
      <c r="B74" s="41">
        <f t="shared" ref="B74:I74" si="13">SUM(VALUE(B20),VALUE(B34),VALUE(B48))*2^(-20)</f>
        <v>40717.32767</v>
      </c>
      <c r="C74" s="41">
        <f t="shared" si="13"/>
        <v>40626.76132</v>
      </c>
      <c r="D74" s="41">
        <f t="shared" si="13"/>
        <v>40725.37516</v>
      </c>
      <c r="E74" s="41">
        <f t="shared" si="13"/>
        <v>40669.13184</v>
      </c>
      <c r="F74" s="41">
        <f t="shared" si="13"/>
        <v>40447.71221</v>
      </c>
      <c r="G74" s="41">
        <f t="shared" si="13"/>
        <v>40469.39009</v>
      </c>
      <c r="H74" s="41">
        <f t="shared" si="13"/>
        <v>40478.74418</v>
      </c>
      <c r="I74" s="41">
        <f t="shared" si="13"/>
        <v>40439.94499</v>
      </c>
    </row>
    <row r="75" ht="15.75" customHeight="1">
      <c r="A75" s="40" t="s">
        <v>19</v>
      </c>
      <c r="B75" s="41">
        <f t="shared" ref="B75:I75" si="14">SUM(VALUE(B21),VALUE(B35),VALUE(B49))*2^(-20)</f>
        <v>40710.81519</v>
      </c>
      <c r="C75" s="41">
        <f t="shared" si="14"/>
        <v>40680.51948</v>
      </c>
      <c r="D75" s="41">
        <f t="shared" si="14"/>
        <v>40731.03648</v>
      </c>
      <c r="E75" s="41">
        <f t="shared" si="14"/>
        <v>40731.03648</v>
      </c>
      <c r="F75" s="41">
        <f t="shared" si="14"/>
        <v>40200.60683</v>
      </c>
      <c r="G75" s="41">
        <f t="shared" si="14"/>
        <v>40222.98905</v>
      </c>
      <c r="H75" s="41">
        <f t="shared" si="14"/>
        <v>40217.63274</v>
      </c>
      <c r="I75" s="41">
        <f t="shared" si="14"/>
        <v>39217.56178</v>
      </c>
    </row>
    <row r="76" ht="15.75" customHeight="1">
      <c r="A76" s="40" t="s">
        <v>20</v>
      </c>
      <c r="B76" s="43">
        <f t="shared" ref="B76:I76" si="15">SUM(VALUE(B12),VALUE(B26),VALUE(B40))</f>
        <v>5306</v>
      </c>
      <c r="C76" s="43">
        <f t="shared" si="15"/>
        <v>4845</v>
      </c>
      <c r="D76" s="43">
        <f t="shared" si="15"/>
        <v>5427</v>
      </c>
      <c r="E76" s="43">
        <f t="shared" si="15"/>
        <v>5306</v>
      </c>
      <c r="F76" s="43">
        <f t="shared" si="15"/>
        <v>6703</v>
      </c>
      <c r="G76" s="43">
        <f t="shared" si="15"/>
        <v>6868</v>
      </c>
      <c r="H76" s="43">
        <f t="shared" si="15"/>
        <v>6358</v>
      </c>
      <c r="I76" s="43">
        <f t="shared" si="15"/>
        <v>6703</v>
      </c>
    </row>
    <row r="77" ht="15.75" customHeight="1">
      <c r="A77" s="40" t="s">
        <v>21</v>
      </c>
      <c r="B77" s="43">
        <f t="shared" ref="B77:I77" si="16">SUM(VALUE(B11),VALUE(B25),VALUE(B39))</f>
        <v>726</v>
      </c>
      <c r="C77" s="43">
        <f t="shared" si="16"/>
        <v>706</v>
      </c>
      <c r="D77" s="43">
        <f t="shared" si="16"/>
        <v>750</v>
      </c>
      <c r="E77" s="43">
        <f t="shared" si="16"/>
        <v>736</v>
      </c>
      <c r="F77" s="43">
        <f t="shared" si="16"/>
        <v>856</v>
      </c>
      <c r="G77" s="43">
        <f t="shared" si="16"/>
        <v>860</v>
      </c>
      <c r="H77" s="43">
        <f t="shared" si="16"/>
        <v>822</v>
      </c>
      <c r="I77" s="43">
        <f t="shared" si="16"/>
        <v>846</v>
      </c>
    </row>
    <row r="78" ht="15.75" customHeight="1">
      <c r="A78" s="40" t="s">
        <v>22</v>
      </c>
      <c r="B78" s="43">
        <f t="shared" ref="B78:I78" si="17">SUM(VALUE(B13),VALUE(B27),VALUE(B41))</f>
        <v>1482</v>
      </c>
      <c r="C78" s="43">
        <f t="shared" si="17"/>
        <v>1430</v>
      </c>
      <c r="D78" s="43">
        <f t="shared" si="17"/>
        <v>1360</v>
      </c>
      <c r="E78" s="43">
        <f t="shared" si="17"/>
        <v>1450</v>
      </c>
      <c r="F78" s="43">
        <f t="shared" si="17"/>
        <v>4427</v>
      </c>
      <c r="G78" s="43">
        <f t="shared" si="17"/>
        <v>4548</v>
      </c>
      <c r="H78" s="43">
        <f t="shared" si="17"/>
        <v>4386</v>
      </c>
      <c r="I78" s="43">
        <f t="shared" si="17"/>
        <v>4426</v>
      </c>
    </row>
    <row r="79" ht="15.75" customHeight="1">
      <c r="A79" s="40" t="s">
        <v>23</v>
      </c>
      <c r="B79" s="43">
        <f t="shared" ref="B79:I79" si="18">SUM(VALUE(B10),VALUE(B24),VALUE(B38))</f>
        <v>381</v>
      </c>
      <c r="C79" s="43">
        <f t="shared" si="18"/>
        <v>335</v>
      </c>
      <c r="D79" s="43">
        <f t="shared" si="18"/>
        <v>798</v>
      </c>
      <c r="E79" s="43">
        <f t="shared" si="18"/>
        <v>505</v>
      </c>
      <c r="F79" s="43">
        <f t="shared" si="18"/>
        <v>126</v>
      </c>
      <c r="G79" s="43">
        <f t="shared" si="18"/>
        <v>120</v>
      </c>
      <c r="H79" s="43">
        <f t="shared" si="18"/>
        <v>79</v>
      </c>
      <c r="I79" s="43">
        <f t="shared" si="18"/>
        <v>109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5154</v>
      </c>
      <c r="E2" s="39" t="s">
        <v>335</v>
      </c>
      <c r="F2" s="39" t="s">
        <v>5155</v>
      </c>
    </row>
    <row r="3">
      <c r="A3" s="39" t="s">
        <v>290</v>
      </c>
      <c r="B3" s="39" t="s">
        <v>338</v>
      </c>
      <c r="C3" s="39" t="s">
        <v>5156</v>
      </c>
      <c r="D3" s="39" t="s">
        <v>7640</v>
      </c>
      <c r="E3" s="39" t="s">
        <v>5158</v>
      </c>
      <c r="F3" s="39" t="s">
        <v>5155</v>
      </c>
    </row>
    <row r="4">
      <c r="A4" s="39" t="s">
        <v>155</v>
      </c>
      <c r="B4" s="39" t="s">
        <v>342</v>
      </c>
      <c r="C4" s="39" t="s">
        <v>7641</v>
      </c>
      <c r="D4" s="39" t="s">
        <v>42</v>
      </c>
      <c r="E4" s="39" t="s">
        <v>5158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35" t="s">
        <v>328</v>
      </c>
      <c r="B1" s="35" t="s">
        <v>329</v>
      </c>
      <c r="C1" s="35" t="s">
        <v>330</v>
      </c>
      <c r="D1" s="35" t="s">
        <v>331</v>
      </c>
      <c r="E1" s="35" t="s">
        <v>332</v>
      </c>
      <c r="F1" s="35" t="s">
        <v>333</v>
      </c>
    </row>
    <row r="2">
      <c r="A2" s="39" t="s">
        <v>157</v>
      </c>
      <c r="B2" s="39" t="s">
        <v>334</v>
      </c>
      <c r="C2" s="39" t="s">
        <v>335</v>
      </c>
      <c r="D2" s="39" t="s">
        <v>336</v>
      </c>
      <c r="E2" s="39" t="s">
        <v>335</v>
      </c>
      <c r="F2" s="39" t="s">
        <v>337</v>
      </c>
    </row>
    <row r="3">
      <c r="A3" s="39" t="s">
        <v>290</v>
      </c>
      <c r="B3" s="39" t="s">
        <v>338</v>
      </c>
      <c r="C3" s="39" t="s">
        <v>339</v>
      </c>
      <c r="D3" s="39" t="s">
        <v>734</v>
      </c>
      <c r="E3" s="39" t="s">
        <v>341</v>
      </c>
      <c r="F3" s="39" t="s">
        <v>337</v>
      </c>
    </row>
    <row r="4">
      <c r="A4" s="39" t="s">
        <v>155</v>
      </c>
      <c r="B4" s="39" t="s">
        <v>342</v>
      </c>
      <c r="C4" s="39" t="s">
        <v>735</v>
      </c>
      <c r="D4" s="39" t="s">
        <v>42</v>
      </c>
      <c r="E4" s="39" t="s">
        <v>341</v>
      </c>
      <c r="F4" s="39" t="s">
        <v>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35" t="s">
        <v>36</v>
      </c>
      <c r="B1" s="36" t="s">
        <v>24</v>
      </c>
      <c r="C1" s="37"/>
      <c r="D1" s="37"/>
      <c r="E1" s="38"/>
      <c r="F1" s="36" t="s">
        <v>25</v>
      </c>
      <c r="G1" s="37"/>
      <c r="H1" s="37"/>
      <c r="I1" s="38"/>
    </row>
    <row r="2">
      <c r="A2" s="35" t="s">
        <v>36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37</v>
      </c>
      <c r="G2" s="35" t="s">
        <v>38</v>
      </c>
      <c r="H2" s="35" t="s">
        <v>39</v>
      </c>
      <c r="I2" s="35" t="s">
        <v>40</v>
      </c>
    </row>
    <row r="3">
      <c r="A3" s="35" t="s">
        <v>41</v>
      </c>
      <c r="B3" s="39" t="s">
        <v>42</v>
      </c>
      <c r="C3" s="39" t="s">
        <v>42</v>
      </c>
      <c r="D3" s="39" t="s">
        <v>42</v>
      </c>
      <c r="E3" s="39" t="str">
        <f t="shared" ref="E3:E63" si="1">IF(ISERROR(MEDIAN(VALUE(B3),VALUE(C3),VALUE(D3))), "-", TEXT(MEDIAN(VALUE(B3),VALUE(C3),VALUE(D3)), "0"))</f>
        <v>0</v>
      </c>
      <c r="F3" s="39" t="s">
        <v>42</v>
      </c>
      <c r="G3" s="39" t="s">
        <v>42</v>
      </c>
      <c r="H3" s="39" t="s">
        <v>42</v>
      </c>
      <c r="I3" s="39" t="str">
        <f t="shared" ref="I3:I63" si="2">IF(ISERROR(MEDIAN(VALUE(F3),VALUE(G3),VALUE(H3))), "-", TEXT(MEDIAN(VALUE(F3),VALUE(G3),VALUE(H3)), "0"))</f>
        <v>0</v>
      </c>
    </row>
    <row r="4">
      <c r="A4" s="35" t="s">
        <v>43</v>
      </c>
      <c r="B4" s="39" t="s">
        <v>42</v>
      </c>
      <c r="C4" s="39" t="s">
        <v>42</v>
      </c>
      <c r="D4" s="39" t="s">
        <v>42</v>
      </c>
      <c r="E4" s="39" t="str">
        <f t="shared" si="1"/>
        <v>0</v>
      </c>
      <c r="F4" s="39" t="s">
        <v>42</v>
      </c>
      <c r="G4" s="39" t="s">
        <v>42</v>
      </c>
      <c r="H4" s="39" t="s">
        <v>42</v>
      </c>
      <c r="I4" s="39" t="str">
        <f t="shared" si="2"/>
        <v>0</v>
      </c>
    </row>
    <row r="5">
      <c r="A5" s="35" t="s">
        <v>44</v>
      </c>
      <c r="B5" s="39" t="s">
        <v>736</v>
      </c>
      <c r="C5" s="39" t="s">
        <v>737</v>
      </c>
      <c r="D5" s="39" t="s">
        <v>738</v>
      </c>
      <c r="E5" s="39" t="str">
        <f t="shared" si="1"/>
        <v>-</v>
      </c>
      <c r="F5" s="39" t="s">
        <v>739</v>
      </c>
      <c r="G5" s="39" t="s">
        <v>740</v>
      </c>
      <c r="H5" s="39" t="s">
        <v>741</v>
      </c>
      <c r="I5" s="39" t="str">
        <f t="shared" si="2"/>
        <v>-</v>
      </c>
    </row>
    <row r="6">
      <c r="A6" s="35" t="s">
        <v>51</v>
      </c>
      <c r="B6" s="39" t="s">
        <v>742</v>
      </c>
      <c r="C6" s="39" t="s">
        <v>743</v>
      </c>
      <c r="D6" s="39" t="s">
        <v>744</v>
      </c>
      <c r="E6" s="39" t="str">
        <f t="shared" si="1"/>
        <v>-</v>
      </c>
      <c r="F6" s="39" t="s">
        <v>745</v>
      </c>
      <c r="G6" s="39" t="s">
        <v>746</v>
      </c>
      <c r="H6" s="39" t="s">
        <v>747</v>
      </c>
      <c r="I6" s="39" t="str">
        <f t="shared" si="2"/>
        <v>-</v>
      </c>
    </row>
    <row r="7">
      <c r="A7" s="35" t="s">
        <v>58</v>
      </c>
      <c r="B7" s="39" t="s">
        <v>748</v>
      </c>
      <c r="C7" s="39" t="s">
        <v>749</v>
      </c>
      <c r="D7" s="39" t="s">
        <v>750</v>
      </c>
      <c r="E7" s="39" t="str">
        <f t="shared" si="1"/>
        <v>19050705047</v>
      </c>
      <c r="F7" s="39" t="s">
        <v>751</v>
      </c>
      <c r="G7" s="39" t="s">
        <v>752</v>
      </c>
      <c r="H7" s="39" t="s">
        <v>753</v>
      </c>
      <c r="I7" s="39" t="str">
        <f t="shared" si="2"/>
        <v>46058260579</v>
      </c>
    </row>
    <row r="8">
      <c r="A8" s="35" t="s">
        <v>65</v>
      </c>
      <c r="B8" s="39" t="s">
        <v>754</v>
      </c>
      <c r="C8" s="39" t="s">
        <v>755</v>
      </c>
      <c r="D8" s="39" t="s">
        <v>756</v>
      </c>
      <c r="E8" s="39" t="str">
        <f t="shared" si="1"/>
        <v>17888129638</v>
      </c>
      <c r="F8" s="39" t="s">
        <v>757</v>
      </c>
      <c r="G8" s="39" t="s">
        <v>758</v>
      </c>
      <c r="H8" s="39" t="s">
        <v>759</v>
      </c>
      <c r="I8" s="39" t="str">
        <f t="shared" si="2"/>
        <v>17883106397</v>
      </c>
    </row>
    <row r="9">
      <c r="A9" s="35" t="s">
        <v>72</v>
      </c>
      <c r="B9" s="39" t="s">
        <v>760</v>
      </c>
      <c r="C9" s="39" t="s">
        <v>761</v>
      </c>
      <c r="D9" s="39" t="s">
        <v>762</v>
      </c>
      <c r="E9" s="39" t="str">
        <f t="shared" si="1"/>
        <v>27648000</v>
      </c>
      <c r="F9" s="39" t="s">
        <v>763</v>
      </c>
      <c r="G9" s="39" t="s">
        <v>760</v>
      </c>
      <c r="H9" s="39" t="s">
        <v>764</v>
      </c>
      <c r="I9" s="39" t="str">
        <f t="shared" si="2"/>
        <v>27648279</v>
      </c>
    </row>
    <row r="10">
      <c r="A10" s="35" t="s">
        <v>76</v>
      </c>
      <c r="B10" s="39" t="s">
        <v>422</v>
      </c>
      <c r="C10" s="39" t="s">
        <v>156</v>
      </c>
      <c r="D10" s="39" t="s">
        <v>157</v>
      </c>
      <c r="E10" s="39" t="str">
        <f t="shared" si="1"/>
        <v>18</v>
      </c>
      <c r="F10" s="39" t="s">
        <v>157</v>
      </c>
      <c r="G10" s="39" t="s">
        <v>79</v>
      </c>
      <c r="H10" s="39" t="s">
        <v>157</v>
      </c>
      <c r="I10" s="39" t="str">
        <f t="shared" si="2"/>
        <v>1</v>
      </c>
    </row>
    <row r="11">
      <c r="A11" s="35" t="s">
        <v>81</v>
      </c>
      <c r="B11" s="39" t="s">
        <v>84</v>
      </c>
      <c r="C11" s="39" t="s">
        <v>159</v>
      </c>
      <c r="D11" s="39" t="s">
        <v>667</v>
      </c>
      <c r="E11" s="39" t="str">
        <f t="shared" si="1"/>
        <v>8</v>
      </c>
      <c r="F11" s="39" t="s">
        <v>222</v>
      </c>
      <c r="G11" s="39" t="s">
        <v>82</v>
      </c>
      <c r="H11" s="39" t="s">
        <v>156</v>
      </c>
      <c r="I11" s="39" t="str">
        <f t="shared" si="2"/>
        <v>18</v>
      </c>
    </row>
    <row r="12">
      <c r="A12" s="35" t="s">
        <v>87</v>
      </c>
      <c r="B12" s="39" t="s">
        <v>88</v>
      </c>
      <c r="C12" s="39" t="s">
        <v>373</v>
      </c>
      <c r="D12" s="39" t="s">
        <v>519</v>
      </c>
      <c r="E12" s="39" t="str">
        <f t="shared" si="1"/>
        <v>151</v>
      </c>
      <c r="F12" s="39" t="s">
        <v>765</v>
      </c>
      <c r="G12" s="39" t="s">
        <v>233</v>
      </c>
      <c r="H12" s="39" t="s">
        <v>375</v>
      </c>
      <c r="I12" s="39" t="str">
        <f t="shared" si="2"/>
        <v>366</v>
      </c>
    </row>
    <row r="13">
      <c r="A13" s="35" t="s">
        <v>94</v>
      </c>
      <c r="B13" s="39" t="s">
        <v>95</v>
      </c>
      <c r="C13" s="39" t="s">
        <v>766</v>
      </c>
      <c r="D13" s="39" t="s">
        <v>767</v>
      </c>
      <c r="E13" s="39" t="str">
        <f t="shared" si="1"/>
        <v>51</v>
      </c>
      <c r="F13" s="39" t="s">
        <v>768</v>
      </c>
      <c r="G13" s="39" t="s">
        <v>97</v>
      </c>
      <c r="H13" s="39" t="s">
        <v>769</v>
      </c>
      <c r="I13" s="39" t="str">
        <f t="shared" si="2"/>
        <v>126</v>
      </c>
    </row>
    <row r="14">
      <c r="A14" s="35" t="s">
        <v>101</v>
      </c>
      <c r="B14" s="39" t="s">
        <v>42</v>
      </c>
      <c r="C14" s="39" t="s">
        <v>479</v>
      </c>
      <c r="D14" s="39" t="s">
        <v>42</v>
      </c>
      <c r="E14" s="39" t="str">
        <f t="shared" si="1"/>
        <v>0</v>
      </c>
      <c r="F14" s="39" t="s">
        <v>42</v>
      </c>
      <c r="G14" s="39" t="s">
        <v>42</v>
      </c>
      <c r="H14" s="39" t="s">
        <v>42</v>
      </c>
      <c r="I14" s="39" t="str">
        <f t="shared" si="2"/>
        <v>0</v>
      </c>
    </row>
    <row r="15">
      <c r="A15" s="35" t="s">
        <v>103</v>
      </c>
      <c r="B15" s="39" t="s">
        <v>770</v>
      </c>
      <c r="C15" s="39" t="s">
        <v>771</v>
      </c>
      <c r="D15" s="39" t="s">
        <v>772</v>
      </c>
      <c r="E15" s="39" t="str">
        <f t="shared" si="1"/>
        <v>281579520</v>
      </c>
      <c r="F15" s="39" t="s">
        <v>773</v>
      </c>
      <c r="G15" s="39" t="s">
        <v>774</v>
      </c>
      <c r="H15" s="39" t="s">
        <v>775</v>
      </c>
      <c r="I15" s="39" t="str">
        <f t="shared" si="2"/>
        <v>152748032</v>
      </c>
    </row>
    <row r="16">
      <c r="A16" s="35" t="s">
        <v>110</v>
      </c>
      <c r="B16" s="39" t="s">
        <v>776</v>
      </c>
      <c r="C16" s="39" t="s">
        <v>777</v>
      </c>
      <c r="D16" s="39" t="s">
        <v>778</v>
      </c>
      <c r="E16" s="39" t="str">
        <f t="shared" si="1"/>
        <v>19053199360</v>
      </c>
      <c r="F16" s="39" t="s">
        <v>779</v>
      </c>
      <c r="G16" s="39" t="s">
        <v>780</v>
      </c>
      <c r="H16" s="39" t="s">
        <v>781</v>
      </c>
      <c r="I16" s="39" t="str">
        <f t="shared" si="2"/>
        <v>21657714688</v>
      </c>
    </row>
    <row r="17">
      <c r="A17" s="35" t="s">
        <v>117</v>
      </c>
      <c r="B17" s="39" t="s">
        <v>760</v>
      </c>
      <c r="C17" s="39" t="s">
        <v>761</v>
      </c>
      <c r="D17" s="39" t="s">
        <v>762</v>
      </c>
      <c r="E17" s="39" t="str">
        <f t="shared" si="1"/>
        <v>27648000</v>
      </c>
      <c r="F17" s="39" t="s">
        <v>782</v>
      </c>
      <c r="G17" s="39" t="s">
        <v>760</v>
      </c>
      <c r="H17" s="39" t="s">
        <v>761</v>
      </c>
      <c r="I17" s="39" t="str">
        <f t="shared" si="2"/>
        <v>27680768</v>
      </c>
    </row>
    <row r="18">
      <c r="A18" s="35" t="s">
        <v>118</v>
      </c>
      <c r="B18" s="39" t="s">
        <v>783</v>
      </c>
      <c r="C18" s="39" t="s">
        <v>784</v>
      </c>
      <c r="D18" s="39" t="s">
        <v>785</v>
      </c>
      <c r="E18" s="39" t="str">
        <f t="shared" si="1"/>
        <v>17322950656</v>
      </c>
      <c r="F18" s="39" t="s">
        <v>786</v>
      </c>
      <c r="G18" s="39" t="s">
        <v>787</v>
      </c>
      <c r="H18" s="39" t="s">
        <v>788</v>
      </c>
      <c r="I18" s="39" t="str">
        <f t="shared" si="2"/>
        <v>16454103040</v>
      </c>
    </row>
    <row r="19">
      <c r="A19" s="35" t="s">
        <v>125</v>
      </c>
      <c r="B19" s="39" t="s">
        <v>760</v>
      </c>
      <c r="C19" s="39" t="s">
        <v>761</v>
      </c>
      <c r="D19" s="39" t="s">
        <v>762</v>
      </c>
      <c r="E19" s="39" t="str">
        <f t="shared" si="1"/>
        <v>27648000</v>
      </c>
      <c r="F19" s="39" t="s">
        <v>789</v>
      </c>
      <c r="G19" s="39" t="s">
        <v>760</v>
      </c>
      <c r="H19" s="39" t="s">
        <v>790</v>
      </c>
      <c r="I19" s="39" t="str">
        <f t="shared" si="2"/>
        <v>27521024</v>
      </c>
    </row>
    <row r="20">
      <c r="A20" s="35" t="s">
        <v>126</v>
      </c>
      <c r="B20" s="39" t="s">
        <v>791</v>
      </c>
      <c r="C20" s="39" t="s">
        <v>792</v>
      </c>
      <c r="D20" s="39" t="s">
        <v>793</v>
      </c>
      <c r="E20" s="39" t="str">
        <f t="shared" si="1"/>
        <v>28724886</v>
      </c>
      <c r="F20" s="39" t="s">
        <v>794</v>
      </c>
      <c r="G20" s="39" t="s">
        <v>795</v>
      </c>
      <c r="H20" s="39" t="s">
        <v>796</v>
      </c>
      <c r="I20" s="39" t="str">
        <f t="shared" si="2"/>
        <v>178262406</v>
      </c>
    </row>
    <row r="21" ht="15.75" customHeight="1">
      <c r="A21" s="35" t="s">
        <v>133</v>
      </c>
      <c r="B21" s="39" t="s">
        <v>797</v>
      </c>
      <c r="C21" s="39" t="s">
        <v>798</v>
      </c>
      <c r="D21" s="39" t="s">
        <v>799</v>
      </c>
      <c r="E21" s="39" t="str">
        <f t="shared" si="1"/>
        <v>35894175</v>
      </c>
      <c r="F21" s="39" t="s">
        <v>800</v>
      </c>
      <c r="G21" s="39" t="s">
        <v>801</v>
      </c>
      <c r="H21" s="39" t="s">
        <v>802</v>
      </c>
      <c r="I21" s="39" t="str">
        <f t="shared" si="2"/>
        <v>170929778</v>
      </c>
    </row>
    <row r="22" ht="15.75" customHeight="1">
      <c r="A22" s="35" t="s">
        <v>140</v>
      </c>
      <c r="B22" s="39" t="s">
        <v>803</v>
      </c>
      <c r="C22" s="39" t="s">
        <v>804</v>
      </c>
      <c r="D22" s="39" t="s">
        <v>805</v>
      </c>
      <c r="E22" s="39" t="str">
        <f t="shared" si="1"/>
        <v>15777201971</v>
      </c>
      <c r="F22" s="39" t="s">
        <v>806</v>
      </c>
      <c r="G22" s="39" t="s">
        <v>807</v>
      </c>
      <c r="H22" s="39" t="s">
        <v>808</v>
      </c>
      <c r="I22" s="39" t="str">
        <f t="shared" si="2"/>
        <v>16549096369</v>
      </c>
    </row>
    <row r="23" ht="15.75" customHeight="1">
      <c r="A23" s="35" t="s">
        <v>147</v>
      </c>
      <c r="B23" s="39" t="s">
        <v>809</v>
      </c>
      <c r="C23" s="39" t="s">
        <v>810</v>
      </c>
      <c r="D23" s="39" t="s">
        <v>810</v>
      </c>
      <c r="E23" s="39" t="str">
        <f t="shared" si="1"/>
        <v>23244800</v>
      </c>
      <c r="F23" s="39" t="s">
        <v>811</v>
      </c>
      <c r="G23" s="39" t="s">
        <v>812</v>
      </c>
      <c r="H23" s="39" t="s">
        <v>810</v>
      </c>
      <c r="I23" s="39" t="str">
        <f t="shared" si="2"/>
        <v>23513305</v>
      </c>
    </row>
    <row r="24" ht="15.75" customHeight="1">
      <c r="A24" s="35" t="s">
        <v>154</v>
      </c>
      <c r="B24" s="39" t="s">
        <v>42</v>
      </c>
      <c r="C24" s="39" t="s">
        <v>86</v>
      </c>
      <c r="D24" s="39" t="s">
        <v>42</v>
      </c>
      <c r="E24" s="39" t="str">
        <f t="shared" si="1"/>
        <v>0</v>
      </c>
      <c r="F24" s="39" t="s">
        <v>82</v>
      </c>
      <c r="G24" s="39" t="s">
        <v>42</v>
      </c>
      <c r="H24" s="39" t="s">
        <v>159</v>
      </c>
      <c r="I24" s="39" t="str">
        <f t="shared" si="2"/>
        <v>8</v>
      </c>
    </row>
    <row r="25" ht="15.75" customHeight="1">
      <c r="A25" s="35" t="s">
        <v>158</v>
      </c>
      <c r="B25" s="39" t="s">
        <v>83</v>
      </c>
      <c r="C25" s="39" t="s">
        <v>84</v>
      </c>
      <c r="D25" s="39" t="s">
        <v>83</v>
      </c>
      <c r="E25" s="39" t="str">
        <f t="shared" si="1"/>
        <v>4</v>
      </c>
      <c r="F25" s="39" t="s">
        <v>84</v>
      </c>
      <c r="G25" s="39" t="s">
        <v>422</v>
      </c>
      <c r="H25" s="39" t="s">
        <v>156</v>
      </c>
      <c r="I25" s="39" t="str">
        <f t="shared" si="2"/>
        <v>18</v>
      </c>
    </row>
    <row r="26" ht="15.75" customHeight="1">
      <c r="A26" s="35" t="s">
        <v>160</v>
      </c>
      <c r="B26" s="39" t="s">
        <v>88</v>
      </c>
      <c r="C26" s="39" t="s">
        <v>373</v>
      </c>
      <c r="D26" s="39" t="s">
        <v>287</v>
      </c>
      <c r="E26" s="39" t="str">
        <f t="shared" si="1"/>
        <v>159</v>
      </c>
      <c r="F26" s="39" t="s">
        <v>288</v>
      </c>
      <c r="G26" s="39" t="s">
        <v>813</v>
      </c>
      <c r="H26" s="39" t="s">
        <v>375</v>
      </c>
      <c r="I26" s="39" t="str">
        <f t="shared" si="2"/>
        <v>375</v>
      </c>
    </row>
    <row r="27" ht="15.75" customHeight="1">
      <c r="A27" s="35" t="s">
        <v>162</v>
      </c>
      <c r="B27" s="39" t="s">
        <v>766</v>
      </c>
      <c r="C27" s="39" t="s">
        <v>370</v>
      </c>
      <c r="D27" s="39" t="s">
        <v>96</v>
      </c>
      <c r="E27" s="39" t="str">
        <f t="shared" si="1"/>
        <v>47</v>
      </c>
      <c r="F27" s="39" t="s">
        <v>164</v>
      </c>
      <c r="G27" s="39" t="s">
        <v>814</v>
      </c>
      <c r="H27" s="39" t="s">
        <v>669</v>
      </c>
      <c r="I27" s="39" t="str">
        <f t="shared" si="2"/>
        <v>117</v>
      </c>
    </row>
    <row r="28" ht="15.75" customHeight="1">
      <c r="A28" s="35" t="s">
        <v>169</v>
      </c>
      <c r="B28" s="39" t="s">
        <v>42</v>
      </c>
      <c r="C28" s="39" t="s">
        <v>42</v>
      </c>
      <c r="D28" s="39" t="s">
        <v>42</v>
      </c>
      <c r="E28" s="39" t="str">
        <f t="shared" si="1"/>
        <v>0</v>
      </c>
      <c r="F28" s="39" t="s">
        <v>42</v>
      </c>
      <c r="G28" s="39" t="s">
        <v>42</v>
      </c>
      <c r="H28" s="39" t="s">
        <v>42</v>
      </c>
      <c r="I28" s="39" t="str">
        <f t="shared" si="2"/>
        <v>0</v>
      </c>
    </row>
    <row r="29" ht="15.75" customHeight="1">
      <c r="A29" s="35" t="s">
        <v>170</v>
      </c>
      <c r="B29" s="39" t="s">
        <v>815</v>
      </c>
      <c r="C29" s="39" t="s">
        <v>816</v>
      </c>
      <c r="D29" s="39" t="s">
        <v>817</v>
      </c>
      <c r="E29" s="39" t="str">
        <f t="shared" si="1"/>
        <v>290816</v>
      </c>
      <c r="F29" s="39" t="s">
        <v>818</v>
      </c>
      <c r="G29" s="39" t="s">
        <v>819</v>
      </c>
      <c r="H29" s="39" t="s">
        <v>820</v>
      </c>
      <c r="I29" s="39" t="str">
        <f t="shared" si="2"/>
        <v>152625152</v>
      </c>
    </row>
    <row r="30" ht="15.75" customHeight="1">
      <c r="A30" s="35" t="s">
        <v>177</v>
      </c>
      <c r="B30" s="39" t="s">
        <v>821</v>
      </c>
      <c r="C30" s="39" t="s">
        <v>822</v>
      </c>
      <c r="D30" s="39" t="s">
        <v>823</v>
      </c>
      <c r="E30" s="39" t="str">
        <f t="shared" si="1"/>
        <v>16399753216</v>
      </c>
      <c r="F30" s="39" t="s">
        <v>824</v>
      </c>
      <c r="G30" s="39" t="s">
        <v>825</v>
      </c>
      <c r="H30" s="39" t="s">
        <v>826</v>
      </c>
      <c r="I30" s="39" t="str">
        <f t="shared" si="2"/>
        <v>18443059200</v>
      </c>
    </row>
    <row r="31" ht="15.75" customHeight="1">
      <c r="A31" s="35" t="s">
        <v>184</v>
      </c>
      <c r="B31" s="39" t="s">
        <v>827</v>
      </c>
      <c r="C31" s="39" t="s">
        <v>810</v>
      </c>
      <c r="D31" s="39" t="s">
        <v>810</v>
      </c>
      <c r="E31" s="39" t="str">
        <f t="shared" si="1"/>
        <v>23244800</v>
      </c>
      <c r="F31" s="39" t="s">
        <v>811</v>
      </c>
      <c r="G31" s="39" t="s">
        <v>827</v>
      </c>
      <c r="H31" s="39" t="s">
        <v>810</v>
      </c>
      <c r="I31" s="39" t="str">
        <f t="shared" si="2"/>
        <v>23543808</v>
      </c>
    </row>
    <row r="32" ht="15.75" customHeight="1">
      <c r="A32" s="35" t="s">
        <v>186</v>
      </c>
      <c r="B32" s="39" t="s">
        <v>828</v>
      </c>
      <c r="C32" s="39" t="s">
        <v>829</v>
      </c>
      <c r="D32" s="39" t="s">
        <v>830</v>
      </c>
      <c r="E32" s="39" t="str">
        <f t="shared" si="1"/>
        <v>15427489792</v>
      </c>
      <c r="F32" s="39" t="s">
        <v>831</v>
      </c>
      <c r="G32" s="39" t="s">
        <v>832</v>
      </c>
      <c r="H32" s="39" t="s">
        <v>833</v>
      </c>
      <c r="I32" s="39" t="str">
        <f t="shared" si="2"/>
        <v>13677109248</v>
      </c>
    </row>
    <row r="33" ht="15.75" customHeight="1">
      <c r="A33" s="35" t="s">
        <v>193</v>
      </c>
      <c r="B33" s="39" t="s">
        <v>811</v>
      </c>
      <c r="C33" s="39" t="s">
        <v>810</v>
      </c>
      <c r="D33" s="39" t="s">
        <v>810</v>
      </c>
      <c r="E33" s="39" t="str">
        <f t="shared" si="1"/>
        <v>23244800</v>
      </c>
      <c r="F33" s="39" t="s">
        <v>811</v>
      </c>
      <c r="G33" s="39" t="s">
        <v>810</v>
      </c>
      <c r="H33" s="39" t="s">
        <v>810</v>
      </c>
      <c r="I33" s="39" t="str">
        <f t="shared" si="2"/>
        <v>23244800</v>
      </c>
    </row>
    <row r="34" ht="15.75" customHeight="1">
      <c r="A34" s="35" t="s">
        <v>196</v>
      </c>
      <c r="B34" s="39" t="s">
        <v>834</v>
      </c>
      <c r="C34" s="39" t="s">
        <v>835</v>
      </c>
      <c r="D34" s="39" t="s">
        <v>836</v>
      </c>
      <c r="E34" s="39" t="str">
        <f t="shared" si="1"/>
        <v>34767891</v>
      </c>
      <c r="F34" s="39" t="s">
        <v>837</v>
      </c>
      <c r="G34" s="39" t="s">
        <v>838</v>
      </c>
      <c r="H34" s="39" t="s">
        <v>839</v>
      </c>
      <c r="I34" s="39" t="str">
        <f t="shared" si="2"/>
        <v>183144070</v>
      </c>
    </row>
    <row r="35" ht="15.75" customHeight="1">
      <c r="A35" s="35" t="s">
        <v>203</v>
      </c>
      <c r="B35" s="39" t="s">
        <v>840</v>
      </c>
      <c r="C35" s="39" t="s">
        <v>841</v>
      </c>
      <c r="D35" s="39" t="s">
        <v>842</v>
      </c>
      <c r="E35" s="39" t="str">
        <f t="shared" si="1"/>
        <v>27063539</v>
      </c>
      <c r="F35" s="39" t="s">
        <v>843</v>
      </c>
      <c r="G35" s="39" t="s">
        <v>844</v>
      </c>
      <c r="H35" s="39" t="s">
        <v>845</v>
      </c>
      <c r="I35" s="39" t="str">
        <f t="shared" si="2"/>
        <v>45604317</v>
      </c>
    </row>
    <row r="36" ht="15.75" customHeight="1">
      <c r="A36" s="35" t="s">
        <v>210</v>
      </c>
      <c r="B36" s="39" t="s">
        <v>846</v>
      </c>
      <c r="C36" s="39" t="s">
        <v>847</v>
      </c>
      <c r="D36" s="39" t="s">
        <v>848</v>
      </c>
      <c r="E36" s="39" t="str">
        <f t="shared" si="1"/>
        <v>17544623445</v>
      </c>
      <c r="F36" s="39" t="s">
        <v>849</v>
      </c>
      <c r="G36" s="39" t="s">
        <v>850</v>
      </c>
      <c r="H36" s="39" t="s">
        <v>851</v>
      </c>
      <c r="I36" s="39" t="str">
        <f t="shared" si="2"/>
        <v>17036279808</v>
      </c>
    </row>
    <row r="37" ht="15.75" customHeight="1">
      <c r="A37" s="35" t="s">
        <v>217</v>
      </c>
      <c r="B37" s="39" t="s">
        <v>852</v>
      </c>
      <c r="C37" s="39" t="s">
        <v>853</v>
      </c>
      <c r="D37" s="39" t="s">
        <v>853</v>
      </c>
      <c r="E37" s="39" t="str">
        <f t="shared" si="1"/>
        <v>25063424</v>
      </c>
      <c r="F37" s="39" t="s">
        <v>854</v>
      </c>
      <c r="G37" s="39" t="s">
        <v>855</v>
      </c>
      <c r="H37" s="39" t="s">
        <v>853</v>
      </c>
      <c r="I37" s="39" t="str">
        <f t="shared" si="2"/>
        <v>25083555</v>
      </c>
    </row>
    <row r="38" ht="15.75" customHeight="1">
      <c r="A38" s="35" t="s">
        <v>220</v>
      </c>
      <c r="B38" s="39" t="s">
        <v>222</v>
      </c>
      <c r="C38" s="39" t="s">
        <v>155</v>
      </c>
      <c r="D38" s="39" t="s">
        <v>856</v>
      </c>
      <c r="E38" s="39" t="str">
        <f t="shared" si="1"/>
        <v>23</v>
      </c>
      <c r="F38" s="39" t="s">
        <v>84</v>
      </c>
      <c r="G38" s="39" t="s">
        <v>226</v>
      </c>
      <c r="H38" s="39" t="s">
        <v>226</v>
      </c>
      <c r="I38" s="39" t="str">
        <f t="shared" si="2"/>
        <v>12</v>
      </c>
    </row>
    <row r="39" ht="15.75" customHeight="1">
      <c r="A39" s="35" t="s">
        <v>227</v>
      </c>
      <c r="B39" s="39" t="s">
        <v>159</v>
      </c>
      <c r="C39" s="39" t="s">
        <v>83</v>
      </c>
      <c r="D39" s="39" t="s">
        <v>159</v>
      </c>
      <c r="E39" s="39" t="str">
        <f t="shared" si="1"/>
        <v>8</v>
      </c>
      <c r="F39" s="39" t="s">
        <v>86</v>
      </c>
      <c r="G39" s="39" t="s">
        <v>221</v>
      </c>
      <c r="H39" s="39" t="s">
        <v>84</v>
      </c>
      <c r="I39" s="39" t="str">
        <f t="shared" si="2"/>
        <v>17</v>
      </c>
    </row>
    <row r="40" ht="15.75" customHeight="1">
      <c r="A40" s="35" t="s">
        <v>229</v>
      </c>
      <c r="B40" s="39" t="s">
        <v>287</v>
      </c>
      <c r="C40" s="39" t="s">
        <v>519</v>
      </c>
      <c r="D40" s="39" t="s">
        <v>519</v>
      </c>
      <c r="E40" s="39" t="str">
        <f t="shared" si="1"/>
        <v>151</v>
      </c>
      <c r="F40" s="39" t="s">
        <v>231</v>
      </c>
      <c r="G40" s="39" t="s">
        <v>577</v>
      </c>
      <c r="H40" s="39" t="s">
        <v>857</v>
      </c>
      <c r="I40" s="39" t="str">
        <f t="shared" si="2"/>
        <v>374</v>
      </c>
    </row>
    <row r="41" ht="15.75" customHeight="1">
      <c r="A41" s="35" t="s">
        <v>234</v>
      </c>
      <c r="B41" s="39" t="s">
        <v>97</v>
      </c>
      <c r="C41" s="39" t="s">
        <v>370</v>
      </c>
      <c r="D41" s="39" t="s">
        <v>165</v>
      </c>
      <c r="E41" s="39" t="str">
        <f t="shared" si="1"/>
        <v>45</v>
      </c>
      <c r="F41" s="39" t="s">
        <v>858</v>
      </c>
      <c r="G41" s="39" t="s">
        <v>166</v>
      </c>
      <c r="H41" s="39" t="s">
        <v>478</v>
      </c>
      <c r="I41" s="39" t="str">
        <f t="shared" si="2"/>
        <v>119</v>
      </c>
    </row>
    <row r="42" ht="15.75" customHeight="1">
      <c r="A42" s="35" t="s">
        <v>238</v>
      </c>
      <c r="B42" s="39" t="s">
        <v>42</v>
      </c>
      <c r="C42" s="39" t="s">
        <v>42</v>
      </c>
      <c r="D42" s="39" t="s">
        <v>42</v>
      </c>
      <c r="E42" s="39" t="str">
        <f t="shared" si="1"/>
        <v>0</v>
      </c>
      <c r="F42" s="39" t="s">
        <v>42</v>
      </c>
      <c r="G42" s="39" t="s">
        <v>42</v>
      </c>
      <c r="H42" s="39" t="s">
        <v>42</v>
      </c>
      <c r="I42" s="39" t="str">
        <f t="shared" si="2"/>
        <v>0</v>
      </c>
    </row>
    <row r="43" ht="15.75" customHeight="1">
      <c r="A43" s="35" t="s">
        <v>239</v>
      </c>
      <c r="B43" s="39" t="s">
        <v>859</v>
      </c>
      <c r="C43" s="39" t="s">
        <v>860</v>
      </c>
      <c r="D43" s="39" t="s">
        <v>861</v>
      </c>
      <c r="E43" s="39" t="str">
        <f t="shared" si="1"/>
        <v>339210240</v>
      </c>
      <c r="F43" s="39" t="s">
        <v>862</v>
      </c>
      <c r="G43" s="39" t="s">
        <v>774</v>
      </c>
      <c r="H43" s="39" t="s">
        <v>863</v>
      </c>
      <c r="I43" s="39" t="str">
        <f t="shared" si="2"/>
        <v>152748032</v>
      </c>
    </row>
    <row r="44" ht="15.75" customHeight="1">
      <c r="A44" s="35" t="s">
        <v>246</v>
      </c>
      <c r="B44" s="39" t="s">
        <v>864</v>
      </c>
      <c r="C44" s="39" t="s">
        <v>865</v>
      </c>
      <c r="D44" s="39" t="s">
        <v>866</v>
      </c>
      <c r="E44" s="39" t="str">
        <f t="shared" si="1"/>
        <v>18623287296</v>
      </c>
      <c r="F44" s="39" t="s">
        <v>867</v>
      </c>
      <c r="G44" s="39" t="s">
        <v>868</v>
      </c>
      <c r="H44" s="39" t="s">
        <v>869</v>
      </c>
      <c r="I44" s="39" t="str">
        <f t="shared" si="2"/>
        <v>20267724800</v>
      </c>
    </row>
    <row r="45" ht="15.75" customHeight="1">
      <c r="A45" s="35" t="s">
        <v>253</v>
      </c>
      <c r="B45" s="39" t="s">
        <v>852</v>
      </c>
      <c r="C45" s="39" t="s">
        <v>853</v>
      </c>
      <c r="D45" s="39" t="s">
        <v>853</v>
      </c>
      <c r="E45" s="39" t="str">
        <f t="shared" si="1"/>
        <v>25063424</v>
      </c>
      <c r="F45" s="39" t="s">
        <v>870</v>
      </c>
      <c r="G45" s="39" t="s">
        <v>871</v>
      </c>
      <c r="H45" s="39" t="s">
        <v>853</v>
      </c>
      <c r="I45" s="39" t="str">
        <f t="shared" si="2"/>
        <v>25092096</v>
      </c>
    </row>
    <row r="46" ht="15.75" customHeight="1">
      <c r="A46" s="35" t="s">
        <v>254</v>
      </c>
      <c r="B46" s="39" t="s">
        <v>872</v>
      </c>
      <c r="C46" s="39" t="s">
        <v>873</v>
      </c>
      <c r="D46" s="39" t="s">
        <v>874</v>
      </c>
      <c r="E46" s="39" t="str">
        <f t="shared" si="1"/>
        <v>17143402496</v>
      </c>
      <c r="F46" s="39" t="s">
        <v>875</v>
      </c>
      <c r="G46" s="39" t="s">
        <v>876</v>
      </c>
      <c r="H46" s="39" t="s">
        <v>877</v>
      </c>
      <c r="I46" s="39" t="str">
        <f t="shared" si="2"/>
        <v>16231481344</v>
      </c>
    </row>
    <row r="47" ht="15.75" customHeight="1">
      <c r="A47" s="35" t="s">
        <v>261</v>
      </c>
      <c r="B47" s="39" t="s">
        <v>852</v>
      </c>
      <c r="C47" s="39" t="s">
        <v>853</v>
      </c>
      <c r="D47" s="39" t="s">
        <v>853</v>
      </c>
      <c r="E47" s="39" t="str">
        <f t="shared" si="1"/>
        <v>25063424</v>
      </c>
      <c r="F47" s="39" t="s">
        <v>852</v>
      </c>
      <c r="G47" s="39" t="s">
        <v>853</v>
      </c>
      <c r="H47" s="39" t="s">
        <v>853</v>
      </c>
      <c r="I47" s="39" t="str">
        <f t="shared" si="2"/>
        <v>25063424</v>
      </c>
    </row>
    <row r="48" ht="15.75" customHeight="1">
      <c r="A48" s="35" t="s">
        <v>262</v>
      </c>
      <c r="B48" s="39" t="s">
        <v>878</v>
      </c>
      <c r="C48" s="39" t="s">
        <v>879</v>
      </c>
      <c r="D48" s="39" t="s">
        <v>880</v>
      </c>
      <c r="E48" s="39" t="str">
        <f t="shared" si="1"/>
        <v>27027666</v>
      </c>
      <c r="F48" s="39" t="s">
        <v>881</v>
      </c>
      <c r="G48" s="39" t="s">
        <v>882</v>
      </c>
      <c r="H48" s="39" t="s">
        <v>883</v>
      </c>
      <c r="I48" s="39" t="str">
        <f t="shared" si="2"/>
        <v>185820365</v>
      </c>
    </row>
    <row r="49" ht="15.75" customHeight="1">
      <c r="A49" s="35" t="s">
        <v>269</v>
      </c>
      <c r="B49" s="39" t="s">
        <v>884</v>
      </c>
      <c r="C49" s="39" t="s">
        <v>885</v>
      </c>
      <c r="D49" s="39" t="s">
        <v>886</v>
      </c>
      <c r="E49" s="39" t="str">
        <f t="shared" si="1"/>
        <v>28624938</v>
      </c>
      <c r="F49" s="39" t="s">
        <v>887</v>
      </c>
      <c r="G49" s="39" t="s">
        <v>888</v>
      </c>
      <c r="H49" s="39" t="s">
        <v>889</v>
      </c>
      <c r="I49" s="39" t="str">
        <f t="shared" si="2"/>
        <v>185219312</v>
      </c>
    </row>
    <row r="50" ht="15.75" customHeight="1">
      <c r="A50" s="35" t="s">
        <v>276</v>
      </c>
      <c r="B50" s="39" t="s">
        <v>890</v>
      </c>
      <c r="C50" s="39" t="s">
        <v>891</v>
      </c>
      <c r="D50" s="39" t="s">
        <v>892</v>
      </c>
      <c r="E50" s="39" t="str">
        <f t="shared" si="1"/>
        <v>5636222760</v>
      </c>
      <c r="F50" s="39" t="s">
        <v>893</v>
      </c>
      <c r="G50" s="39" t="s">
        <v>894</v>
      </c>
      <c r="H50" s="39" t="s">
        <v>895</v>
      </c>
      <c r="I50" s="39" t="str">
        <f t="shared" si="2"/>
        <v>6446264232</v>
      </c>
    </row>
    <row r="51" ht="15.75" customHeight="1">
      <c r="A51" s="35" t="s">
        <v>283</v>
      </c>
      <c r="B51" s="39" t="s">
        <v>42</v>
      </c>
      <c r="C51" s="39" t="s">
        <v>42</v>
      </c>
      <c r="D51" s="39" t="s">
        <v>42</v>
      </c>
      <c r="E51" s="39" t="str">
        <f t="shared" si="1"/>
        <v>0</v>
      </c>
      <c r="F51" s="39" t="s">
        <v>42</v>
      </c>
      <c r="G51" s="39" t="s">
        <v>42</v>
      </c>
      <c r="H51" s="39" t="s">
        <v>42</v>
      </c>
      <c r="I51" s="39" t="str">
        <f t="shared" si="2"/>
        <v>0</v>
      </c>
    </row>
    <row r="52" ht="15.75" customHeight="1">
      <c r="A52" s="35" t="s">
        <v>284</v>
      </c>
      <c r="B52" s="39" t="s">
        <v>42</v>
      </c>
      <c r="C52" s="39" t="s">
        <v>42</v>
      </c>
      <c r="D52" s="39" t="s">
        <v>42</v>
      </c>
      <c r="E52" s="39" t="str">
        <f t="shared" si="1"/>
        <v>0</v>
      </c>
      <c r="F52" s="39" t="s">
        <v>157</v>
      </c>
      <c r="G52" s="39" t="s">
        <v>157</v>
      </c>
      <c r="H52" s="39" t="s">
        <v>157</v>
      </c>
      <c r="I52" s="39" t="str">
        <f t="shared" si="2"/>
        <v>1</v>
      </c>
    </row>
    <row r="53" ht="15.75" customHeight="1">
      <c r="A53" s="35" t="s">
        <v>285</v>
      </c>
      <c r="B53" s="39" t="s">
        <v>157</v>
      </c>
      <c r="C53" s="39" t="s">
        <v>157</v>
      </c>
      <c r="D53" s="39" t="s">
        <v>157</v>
      </c>
      <c r="E53" s="39" t="str">
        <f t="shared" si="1"/>
        <v>1</v>
      </c>
      <c r="F53" s="39" t="s">
        <v>155</v>
      </c>
      <c r="G53" s="39" t="s">
        <v>155</v>
      </c>
      <c r="H53" s="39" t="s">
        <v>155</v>
      </c>
      <c r="I53" s="39" t="str">
        <f t="shared" si="2"/>
        <v>3</v>
      </c>
    </row>
    <row r="54" ht="15.75" customHeight="1">
      <c r="A54" s="35" t="s">
        <v>286</v>
      </c>
      <c r="B54" s="39" t="s">
        <v>287</v>
      </c>
      <c r="C54" s="39" t="s">
        <v>373</v>
      </c>
      <c r="D54" s="39" t="s">
        <v>519</v>
      </c>
      <c r="E54" s="39" t="str">
        <f t="shared" si="1"/>
        <v>151</v>
      </c>
      <c r="F54" s="39" t="s">
        <v>231</v>
      </c>
      <c r="G54" s="39" t="s">
        <v>577</v>
      </c>
      <c r="H54" s="39" t="s">
        <v>896</v>
      </c>
      <c r="I54" s="39" t="str">
        <f t="shared" si="2"/>
        <v>374</v>
      </c>
    </row>
    <row r="55" ht="15.75" customHeight="1">
      <c r="A55" s="35" t="s">
        <v>289</v>
      </c>
      <c r="B55" s="39" t="s">
        <v>290</v>
      </c>
      <c r="C55" s="39" t="s">
        <v>155</v>
      </c>
      <c r="D55" s="39" t="s">
        <v>290</v>
      </c>
      <c r="E55" s="39" t="str">
        <f t="shared" si="1"/>
        <v>2</v>
      </c>
      <c r="F55" s="39" t="s">
        <v>80</v>
      </c>
      <c r="G55" s="39" t="s">
        <v>225</v>
      </c>
      <c r="H55" s="39" t="s">
        <v>225</v>
      </c>
      <c r="I55" s="39" t="str">
        <f t="shared" si="2"/>
        <v>13</v>
      </c>
    </row>
    <row r="56" ht="15.75" customHeight="1">
      <c r="A56" s="35" t="s">
        <v>291</v>
      </c>
      <c r="B56" s="39" t="s">
        <v>42</v>
      </c>
      <c r="C56" s="39" t="s">
        <v>42</v>
      </c>
      <c r="D56" s="39" t="s">
        <v>42</v>
      </c>
      <c r="E56" s="39" t="str">
        <f t="shared" si="1"/>
        <v>0</v>
      </c>
      <c r="F56" s="39" t="s">
        <v>42</v>
      </c>
      <c r="G56" s="39" t="s">
        <v>42</v>
      </c>
      <c r="H56" s="39" t="s">
        <v>42</v>
      </c>
      <c r="I56" s="39" t="str">
        <f t="shared" si="2"/>
        <v>0</v>
      </c>
    </row>
    <row r="57" ht="15.75" customHeight="1">
      <c r="A57" s="35" t="s">
        <v>292</v>
      </c>
      <c r="B57" s="39" t="s">
        <v>42</v>
      </c>
      <c r="C57" s="39" t="s">
        <v>42</v>
      </c>
      <c r="D57" s="39" t="s">
        <v>42</v>
      </c>
      <c r="E57" s="39" t="str">
        <f t="shared" si="1"/>
        <v>0</v>
      </c>
      <c r="F57" s="39" t="s">
        <v>42</v>
      </c>
      <c r="G57" s="39" t="s">
        <v>42</v>
      </c>
      <c r="H57" s="39" t="s">
        <v>42</v>
      </c>
      <c r="I57" s="39" t="str">
        <f t="shared" si="2"/>
        <v>0</v>
      </c>
    </row>
    <row r="58" ht="15.75" customHeight="1">
      <c r="A58" s="35" t="s">
        <v>293</v>
      </c>
      <c r="B58" s="39" t="s">
        <v>897</v>
      </c>
      <c r="C58" s="39" t="s">
        <v>898</v>
      </c>
      <c r="D58" s="39" t="s">
        <v>899</v>
      </c>
      <c r="E58" s="39" t="str">
        <f t="shared" si="1"/>
        <v>5636648960</v>
      </c>
      <c r="F58" s="39" t="s">
        <v>900</v>
      </c>
      <c r="G58" s="39" t="s">
        <v>901</v>
      </c>
      <c r="H58" s="39" t="s">
        <v>902</v>
      </c>
      <c r="I58" s="39" t="str">
        <f t="shared" si="2"/>
        <v>6454337536</v>
      </c>
    </row>
    <row r="59" ht="15.75" customHeight="1">
      <c r="A59" s="35" t="s">
        <v>300</v>
      </c>
      <c r="B59" s="39" t="s">
        <v>42</v>
      </c>
      <c r="C59" s="39" t="s">
        <v>42</v>
      </c>
      <c r="D59" s="39" t="s">
        <v>42</v>
      </c>
      <c r="E59" s="39" t="str">
        <f t="shared" si="1"/>
        <v>0</v>
      </c>
      <c r="F59" s="39" t="s">
        <v>42</v>
      </c>
      <c r="G59" s="39" t="s">
        <v>42</v>
      </c>
      <c r="H59" s="39" t="s">
        <v>42</v>
      </c>
      <c r="I59" s="39" t="str">
        <f t="shared" si="2"/>
        <v>0</v>
      </c>
    </row>
    <row r="60" ht="15.75" customHeight="1">
      <c r="A60" s="35" t="s">
        <v>301</v>
      </c>
      <c r="B60" s="39" t="s">
        <v>903</v>
      </c>
      <c r="C60" s="39" t="s">
        <v>904</v>
      </c>
      <c r="D60" s="39" t="s">
        <v>905</v>
      </c>
      <c r="E60" s="39" t="str">
        <f t="shared" si="1"/>
        <v>5635301376</v>
      </c>
      <c r="F60" s="39" t="s">
        <v>906</v>
      </c>
      <c r="G60" s="39" t="s">
        <v>907</v>
      </c>
      <c r="H60" s="39" t="s">
        <v>908</v>
      </c>
      <c r="I60" s="39" t="str">
        <f t="shared" si="2"/>
        <v>6427340800</v>
      </c>
    </row>
    <row r="61" ht="15.75" customHeight="1">
      <c r="A61" s="35" t="s">
        <v>308</v>
      </c>
      <c r="B61" s="39" t="s">
        <v>42</v>
      </c>
      <c r="C61" s="39" t="s">
        <v>42</v>
      </c>
      <c r="D61" s="39" t="s">
        <v>42</v>
      </c>
      <c r="E61" s="39" t="str">
        <f t="shared" si="1"/>
        <v>0</v>
      </c>
      <c r="F61" s="39" t="s">
        <v>42</v>
      </c>
      <c r="G61" s="39" t="s">
        <v>42</v>
      </c>
      <c r="H61" s="39" t="s">
        <v>42</v>
      </c>
      <c r="I61" s="39" t="str">
        <f t="shared" si="2"/>
        <v>0</v>
      </c>
    </row>
    <row r="62" ht="15.75" customHeight="1">
      <c r="A62" s="35" t="s">
        <v>309</v>
      </c>
      <c r="B62" s="39" t="s">
        <v>909</v>
      </c>
      <c r="C62" s="39" t="s">
        <v>910</v>
      </c>
      <c r="D62" s="39" t="s">
        <v>911</v>
      </c>
      <c r="E62" s="39" t="str">
        <f t="shared" si="1"/>
        <v>1274888</v>
      </c>
      <c r="F62" s="39" t="s">
        <v>912</v>
      </c>
      <c r="G62" s="39" t="s">
        <v>913</v>
      </c>
      <c r="H62" s="39" t="s">
        <v>914</v>
      </c>
      <c r="I62" s="39" t="str">
        <f t="shared" si="2"/>
        <v>3658258</v>
      </c>
    </row>
    <row r="63" ht="15.75" customHeight="1">
      <c r="A63" s="35" t="s">
        <v>316</v>
      </c>
      <c r="B63" s="39" t="s">
        <v>915</v>
      </c>
      <c r="C63" s="39" t="s">
        <v>916</v>
      </c>
      <c r="D63" s="39" t="s">
        <v>917</v>
      </c>
      <c r="E63" s="39" t="str">
        <f t="shared" si="1"/>
        <v>1346209</v>
      </c>
      <c r="F63" s="39" t="s">
        <v>918</v>
      </c>
      <c r="G63" s="39" t="s">
        <v>919</v>
      </c>
      <c r="H63" s="39" t="s">
        <v>920</v>
      </c>
      <c r="I63" s="39" t="str">
        <f t="shared" si="2"/>
        <v>154367997</v>
      </c>
    </row>
    <row r="64" ht="15.75" customHeight="1">
      <c r="A64" s="40" t="s">
        <v>14</v>
      </c>
      <c r="B64" s="41">
        <f t="shared" ref="B64:I64" si="3">AVERAGE(VALUE(B8),VALUE(B22),VALUE(B36))*2^(-30)</f>
        <v>16.66846357</v>
      </c>
      <c r="C64" s="41">
        <f t="shared" si="3"/>
        <v>15.74852806</v>
      </c>
      <c r="D64" s="41">
        <f t="shared" si="3"/>
        <v>15.89744472</v>
      </c>
      <c r="E64" s="41">
        <f t="shared" si="3"/>
        <v>15.8976624</v>
      </c>
      <c r="F64" s="41">
        <f t="shared" si="3"/>
        <v>16.46341803</v>
      </c>
      <c r="G64" s="41">
        <f t="shared" si="3"/>
        <v>15.91255862</v>
      </c>
      <c r="H64" s="41">
        <f t="shared" si="3"/>
        <v>15.20751364</v>
      </c>
      <c r="I64" s="41">
        <f t="shared" si="3"/>
        <v>15.9779199</v>
      </c>
    </row>
    <row r="65" ht="15.75" customHeight="1">
      <c r="A65" s="40" t="s">
        <v>323</v>
      </c>
      <c r="B65" s="41">
        <f t="shared" ref="B65:I65" si="4">AVERAGE(VALUE(B8),VALUE(B22),VALUE(B36),VALUE(B50))*2^(-30)</f>
        <v>13.7929885</v>
      </c>
      <c r="C65" s="41">
        <f t="shared" si="4"/>
        <v>13.12368142</v>
      </c>
      <c r="D65" s="41">
        <f t="shared" si="4"/>
        <v>13.24328012</v>
      </c>
      <c r="E65" s="41">
        <f t="shared" si="4"/>
        <v>13.23553217</v>
      </c>
      <c r="F65" s="41">
        <f t="shared" si="4"/>
        <v>13.85222411</v>
      </c>
      <c r="G65" s="41">
        <f t="shared" si="4"/>
        <v>13.43530681</v>
      </c>
      <c r="H65" s="41">
        <f t="shared" si="4"/>
        <v>12.89978225</v>
      </c>
      <c r="I65" s="41">
        <f t="shared" si="4"/>
        <v>13.48432778</v>
      </c>
    </row>
    <row r="66" ht="15.75" customHeight="1">
      <c r="A66" s="40" t="s">
        <v>324</v>
      </c>
      <c r="B66" s="41">
        <f t="shared" ref="B66:I66" si="5">MIN(VALUE(B18),VALUE(B32),VALUE(B46))*2^(-30)</f>
        <v>15.63790131</v>
      </c>
      <c r="C66" s="41">
        <f t="shared" si="5"/>
        <v>13.27545547</v>
      </c>
      <c r="D66" s="41">
        <f t="shared" si="5"/>
        <v>14.36796951</v>
      </c>
      <c r="E66" s="41">
        <f t="shared" si="5"/>
        <v>14.36796951</v>
      </c>
      <c r="F66" s="41">
        <f t="shared" si="5"/>
        <v>15.12464905</v>
      </c>
      <c r="G66" s="41">
        <f t="shared" si="5"/>
        <v>12.58784103</v>
      </c>
      <c r="H66" s="41">
        <f t="shared" si="5"/>
        <v>12.7378006</v>
      </c>
      <c r="I66" s="41">
        <f t="shared" si="5"/>
        <v>12.7378006</v>
      </c>
    </row>
    <row r="67" ht="15.75" customHeight="1">
      <c r="A67" s="40" t="s">
        <v>325</v>
      </c>
      <c r="B67" s="41">
        <f t="shared" ref="B67:I67" si="6">MIN(VALUE(B16),VALUE(B30),VALUE(B44))*2^(-30)</f>
        <v>17.34428787</v>
      </c>
      <c r="C67" s="41">
        <f t="shared" si="6"/>
        <v>15.05958176</v>
      </c>
      <c r="D67" s="41">
        <f t="shared" si="6"/>
        <v>15.27346039</v>
      </c>
      <c r="E67" s="41">
        <f t="shared" si="6"/>
        <v>15.27346039</v>
      </c>
      <c r="F67" s="41">
        <f t="shared" si="6"/>
        <v>16.64664459</v>
      </c>
      <c r="G67" s="41">
        <f t="shared" si="6"/>
        <v>16.56097412</v>
      </c>
      <c r="H67" s="41">
        <f t="shared" si="6"/>
        <v>16.45637894</v>
      </c>
      <c r="I67" s="41">
        <f t="shared" si="6"/>
        <v>17.17643738</v>
      </c>
    </row>
    <row r="68" ht="15.75" customHeight="1">
      <c r="A68" s="40" t="s">
        <v>15</v>
      </c>
      <c r="B68" s="41">
        <f t="shared" ref="B68:I68" si="7">SUM(VALUE(B14),VALUE(B28),VALUE(B42))*2^(-20)</f>
        <v>0</v>
      </c>
      <c r="C68" s="41">
        <f t="shared" si="7"/>
        <v>0.0078125</v>
      </c>
      <c r="D68" s="41">
        <f t="shared" si="7"/>
        <v>0</v>
      </c>
      <c r="E68" s="41">
        <f t="shared" si="7"/>
        <v>0</v>
      </c>
      <c r="F68" s="41">
        <f t="shared" si="7"/>
        <v>0</v>
      </c>
      <c r="G68" s="41">
        <f t="shared" si="7"/>
        <v>0</v>
      </c>
      <c r="H68" s="41">
        <f t="shared" si="7"/>
        <v>0</v>
      </c>
      <c r="I68" s="41">
        <f t="shared" si="7"/>
        <v>0</v>
      </c>
    </row>
    <row r="69" ht="15.75" customHeight="1">
      <c r="A69" s="40" t="s">
        <v>16</v>
      </c>
      <c r="B69" s="41">
        <f t="shared" ref="B69:I69" si="8">SUM(VALUE(B15),VALUE(B29),VALUE(B43))*2^(-20)</f>
        <v>677.3046875</v>
      </c>
      <c r="C69" s="41">
        <f t="shared" si="8"/>
        <v>590.8984375</v>
      </c>
      <c r="D69" s="41">
        <f t="shared" si="8"/>
        <v>330.9296875</v>
      </c>
      <c r="E69" s="41">
        <f t="shared" si="8"/>
        <v>592.3085938</v>
      </c>
      <c r="F69" s="41">
        <f t="shared" si="8"/>
        <v>437.28125</v>
      </c>
      <c r="G69" s="41">
        <f t="shared" si="8"/>
        <v>291.7773438</v>
      </c>
      <c r="H69" s="41">
        <f t="shared" si="8"/>
        <v>291.6992188</v>
      </c>
      <c r="I69" s="41">
        <f t="shared" si="8"/>
        <v>436.8984375</v>
      </c>
    </row>
    <row r="70" ht="15.75" customHeight="1">
      <c r="A70" s="40" t="s">
        <v>17</v>
      </c>
      <c r="B70" s="41">
        <f t="shared" ref="B70:I70" si="9">AVERAGE(VALUE(B9),VALUE(B23),VALUE(B37))*2^(-20)</f>
        <v>24.24733353</v>
      </c>
      <c r="C70" s="41">
        <f t="shared" si="9"/>
        <v>24.15625</v>
      </c>
      <c r="D70" s="41">
        <f t="shared" si="9"/>
        <v>24.0859375</v>
      </c>
      <c r="E70" s="41">
        <f t="shared" si="9"/>
        <v>24.14583333</v>
      </c>
      <c r="F70" s="41">
        <f t="shared" si="9"/>
        <v>24.33448474</v>
      </c>
      <c r="G70" s="41">
        <f t="shared" si="9"/>
        <v>24.23758825</v>
      </c>
      <c r="H70" s="41">
        <f t="shared" si="9"/>
        <v>24.14592203</v>
      </c>
      <c r="I70" s="41">
        <f t="shared" si="9"/>
        <v>24.23767694</v>
      </c>
    </row>
    <row r="71" ht="15.75" customHeight="1">
      <c r="A71" s="40" t="s">
        <v>326</v>
      </c>
      <c r="B71" s="42">
        <f t="shared" ref="B71:I71" si="10">MIN(VALUE(B19),VALUE(B33),VALUE(B47))*2^(-20)</f>
        <v>22.453125</v>
      </c>
      <c r="C71" s="42">
        <f t="shared" si="10"/>
        <v>22.16796875</v>
      </c>
      <c r="D71" s="42">
        <f t="shared" si="10"/>
        <v>22.16796875</v>
      </c>
      <c r="E71" s="42">
        <f t="shared" si="10"/>
        <v>22.16796875</v>
      </c>
      <c r="F71" s="42">
        <f t="shared" si="10"/>
        <v>22.453125</v>
      </c>
      <c r="G71" s="42">
        <f t="shared" si="10"/>
        <v>22.16796875</v>
      </c>
      <c r="H71" s="42">
        <f t="shared" si="10"/>
        <v>22.16796875</v>
      </c>
      <c r="I71" s="42">
        <f t="shared" si="10"/>
        <v>22.16796875</v>
      </c>
    </row>
    <row r="72" ht="15.75" customHeight="1">
      <c r="A72" s="40" t="s">
        <v>327</v>
      </c>
      <c r="B72" s="42">
        <f t="shared" ref="B72:I72" si="11">MAX(VALUE(B17),VALUE(B31),VALUE(B45))*2^(-20)</f>
        <v>26.3671875</v>
      </c>
      <c r="C72" s="42">
        <f t="shared" si="11"/>
        <v>26.3984375</v>
      </c>
      <c r="D72" s="42">
        <f t="shared" si="11"/>
        <v>26.1875</v>
      </c>
      <c r="E72" s="42">
        <f t="shared" si="11"/>
        <v>26.3671875</v>
      </c>
      <c r="F72" s="42">
        <f t="shared" si="11"/>
        <v>26.64453125</v>
      </c>
      <c r="G72" s="42">
        <f t="shared" si="11"/>
        <v>26.3671875</v>
      </c>
      <c r="H72" s="42">
        <f t="shared" si="11"/>
        <v>26.3984375</v>
      </c>
      <c r="I72" s="42">
        <f t="shared" si="11"/>
        <v>26.3984375</v>
      </c>
    </row>
    <row r="73" ht="15.75" customHeight="1">
      <c r="A73" s="40" t="s">
        <v>1</v>
      </c>
      <c r="B73" s="41">
        <f t="shared" ref="B73:I73" si="12">VALUE(B7)*10^(-9)</f>
        <v>20.35277145</v>
      </c>
      <c r="C73" s="41">
        <f t="shared" si="12"/>
        <v>18.07377954</v>
      </c>
      <c r="D73" s="41">
        <f t="shared" si="12"/>
        <v>19.05070505</v>
      </c>
      <c r="E73" s="41">
        <f t="shared" si="12"/>
        <v>19.05070505</v>
      </c>
      <c r="F73" s="41">
        <f t="shared" si="12"/>
        <v>50.81015334</v>
      </c>
      <c r="G73" s="41">
        <f t="shared" si="12"/>
        <v>46.05826058</v>
      </c>
      <c r="H73" s="41">
        <f t="shared" si="12"/>
        <v>43.10536409</v>
      </c>
      <c r="I73" s="41">
        <f t="shared" si="12"/>
        <v>46.05826058</v>
      </c>
    </row>
    <row r="74" ht="15.75" customHeight="1">
      <c r="A74" s="40" t="s">
        <v>18</v>
      </c>
      <c r="B74" s="41">
        <f t="shared" ref="B74:I74" si="13">SUM(VALUE(B20),VALUE(B34),VALUE(B48))*2^(-20)</f>
        <v>86.3270216</v>
      </c>
      <c r="C74" s="41">
        <f t="shared" si="13"/>
        <v>87.35036469</v>
      </c>
      <c r="D74" s="41">
        <f t="shared" si="13"/>
        <v>84.26981354</v>
      </c>
      <c r="E74" s="41">
        <f t="shared" si="13"/>
        <v>86.3270216</v>
      </c>
      <c r="F74" s="41">
        <f t="shared" si="13"/>
        <v>535.8867092</v>
      </c>
      <c r="G74" s="41">
        <f t="shared" si="13"/>
        <v>529.9877501</v>
      </c>
      <c r="H74" s="41">
        <f t="shared" si="13"/>
        <v>529.231863</v>
      </c>
      <c r="I74" s="41">
        <f t="shared" si="13"/>
        <v>521.8761835</v>
      </c>
    </row>
    <row r="75" ht="15.75" customHeight="1">
      <c r="A75" s="40" t="s">
        <v>19</v>
      </c>
      <c r="B75" s="41">
        <f t="shared" ref="B75:I75" si="14">SUM(VALUE(B21),VALUE(B35),VALUE(B49))*2^(-20)</f>
        <v>85.92606449</v>
      </c>
      <c r="C75" s="41">
        <f t="shared" si="14"/>
        <v>83.08796215</v>
      </c>
      <c r="D75" s="41">
        <f t="shared" si="14"/>
        <v>83.18279743</v>
      </c>
      <c r="E75" s="41">
        <f t="shared" si="14"/>
        <v>87.34002304</v>
      </c>
      <c r="F75" s="41">
        <f t="shared" si="14"/>
        <v>385.9165697</v>
      </c>
      <c r="G75" s="41">
        <f t="shared" si="14"/>
        <v>383.6333933</v>
      </c>
      <c r="H75" s="41">
        <f t="shared" si="14"/>
        <v>383.2005959</v>
      </c>
      <c r="I75" s="41">
        <f t="shared" si="14"/>
        <v>383.1419058</v>
      </c>
    </row>
    <row r="76" ht="15.75" customHeight="1">
      <c r="A76" s="40" t="s">
        <v>20</v>
      </c>
      <c r="B76" s="43">
        <f t="shared" ref="B76:I76" si="15">SUM(VALUE(B12),VALUE(B26),VALUE(B40))</f>
        <v>493</v>
      </c>
      <c r="C76" s="43">
        <f t="shared" si="15"/>
        <v>437</v>
      </c>
      <c r="D76" s="43">
        <f t="shared" si="15"/>
        <v>461</v>
      </c>
      <c r="E76" s="43">
        <f t="shared" si="15"/>
        <v>461</v>
      </c>
      <c r="F76" s="43">
        <f t="shared" si="15"/>
        <v>1210</v>
      </c>
      <c r="G76" s="43">
        <f t="shared" si="15"/>
        <v>1115</v>
      </c>
      <c r="H76" s="43">
        <f t="shared" si="15"/>
        <v>1033</v>
      </c>
      <c r="I76" s="43">
        <f t="shared" si="15"/>
        <v>1115</v>
      </c>
    </row>
    <row r="77" ht="15.75" customHeight="1">
      <c r="A77" s="40" t="s">
        <v>21</v>
      </c>
      <c r="B77" s="43">
        <f t="shared" ref="B77:I77" si="16">SUM(VALUE(B11),VALUE(B25),VALUE(B39))</f>
        <v>21</v>
      </c>
      <c r="C77" s="43">
        <f t="shared" si="16"/>
        <v>21</v>
      </c>
      <c r="D77" s="43">
        <f t="shared" si="16"/>
        <v>17</v>
      </c>
      <c r="E77" s="43">
        <f t="shared" si="16"/>
        <v>20</v>
      </c>
      <c r="F77" s="43">
        <f t="shared" si="16"/>
        <v>57</v>
      </c>
      <c r="G77" s="43">
        <f t="shared" si="16"/>
        <v>47</v>
      </c>
      <c r="H77" s="43">
        <f t="shared" si="16"/>
        <v>45</v>
      </c>
      <c r="I77" s="43">
        <f t="shared" si="16"/>
        <v>53</v>
      </c>
    </row>
    <row r="78" ht="15.75" customHeight="1">
      <c r="A78" s="40" t="s">
        <v>22</v>
      </c>
      <c r="B78" s="43">
        <f t="shared" ref="B78:I78" si="17">SUM(VALUE(B13),VALUE(B27),VALUE(B41))</f>
        <v>146</v>
      </c>
      <c r="C78" s="43">
        <f t="shared" si="17"/>
        <v>140</v>
      </c>
      <c r="D78" s="43">
        <f t="shared" si="17"/>
        <v>141</v>
      </c>
      <c r="E78" s="43">
        <f t="shared" si="17"/>
        <v>143</v>
      </c>
      <c r="F78" s="43">
        <f t="shared" si="17"/>
        <v>291</v>
      </c>
      <c r="G78" s="43">
        <f t="shared" si="17"/>
        <v>292</v>
      </c>
      <c r="H78" s="43">
        <f t="shared" si="17"/>
        <v>278</v>
      </c>
      <c r="I78" s="43">
        <f t="shared" si="17"/>
        <v>362</v>
      </c>
    </row>
    <row r="79" ht="15.75" customHeight="1">
      <c r="A79" s="40" t="s">
        <v>23</v>
      </c>
      <c r="B79" s="43">
        <f t="shared" ref="B79:I79" si="18">SUM(VALUE(B10),VALUE(B24),VALUE(B38))</f>
        <v>49</v>
      </c>
      <c r="C79" s="43">
        <f t="shared" si="18"/>
        <v>40</v>
      </c>
      <c r="D79" s="43">
        <f t="shared" si="18"/>
        <v>24</v>
      </c>
      <c r="E79" s="43">
        <f t="shared" si="18"/>
        <v>41</v>
      </c>
      <c r="F79" s="43">
        <f t="shared" si="18"/>
        <v>20</v>
      </c>
      <c r="G79" s="43">
        <f t="shared" si="18"/>
        <v>27</v>
      </c>
      <c r="H79" s="43">
        <f t="shared" si="18"/>
        <v>21</v>
      </c>
      <c r="I79" s="43">
        <f t="shared" si="18"/>
        <v>21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2021-05-24T04:16:12Z</dcterms:created>
  <dc:creator>Apache POI</dc:creator>
</cp:coreProperties>
</file>