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SSD128GB/Google Drive/Education/MDX BSc CS/Modules/7 - CST3170 - Artificial Intelligence/Courseworks/CW2/Test/logs/"/>
    </mc:Choice>
  </mc:AlternateContent>
  <xr:revisionPtr revIDLastSave="0" documentId="13_ncr:1_{CF820873-DE44-B743-A54F-25608F529726}" xr6:coauthVersionLast="47" xr6:coauthVersionMax="47" xr10:uidLastSave="{00000000-0000-0000-0000-000000000000}"/>
  <bookViews>
    <workbookView xWindow="6180" yWindow="-20360" windowWidth="29400" windowHeight="18340" xr2:uid="{00000000-000D-0000-FFFF-FFFF00000000}"/>
  </bookViews>
  <sheets>
    <sheet name="Data" sheetId="1" r:id="rId1"/>
    <sheet name="Aggreg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F6" i="2"/>
  <c r="F5" i="2"/>
  <c r="F14" i="2"/>
  <c r="F13" i="2"/>
  <c r="G39" i="1"/>
  <c r="G38" i="1"/>
  <c r="G37" i="1"/>
  <c r="G36" i="1"/>
  <c r="F12" i="2"/>
  <c r="F11" i="2"/>
  <c r="F10" i="2"/>
  <c r="F4" i="2"/>
  <c r="F3" i="2"/>
  <c r="F2" i="2"/>
  <c r="G35" i="1"/>
  <c r="G34" i="1"/>
  <c r="G23" i="1"/>
  <c r="G22" i="1"/>
  <c r="G21" i="1"/>
  <c r="G20" i="1"/>
  <c r="G19" i="1"/>
  <c r="G18" i="1"/>
  <c r="G17" i="1"/>
  <c r="G16" i="1"/>
  <c r="G13" i="1"/>
  <c r="G12" i="1"/>
  <c r="G9" i="1"/>
  <c r="G8" i="1"/>
  <c r="G7" i="1"/>
  <c r="G6" i="1"/>
  <c r="G33" i="1"/>
  <c r="G32" i="1"/>
  <c r="G31" i="1"/>
  <c r="G30" i="1"/>
  <c r="G29" i="1"/>
  <c r="G28" i="1"/>
  <c r="G27" i="1"/>
  <c r="G26" i="1"/>
  <c r="G25" i="1"/>
  <c r="G24" i="1"/>
  <c r="G15" i="1"/>
  <c r="G14" i="1"/>
  <c r="G11" i="1"/>
  <c r="G10" i="1"/>
  <c r="G5" i="1"/>
  <c r="G4" i="1"/>
  <c r="G3" i="1"/>
  <c r="G2" i="1"/>
</calcChain>
</file>

<file path=xl/sharedStrings.xml><?xml version="1.0" encoding="utf-8"?>
<sst xmlns="http://schemas.openxmlformats.org/spreadsheetml/2006/main" count="83" uniqueCount="16">
  <si>
    <t>Algorithm</t>
  </si>
  <si>
    <t>Training Dataset</t>
  </si>
  <si>
    <t>Test Dataset</t>
  </si>
  <si>
    <t>Unsuccessful Classifications</t>
  </si>
  <si>
    <t>%age success</t>
  </si>
  <si>
    <t>k Value</t>
  </si>
  <si>
    <t>Successful Classifications</t>
  </si>
  <si>
    <t>Number of tests</t>
  </si>
  <si>
    <t>Two-fold</t>
  </si>
  <si>
    <t>Nearest Neighbour</t>
  </si>
  <si>
    <t>K-Nearest Neighbour</t>
  </si>
  <si>
    <t>K-Nearest Neighbour (k==3)</t>
  </si>
  <si>
    <t>K-Nearest Neighbour (average)</t>
  </si>
  <si>
    <t>Supervised K-Means</t>
  </si>
  <si>
    <t>Supervised K-Means v2</t>
  </si>
  <si>
    <t>Supervised K-Medians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</si>
</sst>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/>
    <xf numFmtId="165" fontId="0" fillId="0" borderId="0" xfId="1" applyNumberFormat="1" applyFont="1"/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Comparison - best results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Aggregated!$F$1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3-F84E-A589-8F8FB20ED03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3-F84E-A589-8F8FB20ED03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8A-9E4D-9E93-3B16D157EAA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Aggregated!$E$2:$E$6</c:f>
              <c:strCache>
                <c:ptCount val="5"/>
                <c:pt idx="0">
                  <c:v>Nearest Neighbour</c:v>
                </c:pt>
                <c:pt idx="1">
                  <c:v>K-Nearest Neighbour (k==3)</c:v>
                </c:pt>
                <c:pt idx="2">
                  <c:v>Supervised K-Means</c:v>
                </c:pt>
                <c:pt idx="3">
                  <c:v>Supervised K-Means v2</c:v>
                </c:pt>
                <c:pt idx="4">
                  <c:v>Supervised K-Medians</c:v>
                </c:pt>
              </c:strCache>
            </c:strRef>
          </c:cat>
          <c:val>
            <c:numRef>
              <c:f>Aggregated!$F$2:$F$6</c:f>
              <c:numCache>
                <c:formatCode>0.000000%</c:formatCode>
                <c:ptCount val="5"/>
                <c:pt idx="0">
                  <c:v>0.9825622799999999</c:v>
                </c:pt>
                <c:pt idx="1">
                  <c:v>0.98096086000000005</c:v>
                </c:pt>
                <c:pt idx="2">
                  <c:v>0.90427046000000011</c:v>
                </c:pt>
                <c:pt idx="3">
                  <c:v>0.39003559000000004</c:v>
                </c:pt>
                <c:pt idx="4">
                  <c:v>0.89697508999999997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A-9E4D-9E93-3B16D157EA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465983"/>
        <c:axId val="204341855"/>
      </c:barChart>
      <c:catAx>
        <c:axId val="3074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04341855"/>
        <c:crosses val="autoZero"/>
        <c:auto val="1"/>
        <c:lblAlgn val="ctr"/>
        <c:lblOffset val="100"/>
        <c:noMultiLvlLbl val="0"/>
      </c:catAx>
      <c:valAx>
        <c:axId val="2043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4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- averaged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Aggregated!$F$9</c:f>
              <c:strCache>
                <c:ptCount val="1"/>
                <c:pt idx="0">
                  <c:v>Two-fold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1C-A440-AADF-23717A4C874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1C-A440-AADF-23717A4C874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38-CD4E-845A-F0ED836BBF7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Aggregated!$E$10:$E$14</c:f>
              <c:strCache>
                <c:ptCount val="5"/>
                <c:pt idx="0">
                  <c:v>Nearest Neighbour</c:v>
                </c:pt>
                <c:pt idx="1">
                  <c:v>K-Nearest Neighbour (average)</c:v>
                </c:pt>
                <c:pt idx="2">
                  <c:v>Supervised K-Means</c:v>
                </c:pt>
                <c:pt idx="3">
                  <c:v>Supervised K-Means v2</c:v>
                </c:pt>
                <c:pt idx="4">
                  <c:v>Supervised K-Medians</c:v>
                </c:pt>
              </c:strCache>
            </c:strRef>
          </c:cat>
          <c:val>
            <c:numRef>
              <c:f>Aggregated!$F$10:$F$14</c:f>
              <c:numCache>
                <c:formatCode>0.000000%</c:formatCode>
                <c:ptCount val="5"/>
                <c:pt idx="0">
                  <c:v>0.9825622799999999</c:v>
                </c:pt>
                <c:pt idx="1">
                  <c:v>0.97788849533333355</c:v>
                </c:pt>
                <c:pt idx="2">
                  <c:v>0.90427046000000011</c:v>
                </c:pt>
                <c:pt idx="3">
                  <c:v>0.39003559000000004</c:v>
                </c:pt>
                <c:pt idx="4">
                  <c:v>0.89697508999999997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8-CD4E-845A-F0ED836BBF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760879"/>
        <c:axId val="307734463"/>
      </c:barChart>
      <c:catAx>
        <c:axId val="3077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734463"/>
        <c:crosses val="autoZero"/>
        <c:auto val="1"/>
        <c:lblAlgn val="ctr"/>
        <c:lblOffset val="100"/>
        <c:noMultiLvlLbl val="0"/>
      </c:catAx>
      <c:valAx>
        <c:axId val="3077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7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Neighbour (two-fold)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Aggregated!$C$43:$C$44</c:f>
              <c:strCache>
                <c:ptCount val="2"/>
                <c:pt idx="0">
                  <c:v>K-Nearest Neighbour</c:v>
                </c:pt>
                <c:pt idx="1">
                  <c:v>Two-fold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Aggregated!$B$45:$B$59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Aggregated!$C$45:$C$59</c:f>
              <c:numCache>
                <c:formatCode>0.000000%</c:formatCode>
                <c:ptCount val="15"/>
                <c:pt idx="0">
                  <c:v>0.97437723000000009</c:v>
                </c:pt>
                <c:pt idx="1">
                  <c:v>0.97437723000000009</c:v>
                </c:pt>
                <c:pt idx="2">
                  <c:v>0.97633452000000009</c:v>
                </c:pt>
                <c:pt idx="3">
                  <c:v>0.97544483999999998</c:v>
                </c:pt>
                <c:pt idx="4">
                  <c:v>0.97633452000000009</c:v>
                </c:pt>
                <c:pt idx="5">
                  <c:v>0.97758007000000013</c:v>
                </c:pt>
                <c:pt idx="6">
                  <c:v>0.97971530000000007</c:v>
                </c:pt>
                <c:pt idx="7">
                  <c:v>0.97846975000000003</c:v>
                </c:pt>
                <c:pt idx="8">
                  <c:v>0.97971531000000001</c:v>
                </c:pt>
                <c:pt idx="9">
                  <c:v>0.97900355999999999</c:v>
                </c:pt>
                <c:pt idx="10">
                  <c:v>0.98060497999999996</c:v>
                </c:pt>
                <c:pt idx="11">
                  <c:v>0.97953737000000007</c:v>
                </c:pt>
                <c:pt idx="12">
                  <c:v>0.98096086000000005</c:v>
                </c:pt>
                <c:pt idx="13">
                  <c:v>0.97330961000000005</c:v>
                </c:pt>
                <c:pt idx="14">
                  <c:v>0.9825622799999999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8-FC4D-8E5D-C8EB1EB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4303"/>
        <c:axId val="307272383"/>
      </c:scatterChart>
      <c:valAx>
        <c:axId val="2051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M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307272383"/>
        <c:crosses val="autoZero"/>
        <c:crossBetween val="midCat"/>
        <c:majorUnit val="1"/>
      </c:valAx>
      <c:valAx>
        <c:axId val="3072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0516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15</xdr:col>
      <xdr:colOff>203200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8EFD1-D9C9-5349-9DA6-C366F78F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21</xdr:row>
      <xdr:rowOff>139700</xdr:rowOff>
    </xdr:from>
    <xdr:to>
      <xdr:col>15</xdr:col>
      <xdr:colOff>203200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A8F4A-45B0-5F40-87F5-6E1CB0D0B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41</xdr:row>
      <xdr:rowOff>127000</xdr:rowOff>
    </xdr:from>
    <xdr:to>
      <xdr:col>15</xdr:col>
      <xdr:colOff>215900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AB49D-87E6-C147-A8F0-AC03F2A3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/>
  </sheetViews>
  <sheetFormatPr baseColWidth="10" defaultColWidth="8.83203125" defaultRowHeight="15" x14ac:dyDescent="0.2"/>
  <cols>
    <col min="1" max="1" width="18.33203125" bestFit="1" customWidth="1"/>
    <col min="2" max="2" width="7.5" bestFit="1" customWidth="1"/>
    <col min="3" max="3" width="13.5" bestFit="1" customWidth="1"/>
    <col min="4" max="4" width="10.5" bestFit="1" customWidth="1"/>
    <col min="5" max="5" width="13.33203125" bestFit="1" customWidth="1"/>
    <col min="6" max="6" width="20.1640625" bestFit="1" customWidth="1"/>
    <col min="7" max="7" width="22.33203125" bestFit="1" customWidth="1"/>
    <col min="8" max="8" width="11.5" bestFit="1" customWidth="1"/>
    <col min="9" max="9" width="11" bestFit="1" customWidth="1"/>
  </cols>
  <sheetData>
    <row r="1" spans="1:9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7</v>
      </c>
      <c r="F1" s="1" t="s">
        <v>6</v>
      </c>
      <c r="G1" s="1" t="s">
        <v>3</v>
      </c>
      <c r="H1" s="1" t="s">
        <v>4</v>
      </c>
      <c r="I1" s="1" t="s">
        <v>8</v>
      </c>
    </row>
    <row r="2" spans="1:9" x14ac:dyDescent="0.2">
      <c r="A2" s="7" t="s">
        <v>9</v>
      </c>
      <c r="B2" s="8"/>
      <c r="C2">
        <v>1</v>
      </c>
      <c r="D2">
        <v>2</v>
      </c>
      <c r="E2">
        <v>2810</v>
      </c>
      <c r="F2">
        <v>2755</v>
      </c>
      <c r="G2">
        <f>E2-F2</f>
        <v>55</v>
      </c>
      <c r="H2" s="10">
        <v>0.98042704999999997</v>
      </c>
      <c r="I2" s="11">
        <f>ROUND(AVERAGE(H2,H3),8)</f>
        <v>0.98256228000000001</v>
      </c>
    </row>
    <row r="3" spans="1:9" x14ac:dyDescent="0.2">
      <c r="A3" s="7"/>
      <c r="B3" s="8"/>
      <c r="C3">
        <v>2</v>
      </c>
      <c r="D3">
        <v>1</v>
      </c>
      <c r="E3">
        <v>2810</v>
      </c>
      <c r="F3">
        <v>2767</v>
      </c>
      <c r="G3">
        <f t="shared" ref="G3:G35" si="0">E3-F3</f>
        <v>43</v>
      </c>
      <c r="H3" s="10">
        <v>0.98469751000000005</v>
      </c>
      <c r="I3" s="11"/>
    </row>
    <row r="4" spans="1:9" x14ac:dyDescent="0.2">
      <c r="A4" s="7" t="s">
        <v>10</v>
      </c>
      <c r="B4" s="7">
        <v>15</v>
      </c>
      <c r="C4">
        <v>1</v>
      </c>
      <c r="D4">
        <v>2</v>
      </c>
      <c r="E4">
        <v>2810</v>
      </c>
      <c r="F4">
        <v>2735</v>
      </c>
      <c r="G4">
        <f t="shared" si="0"/>
        <v>75</v>
      </c>
      <c r="H4" s="10">
        <v>0.97330961000000005</v>
      </c>
      <c r="I4" s="11">
        <f t="shared" ref="I4" si="1">ROUND(AVERAGE(H4,H5),8)</f>
        <v>0.97437722999999998</v>
      </c>
    </row>
    <row r="5" spans="1:9" x14ac:dyDescent="0.2">
      <c r="A5" s="7"/>
      <c r="B5" s="7"/>
      <c r="C5">
        <v>2</v>
      </c>
      <c r="D5">
        <v>1</v>
      </c>
      <c r="E5">
        <v>2810</v>
      </c>
      <c r="F5">
        <v>2741</v>
      </c>
      <c r="G5">
        <f t="shared" si="0"/>
        <v>69</v>
      </c>
      <c r="H5" s="10">
        <v>0.97544483999999998</v>
      </c>
      <c r="I5" s="11"/>
    </row>
    <row r="6" spans="1:9" x14ac:dyDescent="0.2">
      <c r="A6" s="7" t="s">
        <v>10</v>
      </c>
      <c r="B6" s="7">
        <v>14</v>
      </c>
      <c r="C6">
        <v>1</v>
      </c>
      <c r="D6">
        <v>2</v>
      </c>
      <c r="E6">
        <v>2810</v>
      </c>
      <c r="F6">
        <v>2734</v>
      </c>
      <c r="G6">
        <f t="shared" si="0"/>
        <v>76</v>
      </c>
      <c r="H6" s="10">
        <v>0.97295374000000001</v>
      </c>
      <c r="I6" s="11">
        <f t="shared" ref="I6" si="2">ROUND(AVERAGE(H6,H7),8)</f>
        <v>0.97437722999999998</v>
      </c>
    </row>
    <row r="7" spans="1:9" x14ac:dyDescent="0.2">
      <c r="A7" s="7"/>
      <c r="B7" s="7"/>
      <c r="C7">
        <v>2</v>
      </c>
      <c r="D7">
        <v>1</v>
      </c>
      <c r="E7">
        <v>2810</v>
      </c>
      <c r="F7">
        <v>2742</v>
      </c>
      <c r="G7">
        <f t="shared" si="0"/>
        <v>68</v>
      </c>
      <c r="H7" s="10">
        <v>0.97580071000000002</v>
      </c>
      <c r="I7" s="11"/>
    </row>
    <row r="8" spans="1:9" x14ac:dyDescent="0.2">
      <c r="A8" s="7" t="s">
        <v>10</v>
      </c>
      <c r="B8" s="7">
        <v>13</v>
      </c>
      <c r="C8">
        <v>1</v>
      </c>
      <c r="D8">
        <v>2</v>
      </c>
      <c r="E8">
        <v>2810</v>
      </c>
      <c r="F8">
        <v>2740</v>
      </c>
      <c r="G8">
        <f t="shared" si="0"/>
        <v>70</v>
      </c>
      <c r="H8" s="10">
        <v>0.97508897000000005</v>
      </c>
      <c r="I8" s="11">
        <f t="shared" ref="I8" si="3">ROUND(AVERAGE(H8,H9),8)</f>
        <v>0.97633451999999998</v>
      </c>
    </row>
    <row r="9" spans="1:9" x14ac:dyDescent="0.2">
      <c r="A9" s="7"/>
      <c r="B9" s="7"/>
      <c r="C9">
        <v>2</v>
      </c>
      <c r="D9">
        <v>1</v>
      </c>
      <c r="E9">
        <v>2810</v>
      </c>
      <c r="F9">
        <v>2747</v>
      </c>
      <c r="G9">
        <f t="shared" si="0"/>
        <v>63</v>
      </c>
      <c r="H9" s="10">
        <v>0.97758007000000013</v>
      </c>
      <c r="I9" s="11"/>
    </row>
    <row r="10" spans="1:9" x14ac:dyDescent="0.2">
      <c r="A10" s="7" t="s">
        <v>10</v>
      </c>
      <c r="B10" s="7">
        <v>12</v>
      </c>
      <c r="C10">
        <v>1</v>
      </c>
      <c r="D10">
        <v>2</v>
      </c>
      <c r="E10">
        <v>2810</v>
      </c>
      <c r="F10">
        <v>2733</v>
      </c>
      <c r="G10">
        <f t="shared" si="0"/>
        <v>77</v>
      </c>
      <c r="H10" s="10">
        <v>0.97259786000000004</v>
      </c>
      <c r="I10" s="11">
        <f t="shared" ref="I10" si="4">ROUND(AVERAGE(H10,H11),8)</f>
        <v>0.97544483999999998</v>
      </c>
    </row>
    <row r="11" spans="1:9" x14ac:dyDescent="0.2">
      <c r="A11" s="7"/>
      <c r="B11" s="7"/>
      <c r="C11">
        <v>2</v>
      </c>
      <c r="D11">
        <v>1</v>
      </c>
      <c r="E11">
        <v>2810</v>
      </c>
      <c r="F11">
        <v>2749</v>
      </c>
      <c r="G11">
        <f t="shared" si="0"/>
        <v>61</v>
      </c>
      <c r="H11" s="10">
        <v>0.97829181000000009</v>
      </c>
      <c r="I11" s="11"/>
    </row>
    <row r="12" spans="1:9" x14ac:dyDescent="0.2">
      <c r="A12" s="7" t="s">
        <v>10</v>
      </c>
      <c r="B12" s="7">
        <v>11</v>
      </c>
      <c r="C12">
        <v>1</v>
      </c>
      <c r="D12">
        <v>2</v>
      </c>
      <c r="E12">
        <v>2810</v>
      </c>
      <c r="F12">
        <v>2740</v>
      </c>
      <c r="G12">
        <f t="shared" si="0"/>
        <v>70</v>
      </c>
      <c r="H12" s="10">
        <v>0.97508897000000005</v>
      </c>
      <c r="I12" s="11">
        <f t="shared" ref="I12" si="5">ROUND(AVERAGE(H12,H13),8)</f>
        <v>0.97633451999999998</v>
      </c>
    </row>
    <row r="13" spans="1:9" x14ac:dyDescent="0.2">
      <c r="A13" s="7"/>
      <c r="B13" s="7"/>
      <c r="C13">
        <v>2</v>
      </c>
      <c r="D13">
        <v>1</v>
      </c>
      <c r="E13">
        <v>2810</v>
      </c>
      <c r="F13">
        <v>2747</v>
      </c>
      <c r="G13">
        <f t="shared" si="0"/>
        <v>63</v>
      </c>
      <c r="H13" s="10">
        <v>0.97758007000000013</v>
      </c>
      <c r="I13" s="11"/>
    </row>
    <row r="14" spans="1:9" x14ac:dyDescent="0.2">
      <c r="A14" s="7" t="s">
        <v>10</v>
      </c>
      <c r="B14" s="7">
        <v>10</v>
      </c>
      <c r="C14">
        <v>1</v>
      </c>
      <c r="D14">
        <v>2</v>
      </c>
      <c r="E14">
        <v>2810</v>
      </c>
      <c r="F14">
        <v>2743</v>
      </c>
      <c r="G14">
        <f t="shared" si="0"/>
        <v>67</v>
      </c>
      <c r="H14" s="10">
        <v>0.97615657999999994</v>
      </c>
      <c r="I14" s="11">
        <f t="shared" ref="I14" si="6">ROUND(AVERAGE(H14,H15),8)</f>
        <v>0.97758007000000002</v>
      </c>
    </row>
    <row r="15" spans="1:9" x14ac:dyDescent="0.2">
      <c r="A15" s="7"/>
      <c r="B15" s="7"/>
      <c r="C15">
        <v>2</v>
      </c>
      <c r="D15">
        <v>1</v>
      </c>
      <c r="E15">
        <v>2810</v>
      </c>
      <c r="F15">
        <v>2751</v>
      </c>
      <c r="G15">
        <f t="shared" si="0"/>
        <v>59</v>
      </c>
      <c r="H15" s="10">
        <v>0.97900355999999999</v>
      </c>
      <c r="I15" s="11"/>
    </row>
    <row r="16" spans="1:9" x14ac:dyDescent="0.2">
      <c r="A16" s="7" t="s">
        <v>10</v>
      </c>
      <c r="B16" s="7">
        <v>9</v>
      </c>
      <c r="C16">
        <v>1</v>
      </c>
      <c r="D16">
        <v>2</v>
      </c>
      <c r="E16">
        <v>2810</v>
      </c>
      <c r="F16">
        <v>2752</v>
      </c>
      <c r="G16">
        <f t="shared" si="0"/>
        <v>58</v>
      </c>
      <c r="H16" s="10">
        <v>0.97935942999999992</v>
      </c>
      <c r="I16" s="11">
        <f t="shared" ref="I16" si="7">ROUND(AVERAGE(H16,H17),8)</f>
        <v>0.97971529999999996</v>
      </c>
    </row>
    <row r="17" spans="1:9" x14ac:dyDescent="0.2">
      <c r="A17" s="7"/>
      <c r="B17" s="7"/>
      <c r="C17">
        <v>2</v>
      </c>
      <c r="D17">
        <v>1</v>
      </c>
      <c r="E17">
        <v>2810</v>
      </c>
      <c r="F17">
        <v>2754</v>
      </c>
      <c r="G17">
        <f t="shared" si="0"/>
        <v>56</v>
      </c>
      <c r="H17" s="10">
        <v>0.98007116999999999</v>
      </c>
      <c r="I17" s="11"/>
    </row>
    <row r="18" spans="1:9" x14ac:dyDescent="0.2">
      <c r="A18" s="7" t="s">
        <v>10</v>
      </c>
      <c r="B18" s="7">
        <v>8</v>
      </c>
      <c r="C18">
        <v>1</v>
      </c>
      <c r="D18">
        <v>2</v>
      </c>
      <c r="E18">
        <v>2810</v>
      </c>
      <c r="F18">
        <v>2746</v>
      </c>
      <c r="G18">
        <f t="shared" si="0"/>
        <v>64</v>
      </c>
      <c r="H18" s="10">
        <v>0.97722419999999999</v>
      </c>
      <c r="I18" s="11">
        <f t="shared" ref="I18" si="8">ROUND(AVERAGE(H18,H19),8)</f>
        <v>0.97846975000000003</v>
      </c>
    </row>
    <row r="19" spans="1:9" x14ac:dyDescent="0.2">
      <c r="A19" s="7"/>
      <c r="B19" s="7"/>
      <c r="C19">
        <v>2</v>
      </c>
      <c r="D19">
        <v>1</v>
      </c>
      <c r="E19">
        <v>2810</v>
      </c>
      <c r="F19">
        <v>2753</v>
      </c>
      <c r="G19">
        <f t="shared" si="0"/>
        <v>57</v>
      </c>
      <c r="H19" s="10">
        <v>0.97971530000000007</v>
      </c>
      <c r="I19" s="11"/>
    </row>
    <row r="20" spans="1:9" x14ac:dyDescent="0.2">
      <c r="A20" s="7" t="s">
        <v>10</v>
      </c>
      <c r="B20" s="7">
        <v>7</v>
      </c>
      <c r="C20">
        <v>1</v>
      </c>
      <c r="D20">
        <v>2</v>
      </c>
      <c r="E20">
        <v>2810</v>
      </c>
      <c r="F20">
        <v>2751</v>
      </c>
      <c r="G20">
        <f t="shared" si="0"/>
        <v>59</v>
      </c>
      <c r="H20" s="10">
        <v>0.97900355999999999</v>
      </c>
      <c r="I20" s="11">
        <f t="shared" ref="I20" si="9">ROUND(AVERAGE(H20,H21),8)</f>
        <v>0.97971531000000001</v>
      </c>
    </row>
    <row r="21" spans="1:9" x14ac:dyDescent="0.2">
      <c r="A21" s="7"/>
      <c r="B21" s="7"/>
      <c r="C21">
        <v>2</v>
      </c>
      <c r="D21">
        <v>1</v>
      </c>
      <c r="E21">
        <v>2810</v>
      </c>
      <c r="F21">
        <v>2755</v>
      </c>
      <c r="G21">
        <f t="shared" si="0"/>
        <v>55</v>
      </c>
      <c r="H21" s="10">
        <v>0.98042704999999997</v>
      </c>
      <c r="I21" s="11"/>
    </row>
    <row r="22" spans="1:9" x14ac:dyDescent="0.2">
      <c r="A22" s="7" t="s">
        <v>10</v>
      </c>
      <c r="B22" s="7">
        <v>6</v>
      </c>
      <c r="C22">
        <v>1</v>
      </c>
      <c r="D22">
        <v>2</v>
      </c>
      <c r="E22">
        <v>2810</v>
      </c>
      <c r="F22">
        <v>2745</v>
      </c>
      <c r="G22">
        <f t="shared" si="0"/>
        <v>65</v>
      </c>
      <c r="H22" s="10">
        <v>0.97686832999999995</v>
      </c>
      <c r="I22" s="11">
        <f t="shared" ref="I22" si="10">ROUND(AVERAGE(H22,H23),8)</f>
        <v>0.97900355999999999</v>
      </c>
    </row>
    <row r="23" spans="1:9" x14ac:dyDescent="0.2">
      <c r="A23" s="7"/>
      <c r="B23" s="7"/>
      <c r="C23">
        <v>2</v>
      </c>
      <c r="D23">
        <v>1</v>
      </c>
      <c r="E23">
        <v>2810</v>
      </c>
      <c r="F23">
        <v>2757</v>
      </c>
      <c r="G23">
        <f t="shared" si="0"/>
        <v>53</v>
      </c>
      <c r="H23" s="10">
        <v>0.98113879000000004</v>
      </c>
      <c r="I23" s="11"/>
    </row>
    <row r="24" spans="1:9" x14ac:dyDescent="0.2">
      <c r="A24" s="7" t="s">
        <v>10</v>
      </c>
      <c r="B24" s="7">
        <v>5</v>
      </c>
      <c r="C24">
        <v>1</v>
      </c>
      <c r="D24">
        <v>2</v>
      </c>
      <c r="E24">
        <v>2810</v>
      </c>
      <c r="F24">
        <v>2747</v>
      </c>
      <c r="G24">
        <f t="shared" si="0"/>
        <v>63</v>
      </c>
      <c r="H24" s="10">
        <v>0.97758007000000013</v>
      </c>
      <c r="I24" s="11">
        <f t="shared" ref="I24" si="11">ROUND(AVERAGE(H24,H25),8)</f>
        <v>0.98060497999999996</v>
      </c>
    </row>
    <row r="25" spans="1:9" x14ac:dyDescent="0.2">
      <c r="A25" s="7"/>
      <c r="B25" s="7"/>
      <c r="C25">
        <v>2</v>
      </c>
      <c r="D25">
        <v>1</v>
      </c>
      <c r="E25">
        <v>2810</v>
      </c>
      <c r="F25">
        <v>2764</v>
      </c>
      <c r="G25">
        <f t="shared" si="0"/>
        <v>46</v>
      </c>
      <c r="H25" s="10">
        <v>0.98362989000000001</v>
      </c>
      <c r="I25" s="11"/>
    </row>
    <row r="26" spans="1:9" x14ac:dyDescent="0.2">
      <c r="A26" s="7" t="s">
        <v>10</v>
      </c>
      <c r="B26" s="7">
        <v>4</v>
      </c>
      <c r="C26">
        <v>1</v>
      </c>
      <c r="D26">
        <v>2</v>
      </c>
      <c r="E26">
        <v>2810</v>
      </c>
      <c r="F26">
        <v>2750</v>
      </c>
      <c r="G26">
        <f t="shared" si="0"/>
        <v>60</v>
      </c>
      <c r="H26" s="10">
        <v>0.97864768999999996</v>
      </c>
      <c r="I26" s="11">
        <f t="shared" ref="I26" si="12">ROUND(AVERAGE(H26,H27),8)</f>
        <v>0.97953736999999996</v>
      </c>
    </row>
    <row r="27" spans="1:9" x14ac:dyDescent="0.2">
      <c r="A27" s="7"/>
      <c r="B27" s="7"/>
      <c r="C27">
        <v>2</v>
      </c>
      <c r="D27">
        <v>1</v>
      </c>
      <c r="E27">
        <v>2810</v>
      </c>
      <c r="F27">
        <v>2755</v>
      </c>
      <c r="G27">
        <f t="shared" si="0"/>
        <v>55</v>
      </c>
      <c r="H27" s="10">
        <v>0.98042704999999997</v>
      </c>
      <c r="I27" s="11"/>
    </row>
    <row r="28" spans="1:9" x14ac:dyDescent="0.2">
      <c r="A28" s="7" t="s">
        <v>10</v>
      </c>
      <c r="B28" s="7">
        <v>3</v>
      </c>
      <c r="C28">
        <v>1</v>
      </c>
      <c r="D28">
        <v>2</v>
      </c>
      <c r="E28">
        <v>2810</v>
      </c>
      <c r="F28">
        <v>2756</v>
      </c>
      <c r="G28">
        <f t="shared" si="0"/>
        <v>54</v>
      </c>
      <c r="H28" s="10">
        <v>0.98078292000000011</v>
      </c>
      <c r="I28" s="11">
        <f t="shared" ref="I28" si="13">ROUND(AVERAGE(H28,H29),8)</f>
        <v>0.98096086000000005</v>
      </c>
    </row>
    <row r="29" spans="1:9" x14ac:dyDescent="0.2">
      <c r="A29" s="7"/>
      <c r="B29" s="7"/>
      <c r="C29">
        <v>2</v>
      </c>
      <c r="D29">
        <v>1</v>
      </c>
      <c r="E29">
        <v>2810</v>
      </c>
      <c r="F29">
        <v>2757</v>
      </c>
      <c r="G29">
        <f t="shared" si="0"/>
        <v>53</v>
      </c>
      <c r="H29" s="10">
        <v>0.98113879000000004</v>
      </c>
      <c r="I29" s="11"/>
    </row>
    <row r="30" spans="1:9" x14ac:dyDescent="0.2">
      <c r="A30" s="7" t="s">
        <v>10</v>
      </c>
      <c r="B30" s="7">
        <v>2</v>
      </c>
      <c r="C30">
        <v>1</v>
      </c>
      <c r="D30">
        <v>2</v>
      </c>
      <c r="E30">
        <v>2810</v>
      </c>
      <c r="F30">
        <v>2726</v>
      </c>
      <c r="G30">
        <f t="shared" si="0"/>
        <v>84</v>
      </c>
      <c r="H30" s="10">
        <v>0.97010676000000007</v>
      </c>
      <c r="I30" s="11">
        <f t="shared" ref="I30" si="14">ROUND(AVERAGE(H30,H31),8)</f>
        <v>0.97330961000000005</v>
      </c>
    </row>
    <row r="31" spans="1:9" x14ac:dyDescent="0.2">
      <c r="A31" s="7"/>
      <c r="B31" s="7"/>
      <c r="C31">
        <v>2</v>
      </c>
      <c r="D31">
        <v>1</v>
      </c>
      <c r="E31">
        <v>2810</v>
      </c>
      <c r="F31">
        <v>2744</v>
      </c>
      <c r="G31">
        <f t="shared" si="0"/>
        <v>66</v>
      </c>
      <c r="H31" s="10">
        <v>0.97651246000000003</v>
      </c>
      <c r="I31" s="11"/>
    </row>
    <row r="32" spans="1:9" x14ac:dyDescent="0.2">
      <c r="A32" s="7" t="s">
        <v>10</v>
      </c>
      <c r="B32" s="7">
        <v>1</v>
      </c>
      <c r="C32">
        <v>1</v>
      </c>
      <c r="D32">
        <v>2</v>
      </c>
      <c r="E32">
        <v>2810</v>
      </c>
      <c r="F32">
        <v>2755</v>
      </c>
      <c r="G32">
        <f t="shared" si="0"/>
        <v>55</v>
      </c>
      <c r="H32" s="10">
        <v>0.98042704999999997</v>
      </c>
      <c r="I32" s="11">
        <f t="shared" ref="I32" si="15">ROUND(AVERAGE(H32,H33),8)</f>
        <v>0.98256228000000001</v>
      </c>
    </row>
    <row r="33" spans="1:9" x14ac:dyDescent="0.2">
      <c r="A33" s="7"/>
      <c r="B33" s="7"/>
      <c r="C33">
        <v>2</v>
      </c>
      <c r="D33">
        <v>1</v>
      </c>
      <c r="E33">
        <v>2810</v>
      </c>
      <c r="F33">
        <v>2767</v>
      </c>
      <c r="G33">
        <f t="shared" si="0"/>
        <v>43</v>
      </c>
      <c r="H33" s="10">
        <v>0.98469751000000005</v>
      </c>
      <c r="I33" s="11"/>
    </row>
    <row r="34" spans="1:9" x14ac:dyDescent="0.2">
      <c r="A34" s="7" t="s">
        <v>13</v>
      </c>
      <c r="B34" s="8"/>
      <c r="C34">
        <v>1</v>
      </c>
      <c r="D34">
        <v>2</v>
      </c>
      <c r="E34">
        <v>2810</v>
      </c>
      <c r="F34">
        <v>2526</v>
      </c>
      <c r="G34">
        <f t="shared" si="0"/>
        <v>284</v>
      </c>
      <c r="H34" s="10">
        <v>0.89893237999999998</v>
      </c>
      <c r="I34" s="11">
        <f t="shared" ref="I34" si="16">ROUND(AVERAGE(H34,H35),8)</f>
        <v>0.90427046</v>
      </c>
    </row>
    <row r="35" spans="1:9" x14ac:dyDescent="0.2">
      <c r="A35" s="7"/>
      <c r="B35" s="8"/>
      <c r="C35">
        <v>2</v>
      </c>
      <c r="D35">
        <v>1</v>
      </c>
      <c r="E35">
        <v>2810</v>
      </c>
      <c r="F35">
        <v>2556</v>
      </c>
      <c r="G35">
        <f t="shared" si="0"/>
        <v>254</v>
      </c>
      <c r="H35" s="10">
        <v>0.90960854000000002</v>
      </c>
      <c r="I35" s="11"/>
    </row>
    <row r="36" spans="1:9" x14ac:dyDescent="0.2">
      <c r="A36" s="7" t="s">
        <v>14</v>
      </c>
      <c r="B36" s="8"/>
      <c r="C36">
        <v>1</v>
      </c>
      <c r="D36">
        <v>2</v>
      </c>
      <c r="E36">
        <v>2810</v>
      </c>
      <c r="F36">
        <v>1066</v>
      </c>
      <c r="G36">
        <f t="shared" ref="G36:G39" si="17">E36-F36</f>
        <v>1744</v>
      </c>
      <c r="H36" s="10">
        <v>0.37935943000000005</v>
      </c>
      <c r="I36" s="11">
        <f t="shared" ref="I36" si="18">ROUND(AVERAGE(H36,H37),8)</f>
        <v>0.39003558999999999</v>
      </c>
    </row>
    <row r="37" spans="1:9" x14ac:dyDescent="0.2">
      <c r="A37" s="7"/>
      <c r="B37" s="8"/>
      <c r="C37">
        <v>2</v>
      </c>
      <c r="D37">
        <v>1</v>
      </c>
      <c r="E37">
        <v>2810</v>
      </c>
      <c r="F37">
        <v>1126</v>
      </c>
      <c r="G37">
        <f t="shared" si="17"/>
        <v>1684</v>
      </c>
      <c r="H37" s="10">
        <v>0.40071173999999998</v>
      </c>
      <c r="I37" s="11"/>
    </row>
    <row r="38" spans="1:9" x14ac:dyDescent="0.2">
      <c r="A38" s="7" t="s">
        <v>15</v>
      </c>
      <c r="B38" s="8"/>
      <c r="C38">
        <v>1</v>
      </c>
      <c r="D38">
        <v>2</v>
      </c>
      <c r="E38">
        <v>2810</v>
      </c>
      <c r="F38">
        <v>2508</v>
      </c>
      <c r="G38">
        <f t="shared" si="17"/>
        <v>302</v>
      </c>
      <c r="H38" s="10">
        <v>0.89252668999999996</v>
      </c>
      <c r="I38" s="11">
        <f t="shared" ref="I38" si="19">ROUND(AVERAGE(H38,H39),8)</f>
        <v>0.89697508999999997</v>
      </c>
    </row>
    <row r="39" spans="1:9" x14ac:dyDescent="0.2">
      <c r="A39" s="7"/>
      <c r="B39" s="8"/>
      <c r="C39">
        <v>2</v>
      </c>
      <c r="D39">
        <v>1</v>
      </c>
      <c r="E39">
        <v>2810</v>
      </c>
      <c r="F39">
        <v>2533</v>
      </c>
      <c r="G39">
        <f t="shared" si="17"/>
        <v>277</v>
      </c>
      <c r="H39" s="10">
        <v>0.90142348999999999</v>
      </c>
      <c r="I39" s="11"/>
    </row>
  </sheetData>
  <mergeCells count="57">
    <mergeCell ref="A36:A37"/>
    <mergeCell ref="A38:A39"/>
    <mergeCell ref="A26:A27"/>
    <mergeCell ref="A28:A29"/>
    <mergeCell ref="A30:A31"/>
    <mergeCell ref="A32:A33"/>
    <mergeCell ref="A34:A35"/>
    <mergeCell ref="B36:B37"/>
    <mergeCell ref="I36:I37"/>
    <mergeCell ref="B38:B39"/>
    <mergeCell ref="I38:I3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I30:I31"/>
    <mergeCell ref="I2:I3"/>
    <mergeCell ref="I4:I5"/>
    <mergeCell ref="I10:I11"/>
    <mergeCell ref="I14:I15"/>
    <mergeCell ref="I24:I25"/>
    <mergeCell ref="I26:I27"/>
    <mergeCell ref="I6:I7"/>
    <mergeCell ref="I8:I9"/>
    <mergeCell ref="I16:I17"/>
    <mergeCell ref="I18:I19"/>
    <mergeCell ref="I20:I21"/>
    <mergeCell ref="I22:I23"/>
    <mergeCell ref="B2:B3"/>
    <mergeCell ref="B4:B5"/>
    <mergeCell ref="B6:B7"/>
    <mergeCell ref="B8:B9"/>
    <mergeCell ref="B10:B11"/>
    <mergeCell ref="B30:B31"/>
    <mergeCell ref="B32:B33"/>
    <mergeCell ref="B34:B35"/>
    <mergeCell ref="I34:I35"/>
    <mergeCell ref="I12:I13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I32:I33"/>
    <mergeCell ref="I28:I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0CAB-03EC-8548-BBAA-F2E0D74C6B64}">
  <dimension ref="A1:F59"/>
  <sheetViews>
    <sheetView zoomScaleNormal="100" workbookViewId="0">
      <selection activeCell="C2" sqref="C2"/>
    </sheetView>
  </sheetViews>
  <sheetFormatPr baseColWidth="10" defaultRowHeight="15" x14ac:dyDescent="0.2"/>
  <cols>
    <col min="1" max="1" width="18" bestFit="1" customWidth="1"/>
    <col min="2" max="2" width="6.83203125" bestFit="1" customWidth="1"/>
    <col min="3" max="3" width="11" bestFit="1" customWidth="1"/>
    <col min="5" max="5" width="24" bestFit="1" customWidth="1"/>
    <col min="6" max="6" width="11" bestFit="1" customWidth="1"/>
  </cols>
  <sheetData>
    <row r="1" spans="1:6" x14ac:dyDescent="0.2">
      <c r="A1" s="1" t="s">
        <v>0</v>
      </c>
      <c r="B1" s="1" t="s">
        <v>5</v>
      </c>
      <c r="C1" s="1" t="s">
        <v>8</v>
      </c>
      <c r="E1" s="1" t="s">
        <v>0</v>
      </c>
      <c r="F1" s="1" t="s">
        <v>8</v>
      </c>
    </row>
    <row r="2" spans="1:6" x14ac:dyDescent="0.2">
      <c r="A2" s="2" t="s">
        <v>9</v>
      </c>
      <c r="B2" s="4"/>
      <c r="C2" s="3">
        <v>98.256227999999993</v>
      </c>
      <c r="E2" s="2" t="s">
        <v>9</v>
      </c>
      <c r="F2" s="5">
        <f>98.256228*0.01</f>
        <v>0.9825622799999999</v>
      </c>
    </row>
    <row r="3" spans="1:6" x14ac:dyDescent="0.2">
      <c r="A3" s="2" t="s">
        <v>10</v>
      </c>
      <c r="B3" s="2">
        <v>15</v>
      </c>
      <c r="C3" s="3">
        <v>97.437723000000005</v>
      </c>
      <c r="E3" s="2" t="s">
        <v>11</v>
      </c>
      <c r="F3" s="5">
        <f>98.096086*0.01</f>
        <v>0.98096086000000005</v>
      </c>
    </row>
    <row r="4" spans="1:6" x14ac:dyDescent="0.2">
      <c r="A4" s="2" t="s">
        <v>10</v>
      </c>
      <c r="B4" s="2">
        <v>14</v>
      </c>
      <c r="C4" s="3">
        <v>97.437723000000005</v>
      </c>
      <c r="E4" s="2" t="s">
        <v>13</v>
      </c>
      <c r="F4" s="5">
        <f>90.427046*0.01</f>
        <v>0.90427046000000011</v>
      </c>
    </row>
    <row r="5" spans="1:6" x14ac:dyDescent="0.2">
      <c r="A5" s="2" t="s">
        <v>10</v>
      </c>
      <c r="B5" s="2">
        <v>13</v>
      </c>
      <c r="C5" s="3">
        <v>97.633452000000005</v>
      </c>
      <c r="E5" s="2" t="s">
        <v>14</v>
      </c>
      <c r="F5" s="10">
        <f>39.003559*0.01</f>
        <v>0.39003559000000004</v>
      </c>
    </row>
    <row r="6" spans="1:6" x14ac:dyDescent="0.2">
      <c r="A6" s="2" t="s">
        <v>10</v>
      </c>
      <c r="B6" s="2">
        <v>12</v>
      </c>
      <c r="C6" s="3">
        <v>97.544483999999997</v>
      </c>
      <c r="E6" s="2" t="s">
        <v>15</v>
      </c>
      <c r="F6" s="10">
        <f>89.697509*0.01</f>
        <v>0.89697508999999997</v>
      </c>
    </row>
    <row r="7" spans="1:6" x14ac:dyDescent="0.2">
      <c r="A7" s="2" t="s">
        <v>10</v>
      </c>
      <c r="B7" s="2">
        <v>11</v>
      </c>
      <c r="C7" s="3">
        <v>97.633452000000005</v>
      </c>
    </row>
    <row r="8" spans="1:6" x14ac:dyDescent="0.2">
      <c r="A8" s="2" t="s">
        <v>10</v>
      </c>
      <c r="B8" s="2">
        <v>10</v>
      </c>
      <c r="C8" s="3">
        <v>97.758007000000006</v>
      </c>
    </row>
    <row r="9" spans="1:6" x14ac:dyDescent="0.2">
      <c r="A9" s="2" t="s">
        <v>10</v>
      </c>
      <c r="B9" s="2">
        <v>9</v>
      </c>
      <c r="C9" s="3">
        <v>97.971530000000001</v>
      </c>
      <c r="E9" s="1" t="s">
        <v>0</v>
      </c>
      <c r="F9" s="1" t="s">
        <v>8</v>
      </c>
    </row>
    <row r="10" spans="1:6" x14ac:dyDescent="0.2">
      <c r="A10" s="2" t="s">
        <v>10</v>
      </c>
      <c r="B10" s="2">
        <v>8</v>
      </c>
      <c r="C10" s="3">
        <v>97.846975</v>
      </c>
      <c r="E10" s="2" t="s">
        <v>9</v>
      </c>
      <c r="F10" s="5">
        <f>98.256228*0.01</f>
        <v>0.9825622799999999</v>
      </c>
    </row>
    <row r="11" spans="1:6" x14ac:dyDescent="0.2">
      <c r="A11" s="2" t="s">
        <v>10</v>
      </c>
      <c r="B11" s="2">
        <v>7</v>
      </c>
      <c r="C11" s="3">
        <v>97.971530999999999</v>
      </c>
      <c r="E11" s="2" t="s">
        <v>12</v>
      </c>
      <c r="F11" s="5">
        <f>AVERAGE(C3:C17)*0.01</f>
        <v>0.97788849533333355</v>
      </c>
    </row>
    <row r="12" spans="1:6" x14ac:dyDescent="0.2">
      <c r="A12" s="2" t="s">
        <v>10</v>
      </c>
      <c r="B12" s="2">
        <v>6</v>
      </c>
      <c r="C12" s="3">
        <v>97.900356000000002</v>
      </c>
      <c r="E12" s="2" t="s">
        <v>13</v>
      </c>
      <c r="F12" s="5">
        <f>90.427046*0.01</f>
        <v>0.90427046000000011</v>
      </c>
    </row>
    <row r="13" spans="1:6" x14ac:dyDescent="0.2">
      <c r="A13" s="2" t="s">
        <v>10</v>
      </c>
      <c r="B13" s="2">
        <v>5</v>
      </c>
      <c r="C13" s="3">
        <v>98.060497999999995</v>
      </c>
      <c r="E13" s="2" t="s">
        <v>14</v>
      </c>
      <c r="F13" s="10">
        <f>39.003559*0.01</f>
        <v>0.39003559000000004</v>
      </c>
    </row>
    <row r="14" spans="1:6" x14ac:dyDescent="0.2">
      <c r="A14" s="2" t="s">
        <v>10</v>
      </c>
      <c r="B14" s="2">
        <v>4</v>
      </c>
      <c r="C14" s="3">
        <v>97.953737000000004</v>
      </c>
      <c r="E14" s="2" t="s">
        <v>15</v>
      </c>
      <c r="F14" s="10">
        <f>89.697509*0.01</f>
        <v>0.89697508999999997</v>
      </c>
    </row>
    <row r="15" spans="1:6" x14ac:dyDescent="0.2">
      <c r="A15" s="2" t="s">
        <v>10</v>
      </c>
      <c r="B15" s="2">
        <v>3</v>
      </c>
      <c r="C15" s="3">
        <v>98.096086</v>
      </c>
    </row>
    <row r="16" spans="1:6" x14ac:dyDescent="0.2">
      <c r="A16" s="2" t="s">
        <v>10</v>
      </c>
      <c r="B16" s="2">
        <v>2</v>
      </c>
      <c r="C16" s="3">
        <v>97.330961000000002</v>
      </c>
    </row>
    <row r="17" spans="1:3" x14ac:dyDescent="0.2">
      <c r="A17" s="2" t="s">
        <v>10</v>
      </c>
      <c r="B17" s="2">
        <v>1</v>
      </c>
      <c r="C17" s="3">
        <v>98.256227999999993</v>
      </c>
    </row>
    <row r="18" spans="1:3" x14ac:dyDescent="0.2">
      <c r="A18" s="2" t="s">
        <v>13</v>
      </c>
      <c r="B18" s="4"/>
      <c r="C18" s="3">
        <v>90.427046000000004</v>
      </c>
    </row>
    <row r="19" spans="1:3" x14ac:dyDescent="0.2">
      <c r="A19" s="2" t="s">
        <v>14</v>
      </c>
      <c r="C19">
        <v>39.003559000000003</v>
      </c>
    </row>
    <row r="20" spans="1:3" x14ac:dyDescent="0.2">
      <c r="A20" s="2" t="s">
        <v>15</v>
      </c>
      <c r="C20">
        <v>89.697508999999997</v>
      </c>
    </row>
    <row r="43" spans="1:3" x14ac:dyDescent="0.2">
      <c r="B43" s="9" t="s">
        <v>10</v>
      </c>
      <c r="C43" s="9"/>
    </row>
    <row r="44" spans="1:3" x14ac:dyDescent="0.2">
      <c r="A44" s="1" t="s">
        <v>0</v>
      </c>
      <c r="B44" s="1" t="s">
        <v>5</v>
      </c>
      <c r="C44" s="1" t="s">
        <v>8</v>
      </c>
    </row>
    <row r="45" spans="1:3" x14ac:dyDescent="0.2">
      <c r="A45" s="2" t="s">
        <v>10</v>
      </c>
      <c r="B45" s="2">
        <v>15</v>
      </c>
      <c r="C45" s="6">
        <v>0.97437723000000009</v>
      </c>
    </row>
    <row r="46" spans="1:3" x14ac:dyDescent="0.2">
      <c r="A46" s="2" t="s">
        <v>10</v>
      </c>
      <c r="B46" s="2">
        <v>14</v>
      </c>
      <c r="C46" s="6">
        <v>0.97437723000000009</v>
      </c>
    </row>
    <row r="47" spans="1:3" x14ac:dyDescent="0.2">
      <c r="A47" s="2" t="s">
        <v>10</v>
      </c>
      <c r="B47" s="2">
        <v>13</v>
      </c>
      <c r="C47" s="6">
        <v>0.97633452000000009</v>
      </c>
    </row>
    <row r="48" spans="1:3" x14ac:dyDescent="0.2">
      <c r="A48" s="2" t="s">
        <v>10</v>
      </c>
      <c r="B48" s="2">
        <v>12</v>
      </c>
      <c r="C48" s="6">
        <v>0.97544483999999998</v>
      </c>
    </row>
    <row r="49" spans="1:3" x14ac:dyDescent="0.2">
      <c r="A49" s="2" t="s">
        <v>10</v>
      </c>
      <c r="B49" s="2">
        <v>11</v>
      </c>
      <c r="C49" s="6">
        <v>0.97633452000000009</v>
      </c>
    </row>
    <row r="50" spans="1:3" x14ac:dyDescent="0.2">
      <c r="A50" s="2" t="s">
        <v>10</v>
      </c>
      <c r="B50" s="2">
        <v>10</v>
      </c>
      <c r="C50" s="6">
        <v>0.97758007000000013</v>
      </c>
    </row>
    <row r="51" spans="1:3" x14ac:dyDescent="0.2">
      <c r="A51" s="2" t="s">
        <v>10</v>
      </c>
      <c r="B51" s="2">
        <v>9</v>
      </c>
      <c r="C51" s="6">
        <v>0.97971530000000007</v>
      </c>
    </row>
    <row r="52" spans="1:3" x14ac:dyDescent="0.2">
      <c r="A52" s="2" t="s">
        <v>10</v>
      </c>
      <c r="B52" s="2">
        <v>8</v>
      </c>
      <c r="C52" s="6">
        <v>0.97846975000000003</v>
      </c>
    </row>
    <row r="53" spans="1:3" x14ac:dyDescent="0.2">
      <c r="A53" s="2" t="s">
        <v>10</v>
      </c>
      <c r="B53" s="2">
        <v>7</v>
      </c>
      <c r="C53" s="6">
        <v>0.97971531000000001</v>
      </c>
    </row>
    <row r="54" spans="1:3" x14ac:dyDescent="0.2">
      <c r="A54" s="2" t="s">
        <v>10</v>
      </c>
      <c r="B54" s="2">
        <v>6</v>
      </c>
      <c r="C54" s="6">
        <v>0.97900355999999999</v>
      </c>
    </row>
    <row r="55" spans="1:3" x14ac:dyDescent="0.2">
      <c r="A55" s="2" t="s">
        <v>10</v>
      </c>
      <c r="B55" s="2">
        <v>5</v>
      </c>
      <c r="C55" s="6">
        <v>0.98060497999999996</v>
      </c>
    </row>
    <row r="56" spans="1:3" x14ac:dyDescent="0.2">
      <c r="A56" s="2" t="s">
        <v>10</v>
      </c>
      <c r="B56" s="2">
        <v>4</v>
      </c>
      <c r="C56" s="6">
        <v>0.97953737000000007</v>
      </c>
    </row>
    <row r="57" spans="1:3" x14ac:dyDescent="0.2">
      <c r="A57" s="2" t="s">
        <v>10</v>
      </c>
      <c r="B57" s="2">
        <v>3</v>
      </c>
      <c r="C57" s="6">
        <v>0.98096086000000005</v>
      </c>
    </row>
    <row r="58" spans="1:3" x14ac:dyDescent="0.2">
      <c r="A58" s="2" t="s">
        <v>10</v>
      </c>
      <c r="B58" s="2">
        <v>2</v>
      </c>
      <c r="C58" s="6">
        <v>0.97330961000000005</v>
      </c>
    </row>
    <row r="59" spans="1:3" x14ac:dyDescent="0.2">
      <c r="A59" s="2" t="s">
        <v>10</v>
      </c>
      <c r="B59" s="2">
        <v>1</v>
      </c>
      <c r="C59" s="6">
        <v>0.9825622799999999</v>
      </c>
    </row>
  </sheetData>
  <mergeCells count="1">
    <mergeCell ref="B43:C43"/>
  </mergeCells>
  <pageMargins left="0.7" right="0.7" top="0.75" bottom="0.75" header="0.3" footer="0.3"/>
  <ignoredErrors>
    <ignoredError sqref="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Camilleri at Lombard Bank</dc:creator>
  <cp:lastModifiedBy>George Camilleri</cp:lastModifiedBy>
  <dcterms:created xsi:type="dcterms:W3CDTF">2022-01-28T09:28:18Z</dcterms:created>
  <dcterms:modified xsi:type="dcterms:W3CDTF">2022-02-11T20:19:23Z</dcterms:modified>
</cp:coreProperties>
</file>