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08FB0B1-F97E-4D3F-8031-E4AB1EC35C83}" xr6:coauthVersionLast="43" xr6:coauthVersionMax="45" xr10:uidLastSave="{00000000-0000-0000-0000-000000000000}"/>
  <bookViews>
    <workbookView xWindow="-108" yWindow="-108" windowWidth="23256" windowHeight="12576" tabRatio="595" xr2:uid="{00000000-000D-0000-FFFF-FFFF00000000}"/>
  </bookViews>
  <sheets>
    <sheet name="Datos" sheetId="2" r:id="rId1"/>
    <sheet name="Resultad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U5" i="5" l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4" i="5"/>
  <c r="E27" i="2" l="1"/>
  <c r="D27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</calcChain>
</file>

<file path=xl/sharedStrings.xml><?xml version="1.0" encoding="utf-8"?>
<sst xmlns="http://schemas.openxmlformats.org/spreadsheetml/2006/main" count="31" uniqueCount="26">
  <si>
    <t>Wt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</si>
  <si>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Buses</t>
    </r>
  </si>
  <si>
    <t>Total</t>
  </si>
  <si>
    <t>POTENCIA INYECTADA</t>
  </si>
  <si>
    <t>FLUJO L/T</t>
  </si>
  <si>
    <t>CMg</t>
  </si>
  <si>
    <t>fi_max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</si>
  <si>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G</t>
    </r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</si>
  <si>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F</t>
    </r>
  </si>
  <si>
    <t>Pc</t>
  </si>
  <si>
    <t>Pg</t>
  </si>
  <si>
    <t>Po</t>
  </si>
  <si>
    <t>F</t>
  </si>
  <si>
    <t>[MW]</t>
  </si>
  <si>
    <t>[$/MWh]</t>
  </si>
  <si>
    <t>[m3/h]</t>
  </si>
  <si>
    <t>Afluente</t>
  </si>
  <si>
    <t>Dem</t>
  </si>
  <si>
    <t>Ph</t>
  </si>
  <si>
    <t>Qtur</t>
  </si>
  <si>
    <t>vol</t>
  </si>
  <si>
    <t>vert</t>
  </si>
  <si>
    <t>Qafl</t>
  </si>
  <si>
    <t>omega</t>
  </si>
  <si>
    <t>CVeq</t>
  </si>
  <si>
    <t>EMBALSE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</si>
</sst>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A33B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635427982182"/>
          <c:y val="3.1182889094834011E-2"/>
          <c:w val="0.76156993201665346"/>
          <c:h val="0.85421429590276365"/>
        </c:manualLayout>
      </c:layout>
      <c:areaChart>
        <c:grouping val="stack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Resultados!$C$4:$C$27</c:f>
              <c:numCache>
                <c:formatCode>0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D0F-BF5A-C61A03E58DE6}"/>
            </c:ext>
          </c:extLst>
        </c:ser>
        <c:ser>
          <c:idx val="1"/>
          <c:order val="1"/>
          <c:tx>
            <c:strRef>
              <c:f>Resultados!$D$3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Resultados!$D$4:$D$27</c:f>
              <c:numCache>
                <c:formatCode>0</c:formatCode>
                <c:ptCount val="24"/>
                <c:pt idx="0">
                  <c:v>282.10006715851932</c:v>
                </c:pt>
                <c:pt idx="1">
                  <c:v>458.51354121072734</c:v>
                </c:pt>
                <c:pt idx="2">
                  <c:v>412.08728486309656</c:v>
                </c:pt>
                <c:pt idx="3">
                  <c:v>353.30277533893627</c:v>
                </c:pt>
                <c:pt idx="4">
                  <c:v>295.69624776513376</c:v>
                </c:pt>
                <c:pt idx="5">
                  <c:v>218.83057688053827</c:v>
                </c:pt>
                <c:pt idx="6">
                  <c:v>184.23152237004501</c:v>
                </c:pt>
                <c:pt idx="7">
                  <c:v>182.17232928423982</c:v>
                </c:pt>
                <c:pt idx="8">
                  <c:v>61.492339154106844</c:v>
                </c:pt>
                <c:pt idx="9">
                  <c:v>99.21009534907887</c:v>
                </c:pt>
                <c:pt idx="10">
                  <c:v>208.88846044648403</c:v>
                </c:pt>
                <c:pt idx="11">
                  <c:v>291.40072255988298</c:v>
                </c:pt>
                <c:pt idx="12">
                  <c:v>387.97804068927167</c:v>
                </c:pt>
                <c:pt idx="13">
                  <c:v>460.64966542202922</c:v>
                </c:pt>
                <c:pt idx="14">
                  <c:v>483.48930320134673</c:v>
                </c:pt>
                <c:pt idx="15">
                  <c:v>431.67243266189371</c:v>
                </c:pt>
                <c:pt idx="16">
                  <c:v>496.80842360427505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487.99766367377265</c:v>
                </c:pt>
                <c:pt idx="23">
                  <c:v>401.07626111427226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F-4D0F-BF5A-C61A03E58DE6}"/>
            </c:ext>
          </c:extLst>
        </c:ser>
        <c:ser>
          <c:idx val="2"/>
          <c:order val="2"/>
          <c:tx>
            <c:strRef>
              <c:f>Resultados!$E$3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Resultados!$E$4:$E$27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192.76786314243702</c:v>
                </c:pt>
                <c:pt idx="19">
                  <c:v>366.35951640661835</c:v>
                </c:pt>
                <c:pt idx="20">
                  <c:v>247.63555939455955</c:v>
                </c:pt>
                <c:pt idx="21">
                  <c:v>153.13563074997967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F-4D0F-BF5A-C61A03E58DE6}"/>
            </c:ext>
          </c:extLst>
        </c:ser>
        <c:ser>
          <c:idx val="3"/>
          <c:order val="3"/>
          <c:tx>
            <c:strRef>
              <c:f>Resultados!$F$3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Resultados!$F$4:$F$27</c:f>
              <c:numCache>
                <c:formatCode>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352.76786314243702</c:v>
                </c:pt>
                <c:pt idx="18">
                  <c:v>307.23213685756298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C88-B3B6-1ADD5590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1664"/>
        <c:axId val="336996256"/>
      </c:areaChart>
      <c:catAx>
        <c:axId val="3919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</a:t>
                </a:r>
                <a:r>
                  <a:rPr lang="es-EC" sz="1600" b="1" baseline="0"/>
                  <a:t> [h]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6996256"/>
        <c:crosses val="autoZero"/>
        <c:auto val="1"/>
        <c:lblAlgn val="ctr"/>
        <c:lblOffset val="100"/>
        <c:noMultiLvlLbl val="0"/>
      </c:catAx>
      <c:valAx>
        <c:axId val="33699625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Producción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9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Caudal Afluente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Resultados!$U$4:$U$27</c:f>
              <c:numCache>
                <c:formatCode>General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E-4E54-ACA6-8C69DBEF1864}"/>
            </c:ext>
          </c:extLst>
        </c:ser>
        <c:ser>
          <c:idx val="1"/>
          <c:order val="1"/>
          <c:tx>
            <c:v>Caudal Turbinado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Resultados!$X$4:$X$27</c:f>
              <c:numCache>
                <c:formatCode>0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705.53572628487404</c:v>
                </c:pt>
                <c:pt idx="18">
                  <c:v>614.46427371512596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E-4E54-ACA6-8C69DBEF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90864"/>
        <c:axId val="443342384"/>
      </c:lineChart>
      <c:lineChart>
        <c:grouping val="standard"/>
        <c:varyColors val="0"/>
        <c:ser>
          <c:idx val="2"/>
          <c:order val="2"/>
          <c:tx>
            <c:v>Volumen Almacenado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Resultados!$V$4:$V$27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</c:v>
                </c:pt>
                <c:pt idx="5">
                  <c:v>320</c:v>
                </c:pt>
                <c:pt idx="6">
                  <c:v>480</c:v>
                </c:pt>
                <c:pt idx="7">
                  <c:v>640</c:v>
                </c:pt>
                <c:pt idx="8">
                  <c:v>800</c:v>
                </c:pt>
                <c:pt idx="9">
                  <c:v>960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 formatCode="0">
                  <c:v>454.46427371512596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E-4E54-ACA6-8C69DBEF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02768"/>
        <c:axId val="326225168"/>
      </c:lineChart>
      <c:catAx>
        <c:axId val="3919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3342384"/>
        <c:crosses val="autoZero"/>
        <c:auto val="1"/>
        <c:lblAlgn val="ctr"/>
        <c:lblOffset val="100"/>
        <c:noMultiLvlLbl val="0"/>
      </c:catAx>
      <c:valAx>
        <c:axId val="4433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Caudal [m3/h]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990864"/>
        <c:crosses val="autoZero"/>
        <c:crossBetween val="between"/>
      </c:valAx>
      <c:valAx>
        <c:axId val="326225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Volumen [m3]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5802768"/>
        <c:crosses val="max"/>
        <c:crossBetween val="between"/>
      </c:valAx>
      <c:catAx>
        <c:axId val="38580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622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126752256699364E-2"/>
          <c:y val="0.84622722159730035"/>
          <c:w val="0.93534975124108788"/>
          <c:h val="0.15355130966320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28574</xdr:colOff>
      <xdr:row>1</xdr:row>
      <xdr:rowOff>171449</xdr:rowOff>
    </xdr:from>
    <xdr:to>
      <xdr:col>43</xdr:col>
      <xdr:colOff>19050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55ED7-F133-4435-96D2-66269D49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28572</xdr:colOff>
      <xdr:row>2</xdr:row>
      <xdr:rowOff>0</xdr:rowOff>
    </xdr:from>
    <xdr:to>
      <xdr:col>34</xdr:col>
      <xdr:colOff>771524</xdr:colOff>
      <xdr:row>29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B6440B-7531-4D6D-A175-C5B90208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D6A2-CF67-49D1-AF7A-F7ABF7C794DE}">
  <dimension ref="B1:H27"/>
  <sheetViews>
    <sheetView tabSelected="1" zoomScale="90" zoomScaleNormal="90" workbookViewId="0">
      <selection activeCell="Q7" sqref="Q7"/>
    </sheetView>
  </sheetViews>
  <sheetFormatPr baseColWidth="10" defaultRowHeight="14.4" x14ac:dyDescent="0.3"/>
  <cols>
    <col min="1" max="1" width="2.77734375" customWidth="1"/>
    <col min="4" max="5" width="10.77734375" customWidth="1"/>
    <col min="7" max="7" width="1.77734375" customWidth="1"/>
    <col min="8" max="8" width="11.5546875" style="2"/>
  </cols>
  <sheetData>
    <row r="1" spans="2:8" x14ac:dyDescent="0.3">
      <c r="C1" s="1" t="s">
        <v>13</v>
      </c>
      <c r="D1" s="18" t="s">
        <v>17</v>
      </c>
      <c r="E1" s="18"/>
      <c r="H1" s="2" t="s">
        <v>15</v>
      </c>
    </row>
    <row r="2" spans="2:8" x14ac:dyDescent="0.3">
      <c r="B2" s="4" t="s">
        <v>0</v>
      </c>
      <c r="C2" t="s">
        <v>1</v>
      </c>
      <c r="D2" s="6">
        <v>1</v>
      </c>
      <c r="E2" s="6">
        <v>2</v>
      </c>
      <c r="F2" s="6" t="s">
        <v>2</v>
      </c>
      <c r="H2" s="6" t="s">
        <v>16</v>
      </c>
    </row>
    <row r="3" spans="2:8" x14ac:dyDescent="0.3">
      <c r="B3" s="1">
        <v>1</v>
      </c>
      <c r="C3" s="7">
        <v>1</v>
      </c>
      <c r="D3" s="8">
        <v>314.33078472888911</v>
      </c>
      <c r="E3" s="8">
        <v>1047.7692824296303</v>
      </c>
      <c r="F3" s="9">
        <f>SUM(D3:E3)</f>
        <v>1362.1000671585193</v>
      </c>
      <c r="H3" s="2">
        <v>160</v>
      </c>
    </row>
    <row r="4" spans="2:8" x14ac:dyDescent="0.3">
      <c r="B4" s="1">
        <v>1</v>
      </c>
      <c r="C4" s="7">
        <v>2</v>
      </c>
      <c r="D4" s="8">
        <v>355.04158643324479</v>
      </c>
      <c r="E4" s="8">
        <v>1183.4719547774826</v>
      </c>
      <c r="F4" s="9">
        <f t="shared" ref="F4:F26" si="0">SUM(D4:E4)</f>
        <v>1538.5135412107275</v>
      </c>
      <c r="H4" s="2">
        <v>160</v>
      </c>
    </row>
    <row r="5" spans="2:8" x14ac:dyDescent="0.3">
      <c r="B5" s="1">
        <v>1</v>
      </c>
      <c r="C5" s="7">
        <v>3</v>
      </c>
      <c r="D5" s="8">
        <v>344.32783496840693</v>
      </c>
      <c r="E5" s="8">
        <v>1147.7594498946896</v>
      </c>
      <c r="F5" s="9">
        <f t="shared" si="0"/>
        <v>1492.0872848630966</v>
      </c>
      <c r="H5" s="2">
        <v>160</v>
      </c>
    </row>
    <row r="6" spans="2:8" x14ac:dyDescent="0.3">
      <c r="B6" s="1">
        <v>1</v>
      </c>
      <c r="C6" s="7">
        <v>4</v>
      </c>
      <c r="D6" s="8">
        <v>330.76217892436995</v>
      </c>
      <c r="E6" s="8">
        <v>1102.5405964145664</v>
      </c>
      <c r="F6" s="9">
        <f t="shared" si="0"/>
        <v>1433.3027753389363</v>
      </c>
      <c r="H6" s="2">
        <v>160</v>
      </c>
    </row>
    <row r="7" spans="2:8" x14ac:dyDescent="0.3">
      <c r="B7" s="1">
        <v>1</v>
      </c>
      <c r="C7" s="7">
        <v>5</v>
      </c>
      <c r="D7" s="8">
        <v>299.00682640733856</v>
      </c>
      <c r="E7" s="8">
        <v>996.68942135779514</v>
      </c>
      <c r="F7" s="9">
        <f t="shared" si="0"/>
        <v>1295.6962477651336</v>
      </c>
      <c r="H7" s="2">
        <v>160</v>
      </c>
    </row>
    <row r="8" spans="2:8" x14ac:dyDescent="0.3">
      <c r="B8" s="1">
        <v>1</v>
      </c>
      <c r="C8" s="7">
        <v>6</v>
      </c>
      <c r="D8" s="8">
        <v>281.26859466473962</v>
      </c>
      <c r="E8" s="8">
        <v>937.56198221579871</v>
      </c>
      <c r="F8" s="9">
        <f t="shared" si="0"/>
        <v>1218.8305768805383</v>
      </c>
      <c r="H8" s="2">
        <v>160</v>
      </c>
    </row>
    <row r="9" spans="2:8" x14ac:dyDescent="0.3">
      <c r="B9" s="1">
        <v>1</v>
      </c>
      <c r="C9" s="7">
        <v>7</v>
      </c>
      <c r="D9" s="8">
        <v>273.28419747001038</v>
      </c>
      <c r="E9" s="8">
        <v>910.94732490003457</v>
      </c>
      <c r="F9" s="9">
        <f t="shared" si="0"/>
        <v>1184.231522370045</v>
      </c>
      <c r="H9" s="2">
        <v>160</v>
      </c>
    </row>
    <row r="10" spans="2:8" x14ac:dyDescent="0.3">
      <c r="B10" s="1">
        <v>1</v>
      </c>
      <c r="C10" s="7">
        <v>8</v>
      </c>
      <c r="D10" s="8">
        <v>272.80899906559381</v>
      </c>
      <c r="E10" s="8">
        <v>909.36333021864607</v>
      </c>
      <c r="F10" s="9">
        <f t="shared" si="0"/>
        <v>1182.1723292842398</v>
      </c>
      <c r="H10" s="2">
        <v>160</v>
      </c>
    </row>
    <row r="11" spans="2:8" x14ac:dyDescent="0.3">
      <c r="B11" s="1">
        <v>1</v>
      </c>
      <c r="C11" s="7">
        <v>9</v>
      </c>
      <c r="D11" s="8">
        <v>244.95977057402465</v>
      </c>
      <c r="E11" s="8">
        <v>816.53256858008217</v>
      </c>
      <c r="F11" s="9">
        <f t="shared" si="0"/>
        <v>1061.4923391541067</v>
      </c>
      <c r="H11" s="2">
        <v>160</v>
      </c>
    </row>
    <row r="12" spans="2:8" x14ac:dyDescent="0.3">
      <c r="B12" s="1">
        <v>1</v>
      </c>
      <c r="C12" s="7">
        <v>10</v>
      </c>
      <c r="D12" s="8">
        <v>253.66386815747975</v>
      </c>
      <c r="E12" s="8">
        <v>845.54622719159909</v>
      </c>
      <c r="F12" s="9">
        <f t="shared" si="0"/>
        <v>1099.2100953490788</v>
      </c>
      <c r="H12" s="2">
        <v>160</v>
      </c>
    </row>
    <row r="13" spans="2:8" x14ac:dyDescent="0.3">
      <c r="B13" s="1">
        <v>1</v>
      </c>
      <c r="C13" s="7">
        <v>11</v>
      </c>
      <c r="D13" s="8">
        <v>292.82041394918861</v>
      </c>
      <c r="E13" s="8">
        <v>976.06804649729543</v>
      </c>
      <c r="F13" s="9">
        <f t="shared" si="0"/>
        <v>1268.888460446484</v>
      </c>
      <c r="H13" s="2">
        <v>160</v>
      </c>
    </row>
    <row r="14" spans="2:8" x14ac:dyDescent="0.3">
      <c r="B14" s="1">
        <v>1</v>
      </c>
      <c r="C14" s="7">
        <v>12</v>
      </c>
      <c r="D14" s="8">
        <v>316.47708982151147</v>
      </c>
      <c r="E14" s="8">
        <v>1054.9236327383715</v>
      </c>
      <c r="F14" s="9">
        <f t="shared" si="0"/>
        <v>1371.400722559883</v>
      </c>
      <c r="H14" s="2">
        <v>160</v>
      </c>
    </row>
    <row r="15" spans="2:8" x14ac:dyDescent="0.3">
      <c r="B15" s="1">
        <v>1</v>
      </c>
      <c r="C15" s="7">
        <v>13</v>
      </c>
      <c r="D15" s="8">
        <v>338.76416323598579</v>
      </c>
      <c r="E15" s="8">
        <v>1129.2138774532859</v>
      </c>
      <c r="F15" s="9">
        <f t="shared" si="0"/>
        <v>1467.9780406892717</v>
      </c>
      <c r="H15" s="2">
        <v>160</v>
      </c>
    </row>
    <row r="16" spans="2:8" x14ac:dyDescent="0.3">
      <c r="B16" s="1">
        <v>1</v>
      </c>
      <c r="C16" s="7">
        <v>14</v>
      </c>
      <c r="D16" s="8">
        <v>355.53453817431443</v>
      </c>
      <c r="E16" s="8">
        <v>1185.1151272477148</v>
      </c>
      <c r="F16" s="9">
        <f t="shared" si="0"/>
        <v>1540.6496654220291</v>
      </c>
      <c r="H16" s="2">
        <v>160</v>
      </c>
    </row>
    <row r="17" spans="2:8" x14ac:dyDescent="0.3">
      <c r="B17" s="1">
        <v>1</v>
      </c>
      <c r="C17" s="7">
        <v>15</v>
      </c>
      <c r="D17" s="8">
        <v>360.8052238156954</v>
      </c>
      <c r="E17" s="8">
        <v>1202.6840793856513</v>
      </c>
      <c r="F17" s="9">
        <f t="shared" si="0"/>
        <v>1563.4893032013467</v>
      </c>
      <c r="H17" s="2">
        <v>160</v>
      </c>
    </row>
    <row r="18" spans="2:8" x14ac:dyDescent="0.3">
      <c r="B18" s="1">
        <v>1</v>
      </c>
      <c r="C18" s="7">
        <v>16</v>
      </c>
      <c r="D18" s="8">
        <v>348.84748446043699</v>
      </c>
      <c r="E18" s="8">
        <v>1162.8249482014567</v>
      </c>
      <c r="F18" s="9">
        <f t="shared" si="0"/>
        <v>1511.6724326618937</v>
      </c>
      <c r="H18" s="2">
        <v>160</v>
      </c>
    </row>
    <row r="19" spans="2:8" x14ac:dyDescent="0.3">
      <c r="B19" s="1">
        <v>1</v>
      </c>
      <c r="C19" s="7">
        <v>17</v>
      </c>
      <c r="D19" s="8">
        <v>363.87886698560197</v>
      </c>
      <c r="E19" s="8">
        <v>1212.9295566186731</v>
      </c>
      <c r="F19" s="9">
        <f t="shared" si="0"/>
        <v>1576.808423604275</v>
      </c>
      <c r="H19" s="2">
        <v>160</v>
      </c>
    </row>
    <row r="20" spans="2:8" x14ac:dyDescent="0.3">
      <c r="B20" s="1">
        <v>1</v>
      </c>
      <c r="C20" s="7">
        <v>18</v>
      </c>
      <c r="D20" s="8">
        <v>445.60239746463674</v>
      </c>
      <c r="E20" s="8">
        <v>1407.1654656778003</v>
      </c>
      <c r="F20" s="9">
        <f t="shared" si="0"/>
        <v>1852.7678631424369</v>
      </c>
      <c r="H20" s="2">
        <v>160</v>
      </c>
    </row>
    <row r="21" spans="2:8" x14ac:dyDescent="0.3">
      <c r="B21" s="1">
        <v>1</v>
      </c>
      <c r="C21" s="7">
        <v>19</v>
      </c>
      <c r="D21" s="8">
        <v>500</v>
      </c>
      <c r="E21" s="8">
        <v>1500</v>
      </c>
      <c r="F21" s="9">
        <f t="shared" si="0"/>
        <v>2000</v>
      </c>
      <c r="H21" s="2">
        <v>160</v>
      </c>
    </row>
    <row r="22" spans="2:8" x14ac:dyDescent="0.3">
      <c r="B22" s="1">
        <v>1</v>
      </c>
      <c r="C22" s="7">
        <v>20</v>
      </c>
      <c r="D22" s="8">
        <v>479.2543532860517</v>
      </c>
      <c r="E22" s="8">
        <v>1467.1051631205667</v>
      </c>
      <c r="F22" s="9">
        <f t="shared" si="0"/>
        <v>1946.3595164066182</v>
      </c>
      <c r="H22" s="2">
        <v>160</v>
      </c>
    </row>
    <row r="23" spans="2:8" x14ac:dyDescent="0.3">
      <c r="B23" s="1">
        <v>1</v>
      </c>
      <c r="C23" s="7">
        <v>21</v>
      </c>
      <c r="D23" s="8">
        <v>450.02081613232878</v>
      </c>
      <c r="E23" s="8">
        <v>1377.6147432622308</v>
      </c>
      <c r="F23" s="9">
        <f t="shared" si="0"/>
        <v>1827.6355593945596</v>
      </c>
      <c r="H23" s="2">
        <v>160</v>
      </c>
    </row>
    <row r="24" spans="2:8" x14ac:dyDescent="0.3">
      <c r="B24" s="1">
        <v>1</v>
      </c>
      <c r="C24" s="7">
        <v>22</v>
      </c>
      <c r="D24" s="8">
        <v>406.75632150254626</v>
      </c>
      <c r="E24" s="8">
        <v>1326.3793092474334</v>
      </c>
      <c r="F24" s="9">
        <f t="shared" si="0"/>
        <v>1733.1356307499796</v>
      </c>
      <c r="H24" s="2">
        <v>160</v>
      </c>
    </row>
    <row r="25" spans="2:8" x14ac:dyDescent="0.3">
      <c r="B25" s="1">
        <v>1</v>
      </c>
      <c r="C25" s="7">
        <v>23</v>
      </c>
      <c r="D25" s="8">
        <v>361.84561469394754</v>
      </c>
      <c r="E25" s="8">
        <v>1206.1520489798252</v>
      </c>
      <c r="F25" s="9">
        <f t="shared" si="0"/>
        <v>1567.9976636737726</v>
      </c>
      <c r="H25" s="2">
        <v>160</v>
      </c>
    </row>
    <row r="26" spans="2:8" x14ac:dyDescent="0.3">
      <c r="B26" s="1">
        <v>1</v>
      </c>
      <c r="C26" s="7">
        <v>24</v>
      </c>
      <c r="D26" s="8">
        <v>341.78682948790896</v>
      </c>
      <c r="E26" s="8">
        <v>1139.2894316263632</v>
      </c>
      <c r="F26" s="9">
        <f t="shared" si="0"/>
        <v>1481.0762611142723</v>
      </c>
      <c r="H26" s="2">
        <v>160</v>
      </c>
    </row>
    <row r="27" spans="2:8" x14ac:dyDescent="0.3">
      <c r="D27" s="8">
        <f>SUM(D3:D26)</f>
        <v>8331.8487544042528</v>
      </c>
      <c r="E27" s="8">
        <f>SUM(E3:E26)</f>
        <v>27245.647568036991</v>
      </c>
    </row>
  </sheetData>
  <mergeCells count="1">
    <mergeCell ref="D1:E1"/>
  </mergeCells>
  <pageMargins left="0.7" right="0.7" top="0.75" bottom="0.75" header="0.3" footer="0.3"/>
  <ignoredErrors>
    <ignoredError sqref="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EA2-6A12-4ABE-B331-B18C151B7C6E}">
  <dimension ref="A1:AB28"/>
  <sheetViews>
    <sheetView zoomScale="80" zoomScaleNormal="80" workbookViewId="0">
      <selection activeCell="Y30" sqref="Y30"/>
    </sheetView>
  </sheetViews>
  <sheetFormatPr baseColWidth="10" defaultRowHeight="14.4" x14ac:dyDescent="0.3"/>
  <cols>
    <col min="1" max="1" width="1.77734375" customWidth="1"/>
    <col min="2" max="2" width="9.33203125" customWidth="1"/>
    <col min="3" max="8" width="7.77734375" customWidth="1"/>
    <col min="9" max="9" width="1.77734375" customWidth="1"/>
    <col min="10" max="11" width="7.77734375" customWidth="1"/>
    <col min="12" max="12" width="1.77734375" customWidth="1"/>
    <col min="13" max="13" width="11.109375" bestFit="1" customWidth="1"/>
    <col min="14" max="15" width="7.77734375" customWidth="1"/>
    <col min="16" max="16" width="1.77734375" customWidth="1"/>
    <col min="17" max="17" width="7.33203125" bestFit="1" customWidth="1"/>
    <col min="18" max="18" width="9.109375" customWidth="1"/>
    <col min="19" max="19" width="1.77734375" customWidth="1"/>
    <col min="20" max="20" width="4.77734375" customWidth="1"/>
    <col min="21" max="24" width="7.77734375" style="2" customWidth="1"/>
    <col min="25" max="25" width="1.77734375" style="2" customWidth="1"/>
    <col min="26" max="27" width="7.77734375" style="2" customWidth="1"/>
  </cols>
  <sheetData>
    <row r="1" spans="1:27" x14ac:dyDescent="0.3">
      <c r="C1" s="3" t="s">
        <v>13</v>
      </c>
      <c r="K1" s="15" t="s">
        <v>13</v>
      </c>
      <c r="N1" s="3" t="s">
        <v>14</v>
      </c>
      <c r="R1" s="3" t="s">
        <v>14</v>
      </c>
      <c r="S1" s="3"/>
    </row>
    <row r="2" spans="1:27" x14ac:dyDescent="0.3">
      <c r="C2" s="19" t="s">
        <v>3</v>
      </c>
      <c r="D2" s="19"/>
      <c r="E2" s="19"/>
      <c r="F2" s="19"/>
      <c r="G2" s="19"/>
      <c r="H2" s="19"/>
      <c r="I2" s="4"/>
      <c r="J2" s="4"/>
      <c r="K2" s="3" t="s">
        <v>4</v>
      </c>
      <c r="N2" s="19" t="s">
        <v>5</v>
      </c>
      <c r="O2" s="19"/>
      <c r="P2" s="4"/>
      <c r="Q2" s="4"/>
      <c r="R2" s="5" t="s">
        <v>6</v>
      </c>
      <c r="S2" s="5"/>
      <c r="U2" s="20" t="s">
        <v>25</v>
      </c>
      <c r="V2" s="20"/>
      <c r="W2" s="20"/>
      <c r="X2" s="20"/>
      <c r="Y2" s="20"/>
      <c r="Z2" s="20"/>
      <c r="AA2" s="20"/>
    </row>
    <row r="3" spans="1:27" x14ac:dyDescent="0.3">
      <c r="A3" s="3"/>
      <c r="B3" s="1" t="s">
        <v>7</v>
      </c>
      <c r="C3" s="6" t="s">
        <v>9</v>
      </c>
      <c r="D3" s="6" t="s">
        <v>10</v>
      </c>
      <c r="E3" s="6" t="s">
        <v>11</v>
      </c>
      <c r="F3" s="6" t="s">
        <v>18</v>
      </c>
      <c r="G3" s="6"/>
      <c r="H3" s="6"/>
      <c r="I3" s="6"/>
      <c r="J3" s="1" t="s">
        <v>8</v>
      </c>
      <c r="K3" s="6" t="s">
        <v>12</v>
      </c>
      <c r="L3" s="5"/>
      <c r="M3" t="s">
        <v>1</v>
      </c>
      <c r="N3" s="6">
        <v>1</v>
      </c>
      <c r="O3" s="6">
        <v>2</v>
      </c>
      <c r="P3" s="6"/>
      <c r="Q3" s="1" t="s">
        <v>8</v>
      </c>
      <c r="R3" s="6">
        <v>1</v>
      </c>
      <c r="S3" s="6"/>
      <c r="U3" s="17" t="s">
        <v>22</v>
      </c>
      <c r="V3" s="17" t="s">
        <v>20</v>
      </c>
      <c r="W3" s="17" t="s">
        <v>21</v>
      </c>
      <c r="X3" s="17" t="s">
        <v>19</v>
      </c>
      <c r="Y3" s="17"/>
      <c r="Z3" s="17" t="s">
        <v>23</v>
      </c>
      <c r="AA3" s="17" t="s">
        <v>24</v>
      </c>
    </row>
    <row r="4" spans="1:27" x14ac:dyDescent="0.3">
      <c r="A4" s="3"/>
      <c r="B4" s="3">
        <v>1</v>
      </c>
      <c r="C4" s="9">
        <v>1000</v>
      </c>
      <c r="D4" s="9">
        <v>282.10006715851932</v>
      </c>
      <c r="E4" s="9">
        <v>0</v>
      </c>
      <c r="F4" s="9">
        <v>80</v>
      </c>
      <c r="G4" s="9"/>
      <c r="H4" s="9"/>
      <c r="I4" s="9"/>
      <c r="J4" s="3">
        <v>1</v>
      </c>
      <c r="K4" s="9">
        <v>685.66921527111094</v>
      </c>
      <c r="L4" s="9"/>
      <c r="M4" s="3">
        <v>1</v>
      </c>
      <c r="N4" s="1">
        <v>100</v>
      </c>
      <c r="O4" s="1">
        <v>100</v>
      </c>
      <c r="P4" s="1"/>
      <c r="Q4" s="3">
        <v>1</v>
      </c>
      <c r="R4" s="2">
        <v>0</v>
      </c>
      <c r="S4" s="2"/>
      <c r="T4" s="3">
        <v>1</v>
      </c>
      <c r="U4" s="2">
        <f>Datos!H3</f>
        <v>160</v>
      </c>
      <c r="V4" s="2">
        <v>0</v>
      </c>
      <c r="W4" s="2">
        <v>0</v>
      </c>
      <c r="X4" s="9">
        <f>F4/0.5</f>
        <v>160</v>
      </c>
      <c r="Y4" s="9"/>
      <c r="Z4" s="9">
        <v>50</v>
      </c>
      <c r="AA4" s="9">
        <f>Z4/0.5</f>
        <v>100</v>
      </c>
    </row>
    <row r="5" spans="1:27" x14ac:dyDescent="0.3">
      <c r="A5" s="3"/>
      <c r="B5" s="3">
        <v>2</v>
      </c>
      <c r="C5" s="9">
        <v>1000</v>
      </c>
      <c r="D5" s="9">
        <v>458.51354121072734</v>
      </c>
      <c r="E5" s="9">
        <v>0</v>
      </c>
      <c r="F5" s="9">
        <v>80</v>
      </c>
      <c r="G5" s="9"/>
      <c r="H5" s="9"/>
      <c r="I5" s="9"/>
      <c r="J5" s="3">
        <v>2</v>
      </c>
      <c r="K5" s="9">
        <v>644.95841356675521</v>
      </c>
      <c r="L5" s="9"/>
      <c r="M5" s="3">
        <v>2</v>
      </c>
      <c r="N5" s="1">
        <v>100</v>
      </c>
      <c r="O5" s="1">
        <v>100</v>
      </c>
      <c r="P5" s="1"/>
      <c r="Q5" s="3">
        <v>2</v>
      </c>
      <c r="R5" s="2">
        <v>0</v>
      </c>
      <c r="S5" s="2"/>
      <c r="T5" s="3">
        <v>2</v>
      </c>
      <c r="U5" s="2">
        <f>Datos!H4</f>
        <v>160</v>
      </c>
      <c r="V5" s="2">
        <v>0</v>
      </c>
      <c r="W5" s="2">
        <v>0</v>
      </c>
      <c r="X5" s="9">
        <f t="shared" ref="X5:X27" si="0">F5/0.5</f>
        <v>160</v>
      </c>
      <c r="Y5" s="9"/>
      <c r="Z5" s="9">
        <v>50</v>
      </c>
      <c r="AA5" s="9">
        <f t="shared" ref="AA5:AA27" si="1">Z5/0.5</f>
        <v>100</v>
      </c>
    </row>
    <row r="6" spans="1:27" x14ac:dyDescent="0.3">
      <c r="B6" s="3">
        <v>3</v>
      </c>
      <c r="C6" s="9">
        <v>1000</v>
      </c>
      <c r="D6" s="9">
        <v>412.08728486309656</v>
      </c>
      <c r="E6" s="9">
        <v>0</v>
      </c>
      <c r="F6" s="9">
        <v>80</v>
      </c>
      <c r="G6" s="9"/>
      <c r="H6" s="9"/>
      <c r="I6" s="9"/>
      <c r="J6" s="3">
        <v>3</v>
      </c>
      <c r="K6" s="9">
        <v>655.67216503159307</v>
      </c>
      <c r="L6" s="9"/>
      <c r="M6" s="3">
        <v>3</v>
      </c>
      <c r="N6" s="1">
        <v>100</v>
      </c>
      <c r="O6" s="1">
        <v>100</v>
      </c>
      <c r="P6" s="1"/>
      <c r="Q6" s="3">
        <v>3</v>
      </c>
      <c r="R6" s="2">
        <v>0</v>
      </c>
      <c r="S6" s="2"/>
      <c r="T6" s="3">
        <v>3</v>
      </c>
      <c r="U6" s="2">
        <f>Datos!H5</f>
        <v>160</v>
      </c>
      <c r="V6" s="2">
        <v>0</v>
      </c>
      <c r="W6" s="2">
        <v>0</v>
      </c>
      <c r="X6" s="9">
        <f t="shared" si="0"/>
        <v>160</v>
      </c>
      <c r="Y6" s="9"/>
      <c r="Z6" s="9">
        <v>50</v>
      </c>
      <c r="AA6" s="9">
        <f t="shared" si="1"/>
        <v>100</v>
      </c>
    </row>
    <row r="7" spans="1:27" x14ac:dyDescent="0.3">
      <c r="B7" s="3">
        <v>4</v>
      </c>
      <c r="C7" s="9">
        <v>1000</v>
      </c>
      <c r="D7" s="9">
        <v>353.30277533893627</v>
      </c>
      <c r="E7" s="9">
        <v>0</v>
      </c>
      <c r="F7" s="9">
        <v>80</v>
      </c>
      <c r="G7" s="9"/>
      <c r="H7" s="9"/>
      <c r="I7" s="9"/>
      <c r="J7" s="3">
        <v>4</v>
      </c>
      <c r="K7" s="9">
        <v>669.23782107563011</v>
      </c>
      <c r="L7" s="9"/>
      <c r="M7" s="3">
        <v>4</v>
      </c>
      <c r="N7" s="1">
        <v>100</v>
      </c>
      <c r="O7" s="1">
        <v>100</v>
      </c>
      <c r="P7" s="1"/>
      <c r="Q7" s="3">
        <v>4</v>
      </c>
      <c r="R7" s="2">
        <v>0</v>
      </c>
      <c r="S7" s="2"/>
      <c r="T7" s="3">
        <v>4</v>
      </c>
      <c r="U7" s="2">
        <f>Datos!H6</f>
        <v>160</v>
      </c>
      <c r="V7" s="2">
        <v>0</v>
      </c>
      <c r="W7" s="2">
        <v>0</v>
      </c>
      <c r="X7" s="9">
        <f t="shared" si="0"/>
        <v>160</v>
      </c>
      <c r="Y7" s="9"/>
      <c r="Z7" s="9">
        <v>50</v>
      </c>
      <c r="AA7" s="9">
        <f t="shared" si="1"/>
        <v>100</v>
      </c>
    </row>
    <row r="8" spans="1:27" x14ac:dyDescent="0.3">
      <c r="B8" s="3">
        <v>5</v>
      </c>
      <c r="C8" s="9">
        <v>1000</v>
      </c>
      <c r="D8" s="9">
        <v>295.69624776513376</v>
      </c>
      <c r="E8" s="9">
        <v>0</v>
      </c>
      <c r="F8" s="9">
        <v>0</v>
      </c>
      <c r="G8" s="9"/>
      <c r="H8" s="9"/>
      <c r="I8" s="9"/>
      <c r="J8" s="3">
        <v>5</v>
      </c>
      <c r="K8" s="9">
        <v>700.99317359266138</v>
      </c>
      <c r="L8" s="9"/>
      <c r="M8" s="3">
        <v>5</v>
      </c>
      <c r="N8" s="1">
        <v>100</v>
      </c>
      <c r="O8" s="1">
        <v>100</v>
      </c>
      <c r="P8" s="1"/>
      <c r="Q8" s="3">
        <v>5</v>
      </c>
      <c r="R8" s="2">
        <v>0</v>
      </c>
      <c r="S8" s="2"/>
      <c r="T8" s="3">
        <v>5</v>
      </c>
      <c r="U8" s="2">
        <f>Datos!H7</f>
        <v>160</v>
      </c>
      <c r="V8" s="2">
        <v>160</v>
      </c>
      <c r="W8" s="2">
        <v>0</v>
      </c>
      <c r="X8" s="9">
        <f t="shared" si="0"/>
        <v>0</v>
      </c>
      <c r="Y8" s="9"/>
      <c r="Z8" s="9">
        <v>50</v>
      </c>
      <c r="AA8" s="9">
        <f t="shared" si="1"/>
        <v>100</v>
      </c>
    </row>
    <row r="9" spans="1:27" x14ac:dyDescent="0.3">
      <c r="B9" s="3">
        <v>6</v>
      </c>
      <c r="C9" s="9">
        <v>1000</v>
      </c>
      <c r="D9" s="9">
        <v>218.83057688053827</v>
      </c>
      <c r="E9" s="9">
        <v>0</v>
      </c>
      <c r="F9" s="9">
        <v>0</v>
      </c>
      <c r="G9" s="9"/>
      <c r="H9" s="9"/>
      <c r="I9" s="9"/>
      <c r="J9" s="3">
        <v>6</v>
      </c>
      <c r="K9" s="9">
        <v>718.73140533526043</v>
      </c>
      <c r="L9" s="9"/>
      <c r="M9" s="3">
        <v>6</v>
      </c>
      <c r="N9" s="1">
        <v>100</v>
      </c>
      <c r="O9" s="1">
        <v>100</v>
      </c>
      <c r="P9" s="1"/>
      <c r="Q9" s="3">
        <v>6</v>
      </c>
      <c r="R9" s="2">
        <v>0</v>
      </c>
      <c r="S9" s="2"/>
      <c r="T9" s="3">
        <v>6</v>
      </c>
      <c r="U9" s="2">
        <f>Datos!H8</f>
        <v>160</v>
      </c>
      <c r="V9" s="2">
        <v>320</v>
      </c>
      <c r="W9" s="2">
        <v>0</v>
      </c>
      <c r="X9" s="9">
        <f t="shared" si="0"/>
        <v>0</v>
      </c>
      <c r="Y9" s="9"/>
      <c r="Z9" s="9">
        <v>50</v>
      </c>
      <c r="AA9" s="9">
        <f t="shared" si="1"/>
        <v>100</v>
      </c>
    </row>
    <row r="10" spans="1:27" x14ac:dyDescent="0.3">
      <c r="B10" s="3">
        <v>7</v>
      </c>
      <c r="C10" s="9">
        <v>1000</v>
      </c>
      <c r="D10" s="9">
        <v>184.23152237004501</v>
      </c>
      <c r="E10" s="9">
        <v>0</v>
      </c>
      <c r="F10" s="9">
        <v>0</v>
      </c>
      <c r="G10" s="9"/>
      <c r="H10" s="9"/>
      <c r="I10" s="9"/>
      <c r="J10" s="3">
        <v>7</v>
      </c>
      <c r="K10" s="9">
        <v>726.71580252998956</v>
      </c>
      <c r="L10" s="9"/>
      <c r="M10" s="3">
        <v>7</v>
      </c>
      <c r="N10" s="1">
        <v>100</v>
      </c>
      <c r="O10" s="1">
        <v>100</v>
      </c>
      <c r="P10" s="1"/>
      <c r="Q10" s="3">
        <v>7</v>
      </c>
      <c r="R10" s="2">
        <v>0</v>
      </c>
      <c r="S10" s="2"/>
      <c r="T10" s="3">
        <v>7</v>
      </c>
      <c r="U10" s="2">
        <f>Datos!H9</f>
        <v>160</v>
      </c>
      <c r="V10" s="2">
        <v>480</v>
      </c>
      <c r="W10" s="2">
        <v>0</v>
      </c>
      <c r="X10" s="9">
        <f t="shared" si="0"/>
        <v>0</v>
      </c>
      <c r="Y10" s="9"/>
      <c r="Z10" s="9">
        <v>50</v>
      </c>
      <c r="AA10" s="9">
        <f t="shared" si="1"/>
        <v>100</v>
      </c>
    </row>
    <row r="11" spans="1:27" x14ac:dyDescent="0.3">
      <c r="B11" s="3">
        <v>8</v>
      </c>
      <c r="C11" s="9">
        <v>1000</v>
      </c>
      <c r="D11" s="9">
        <v>182.17232928423982</v>
      </c>
      <c r="E11" s="9">
        <v>0</v>
      </c>
      <c r="F11" s="9">
        <v>0</v>
      </c>
      <c r="G11" s="9"/>
      <c r="H11" s="9"/>
      <c r="I11" s="9"/>
      <c r="J11" s="3">
        <v>8</v>
      </c>
      <c r="K11" s="9">
        <v>727.19100093440625</v>
      </c>
      <c r="L11" s="9"/>
      <c r="M11" s="3">
        <v>8</v>
      </c>
      <c r="N11" s="1">
        <v>100</v>
      </c>
      <c r="O11" s="1">
        <v>100</v>
      </c>
      <c r="P11" s="1"/>
      <c r="Q11" s="3">
        <v>8</v>
      </c>
      <c r="R11" s="2">
        <v>0</v>
      </c>
      <c r="S11" s="2"/>
      <c r="T11" s="3">
        <v>8</v>
      </c>
      <c r="U11" s="2">
        <f>Datos!H10</f>
        <v>160</v>
      </c>
      <c r="V11" s="2">
        <v>640</v>
      </c>
      <c r="W11" s="2">
        <v>0</v>
      </c>
      <c r="X11" s="9">
        <f t="shared" si="0"/>
        <v>0</v>
      </c>
      <c r="Y11" s="9"/>
      <c r="Z11" s="9">
        <v>50</v>
      </c>
      <c r="AA11" s="9">
        <f t="shared" si="1"/>
        <v>100</v>
      </c>
    </row>
    <row r="12" spans="1:27" x14ac:dyDescent="0.3">
      <c r="B12" s="3">
        <v>9</v>
      </c>
      <c r="C12" s="9">
        <v>1000</v>
      </c>
      <c r="D12" s="9">
        <v>61.492339154106844</v>
      </c>
      <c r="E12" s="9">
        <v>0</v>
      </c>
      <c r="F12" s="9">
        <v>0</v>
      </c>
      <c r="G12" s="9"/>
      <c r="H12" s="9"/>
      <c r="I12" s="9"/>
      <c r="J12" s="3">
        <v>9</v>
      </c>
      <c r="K12" s="9">
        <v>755.04022942597533</v>
      </c>
      <c r="L12" s="9"/>
      <c r="M12" s="3">
        <v>9</v>
      </c>
      <c r="N12" s="1">
        <v>100</v>
      </c>
      <c r="O12" s="1">
        <v>100</v>
      </c>
      <c r="P12" s="1"/>
      <c r="Q12" s="3">
        <v>9</v>
      </c>
      <c r="R12" s="2">
        <v>0</v>
      </c>
      <c r="S12" s="2"/>
      <c r="T12" s="3">
        <v>9</v>
      </c>
      <c r="U12" s="2">
        <f>Datos!H11</f>
        <v>160</v>
      </c>
      <c r="V12" s="2">
        <v>800</v>
      </c>
      <c r="W12" s="2">
        <v>0</v>
      </c>
      <c r="X12" s="9">
        <f t="shared" si="0"/>
        <v>0</v>
      </c>
      <c r="Y12" s="9"/>
      <c r="Z12" s="9">
        <v>50</v>
      </c>
      <c r="AA12" s="9">
        <f t="shared" si="1"/>
        <v>100</v>
      </c>
    </row>
    <row r="13" spans="1:27" x14ac:dyDescent="0.3">
      <c r="B13" s="3">
        <v>10</v>
      </c>
      <c r="C13" s="9">
        <v>1000</v>
      </c>
      <c r="D13" s="9">
        <v>99.21009534907887</v>
      </c>
      <c r="E13" s="9">
        <v>0</v>
      </c>
      <c r="F13" s="9">
        <v>0</v>
      </c>
      <c r="G13" s="9"/>
      <c r="H13" s="9"/>
      <c r="I13" s="9"/>
      <c r="J13" s="3">
        <v>10</v>
      </c>
      <c r="K13" s="9">
        <v>746.33613184252022</v>
      </c>
      <c r="L13" s="9"/>
      <c r="M13" s="3">
        <v>10</v>
      </c>
      <c r="N13" s="1">
        <v>100</v>
      </c>
      <c r="O13" s="1">
        <v>100</v>
      </c>
      <c r="P13" s="1"/>
      <c r="Q13" s="3">
        <v>10</v>
      </c>
      <c r="R13" s="2">
        <v>0</v>
      </c>
      <c r="S13" s="2"/>
      <c r="T13" s="3">
        <v>10</v>
      </c>
      <c r="U13" s="2">
        <f>Datos!H12</f>
        <v>160</v>
      </c>
      <c r="V13" s="2">
        <v>960</v>
      </c>
      <c r="W13" s="2">
        <v>0</v>
      </c>
      <c r="X13" s="9">
        <f t="shared" si="0"/>
        <v>0</v>
      </c>
      <c r="Y13" s="9"/>
      <c r="Z13" s="9">
        <v>50</v>
      </c>
      <c r="AA13" s="9">
        <f t="shared" si="1"/>
        <v>100</v>
      </c>
    </row>
    <row r="14" spans="1:27" x14ac:dyDescent="0.3">
      <c r="B14" s="3">
        <v>11</v>
      </c>
      <c r="C14" s="9">
        <v>1000</v>
      </c>
      <c r="D14" s="9">
        <v>208.88846044648403</v>
      </c>
      <c r="E14" s="9">
        <v>0</v>
      </c>
      <c r="F14" s="9">
        <v>60</v>
      </c>
      <c r="G14" s="9"/>
      <c r="H14" s="9"/>
      <c r="I14" s="9"/>
      <c r="J14" s="3">
        <v>11</v>
      </c>
      <c r="K14" s="9">
        <v>707.17958605081139</v>
      </c>
      <c r="L14" s="9"/>
      <c r="M14" s="3">
        <v>11</v>
      </c>
      <c r="N14" s="1">
        <v>100</v>
      </c>
      <c r="O14" s="1">
        <v>100</v>
      </c>
      <c r="P14" s="1"/>
      <c r="Q14" s="3">
        <v>11</v>
      </c>
      <c r="R14" s="2">
        <v>0</v>
      </c>
      <c r="S14" s="2"/>
      <c r="T14" s="3">
        <v>11</v>
      </c>
      <c r="U14" s="2">
        <f>Datos!H13</f>
        <v>160</v>
      </c>
      <c r="V14" s="2">
        <v>1000</v>
      </c>
      <c r="W14" s="2">
        <v>0</v>
      </c>
      <c r="X14" s="9">
        <f t="shared" si="0"/>
        <v>120</v>
      </c>
      <c r="Y14" s="9"/>
      <c r="Z14" s="9">
        <v>50</v>
      </c>
      <c r="AA14" s="9">
        <f t="shared" si="1"/>
        <v>100</v>
      </c>
    </row>
    <row r="15" spans="1:27" x14ac:dyDescent="0.3">
      <c r="B15" s="3">
        <v>12</v>
      </c>
      <c r="C15" s="9">
        <v>1000</v>
      </c>
      <c r="D15" s="9">
        <v>291.40072255988298</v>
      </c>
      <c r="E15" s="9">
        <v>0</v>
      </c>
      <c r="F15" s="9">
        <v>80</v>
      </c>
      <c r="G15" s="9"/>
      <c r="H15" s="9"/>
      <c r="I15" s="9"/>
      <c r="J15" s="3">
        <v>12</v>
      </c>
      <c r="K15" s="9">
        <v>683.52291017848847</v>
      </c>
      <c r="L15" s="9"/>
      <c r="M15" s="3">
        <v>12</v>
      </c>
      <c r="N15" s="1">
        <v>100</v>
      </c>
      <c r="O15" s="1">
        <v>100</v>
      </c>
      <c r="P15" s="1"/>
      <c r="Q15" s="3">
        <v>12</v>
      </c>
      <c r="R15" s="2">
        <v>0</v>
      </c>
      <c r="S15" s="2"/>
      <c r="T15" s="3">
        <v>12</v>
      </c>
      <c r="U15" s="2">
        <f>Datos!H14</f>
        <v>160</v>
      </c>
      <c r="V15" s="2">
        <v>1000</v>
      </c>
      <c r="W15" s="2">
        <v>0</v>
      </c>
      <c r="X15" s="9">
        <f t="shared" si="0"/>
        <v>160</v>
      </c>
      <c r="Y15" s="9"/>
      <c r="Z15" s="9">
        <v>50</v>
      </c>
      <c r="AA15" s="9">
        <f t="shared" si="1"/>
        <v>100</v>
      </c>
    </row>
    <row r="16" spans="1:27" x14ac:dyDescent="0.3">
      <c r="B16" s="3">
        <v>13</v>
      </c>
      <c r="C16" s="9">
        <v>1000</v>
      </c>
      <c r="D16" s="9">
        <v>387.97804068927167</v>
      </c>
      <c r="E16" s="9">
        <v>0</v>
      </c>
      <c r="F16" s="9">
        <v>80</v>
      </c>
      <c r="G16" s="9"/>
      <c r="H16" s="9"/>
      <c r="I16" s="9"/>
      <c r="J16" s="3">
        <v>13</v>
      </c>
      <c r="K16" s="9">
        <v>661.23583676401427</v>
      </c>
      <c r="L16" s="9"/>
      <c r="M16" s="3">
        <v>13</v>
      </c>
      <c r="N16" s="1">
        <v>100</v>
      </c>
      <c r="O16" s="1">
        <v>100</v>
      </c>
      <c r="P16" s="1"/>
      <c r="Q16" s="3">
        <v>13</v>
      </c>
      <c r="R16" s="2">
        <v>0</v>
      </c>
      <c r="S16" s="2"/>
      <c r="T16" s="3">
        <v>13</v>
      </c>
      <c r="U16" s="2">
        <f>Datos!H15</f>
        <v>160</v>
      </c>
      <c r="V16" s="2">
        <v>1000</v>
      </c>
      <c r="W16" s="2">
        <v>0</v>
      </c>
      <c r="X16" s="9">
        <f t="shared" si="0"/>
        <v>160</v>
      </c>
      <c r="Y16" s="9"/>
      <c r="Z16" s="9">
        <v>50</v>
      </c>
      <c r="AA16" s="9">
        <f t="shared" si="1"/>
        <v>100</v>
      </c>
    </row>
    <row r="17" spans="2:28" x14ac:dyDescent="0.3">
      <c r="B17" s="3">
        <v>14</v>
      </c>
      <c r="C17" s="9">
        <v>1000</v>
      </c>
      <c r="D17" s="9">
        <v>460.64966542202922</v>
      </c>
      <c r="E17" s="9">
        <v>0</v>
      </c>
      <c r="F17" s="9">
        <v>80</v>
      </c>
      <c r="G17" s="9"/>
      <c r="H17" s="9"/>
      <c r="I17" s="9"/>
      <c r="J17" s="3">
        <v>14</v>
      </c>
      <c r="K17" s="9">
        <v>644.46546182568557</v>
      </c>
      <c r="L17" s="9"/>
      <c r="M17" s="3">
        <v>14</v>
      </c>
      <c r="N17" s="1">
        <v>100</v>
      </c>
      <c r="O17" s="1">
        <v>100</v>
      </c>
      <c r="P17" s="1"/>
      <c r="Q17" s="3">
        <v>14</v>
      </c>
      <c r="R17" s="2">
        <v>0</v>
      </c>
      <c r="S17" s="2"/>
      <c r="T17" s="3">
        <v>14</v>
      </c>
      <c r="U17" s="2">
        <f>Datos!H16</f>
        <v>160</v>
      </c>
      <c r="V17" s="2">
        <v>1000</v>
      </c>
      <c r="W17" s="2">
        <v>0</v>
      </c>
      <c r="X17" s="9">
        <f t="shared" si="0"/>
        <v>160</v>
      </c>
      <c r="Y17" s="9"/>
      <c r="Z17" s="9">
        <v>50</v>
      </c>
      <c r="AA17" s="9">
        <f t="shared" si="1"/>
        <v>100</v>
      </c>
    </row>
    <row r="18" spans="2:28" x14ac:dyDescent="0.3">
      <c r="B18" s="3">
        <v>15</v>
      </c>
      <c r="C18" s="9">
        <v>1000</v>
      </c>
      <c r="D18" s="9">
        <v>483.48930320134673</v>
      </c>
      <c r="E18" s="9">
        <v>0</v>
      </c>
      <c r="F18" s="9">
        <v>80</v>
      </c>
      <c r="G18" s="9"/>
      <c r="H18" s="9"/>
      <c r="I18" s="9"/>
      <c r="J18" s="3">
        <v>15</v>
      </c>
      <c r="K18" s="9">
        <v>639.1947761843046</v>
      </c>
      <c r="L18" s="9"/>
      <c r="M18" s="3">
        <v>15</v>
      </c>
      <c r="N18" s="1">
        <v>100</v>
      </c>
      <c r="O18" s="1">
        <v>100</v>
      </c>
      <c r="P18" s="1"/>
      <c r="Q18" s="3">
        <v>15</v>
      </c>
      <c r="R18" s="2">
        <v>0</v>
      </c>
      <c r="S18" s="2"/>
      <c r="T18" s="3">
        <v>15</v>
      </c>
      <c r="U18" s="2">
        <f>Datos!H17</f>
        <v>160</v>
      </c>
      <c r="V18" s="2">
        <v>1000</v>
      </c>
      <c r="W18" s="2">
        <v>0</v>
      </c>
      <c r="X18" s="9">
        <f t="shared" si="0"/>
        <v>160</v>
      </c>
      <c r="Y18" s="9"/>
      <c r="Z18" s="9">
        <v>50</v>
      </c>
      <c r="AA18" s="9">
        <f t="shared" si="1"/>
        <v>100</v>
      </c>
    </row>
    <row r="19" spans="2:28" x14ac:dyDescent="0.3">
      <c r="B19" s="3">
        <v>16</v>
      </c>
      <c r="C19" s="9">
        <v>1000</v>
      </c>
      <c r="D19" s="9">
        <v>431.67243266189371</v>
      </c>
      <c r="E19" s="9">
        <v>0</v>
      </c>
      <c r="F19" s="9">
        <v>80</v>
      </c>
      <c r="G19" s="9"/>
      <c r="H19" s="9"/>
      <c r="I19" s="9"/>
      <c r="J19" s="3">
        <v>16</v>
      </c>
      <c r="K19" s="9">
        <v>651.15251553956296</v>
      </c>
      <c r="L19" s="9"/>
      <c r="M19" s="3">
        <v>16</v>
      </c>
      <c r="N19" s="1">
        <v>100</v>
      </c>
      <c r="O19" s="1">
        <v>100</v>
      </c>
      <c r="P19" s="1"/>
      <c r="Q19" s="3">
        <v>16</v>
      </c>
      <c r="R19" s="2">
        <v>0</v>
      </c>
      <c r="S19" s="2"/>
      <c r="T19" s="3">
        <v>16</v>
      </c>
      <c r="U19" s="2">
        <f>Datos!H18</f>
        <v>160</v>
      </c>
      <c r="V19" s="2">
        <v>1000</v>
      </c>
      <c r="W19" s="2">
        <v>0</v>
      </c>
      <c r="X19" s="9">
        <f t="shared" si="0"/>
        <v>160</v>
      </c>
      <c r="Y19" s="9"/>
      <c r="Z19" s="9">
        <v>50</v>
      </c>
      <c r="AA19" s="9">
        <f t="shared" si="1"/>
        <v>100</v>
      </c>
    </row>
    <row r="20" spans="2:28" x14ac:dyDescent="0.3">
      <c r="B20" s="3">
        <v>17</v>
      </c>
      <c r="C20" s="9">
        <v>1000</v>
      </c>
      <c r="D20" s="9">
        <v>496.80842360427505</v>
      </c>
      <c r="E20" s="9">
        <v>0</v>
      </c>
      <c r="F20" s="9">
        <v>80</v>
      </c>
      <c r="G20" s="9"/>
      <c r="H20" s="9"/>
      <c r="I20" s="9"/>
      <c r="J20" s="3">
        <v>17</v>
      </c>
      <c r="K20" s="9">
        <v>636.12113301439808</v>
      </c>
      <c r="L20" s="9"/>
      <c r="M20" s="3">
        <v>17</v>
      </c>
      <c r="N20" s="1">
        <v>100</v>
      </c>
      <c r="O20" s="1">
        <v>100</v>
      </c>
      <c r="P20" s="1"/>
      <c r="Q20" s="3">
        <v>17</v>
      </c>
      <c r="R20" s="2">
        <v>0</v>
      </c>
      <c r="S20" s="2"/>
      <c r="T20" s="3">
        <v>17</v>
      </c>
      <c r="U20" s="2">
        <f>Datos!H19</f>
        <v>160</v>
      </c>
      <c r="V20" s="2">
        <v>1000</v>
      </c>
      <c r="W20" s="2">
        <v>0</v>
      </c>
      <c r="X20" s="9">
        <f t="shared" si="0"/>
        <v>160</v>
      </c>
      <c r="Y20" s="9"/>
      <c r="Z20" s="9">
        <v>50</v>
      </c>
      <c r="AA20" s="9">
        <f t="shared" si="1"/>
        <v>100</v>
      </c>
    </row>
    <row r="21" spans="2:28" x14ac:dyDescent="0.3">
      <c r="B21" s="3">
        <v>18</v>
      </c>
      <c r="C21" s="9">
        <v>1000</v>
      </c>
      <c r="D21" s="9">
        <v>500</v>
      </c>
      <c r="E21" s="9">
        <v>0</v>
      </c>
      <c r="F21" s="9">
        <v>352.76786314243702</v>
      </c>
      <c r="G21" s="9"/>
      <c r="H21" s="9"/>
      <c r="I21" s="9"/>
      <c r="J21" s="3">
        <v>18</v>
      </c>
      <c r="K21" s="9">
        <v>554.39760253536326</v>
      </c>
      <c r="L21" s="9"/>
      <c r="M21" s="3">
        <v>18</v>
      </c>
      <c r="N21" s="1">
        <v>120</v>
      </c>
      <c r="O21" s="1">
        <v>120</v>
      </c>
      <c r="P21" s="1"/>
      <c r="Q21" s="3">
        <v>18</v>
      </c>
      <c r="R21" s="2">
        <v>0</v>
      </c>
      <c r="S21" s="2"/>
      <c r="T21" s="3">
        <v>18</v>
      </c>
      <c r="U21" s="2">
        <f>Datos!H20</f>
        <v>160</v>
      </c>
      <c r="V21" s="9">
        <v>454.46427371512596</v>
      </c>
      <c r="W21" s="2">
        <v>0</v>
      </c>
      <c r="X21" s="9">
        <f t="shared" si="0"/>
        <v>705.53572628487404</v>
      </c>
      <c r="Y21" s="9"/>
      <c r="Z21" s="9">
        <v>60</v>
      </c>
      <c r="AA21" s="9">
        <f t="shared" si="1"/>
        <v>120</v>
      </c>
    </row>
    <row r="22" spans="2:28" x14ac:dyDescent="0.3">
      <c r="B22" s="10">
        <v>19</v>
      </c>
      <c r="C22" s="11">
        <v>1000</v>
      </c>
      <c r="D22" s="11">
        <v>500</v>
      </c>
      <c r="E22" s="11">
        <v>192.76786314243702</v>
      </c>
      <c r="F22" s="11">
        <v>307.23213685756298</v>
      </c>
      <c r="G22" s="11"/>
      <c r="H22" s="11"/>
      <c r="I22" s="11"/>
      <c r="J22" s="10">
        <v>19</v>
      </c>
      <c r="K22" s="11">
        <v>500</v>
      </c>
      <c r="L22" s="11"/>
      <c r="M22" s="10">
        <v>19</v>
      </c>
      <c r="N22" s="12">
        <v>120</v>
      </c>
      <c r="O22" s="12">
        <v>120</v>
      </c>
      <c r="P22" s="12"/>
      <c r="Q22" s="10">
        <v>19</v>
      </c>
      <c r="R22" s="13">
        <v>0</v>
      </c>
      <c r="S22" s="13"/>
      <c r="T22" s="10">
        <v>19</v>
      </c>
      <c r="U22" s="13">
        <f>Datos!H21</f>
        <v>160</v>
      </c>
      <c r="V22" s="13">
        <v>0</v>
      </c>
      <c r="W22" s="13">
        <v>0</v>
      </c>
      <c r="X22" s="11">
        <f t="shared" si="0"/>
        <v>614.46427371512596</v>
      </c>
      <c r="Y22" s="11"/>
      <c r="Z22" s="11">
        <v>60</v>
      </c>
      <c r="AA22" s="11">
        <f t="shared" si="1"/>
        <v>120</v>
      </c>
      <c r="AB22" s="16"/>
    </row>
    <row r="23" spans="2:28" x14ac:dyDescent="0.3">
      <c r="B23" s="3">
        <v>20</v>
      </c>
      <c r="C23" s="9">
        <v>1000</v>
      </c>
      <c r="D23" s="9">
        <v>500</v>
      </c>
      <c r="E23" s="9">
        <v>366.35951640661835</v>
      </c>
      <c r="F23" s="9">
        <v>80</v>
      </c>
      <c r="G23" s="9"/>
      <c r="H23" s="9"/>
      <c r="I23" s="9"/>
      <c r="J23" s="3">
        <v>20</v>
      </c>
      <c r="K23" s="9">
        <v>520.7456467139483</v>
      </c>
      <c r="L23" s="9"/>
      <c r="M23" s="3">
        <v>20</v>
      </c>
      <c r="N23" s="1">
        <v>120</v>
      </c>
      <c r="O23" s="1">
        <v>120</v>
      </c>
      <c r="P23" s="1"/>
      <c r="Q23" s="3">
        <v>20</v>
      </c>
      <c r="R23" s="2">
        <v>0</v>
      </c>
      <c r="S23" s="2"/>
      <c r="T23" s="3">
        <v>20</v>
      </c>
      <c r="U23" s="2">
        <f>Datos!H22</f>
        <v>160</v>
      </c>
      <c r="V23" s="2">
        <v>0</v>
      </c>
      <c r="W23" s="2">
        <v>0</v>
      </c>
      <c r="X23" s="9">
        <f t="shared" si="0"/>
        <v>160</v>
      </c>
      <c r="Y23" s="9"/>
      <c r="Z23" s="9">
        <v>60</v>
      </c>
      <c r="AA23" s="9">
        <f t="shared" si="1"/>
        <v>120</v>
      </c>
    </row>
    <row r="24" spans="2:28" x14ac:dyDescent="0.3">
      <c r="B24" s="3">
        <v>21</v>
      </c>
      <c r="C24" s="9">
        <v>1000</v>
      </c>
      <c r="D24" s="9">
        <v>500</v>
      </c>
      <c r="E24" s="9">
        <v>247.63555939455955</v>
      </c>
      <c r="F24" s="9">
        <v>80</v>
      </c>
      <c r="G24" s="9"/>
      <c r="H24" s="9"/>
      <c r="I24" s="9"/>
      <c r="J24" s="3">
        <v>21</v>
      </c>
      <c r="K24" s="9">
        <v>549.97918386767128</v>
      </c>
      <c r="L24" s="9"/>
      <c r="M24" s="3">
        <v>21</v>
      </c>
      <c r="N24" s="1">
        <v>120</v>
      </c>
      <c r="O24" s="1">
        <v>120</v>
      </c>
      <c r="P24" s="1"/>
      <c r="Q24" s="3">
        <v>21</v>
      </c>
      <c r="R24" s="2">
        <v>0</v>
      </c>
      <c r="S24" s="2"/>
      <c r="T24" s="3">
        <v>21</v>
      </c>
      <c r="U24" s="2">
        <f>Datos!H23</f>
        <v>160</v>
      </c>
      <c r="V24" s="2">
        <v>0</v>
      </c>
      <c r="W24" s="2">
        <v>0</v>
      </c>
      <c r="X24" s="9">
        <f t="shared" si="0"/>
        <v>160</v>
      </c>
      <c r="Y24" s="9"/>
      <c r="Z24" s="9">
        <v>60</v>
      </c>
      <c r="AA24" s="9">
        <f t="shared" si="1"/>
        <v>120</v>
      </c>
    </row>
    <row r="25" spans="2:28" x14ac:dyDescent="0.3">
      <c r="B25" s="3">
        <v>22</v>
      </c>
      <c r="C25" s="9">
        <v>1000</v>
      </c>
      <c r="D25" s="9">
        <v>500</v>
      </c>
      <c r="E25" s="9">
        <v>153.13563074997967</v>
      </c>
      <c r="F25" s="9">
        <v>80</v>
      </c>
      <c r="G25" s="9"/>
      <c r="H25" s="9"/>
      <c r="I25" s="9"/>
      <c r="J25" s="3">
        <v>22</v>
      </c>
      <c r="K25" s="9">
        <v>593.24367849745374</v>
      </c>
      <c r="L25" s="9"/>
      <c r="M25" s="3">
        <v>22</v>
      </c>
      <c r="N25" s="1">
        <v>120</v>
      </c>
      <c r="O25" s="1">
        <v>120</v>
      </c>
      <c r="P25" s="1"/>
      <c r="Q25" s="3">
        <v>22</v>
      </c>
      <c r="R25" s="2">
        <v>0</v>
      </c>
      <c r="S25" s="2"/>
      <c r="T25" s="3">
        <v>22</v>
      </c>
      <c r="U25" s="2">
        <f>Datos!H24</f>
        <v>160</v>
      </c>
      <c r="V25" s="2">
        <v>0</v>
      </c>
      <c r="W25" s="2">
        <v>0</v>
      </c>
      <c r="X25" s="9">
        <f t="shared" si="0"/>
        <v>160</v>
      </c>
      <c r="Y25" s="9"/>
      <c r="Z25" s="9">
        <v>60</v>
      </c>
      <c r="AA25" s="9">
        <f t="shared" si="1"/>
        <v>120</v>
      </c>
    </row>
    <row r="26" spans="2:28" x14ac:dyDescent="0.3">
      <c r="B26" s="3">
        <v>23</v>
      </c>
      <c r="C26" s="9">
        <v>1000</v>
      </c>
      <c r="D26" s="9">
        <v>487.99766367377265</v>
      </c>
      <c r="E26" s="9">
        <v>0</v>
      </c>
      <c r="F26" s="9">
        <v>80</v>
      </c>
      <c r="G26" s="9"/>
      <c r="H26" s="9"/>
      <c r="I26" s="9"/>
      <c r="J26" s="3">
        <v>23</v>
      </c>
      <c r="K26" s="9">
        <v>638.15438530605252</v>
      </c>
      <c r="L26" s="9"/>
      <c r="M26" s="3">
        <v>23</v>
      </c>
      <c r="N26" s="1">
        <v>100</v>
      </c>
      <c r="O26" s="1">
        <v>100</v>
      </c>
      <c r="P26" s="1"/>
      <c r="Q26" s="3">
        <v>23</v>
      </c>
      <c r="R26" s="2">
        <v>0</v>
      </c>
      <c r="S26" s="2"/>
      <c r="T26" s="3">
        <v>23</v>
      </c>
      <c r="U26" s="2">
        <f>Datos!H25</f>
        <v>160</v>
      </c>
      <c r="V26" s="2">
        <v>0</v>
      </c>
      <c r="W26" s="2">
        <v>0</v>
      </c>
      <c r="X26" s="9">
        <f t="shared" si="0"/>
        <v>160</v>
      </c>
      <c r="Y26" s="9"/>
      <c r="Z26" s="9">
        <v>50</v>
      </c>
      <c r="AA26" s="9">
        <f t="shared" si="1"/>
        <v>100</v>
      </c>
    </row>
    <row r="27" spans="2:28" x14ac:dyDescent="0.3">
      <c r="B27" s="3">
        <v>24</v>
      </c>
      <c r="C27" s="9">
        <v>1000</v>
      </c>
      <c r="D27" s="9">
        <v>401.07626111427226</v>
      </c>
      <c r="E27" s="9">
        <v>0</v>
      </c>
      <c r="F27" s="9">
        <v>80</v>
      </c>
      <c r="G27" s="9"/>
      <c r="H27" s="9"/>
      <c r="I27" s="9"/>
      <c r="J27" s="3">
        <v>24</v>
      </c>
      <c r="K27" s="9">
        <v>658.21317051209098</v>
      </c>
      <c r="L27" s="9"/>
      <c r="M27" s="3">
        <v>24</v>
      </c>
      <c r="N27" s="1">
        <v>100</v>
      </c>
      <c r="O27" s="1">
        <v>100</v>
      </c>
      <c r="P27" s="1"/>
      <c r="Q27" s="3">
        <v>24</v>
      </c>
      <c r="R27" s="2">
        <v>0</v>
      </c>
      <c r="S27" s="2"/>
      <c r="T27" s="3">
        <v>24</v>
      </c>
      <c r="U27" s="2">
        <f>Datos!H26</f>
        <v>160</v>
      </c>
      <c r="V27" s="2">
        <v>0</v>
      </c>
      <c r="W27" s="2">
        <v>0</v>
      </c>
      <c r="X27" s="9">
        <f t="shared" si="0"/>
        <v>160</v>
      </c>
      <c r="Y27" s="9"/>
      <c r="Z27" s="9">
        <v>50</v>
      </c>
      <c r="AA27" s="9">
        <f t="shared" si="1"/>
        <v>100</v>
      </c>
    </row>
    <row r="28" spans="2:28" x14ac:dyDescent="0.3">
      <c r="R28" s="14"/>
      <c r="S28" s="14"/>
    </row>
  </sheetData>
  <mergeCells count="3">
    <mergeCell ref="C2:H2"/>
    <mergeCell ref="N2:O2"/>
    <mergeCell ref="U2:AA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2020-09-30T21:47:05Z</dcterms:modified>
</cp:coreProperties>
</file>