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georgegarforth/Documents/code/heal/"/>
    </mc:Choice>
  </mc:AlternateContent>
  <xr:revisionPtr revIDLastSave="0" documentId="13_ncr:1_{D86C66A4-82F3-904B-902B-EDBD57D8695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Heal Somerset bird list 2025" sheetId="1" r:id="rId1"/>
    <sheet name="Heal Somerset bird list 2024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fgVwsD9QjtihjZE5Xv4txt38X6T68qGSpNnpf3LtNZ4="/>
    </ext>
  </extLst>
</workbook>
</file>

<file path=xl/calcChain.xml><?xml version="1.0" encoding="utf-8"?>
<calcChain xmlns="http://schemas.openxmlformats.org/spreadsheetml/2006/main">
  <c r="AR107" i="2" l="1"/>
  <c r="AQ107" i="2"/>
  <c r="AP107" i="2"/>
  <c r="AM107" i="2"/>
  <c r="AL107" i="2"/>
  <c r="AJ107" i="2"/>
  <c r="AI107" i="2"/>
  <c r="AH107" i="2"/>
  <c r="AF107" i="2"/>
  <c r="AE107" i="2"/>
  <c r="AD107" i="2"/>
  <c r="AB107" i="2"/>
  <c r="AA107" i="2"/>
  <c r="Z107" i="2"/>
  <c r="X107" i="2"/>
  <c r="W107" i="2"/>
  <c r="Y4" i="2" s="1"/>
  <c r="V107" i="2"/>
  <c r="T107" i="2"/>
  <c r="R107" i="2"/>
  <c r="P107" i="2"/>
  <c r="N107" i="2"/>
  <c r="M107" i="2"/>
  <c r="L107" i="2"/>
  <c r="AU3" i="2" s="1"/>
  <c r="K107" i="2"/>
  <c r="O4" i="2" s="1"/>
  <c r="I107" i="2"/>
  <c r="G107" i="2"/>
  <c r="F107" i="2"/>
  <c r="E107" i="2"/>
  <c r="AU5" i="2" s="1"/>
  <c r="D107" i="2"/>
  <c r="H4" i="2" s="1"/>
  <c r="AQ105" i="2"/>
  <c r="AP105" i="2"/>
  <c r="AS4" i="2" s="1"/>
  <c r="AT2" i="2" s="1"/>
  <c r="AM105" i="2"/>
  <c r="AL105" i="2"/>
  <c r="AJ105" i="2"/>
  <c r="AI105" i="2"/>
  <c r="AH105" i="2"/>
  <c r="AV5" i="2" s="1"/>
  <c r="AF105" i="2"/>
  <c r="AE105" i="2"/>
  <c r="AD105" i="2"/>
  <c r="AV3" i="2" s="1"/>
  <c r="AB105" i="2"/>
  <c r="AA105" i="2"/>
  <c r="Z105" i="2"/>
  <c r="X105" i="2"/>
  <c r="W105" i="2"/>
  <c r="V105" i="2"/>
  <c r="T105" i="2"/>
  <c r="R105" i="2"/>
  <c r="P105" i="2"/>
  <c r="AV4" i="2" s="1"/>
  <c r="N105" i="2"/>
  <c r="M105" i="2"/>
  <c r="L105" i="2"/>
  <c r="K105" i="2"/>
  <c r="I105" i="2"/>
  <c r="G105" i="2"/>
  <c r="F105" i="2"/>
  <c r="E105" i="2"/>
  <c r="D105" i="2"/>
  <c r="AO4" i="2"/>
  <c r="AC4" i="2"/>
  <c r="BC110" i="1"/>
  <c r="BD4" i="1" s="1"/>
  <c r="BE2" i="1" s="1"/>
  <c r="BB110" i="1"/>
  <c r="BA110" i="1"/>
  <c r="AY110" i="1"/>
  <c r="AX110" i="1"/>
  <c r="AW110" i="1"/>
  <c r="AU110" i="1"/>
  <c r="AT110" i="1"/>
  <c r="AS110" i="1"/>
  <c r="AQ110" i="1"/>
  <c r="AP110" i="1"/>
  <c r="AO110" i="1"/>
  <c r="AM110" i="1"/>
  <c r="AL110" i="1"/>
  <c r="AK110" i="1"/>
  <c r="AI110" i="1"/>
  <c r="AH110" i="1"/>
  <c r="AG110" i="1"/>
  <c r="AE110" i="1"/>
  <c r="AD110" i="1"/>
  <c r="AB110" i="1"/>
  <c r="AA110" i="1"/>
  <c r="Z110" i="1"/>
  <c r="Y110" i="1"/>
  <c r="X110" i="1"/>
  <c r="V110" i="1"/>
  <c r="U110" i="1"/>
  <c r="T110" i="1"/>
  <c r="Q110" i="1"/>
  <c r="P110" i="1"/>
  <c r="O110" i="1"/>
  <c r="N110" i="1"/>
  <c r="M110" i="1"/>
  <c r="K110" i="1"/>
  <c r="J110" i="1"/>
  <c r="I110" i="1"/>
  <c r="G110" i="1"/>
  <c r="E110" i="1"/>
  <c r="D110" i="1"/>
  <c r="C110" i="1"/>
  <c r="H4" i="1" s="1"/>
  <c r="AE109" i="1"/>
  <c r="AD109" i="1"/>
  <c r="AB109" i="1"/>
  <c r="AA109" i="1"/>
  <c r="Z109" i="1"/>
  <c r="Y109" i="1"/>
  <c r="X109" i="1"/>
  <c r="V109" i="1"/>
  <c r="U109" i="1"/>
  <c r="T109" i="1"/>
  <c r="Q109" i="1"/>
  <c r="P109" i="1"/>
  <c r="O109" i="1"/>
  <c r="N109" i="1"/>
  <c r="M109" i="1"/>
  <c r="K109" i="1"/>
  <c r="BG5" i="1"/>
  <c r="BF5" i="1"/>
  <c r="BG4" i="1"/>
  <c r="BF4" i="1"/>
  <c r="AZ4" i="1"/>
  <c r="AN4" i="1"/>
  <c r="AJ4" i="1"/>
  <c r="R4" i="1"/>
  <c r="BG3" i="1"/>
  <c r="BF3" i="1"/>
  <c r="BG2" i="1"/>
  <c r="AV2" i="2" l="1"/>
  <c r="AU4" i="2"/>
</calcChain>
</file>

<file path=xl/sharedStrings.xml><?xml version="1.0" encoding="utf-8"?>
<sst xmlns="http://schemas.openxmlformats.org/spreadsheetml/2006/main" count="550" uniqueCount="272">
  <si>
    <t>January</t>
  </si>
  <si>
    <t>Monthly Totals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</si>
  <si>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</si>
  <si>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</si>
  <si>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</si>
  <si>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</si>
  <si>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</si>
  <si>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</si>
  <si>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</si>
  <si>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</si>
  <si>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</si>
  <si>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</si>
  <si>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</si>
  <si>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for 2024</t>
  </si>
  <si>
    <t>Species Total 2024</t>
  </si>
  <si>
    <t>Species</t>
  </si>
  <si>
    <t>Surveyors:</t>
  </si>
  <si>
    <t>Jenny, Nicola, Tegan, Jan, Jeremy and Craig</t>
  </si>
  <si>
    <t>Jenny, Nicola, Izzy, Tegan, Mark, Jeremy and Tom</t>
  </si>
  <si>
    <t>Jenny, Izzy, Tom, Tegan, Jeremy, Oli, Sam, Nicola</t>
  </si>
  <si>
    <t>Tegan, Izzy, Jenny, Mark, Jeremy, Tom</t>
  </si>
  <si>
    <t>Jenny, Tom, Andrew, Jeremy, Nicola</t>
  </si>
  <si>
    <t>Jenny, Izzy, Tim, Tom</t>
  </si>
  <si>
    <t>Mark,Tom</t>
  </si>
  <si>
    <t>Tom, Jeremy,Jenny,Sam</t>
  </si>
  <si>
    <t>Mark,Jenny,Nicola,Jeremy</t>
  </si>
  <si>
    <t>Mark,Jeremy,Tom,Nicola,Tim,Oli,Craig</t>
  </si>
  <si>
    <t>Jenny, Josie, Nicola, Tom</t>
  </si>
  <si>
    <t>Tim, Jeremy, Nicola</t>
  </si>
  <si>
    <t>Mark &amp; Josie</t>
  </si>
  <si>
    <t>Josie, Jeremy, Tim, Tom</t>
  </si>
  <si>
    <t>Jenny, Craig, Jeremy, Tom</t>
  </si>
  <si>
    <t>Sam, Mark, Tom, Tim, Josie</t>
  </si>
  <si>
    <t>Jenny, Jeremy, Mark, Tom</t>
  </si>
  <si>
    <t>Jenny, Nicola, Tim, Jeremy</t>
  </si>
  <si>
    <t>Jenny, Nicola, Tom</t>
  </si>
  <si>
    <t>Nicola, Tim, Jeremy &amp; Mark</t>
  </si>
  <si>
    <t>Jenny, Nicola, Craig, Sam, Tom</t>
  </si>
  <si>
    <t>Jenny, Nicola, Jeremy, Mark, Tom</t>
  </si>
  <si>
    <t>Date:</t>
  </si>
  <si>
    <t>8.30am 3/5/2025</t>
  </si>
  <si>
    <t>8.30am 10/5/2025</t>
  </si>
  <si>
    <t>9am 24/5/2025</t>
  </si>
  <si>
    <t>9am 31/05/25</t>
  </si>
  <si>
    <t>8am 21/06/25</t>
  </si>
  <si>
    <t>North (6 Surveys)</t>
  </si>
  <si>
    <t>Amber List</t>
  </si>
  <si>
    <t>Field section:</t>
  </si>
  <si>
    <t>Southern</t>
  </si>
  <si>
    <t>Northern</t>
  </si>
  <si>
    <t>Eastern</t>
  </si>
  <si>
    <t>South (4 Surveys)</t>
  </si>
  <si>
    <t>Green List</t>
  </si>
  <si>
    <t>Weather conditions:</t>
  </si>
  <si>
    <t>Light SE wind 6mph, cloudy but dry. 2c with frost and ice</t>
  </si>
  <si>
    <t>Light SE wind 7mph. Cloudy but dry. 6c</t>
  </si>
  <si>
    <t>Sunny, 7c</t>
  </si>
  <si>
    <t>Overcast, no wind</t>
  </si>
  <si>
    <t>Foggy, drizzling with dim light. 3c</t>
  </si>
  <si>
    <t>10c, light wind, cloud/sun</t>
  </si>
  <si>
    <t>3-4c Sunny</t>
  </si>
  <si>
    <t>Cold breeze 2/3c overcast, some sun</t>
  </si>
  <si>
    <t>Overcast with a little hazy sun, no wind, 11/12c</t>
  </si>
  <si>
    <t>Sunny, light wind, 10c</t>
  </si>
  <si>
    <t>Sunny, brisk easterly wind; cool warming up 6-14C</t>
  </si>
  <si>
    <t>Still, warm &amp; cloudy 18/19c</t>
  </si>
  <si>
    <t>Just after rain, overcast and sunny intervals</t>
  </si>
  <si>
    <t>Overcast with sunny spells</t>
  </si>
  <si>
    <t>overcasto to start, turning sunny</t>
  </si>
  <si>
    <t>sunny</t>
  </si>
  <si>
    <t>overcast, moderately windy</t>
  </si>
  <si>
    <t>Warm and dry - overcast with some sunshine</t>
  </si>
  <si>
    <t>Hot and sunny/overcast</t>
  </si>
  <si>
    <t>Hot, overcast/sunny, humid</t>
  </si>
  <si>
    <t>East (6 Surveys)</t>
  </si>
  <si>
    <t>Red List</t>
  </si>
  <si>
    <t>Notes</t>
  </si>
  <si>
    <t>5 Roe deer (a group of 3 and a pair)</t>
  </si>
  <si>
    <t xml:space="preserve">1 Fox, 2 Brown Hare, 2 Roe deer. Tawny Owl Heard in woods very close by. </t>
  </si>
  <si>
    <t xml:space="preserve">Heard: Siskin &amp; Green Woodpecker. Saw 1 Hare 4 Roe Deer </t>
  </si>
  <si>
    <t>1 Brown hare, 2 Roe deer</t>
  </si>
  <si>
    <t>1 Fox</t>
  </si>
  <si>
    <t>2 Brown hare, 4 Roe deer, 1 Muntjac deer, 1 Green woodpecker (heard only)</t>
  </si>
  <si>
    <t>5 Roe deer, 3Hare</t>
  </si>
  <si>
    <t>6 Hare &amp; 7 Roe deer</t>
  </si>
  <si>
    <t>Hare 1, Roe deer 2, Shrew 1</t>
  </si>
  <si>
    <t>Hare 1,Roe deer 9, Dead mole 1 and Goshawk heard but not seen.</t>
  </si>
  <si>
    <t>Hare 2, Roe Deer 1</t>
  </si>
  <si>
    <t>roe Deer 3, Grey squirrel 2, Orange Tip 3, Peacock butterfly 2, Small tortoiseshell 1</t>
  </si>
  <si>
    <t>2 Hare, Roe deer, orange tip, speckled wood &amp; peacock butterfies</t>
  </si>
  <si>
    <t>3 Roe deer, Small brimstone moth (?), lots of cuckooflowers</t>
  </si>
  <si>
    <t>3 speckled wood, 3 orange tip, tree pipit heard in Southern Fields, Early purple orchids in lane</t>
  </si>
  <si>
    <t xml:space="preserve">Roe deer 2, Vixen and 2 cubs, Red admiral 2, Peacock 2, </t>
  </si>
  <si>
    <t>Sika deer 1, Roe 1, Speckled Wood 1, Peacock 1, Small Eggar larval nest, Spindle Ermine web</t>
  </si>
  <si>
    <t>Slow worm 2, Roe deer 7</t>
  </si>
  <si>
    <t>Two roe deer, lots of large skippers, three meadow brown and six spot burnet - many small tortoiseshell Cari pillars and masses of frog hopper cuckoo spit.</t>
  </si>
  <si>
    <t>Roesel's bush cricket, ringlet</t>
  </si>
  <si>
    <t>1 roe, 1 red deer, slow worm, lots of butterflies</t>
  </si>
  <si>
    <t>Barn Owl</t>
  </si>
  <si>
    <t>Black-headed Gull</t>
  </si>
  <si>
    <t>Blackbird</t>
  </si>
  <si>
    <t>Blackcap</t>
  </si>
  <si>
    <t>Blue Tit</t>
  </si>
  <si>
    <t>Bullfinch</t>
  </si>
  <si>
    <t>Buzzard</t>
  </si>
  <si>
    <t>Canada Goose</t>
  </si>
  <si>
    <t>Carrion Crow</t>
  </si>
  <si>
    <t>Cattle Egret</t>
  </si>
  <si>
    <t>Chaffinch</t>
  </si>
  <si>
    <t>Chiffchaff</t>
  </si>
  <si>
    <t>Coal Tit</t>
  </si>
  <si>
    <t>Collared Dove</t>
  </si>
  <si>
    <t>Common Crossbill</t>
  </si>
  <si>
    <t>Common Gull</t>
  </si>
  <si>
    <t>Coot</t>
  </si>
  <si>
    <t>Cormorant</t>
  </si>
  <si>
    <t>Cuckoo</t>
  </si>
  <si>
    <t>1?</t>
  </si>
  <si>
    <t>Curlew</t>
  </si>
  <si>
    <t>Dunnock</t>
  </si>
  <si>
    <t>Feral Pigeon</t>
  </si>
  <si>
    <t>Fieldfare</t>
  </si>
  <si>
    <t>Goldcrest</t>
  </si>
  <si>
    <t>Goldfinch</t>
  </si>
  <si>
    <t>Goshawk</t>
  </si>
  <si>
    <t>Great Black-backed Gull</t>
  </si>
  <si>
    <t>Great Spotted Woodpecker</t>
  </si>
  <si>
    <t>Great Tit</t>
  </si>
  <si>
    <t>Great White Egret</t>
  </si>
  <si>
    <t>Green Sandpiper</t>
  </si>
  <si>
    <t>Green Woodpecker</t>
  </si>
  <si>
    <t>Greenfinch</t>
  </si>
  <si>
    <t>Grey Heron</t>
  </si>
  <si>
    <t>Grey Partridge</t>
  </si>
  <si>
    <t>Grey Wagtail</t>
  </si>
  <si>
    <t>Greylag Goose</t>
  </si>
  <si>
    <t>Hawfinch</t>
  </si>
  <si>
    <t>Herring Gull</t>
  </si>
  <si>
    <t>Hobby</t>
  </si>
  <si>
    <t>House Martin</t>
  </si>
  <si>
    <t>House Sparrow</t>
  </si>
  <si>
    <t>Jack Snipe</t>
  </si>
  <si>
    <t>Jackdaw</t>
  </si>
  <si>
    <t>Jay</t>
  </si>
  <si>
    <t>Kestrel</t>
  </si>
  <si>
    <t>Kingfisher</t>
  </si>
  <si>
    <t>Lapwing</t>
  </si>
  <si>
    <t>Lesser Black-backed Gull</t>
  </si>
  <si>
    <t>Lesser Redpoll</t>
  </si>
  <si>
    <t>Lesser Whitethroat</t>
  </si>
  <si>
    <t>Linnet</t>
  </si>
  <si>
    <t>Little Egret</t>
  </si>
  <si>
    <t>Little Owl</t>
  </si>
  <si>
    <t>Long-tailed Tit</t>
  </si>
  <si>
    <t>Magpie</t>
  </si>
  <si>
    <t>Mallard duck</t>
  </si>
  <si>
    <t>Mandarin duck</t>
  </si>
  <si>
    <t>Marsh Tit</t>
  </si>
  <si>
    <t>Meadow Pipit</t>
  </si>
  <si>
    <t>Mistle Thrush</t>
  </si>
  <si>
    <t>Moorhen</t>
  </si>
  <si>
    <t>Mute Swan</t>
  </si>
  <si>
    <t>Nightingale</t>
  </si>
  <si>
    <t>Nuthatch</t>
  </si>
  <si>
    <t>Partridge,red leg</t>
  </si>
  <si>
    <t>Pheasant</t>
  </si>
  <si>
    <t>Pied/White Wagtail</t>
  </si>
  <si>
    <t>Quail</t>
  </si>
  <si>
    <t>Raven</t>
  </si>
  <si>
    <t>Red Kite</t>
  </si>
  <si>
    <t>Redstart</t>
  </si>
  <si>
    <t>Redwing</t>
  </si>
  <si>
    <t>Reed Bunting</t>
  </si>
  <si>
    <t>Reed Warbler</t>
  </si>
  <si>
    <t>Robin</t>
  </si>
  <si>
    <t>Rook</t>
  </si>
  <si>
    <t>Sedge Warbler</t>
  </si>
  <si>
    <t>Short-eared Owl</t>
  </si>
  <si>
    <t>Siskin</t>
  </si>
  <si>
    <t>Skylark</t>
  </si>
  <si>
    <t>Snipe</t>
  </si>
  <si>
    <t>Song Thrush</t>
  </si>
  <si>
    <t>Sparrowhawk</t>
  </si>
  <si>
    <t>Spotted Flycatcher</t>
  </si>
  <si>
    <t>Starling</t>
  </si>
  <si>
    <t>Stock Dove</t>
  </si>
  <si>
    <t>Stonechat</t>
  </si>
  <si>
    <t>Swallow</t>
  </si>
  <si>
    <t>Swift</t>
  </si>
  <si>
    <t>Tawny Owl</t>
  </si>
  <si>
    <t>Tree Pipit</t>
  </si>
  <si>
    <t>Treecreeper</t>
  </si>
  <si>
    <t>Turtle Dove</t>
  </si>
  <si>
    <t>Wheatear</t>
  </si>
  <si>
    <t>Whinchat</t>
  </si>
  <si>
    <t>Whitethroat</t>
  </si>
  <si>
    <t>Willow warbler</t>
  </si>
  <si>
    <t>Woodpigeon</t>
  </si>
  <si>
    <t>Wren</t>
  </si>
  <si>
    <t>Yellowhammer</t>
  </si>
  <si>
    <t>Species Total</t>
  </si>
  <si>
    <t>Day Total</t>
  </si>
  <si>
    <t>Mark Sam</t>
  </si>
  <si>
    <t>Mark Pollock, Sam Wilson, Sarah Macfarlane, Tom White &amp; Oli Haill</t>
  </si>
  <si>
    <t>Tom White &amp; Lucy Carter</t>
  </si>
  <si>
    <t>Lucy,Mark,Tom,Lydia,Oli</t>
  </si>
  <si>
    <t>Lucy,Mark,Tom,Hayley,Julie,Madeline</t>
  </si>
  <si>
    <t>Mark</t>
  </si>
  <si>
    <t>Lucy,Mark,Tom,Sam,Sarah</t>
  </si>
  <si>
    <t>Lucy,Mark</t>
  </si>
  <si>
    <t>Tom, Lydia</t>
  </si>
  <si>
    <t>Lucy,Mark,Sam,Craig,Jenny</t>
  </si>
  <si>
    <t>Lucy,Mark,Jenny</t>
  </si>
  <si>
    <t>Lucy,Jenny,Tom</t>
  </si>
  <si>
    <t>Jenny, MarkP</t>
  </si>
  <si>
    <t>Mark, Jenny</t>
  </si>
  <si>
    <t>Mark,Jenny</t>
  </si>
  <si>
    <t>Mark,Jenny, Dan, et al</t>
  </si>
  <si>
    <t>Tom</t>
  </si>
  <si>
    <t>Mark,Jenny,Tom</t>
  </si>
  <si>
    <t>Jenny, Mark, Tom, Nicola</t>
  </si>
  <si>
    <t>Tom, Jeremy Millward, Tegan Newman</t>
  </si>
  <si>
    <t>Tom, Jenny, Izzy de Wattripont, Tegan Newman</t>
  </si>
  <si>
    <t>e.g 13/01/2024</t>
  </si>
  <si>
    <t>e.g Northern Fields</t>
  </si>
  <si>
    <t>e.g Overcast, light drizzle, moderate breeze, 8*C</t>
  </si>
  <si>
    <t>Cool and clear 6-9 C</t>
  </si>
  <si>
    <t>Overcast,drizzle, light wind , 10-12 C</t>
  </si>
  <si>
    <t>Overcast 8-10C</t>
  </si>
  <si>
    <t>Heavy showers 7-9 C</t>
  </si>
  <si>
    <t>Sunny, some cloud 10-12 C</t>
  </si>
  <si>
    <t>Sunny, 16-18C</t>
  </si>
  <si>
    <t>Sunny, light breeze, 14-16 C</t>
  </si>
  <si>
    <t>Overcast, showers, 12 C</t>
  </si>
  <si>
    <t>Strong Northerly Winds and Showers</t>
  </si>
  <si>
    <t>Dry,some sun, 19C</t>
  </si>
  <si>
    <t>Dry,warm and sunny 21c</t>
  </si>
  <si>
    <t>Overcast, mild ,no wind</t>
  </si>
  <si>
    <t>Sunny, no wind and 6c</t>
  </si>
  <si>
    <t>Sunny &amp; mild</t>
  </si>
  <si>
    <t>Overcast &amp; 10c</t>
  </si>
  <si>
    <t>Dry and mild 14c</t>
  </si>
  <si>
    <t>Sunny, dry, 11c</t>
  </si>
  <si>
    <t>Westerly wind gusting 35mph, cloudy with some drizzle, 9c</t>
  </si>
  <si>
    <t>e.g Other animals</t>
  </si>
  <si>
    <t>1 live fox, a dead common shrew and dead hedgehog</t>
  </si>
  <si>
    <t>4 live roe deer, 4 ducks, 4 gulls unknown species</t>
  </si>
  <si>
    <t>3 Hare 3 Roe &amp; 2 Red deer</t>
  </si>
  <si>
    <t>1 Hare</t>
  </si>
  <si>
    <t>One fox and several hare</t>
  </si>
  <si>
    <t>3 Hare</t>
  </si>
  <si>
    <t>3 Hare 5 Roe deer</t>
  </si>
  <si>
    <t>5 Roe deer, Peacock butterfly &amp; x6 redpoll/linnet?</t>
  </si>
  <si>
    <t>2 Hare, 3 Roe deer, Orange tpi x 3, brimstone, peacock &amp; red admiral</t>
  </si>
  <si>
    <t xml:space="preserve">2 hare, orange tip, brimstone, speckled wood, peacock, small white &amp; glow worm larvae </t>
  </si>
  <si>
    <t>4 Roe deer</t>
  </si>
  <si>
    <t>4 Roe deer&amp; 2 Red Admiral</t>
  </si>
  <si>
    <t>Two red deer stags seen</t>
  </si>
  <si>
    <t>1 Brown Hare</t>
  </si>
  <si>
    <t>Mallard</t>
  </si>
  <si>
    <t>Domestic Mallard</t>
  </si>
  <si>
    <t>BTO Rating</t>
  </si>
  <si>
    <t>Total Species</t>
  </si>
  <si>
    <t>Average Species</t>
  </si>
  <si>
    <t>Red List Birds</t>
  </si>
  <si>
    <t>Totals</t>
  </si>
  <si>
    <t>Total Count</t>
  </si>
  <si>
    <t>Average Count</t>
  </si>
  <si>
    <t>Red List Breakdown</t>
  </si>
  <si>
    <t>Annual Total</t>
  </si>
  <si>
    <t>Annual Average</t>
  </si>
  <si>
    <t>Amber List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</si>
</sst>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/mm/yy"/>
    <numFmt numFmtId="166" formatCode="d/m/yy"/>
  </numFmts>
  <fonts count="7" x14ac:knownFonts="1">
    <font>
      <sz val="11"/>
      <color theme="1"/>
      <name val="Calibri"/>
      <scheme val="minor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FCFCF"/>
        <bgColor rgb="FFCFCFCF"/>
      </patternFill>
    </fill>
    <fill>
      <patternFill patternType="solid">
        <fgColor rgb="FFB4C6E7"/>
        <bgColor rgb="FFB4C6E7"/>
      </patternFill>
    </fill>
    <fill>
      <patternFill patternType="solid">
        <fgColor rgb="FF9FC5E8"/>
        <bgColor rgb="FF9FC5E8"/>
      </patternFill>
    </fill>
    <fill>
      <patternFill patternType="solid">
        <fgColor rgb="FF9EC5E7"/>
        <bgColor rgb="FF9EC5E7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FDA66"/>
        <bgColor rgb="FFFFDA66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164" fontId="1" fillId="7" borderId="1" xfId="0" applyNumberFormat="1" applyFont="1" applyFill="1" applyBorder="1" applyAlignment="1">
      <alignment vertical="center" wrapText="1"/>
    </xf>
    <xf numFmtId="165" fontId="1" fillId="7" borderId="1" xfId="0" applyNumberFormat="1" applyFont="1" applyFill="1" applyBorder="1" applyAlignment="1">
      <alignment vertical="center" wrapText="1"/>
    </xf>
    <xf numFmtId="165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166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 wrapText="1"/>
    </xf>
    <xf numFmtId="14" fontId="1" fillId="7" borderId="0" xfId="0" applyNumberFormat="1" applyFont="1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3" fillId="8" borderId="1" xfId="0" applyFont="1" applyFill="1" applyBorder="1"/>
    <xf numFmtId="3" fontId="1" fillId="0" borderId="7" xfId="0" applyNumberFormat="1" applyFont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left" vertical="center" wrapText="1"/>
    </xf>
    <xf numFmtId="0" fontId="3" fillId="9" borderId="1" xfId="0" applyFont="1" applyFill="1" applyBorder="1"/>
    <xf numFmtId="0" fontId="1" fillId="0" borderId="1" xfId="0" applyFont="1" applyBorder="1" applyAlignment="1">
      <alignment vertical="center" wrapText="1"/>
    </xf>
    <xf numFmtId="0" fontId="3" fillId="10" borderId="1" xfId="0" applyFont="1" applyFill="1" applyBorder="1"/>
    <xf numFmtId="0" fontId="1" fillId="7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1" fillId="7" borderId="0" xfId="0" applyNumberFormat="1" applyFont="1" applyFill="1" applyAlignment="1">
      <alignment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11" borderId="8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4" fillId="8" borderId="1" xfId="0" applyFont="1" applyFill="1" applyBorder="1" applyAlignment="1">
      <alignment horizontal="left" vertical="center" wrapText="1"/>
    </xf>
    <xf numFmtId="0" fontId="5" fillId="0" borderId="0" xfId="0" applyFont="1"/>
    <xf numFmtId="0" fontId="4" fillId="11" borderId="9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vertical="center" wrapText="1"/>
    </xf>
    <xf numFmtId="0" fontId="4" fillId="11" borderId="9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top" wrapText="1"/>
    </xf>
    <xf numFmtId="0" fontId="4" fillId="11" borderId="9" xfId="0" applyFont="1" applyFill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10" borderId="1" xfId="0" applyFont="1" applyFill="1" applyBorder="1"/>
    <xf numFmtId="0" fontId="5" fillId="11" borderId="9" xfId="0" applyFont="1" applyFill="1" applyBorder="1"/>
    <xf numFmtId="0" fontId="4" fillId="11" borderId="1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2" borderId="0" xfId="0" applyFont="1" applyFill="1" applyAlignment="1">
      <alignment horizontal="right" vertical="center" wrapText="1"/>
    </xf>
    <xf numFmtId="3" fontId="1" fillId="7" borderId="0" xfId="0" applyNumberFormat="1" applyFont="1" applyFill="1" applyAlignment="1">
      <alignment horizontal="center" vertical="center" wrapText="1"/>
    </xf>
    <xf numFmtId="3" fontId="1" fillId="1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1" fillId="6" borderId="0" xfId="0" applyFont="1" applyFill="1" applyAlignment="1">
      <alignment horizontal="right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0" fontId="3" fillId="10" borderId="11" xfId="0" applyFont="1" applyFill="1" applyBorder="1"/>
    <xf numFmtId="0" fontId="1" fillId="2" borderId="11" xfId="0" applyFont="1" applyFill="1" applyBorder="1" applyAlignment="1">
      <alignment horizontal="right" vertical="center" wrapText="1"/>
    </xf>
    <xf numFmtId="0" fontId="4" fillId="11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left" vertical="center" wrapText="1"/>
    </xf>
    <xf numFmtId="0" fontId="4" fillId="9" borderId="0" xfId="0" applyFont="1" applyFill="1" applyAlignment="1">
      <alignment horizontal="left" vertical="center" wrapText="1"/>
    </xf>
    <xf numFmtId="0" fontId="4" fillId="9" borderId="12" xfId="0" applyFont="1" applyFill="1" applyBorder="1" applyAlignment="1">
      <alignment horizontal="left" vertical="center" wrapText="1"/>
    </xf>
    <xf numFmtId="0" fontId="4" fillId="11" borderId="11" xfId="0" applyFont="1" applyFill="1" applyBorder="1" applyAlignment="1">
      <alignment horizontal="left" vertical="center" wrapText="1"/>
    </xf>
    <xf numFmtId="0" fontId="4" fillId="9" borderId="11" xfId="0" applyFont="1" applyFill="1" applyBorder="1" applyAlignment="1">
      <alignment horizontal="left" vertical="center" wrapText="1"/>
    </xf>
    <xf numFmtId="0" fontId="4" fillId="8" borderId="11" xfId="0" applyFont="1" applyFill="1" applyBorder="1" applyAlignment="1">
      <alignment horizontal="left" vertical="center" wrapText="1"/>
    </xf>
    <xf numFmtId="0" fontId="4" fillId="9" borderId="11" xfId="0" applyFont="1" applyFill="1" applyBorder="1" applyAlignment="1">
      <alignment vertical="center" wrapText="1"/>
    </xf>
    <xf numFmtId="0" fontId="4" fillId="11" borderId="11" xfId="0" applyFont="1" applyFill="1" applyBorder="1" applyAlignment="1">
      <alignment vertical="center" wrapText="1"/>
    </xf>
    <xf numFmtId="0" fontId="4" fillId="10" borderId="11" xfId="0" applyFont="1" applyFill="1" applyBorder="1" applyAlignment="1">
      <alignment horizontal="left" vertical="center" wrapText="1"/>
    </xf>
    <xf numFmtId="0" fontId="4" fillId="12" borderId="11" xfId="0" applyFont="1" applyFill="1" applyBorder="1" applyAlignment="1">
      <alignment horizontal="left" vertical="center" wrapText="1"/>
    </xf>
    <xf numFmtId="0" fontId="4" fillId="9" borderId="11" xfId="0" applyFont="1" applyFill="1" applyBorder="1" applyAlignment="1">
      <alignment horizontal="left" vertical="top" wrapText="1"/>
    </xf>
    <xf numFmtId="0" fontId="4" fillId="11" borderId="11" xfId="0" applyFont="1" applyFill="1" applyBorder="1" applyAlignment="1">
      <alignment horizontal="left" vertical="top" wrapText="1"/>
    </xf>
    <xf numFmtId="0" fontId="5" fillId="10" borderId="11" xfId="0" applyFont="1" applyFill="1" applyBorder="1"/>
    <xf numFmtId="0" fontId="5" fillId="0" borderId="11" xfId="0" applyFont="1" applyBorder="1"/>
    <xf numFmtId="1" fontId="3" fillId="0" borderId="11" xfId="0" applyNumberFormat="1" applyFont="1" applyBorder="1" applyAlignment="1">
      <alignment horizontal="center"/>
    </xf>
    <xf numFmtId="1" fontId="1" fillId="2" borderId="11" xfId="0" applyNumberFormat="1" applyFont="1" applyFill="1" applyBorder="1" applyAlignment="1">
      <alignment horizontal="center" vertical="center" wrapText="1"/>
    </xf>
    <xf numFmtId="1" fontId="1" fillId="7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5" fillId="10" borderId="0" xfId="0" applyFont="1" applyFill="1"/>
    <xf numFmtId="0" fontId="3" fillId="0" borderId="0" xfId="0" applyFont="1"/>
    <xf numFmtId="3" fontId="1" fillId="7" borderId="0" xfId="0" applyNumberFormat="1" applyFont="1" applyFill="1" applyAlignment="1">
      <alignment vertical="center" wrapText="1"/>
    </xf>
    <xf numFmtId="3" fontId="1" fillId="7" borderId="0" xfId="0" applyNumberFormat="1" applyFont="1" applyFill="1" applyAlignment="1">
      <alignment horizontal="left" vertical="center" wrapText="1"/>
    </xf>
    <xf numFmtId="0" fontId="6" fillId="0" borderId="1" xfId="0" applyFont="1" applyBorder="1"/>
    <xf numFmtId="0" fontId="6" fillId="0" borderId="4" xfId="0" applyFont="1" applyBorder="1"/>
    <xf numFmtId="0" fontId="6" fillId="0" borderId="3" xfId="0" applyFont="1" applyBorder="1"/>
    <xf numFmtId="0" fontId="6" fillId="0" borderId="7" xfId="0" applyFont="1" applyBorder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4" fillId="10" borderId="8" xfId="0" applyFont="1" applyFill="1" applyBorder="1" applyAlignment="1">
      <alignment horizontal="left"/>
    </xf>
    <xf numFmtId="0" fontId="6" fillId="10" borderId="8" xfId="0" applyFont="1" applyFill="1" applyBorder="1"/>
    <xf numFmtId="0" fontId="6" fillId="10" borderId="15" xfId="0" applyFont="1" applyFill="1" applyBorder="1"/>
    <xf numFmtId="0" fontId="4" fillId="8" borderId="8" xfId="0" applyFont="1" applyFill="1" applyBorder="1" applyAlignment="1">
      <alignment horizontal="left"/>
    </xf>
    <xf numFmtId="0" fontId="6" fillId="0" borderId="16" xfId="0" applyFont="1" applyBorder="1" applyAlignment="1">
      <alignment horizontal="right"/>
    </xf>
    <xf numFmtId="0" fontId="4" fillId="8" borderId="15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657225</xdr:colOff>
      <xdr:row>9</xdr:row>
      <xdr:rowOff>180975</xdr:rowOff>
    </xdr:from>
    <xdr:ext cx="9410700" cy="5895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1010"/>
  <sheetViews>
    <sheetView tabSelected="1" workbookViewId="0">
      <pane xSplit="2" ySplit="4" topLeftCell="AB33" activePane="bottomRight" state="frozen"/>
      <selection pane="topRight" activeCell="C1" sqref="C1"/>
      <selection pane="bottomLeft" activeCell="A5" sqref="A5"/>
      <selection pane="bottomRight" activeCell="Z43" sqref="Z43"/>
    </sheetView>
  </sheetViews>
  <sheetFormatPr baseColWidth="10" defaultColWidth="14.5" defaultRowHeight="15" customHeight="1" x14ac:dyDescent="0.2"/>
  <cols>
    <col min="1" max="1" width="16.33203125" customWidth="1"/>
    <col min="2" max="6" width="13.33203125" customWidth="1"/>
    <col min="7" max="7" width="32.5" customWidth="1"/>
    <col min="8" max="8" width="13.33203125" customWidth="1"/>
    <col min="9" max="11" width="23.33203125" customWidth="1"/>
    <col min="12" max="13" width="13.33203125" customWidth="1"/>
    <col min="14" max="14" width="32.5" customWidth="1"/>
    <col min="15" max="15" width="23.33203125" customWidth="1"/>
    <col min="16" max="17" width="33.5" customWidth="1"/>
    <col min="18" max="18" width="13.33203125" customWidth="1"/>
    <col min="19" max="22" width="22.83203125" customWidth="1"/>
    <col min="23" max="23" width="13.33203125" customWidth="1"/>
    <col min="24" max="28" width="25.83203125" customWidth="1"/>
    <col min="29" max="29" width="13.33203125" customWidth="1"/>
    <col min="30" max="31" width="22.83203125" customWidth="1"/>
    <col min="32" max="32" width="13.33203125" customWidth="1"/>
    <col min="33" max="33" width="16.83203125" customWidth="1"/>
    <col min="34" max="34" width="14.33203125" customWidth="1"/>
    <col min="35" max="35" width="14.83203125" customWidth="1"/>
    <col min="36" max="46" width="13.33203125" customWidth="1"/>
    <col min="47" max="47" width="24" customWidth="1"/>
    <col min="48" max="48" width="13.33203125" customWidth="1"/>
    <col min="49" max="49" width="15.5" customWidth="1"/>
    <col min="50" max="57" width="13.33203125" customWidth="1"/>
    <col min="58" max="58" width="11" customWidth="1"/>
    <col min="59" max="59" width="11.33203125" customWidth="1"/>
  </cols>
  <sheetData>
    <row r="1" spans="1:59" ht="15" customHeight="1" x14ac:dyDescent="0.2">
      <c r="A1" s="1">
        <v>2025</v>
      </c>
      <c r="B1" s="1"/>
      <c r="C1" s="99" t="s">
        <v>0</v>
      </c>
      <c r="D1" s="100"/>
      <c r="E1" s="100"/>
      <c r="F1" s="100"/>
      <c r="G1" s="101"/>
      <c r="H1" s="102" t="s">
        <v>1</v>
      </c>
      <c r="I1" s="2" t="s">
        <v>2</v>
      </c>
      <c r="J1" s="2"/>
      <c r="K1" s="2"/>
      <c r="L1" s="102" t="s">
        <v>1</v>
      </c>
      <c r="M1" s="99" t="s">
        <v>3</v>
      </c>
      <c r="N1" s="100"/>
      <c r="O1" s="100"/>
      <c r="P1" s="101"/>
      <c r="Q1" s="2"/>
      <c r="R1" s="102" t="s">
        <v>1</v>
      </c>
      <c r="S1" s="2" t="s">
        <v>4</v>
      </c>
      <c r="T1" s="2"/>
      <c r="U1" s="2"/>
      <c r="V1" s="2"/>
      <c r="W1" s="102" t="s">
        <v>1</v>
      </c>
      <c r="X1" s="2" t="s">
        <v>5</v>
      </c>
      <c r="Y1" s="2"/>
      <c r="Z1" s="2"/>
      <c r="AA1" s="2"/>
      <c r="AB1" s="2"/>
      <c r="AC1" s="102" t="s">
        <v>1</v>
      </c>
      <c r="AD1" s="2"/>
      <c r="AE1" s="2" t="s">
        <v>6</v>
      </c>
      <c r="AF1" s="102" t="s">
        <v>1</v>
      </c>
      <c r="AG1" s="99" t="s">
        <v>7</v>
      </c>
      <c r="AH1" s="100"/>
      <c r="AI1" s="101"/>
      <c r="AJ1" s="102" t="s">
        <v>1</v>
      </c>
      <c r="AK1" s="99" t="s">
        <v>8</v>
      </c>
      <c r="AL1" s="100"/>
      <c r="AM1" s="101"/>
      <c r="AN1" s="102" t="s">
        <v>1</v>
      </c>
      <c r="AO1" s="99" t="s">
        <v>9</v>
      </c>
      <c r="AP1" s="100"/>
      <c r="AQ1" s="101"/>
      <c r="AR1" s="102" t="s">
        <v>1</v>
      </c>
      <c r="AS1" s="99" t="s">
        <v>10</v>
      </c>
      <c r="AT1" s="100"/>
      <c r="AU1" s="101"/>
      <c r="AV1" s="102" t="s">
        <v>1</v>
      </c>
      <c r="AW1" s="99" t="s">
        <v>11</v>
      </c>
      <c r="AX1" s="100"/>
      <c r="AY1" s="101"/>
      <c r="AZ1" s="102" t="s">
        <v>1</v>
      </c>
      <c r="BA1" s="99" t="s">
        <v>12</v>
      </c>
      <c r="BB1" s="100"/>
      <c r="BC1" s="101"/>
      <c r="BD1" s="102" t="s">
        <v>1</v>
      </c>
      <c r="BE1" s="105" t="s">
        <v>13</v>
      </c>
      <c r="BF1" s="101"/>
      <c r="BG1" s="3" t="s">
        <v>14</v>
      </c>
    </row>
    <row r="2" spans="1:59" ht="92.25" customHeight="1" x14ac:dyDescent="0.2">
      <c r="A2" s="107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/>
      <c r="G2" s="5"/>
      <c r="H2" s="103"/>
      <c r="I2" s="5" t="s">
        <v>20</v>
      </c>
      <c r="J2" s="5" t="s">
        <v>21</v>
      </c>
      <c r="K2" s="5" t="s">
        <v>22</v>
      </c>
      <c r="L2" s="103"/>
      <c r="M2" s="5" t="s">
        <v>23</v>
      </c>
      <c r="N2" s="5" t="s">
        <v>24</v>
      </c>
      <c r="O2" s="5" t="s">
        <v>25</v>
      </c>
      <c r="P2" s="5" t="s">
        <v>26</v>
      </c>
      <c r="Q2" s="5" t="s">
        <v>27</v>
      </c>
      <c r="R2" s="103"/>
      <c r="S2" s="5" t="s">
        <v>28</v>
      </c>
      <c r="T2" s="5" t="s">
        <v>29</v>
      </c>
      <c r="U2" s="5" t="s">
        <v>30</v>
      </c>
      <c r="V2" s="5" t="s">
        <v>31</v>
      </c>
      <c r="W2" s="103"/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103"/>
      <c r="AD2" s="5" t="s">
        <v>37</v>
      </c>
      <c r="AE2" s="5" t="s">
        <v>38</v>
      </c>
      <c r="AF2" s="103"/>
      <c r="AG2" s="5"/>
      <c r="AH2" s="5"/>
      <c r="AI2" s="5"/>
      <c r="AJ2" s="103"/>
      <c r="AK2" s="5"/>
      <c r="AL2" s="5"/>
      <c r="AM2" s="5"/>
      <c r="AN2" s="103"/>
      <c r="AO2" s="5"/>
      <c r="AP2" s="5"/>
      <c r="AQ2" s="5"/>
      <c r="AR2" s="103"/>
      <c r="AS2" s="5"/>
      <c r="AT2" s="5"/>
      <c r="AU2" s="5"/>
      <c r="AV2" s="103"/>
      <c r="AW2" s="5"/>
      <c r="AX2" s="5"/>
      <c r="AY2" s="5"/>
      <c r="AZ2" s="103"/>
      <c r="BA2" s="6"/>
      <c r="BB2" s="6"/>
      <c r="BC2" s="6"/>
      <c r="BD2" s="103"/>
      <c r="BE2" s="106">
        <f>SUM(BD4,AZ4,AV4,AR4,AN4,AJ4,AF4,AC4,W4,R4,L4,H4)</f>
        <v>500</v>
      </c>
      <c r="BF2" s="101"/>
      <c r="BG2" s="7">
        <f>SUM(BA112:BC112,AW112:AY112,AS112:AU112,AO112:AQ112,AK112:AM112,AG112:AI112,AE112,X112,S112,M112:P112)</f>
        <v>0</v>
      </c>
    </row>
    <row r="3" spans="1:59" ht="30" x14ac:dyDescent="0.2">
      <c r="A3" s="104"/>
      <c r="B3" s="8" t="s">
        <v>39</v>
      </c>
      <c r="C3" s="9">
        <v>45661</v>
      </c>
      <c r="D3" s="10">
        <v>45675</v>
      </c>
      <c r="E3" s="11">
        <v>45682</v>
      </c>
      <c r="F3" s="11"/>
      <c r="G3" s="11"/>
      <c r="H3" s="104"/>
      <c r="I3" s="11">
        <v>45689</v>
      </c>
      <c r="J3" s="11">
        <v>45697</v>
      </c>
      <c r="K3" s="11">
        <v>45710</v>
      </c>
      <c r="L3" s="104"/>
      <c r="M3" s="9">
        <v>45717</v>
      </c>
      <c r="N3" s="10">
        <v>45724</v>
      </c>
      <c r="O3" s="11">
        <v>45731</v>
      </c>
      <c r="P3" s="11">
        <v>45738</v>
      </c>
      <c r="Q3" s="11">
        <v>45745</v>
      </c>
      <c r="R3" s="104"/>
      <c r="S3" s="9">
        <v>45752</v>
      </c>
      <c r="T3" s="9">
        <v>45759</v>
      </c>
      <c r="U3" s="9">
        <v>45766</v>
      </c>
      <c r="V3" s="9">
        <v>45773</v>
      </c>
      <c r="W3" s="104"/>
      <c r="X3" s="12" t="s">
        <v>40</v>
      </c>
      <c r="Y3" s="12" t="s">
        <v>41</v>
      </c>
      <c r="Z3" s="9">
        <v>45794</v>
      </c>
      <c r="AA3" s="12" t="s">
        <v>42</v>
      </c>
      <c r="AB3" s="12" t="s">
        <v>43</v>
      </c>
      <c r="AC3" s="104"/>
      <c r="AD3" s="12" t="s">
        <v>44</v>
      </c>
      <c r="AE3" s="9">
        <v>45836</v>
      </c>
      <c r="AF3" s="104"/>
      <c r="AG3" s="9"/>
      <c r="AH3" s="9"/>
      <c r="AI3" s="13"/>
      <c r="AJ3" s="104"/>
      <c r="AK3" s="9"/>
      <c r="AL3" s="9"/>
      <c r="AM3" s="14"/>
      <c r="AN3" s="104"/>
      <c r="AO3" s="9"/>
      <c r="AP3" s="9"/>
      <c r="AQ3" s="14"/>
      <c r="AR3" s="104"/>
      <c r="AS3" s="9"/>
      <c r="AT3" s="9"/>
      <c r="AU3" s="13"/>
      <c r="AV3" s="104"/>
      <c r="AW3" s="9"/>
      <c r="AX3" s="9"/>
      <c r="AY3" s="14"/>
      <c r="AZ3" s="104"/>
      <c r="BA3" s="15"/>
      <c r="BB3" s="15"/>
      <c r="BC3" s="16"/>
      <c r="BD3" s="104"/>
      <c r="BE3" s="17" t="s">
        <v>45</v>
      </c>
      <c r="BF3" s="17">
        <f>SUM(D114,G114,N114,X114,AG114,AO114)</f>
        <v>0</v>
      </c>
      <c r="BG3" s="18" t="e">
        <f>AVERAGE(AO112,AG112,X112,N112,G112,D112)</f>
        <v>#DIV/0!</v>
      </c>
    </row>
    <row r="4" spans="1:59" ht="30" x14ac:dyDescent="0.2">
      <c r="A4" s="19" t="s">
        <v>46</v>
      </c>
      <c r="B4" s="8" t="s">
        <v>47</v>
      </c>
      <c r="C4" s="12" t="s">
        <v>48</v>
      </c>
      <c r="D4" s="12" t="s">
        <v>49</v>
      </c>
      <c r="E4" s="14" t="s">
        <v>50</v>
      </c>
      <c r="F4" s="14"/>
      <c r="G4" s="14"/>
      <c r="H4" s="20">
        <f>SUM(C110:G110)</f>
        <v>500</v>
      </c>
      <c r="I4" s="14" t="s">
        <v>48</v>
      </c>
      <c r="J4" s="21" t="s">
        <v>49</v>
      </c>
      <c r="K4" s="21" t="s">
        <v>50</v>
      </c>
      <c r="L4" s="22"/>
      <c r="M4" s="12" t="s">
        <v>48</v>
      </c>
      <c r="N4" s="12" t="s">
        <v>49</v>
      </c>
      <c r="O4" s="14" t="s">
        <v>50</v>
      </c>
      <c r="P4" s="12" t="s">
        <v>48</v>
      </c>
      <c r="Q4" s="12" t="s">
        <v>49</v>
      </c>
      <c r="R4" s="22">
        <f>SUM(M114:Q114)</f>
        <v>0</v>
      </c>
      <c r="S4" s="14" t="s">
        <v>50</v>
      </c>
      <c r="T4" s="12" t="s">
        <v>48</v>
      </c>
      <c r="U4" s="12" t="s">
        <v>49</v>
      </c>
      <c r="V4" s="14" t="s">
        <v>50</v>
      </c>
      <c r="W4" s="22"/>
      <c r="X4" s="12" t="s">
        <v>48</v>
      </c>
      <c r="Y4" s="12" t="s">
        <v>49</v>
      </c>
      <c r="Z4" s="14" t="s">
        <v>50</v>
      </c>
      <c r="AA4" s="12" t="s">
        <v>48</v>
      </c>
      <c r="AB4" s="12" t="s">
        <v>49</v>
      </c>
      <c r="AC4" s="22"/>
      <c r="AD4" s="14" t="s">
        <v>50</v>
      </c>
      <c r="AE4" s="12" t="s">
        <v>48</v>
      </c>
      <c r="AF4" s="22"/>
      <c r="AG4" s="12"/>
      <c r="AH4" s="12"/>
      <c r="AI4" s="14"/>
      <c r="AJ4" s="22">
        <f>SUM(AG114:AI114)</f>
        <v>0</v>
      </c>
      <c r="AK4" s="9"/>
      <c r="AL4" s="9"/>
      <c r="AM4" s="14"/>
      <c r="AN4" s="22">
        <f>SUM(AK10:AM112)</f>
        <v>0</v>
      </c>
      <c r="AO4" s="12"/>
      <c r="AP4" s="9"/>
      <c r="AQ4" s="14"/>
      <c r="AR4" s="22"/>
      <c r="AS4" s="12"/>
      <c r="AT4" s="12"/>
      <c r="AU4" s="14"/>
      <c r="AV4" s="22"/>
      <c r="AW4" s="12"/>
      <c r="AX4" s="12"/>
      <c r="AY4" s="14"/>
      <c r="AZ4" s="22">
        <f>SUM(AW114:AY114)</f>
        <v>0</v>
      </c>
      <c r="BA4" s="23"/>
      <c r="BB4" s="23"/>
      <c r="BC4" s="24"/>
      <c r="BD4" s="22">
        <f>SUM(BA10:BC112)</f>
        <v>0</v>
      </c>
      <c r="BE4" s="22" t="s">
        <v>51</v>
      </c>
      <c r="BF4" s="17">
        <f>SUM(F114,M114,P114,S114,AI114)</f>
        <v>0</v>
      </c>
      <c r="BG4" s="17" t="e">
        <f>AVERAGE(AI112,S112,P112,M112,F112)</f>
        <v>#DIV/0!</v>
      </c>
    </row>
    <row r="5" spans="1:59" ht="75" x14ac:dyDescent="0.2">
      <c r="A5" s="25" t="s">
        <v>52</v>
      </c>
      <c r="B5" s="8" t="s">
        <v>53</v>
      </c>
      <c r="C5" s="12" t="s">
        <v>54</v>
      </c>
      <c r="D5" s="12" t="s">
        <v>55</v>
      </c>
      <c r="E5" s="14" t="s">
        <v>56</v>
      </c>
      <c r="F5" s="14"/>
      <c r="G5" s="14"/>
      <c r="H5" s="26"/>
      <c r="I5" s="14" t="s">
        <v>57</v>
      </c>
      <c r="J5" s="14" t="s">
        <v>58</v>
      </c>
      <c r="K5" s="14" t="s">
        <v>59</v>
      </c>
      <c r="L5" s="26"/>
      <c r="M5" s="12" t="s">
        <v>60</v>
      </c>
      <c r="N5" s="12"/>
      <c r="O5" s="14" t="s">
        <v>61</v>
      </c>
      <c r="P5" s="14" t="s">
        <v>62</v>
      </c>
      <c r="Q5" s="14" t="s">
        <v>63</v>
      </c>
      <c r="R5" s="17"/>
      <c r="S5" s="12" t="s">
        <v>64</v>
      </c>
      <c r="T5" s="12" t="s">
        <v>65</v>
      </c>
      <c r="U5" s="12" t="s">
        <v>66</v>
      </c>
      <c r="V5" s="12" t="s">
        <v>67</v>
      </c>
      <c r="W5" s="17"/>
      <c r="X5" s="12" t="s">
        <v>68</v>
      </c>
      <c r="Y5" s="12" t="s">
        <v>69</v>
      </c>
      <c r="Z5" s="12"/>
      <c r="AA5" s="12" t="s">
        <v>70</v>
      </c>
      <c r="AB5" s="12" t="s">
        <v>71</v>
      </c>
      <c r="AC5" s="17"/>
      <c r="AD5" s="12" t="s">
        <v>72</v>
      </c>
      <c r="AE5" s="12" t="s">
        <v>73</v>
      </c>
      <c r="AF5" s="17"/>
      <c r="AG5" s="12"/>
      <c r="AH5" s="12"/>
      <c r="AI5" s="14"/>
      <c r="AJ5" s="17"/>
      <c r="AK5" s="9"/>
      <c r="AL5" s="9"/>
      <c r="AM5" s="14"/>
      <c r="AN5" s="17"/>
      <c r="AO5" s="12"/>
      <c r="AP5" s="9"/>
      <c r="AQ5" s="14"/>
      <c r="AR5" s="17"/>
      <c r="AS5" s="12"/>
      <c r="AT5" s="9"/>
      <c r="AU5" s="14"/>
      <c r="AV5" s="17"/>
      <c r="AW5" s="12"/>
      <c r="AX5" s="12"/>
      <c r="AY5" s="14"/>
      <c r="AZ5" s="17"/>
      <c r="BA5" s="23"/>
      <c r="BB5" s="23"/>
      <c r="BC5" s="24"/>
      <c r="BD5" s="17"/>
      <c r="BE5" s="17" t="s">
        <v>74</v>
      </c>
      <c r="BF5" s="17">
        <f>SUM(E114,I114,O114,AE114,AH114,AS114)</f>
        <v>0</v>
      </c>
      <c r="BG5" s="18" t="e">
        <f>AVERAGE(AS112,AH112,AE112,O112,I112,E112)</f>
        <v>#DIV/0!</v>
      </c>
    </row>
    <row r="6" spans="1:59" ht="15.75" customHeight="1" x14ac:dyDescent="0.2">
      <c r="A6" s="27" t="s">
        <v>75</v>
      </c>
      <c r="B6" s="8" t="s">
        <v>76</v>
      </c>
      <c r="C6" s="28" t="s">
        <v>77</v>
      </c>
      <c r="D6" s="28" t="s">
        <v>78</v>
      </c>
      <c r="E6" s="23" t="s">
        <v>79</v>
      </c>
      <c r="F6" s="23"/>
      <c r="G6" s="23"/>
      <c r="H6" s="29"/>
      <c r="I6" s="23" t="s">
        <v>80</v>
      </c>
      <c r="J6" s="23" t="s">
        <v>81</v>
      </c>
      <c r="K6" s="23" t="s">
        <v>82</v>
      </c>
      <c r="L6" s="29"/>
      <c r="M6" s="28" t="s">
        <v>83</v>
      </c>
      <c r="N6" s="28" t="s">
        <v>84</v>
      </c>
      <c r="O6" s="23" t="s">
        <v>85</v>
      </c>
      <c r="P6" s="23" t="s">
        <v>86</v>
      </c>
      <c r="Q6" s="23" t="s">
        <v>87</v>
      </c>
      <c r="R6" s="30"/>
      <c r="S6" s="28" t="s">
        <v>88</v>
      </c>
      <c r="T6" s="28" t="s">
        <v>89</v>
      </c>
      <c r="U6" s="28" t="s">
        <v>90</v>
      </c>
      <c r="V6" s="28" t="s">
        <v>91</v>
      </c>
      <c r="W6" s="30"/>
      <c r="X6" s="28"/>
      <c r="Y6" s="28" t="s">
        <v>92</v>
      </c>
      <c r="Z6" s="28" t="s">
        <v>93</v>
      </c>
      <c r="AA6" s="28" t="s">
        <v>94</v>
      </c>
      <c r="AB6" s="28" t="s">
        <v>95</v>
      </c>
      <c r="AC6" s="30"/>
      <c r="AD6" s="28" t="s">
        <v>96</v>
      </c>
      <c r="AE6" s="28" t="s">
        <v>97</v>
      </c>
      <c r="AF6" s="30"/>
      <c r="AG6" s="28"/>
      <c r="AH6" s="28"/>
      <c r="AI6" s="23"/>
      <c r="AJ6" s="30"/>
      <c r="AK6" s="31"/>
      <c r="AL6" s="31"/>
      <c r="AM6" s="23"/>
      <c r="AN6" s="30"/>
      <c r="AO6" s="28"/>
      <c r="AP6" s="31"/>
      <c r="AQ6" s="23"/>
      <c r="AR6" s="30"/>
      <c r="AS6" s="28"/>
      <c r="AT6" s="28"/>
      <c r="AU6" s="23"/>
      <c r="AV6" s="30"/>
      <c r="AW6" s="31"/>
      <c r="AX6" s="28"/>
      <c r="AY6" s="23"/>
      <c r="AZ6" s="30"/>
      <c r="BA6" s="23"/>
      <c r="BB6" s="23"/>
      <c r="BC6" s="24"/>
      <c r="BD6" s="30"/>
      <c r="BE6" s="30"/>
      <c r="BF6" s="30"/>
      <c r="BG6" s="30"/>
    </row>
    <row r="7" spans="1:59" x14ac:dyDescent="0.2">
      <c r="A7" s="32" t="s">
        <v>98</v>
      </c>
      <c r="B7" s="33"/>
      <c r="BC7" s="34"/>
    </row>
    <row r="8" spans="1:59" x14ac:dyDescent="0.2">
      <c r="A8" s="35" t="s">
        <v>99</v>
      </c>
      <c r="B8" s="33"/>
      <c r="BC8" s="34"/>
    </row>
    <row r="9" spans="1:59" x14ac:dyDescent="0.2">
      <c r="A9" s="32" t="s">
        <v>100</v>
      </c>
      <c r="B9" s="33"/>
      <c r="C9" s="36">
        <v>15</v>
      </c>
      <c r="D9" s="36">
        <v>9</v>
      </c>
      <c r="E9" s="36">
        <v>5</v>
      </c>
      <c r="I9" s="36">
        <v>6</v>
      </c>
      <c r="J9" s="36">
        <v>7</v>
      </c>
      <c r="K9" s="36">
        <v>3</v>
      </c>
      <c r="M9" s="36">
        <v>8</v>
      </c>
      <c r="N9" s="36">
        <v>2</v>
      </c>
      <c r="O9" s="36">
        <v>3</v>
      </c>
      <c r="P9" s="36">
        <v>6</v>
      </c>
      <c r="Q9" s="36">
        <v>5</v>
      </c>
      <c r="S9" s="36">
        <v>4</v>
      </c>
      <c r="T9" s="36">
        <v>3</v>
      </c>
      <c r="U9" s="36">
        <v>1</v>
      </c>
      <c r="V9" s="36">
        <v>4</v>
      </c>
      <c r="X9" s="36">
        <v>4</v>
      </c>
      <c r="Y9" s="36">
        <v>1</v>
      </c>
      <c r="Z9" s="36">
        <v>4</v>
      </c>
      <c r="AA9" s="36">
        <v>5</v>
      </c>
      <c r="AB9" s="36"/>
      <c r="AD9" s="36">
        <v>3</v>
      </c>
      <c r="AE9" s="36">
        <v>8</v>
      </c>
      <c r="BC9" s="34"/>
    </row>
    <row r="10" spans="1:59" x14ac:dyDescent="0.2">
      <c r="A10" s="32" t="s">
        <v>101</v>
      </c>
      <c r="B10" s="37"/>
      <c r="Q10" s="36">
        <v>1</v>
      </c>
      <c r="S10" s="36">
        <v>1</v>
      </c>
      <c r="T10" s="36">
        <v>6</v>
      </c>
      <c r="V10" s="36">
        <v>4</v>
      </c>
      <c r="X10" s="36">
        <v>7</v>
      </c>
      <c r="Y10" s="36">
        <v>3</v>
      </c>
      <c r="Z10" s="36">
        <v>2</v>
      </c>
      <c r="AA10" s="36">
        <v>4</v>
      </c>
      <c r="AB10" s="36">
        <v>6</v>
      </c>
      <c r="AD10" s="36">
        <v>1</v>
      </c>
      <c r="AE10" s="36">
        <v>2</v>
      </c>
      <c r="BC10" s="34"/>
    </row>
    <row r="11" spans="1:59" x14ac:dyDescent="0.2">
      <c r="A11" s="32" t="s">
        <v>102</v>
      </c>
      <c r="B11" s="37"/>
      <c r="D11" s="36">
        <v>9</v>
      </c>
      <c r="E11" s="36">
        <v>34</v>
      </c>
      <c r="I11" s="36">
        <v>7</v>
      </c>
      <c r="J11" s="36">
        <v>6</v>
      </c>
      <c r="K11" s="36">
        <v>16</v>
      </c>
      <c r="M11" s="36">
        <v>4</v>
      </c>
      <c r="N11" s="36">
        <v>5</v>
      </c>
      <c r="O11" s="36">
        <v>8</v>
      </c>
      <c r="P11" s="36">
        <v>2</v>
      </c>
      <c r="Q11" s="36">
        <v>1</v>
      </c>
      <c r="S11" s="36">
        <v>4</v>
      </c>
      <c r="T11" s="36">
        <v>17</v>
      </c>
      <c r="U11" s="36">
        <v>4</v>
      </c>
      <c r="V11" s="36">
        <v>5</v>
      </c>
      <c r="X11" s="36">
        <v>1</v>
      </c>
      <c r="Y11" s="36">
        <v>4</v>
      </c>
      <c r="Z11" s="36">
        <v>1</v>
      </c>
      <c r="AA11" s="36">
        <v>5</v>
      </c>
      <c r="AB11" s="36">
        <v>2</v>
      </c>
      <c r="AD11" s="36">
        <v>3</v>
      </c>
      <c r="AE11" s="36">
        <v>9</v>
      </c>
      <c r="BC11" s="34"/>
    </row>
    <row r="12" spans="1:59" x14ac:dyDescent="0.2">
      <c r="A12" s="35" t="s">
        <v>103</v>
      </c>
      <c r="B12" s="37"/>
      <c r="C12" s="36">
        <v>12</v>
      </c>
      <c r="D12" s="36">
        <v>14</v>
      </c>
      <c r="E12" s="36">
        <v>17</v>
      </c>
      <c r="I12" s="36">
        <v>4</v>
      </c>
      <c r="J12" s="36">
        <v>1</v>
      </c>
      <c r="K12" s="36"/>
      <c r="S12" s="36">
        <v>1</v>
      </c>
      <c r="Y12" s="36">
        <v>3</v>
      </c>
      <c r="AB12" s="36">
        <v>1</v>
      </c>
      <c r="AE12" s="36">
        <v>2</v>
      </c>
      <c r="BC12" s="34"/>
    </row>
    <row r="13" spans="1:59" x14ac:dyDescent="0.2">
      <c r="A13" s="32" t="s">
        <v>104</v>
      </c>
      <c r="B13" s="37"/>
      <c r="C13" s="36">
        <v>1</v>
      </c>
      <c r="D13" s="36">
        <v>1</v>
      </c>
      <c r="E13" s="36">
        <v>1</v>
      </c>
      <c r="K13" s="36">
        <v>1</v>
      </c>
      <c r="N13" s="36">
        <v>2</v>
      </c>
      <c r="O13" s="36">
        <v>1</v>
      </c>
      <c r="P13" s="36">
        <v>3</v>
      </c>
      <c r="Q13" s="36">
        <v>5</v>
      </c>
      <c r="S13" s="36">
        <v>5</v>
      </c>
      <c r="T13" s="36">
        <v>2</v>
      </c>
      <c r="U13" s="36">
        <v>1</v>
      </c>
      <c r="V13" s="36"/>
      <c r="X13" s="36">
        <v>1</v>
      </c>
      <c r="Y13" s="36">
        <v>2</v>
      </c>
      <c r="Z13" s="36"/>
      <c r="AA13" s="36">
        <v>1</v>
      </c>
      <c r="AB13" s="36"/>
      <c r="AD13" s="36">
        <v>1</v>
      </c>
      <c r="BC13" s="34"/>
    </row>
    <row r="14" spans="1:59" x14ac:dyDescent="0.2">
      <c r="A14" s="38" t="s">
        <v>105</v>
      </c>
      <c r="B14" s="39"/>
      <c r="K14" s="36">
        <v>2</v>
      </c>
      <c r="P14" s="36">
        <v>2</v>
      </c>
      <c r="Q14" s="36"/>
      <c r="BC14" s="34"/>
    </row>
    <row r="15" spans="1:59" x14ac:dyDescent="0.2">
      <c r="A15" s="32" t="s">
        <v>106</v>
      </c>
      <c r="B15" s="37"/>
      <c r="C15" s="36">
        <v>8</v>
      </c>
      <c r="D15" s="36">
        <v>9</v>
      </c>
      <c r="E15" s="36">
        <v>5</v>
      </c>
      <c r="I15" s="36">
        <v>13</v>
      </c>
      <c r="J15" s="36">
        <v>20</v>
      </c>
      <c r="K15" s="36">
        <v>11</v>
      </c>
      <c r="M15" s="36">
        <v>14</v>
      </c>
      <c r="N15" s="36">
        <v>15</v>
      </c>
      <c r="O15" s="36">
        <v>9</v>
      </c>
      <c r="P15" s="36">
        <v>5</v>
      </c>
      <c r="Q15" s="36">
        <v>15</v>
      </c>
      <c r="S15" s="36">
        <v>16</v>
      </c>
      <c r="T15" s="36">
        <v>8</v>
      </c>
      <c r="U15" s="36">
        <v>4</v>
      </c>
      <c r="V15" s="36">
        <v>5</v>
      </c>
      <c r="X15" s="36">
        <v>8</v>
      </c>
      <c r="Y15" s="36">
        <v>7</v>
      </c>
      <c r="Z15" s="36">
        <v>5</v>
      </c>
      <c r="AA15" s="36">
        <v>8</v>
      </c>
      <c r="AB15" s="36">
        <v>4</v>
      </c>
      <c r="AD15" s="36">
        <v>5</v>
      </c>
      <c r="AE15" s="36">
        <v>4</v>
      </c>
      <c r="BC15" s="34"/>
    </row>
    <row r="16" spans="1:59" x14ac:dyDescent="0.2">
      <c r="A16" s="35" t="s">
        <v>107</v>
      </c>
      <c r="B16" s="37"/>
      <c r="BC16" s="34"/>
    </row>
    <row r="17" spans="1:55" x14ac:dyDescent="0.2">
      <c r="A17" s="32" t="s">
        <v>108</v>
      </c>
      <c r="B17" s="37"/>
      <c r="I17" s="36">
        <v>1</v>
      </c>
      <c r="J17" s="36">
        <v>2</v>
      </c>
      <c r="K17" s="36">
        <v>2</v>
      </c>
      <c r="M17" s="36">
        <v>3</v>
      </c>
      <c r="N17" s="36">
        <v>10</v>
      </c>
      <c r="O17" s="36">
        <v>1</v>
      </c>
      <c r="P17" s="36">
        <v>4</v>
      </c>
      <c r="Q17" s="36">
        <v>2</v>
      </c>
      <c r="T17" s="36">
        <v>2</v>
      </c>
      <c r="U17" s="36">
        <v>4</v>
      </c>
      <c r="V17" s="36">
        <v>1</v>
      </c>
      <c r="X17" s="36">
        <v>7</v>
      </c>
      <c r="Y17" s="36">
        <v>2</v>
      </c>
      <c r="Z17" s="36">
        <v>2</v>
      </c>
      <c r="AA17" s="36">
        <v>8</v>
      </c>
      <c r="AB17" s="36"/>
      <c r="AE17" s="36">
        <v>1</v>
      </c>
      <c r="BC17" s="34"/>
    </row>
    <row r="18" spans="1:55" x14ac:dyDescent="0.2">
      <c r="A18" s="32" t="s">
        <v>109</v>
      </c>
      <c r="B18" s="37"/>
      <c r="D18" s="36">
        <v>1</v>
      </c>
      <c r="N18" s="36">
        <v>1</v>
      </c>
      <c r="P18" s="36">
        <v>8</v>
      </c>
      <c r="Q18" s="36">
        <v>7</v>
      </c>
      <c r="S18" s="36">
        <v>4</v>
      </c>
      <c r="T18" s="36">
        <v>19</v>
      </c>
      <c r="U18" s="36">
        <v>4</v>
      </c>
      <c r="V18" s="36">
        <v>8</v>
      </c>
      <c r="X18" s="36">
        <v>10</v>
      </c>
      <c r="Y18" s="36">
        <v>4</v>
      </c>
      <c r="Z18" s="36">
        <v>7</v>
      </c>
      <c r="AA18" s="36">
        <v>5</v>
      </c>
      <c r="AB18" s="36">
        <v>2</v>
      </c>
      <c r="AD18" s="36">
        <v>7</v>
      </c>
      <c r="AE18" s="36">
        <v>9</v>
      </c>
      <c r="BC18" s="34"/>
    </row>
    <row r="19" spans="1:55" x14ac:dyDescent="0.2">
      <c r="A19" s="32" t="s">
        <v>110</v>
      </c>
      <c r="B19" s="37"/>
      <c r="I19" s="36">
        <v>1</v>
      </c>
      <c r="J19" s="36"/>
      <c r="K19" s="36"/>
      <c r="Q19" s="36">
        <v>2</v>
      </c>
      <c r="BC19" s="34"/>
    </row>
    <row r="20" spans="1:55" x14ac:dyDescent="0.2">
      <c r="A20" s="32" t="s">
        <v>111</v>
      </c>
      <c r="B20" s="37"/>
      <c r="Z20" s="36">
        <v>1</v>
      </c>
      <c r="AD20" s="36">
        <v>1</v>
      </c>
      <c r="AE20" s="36">
        <v>1</v>
      </c>
      <c r="BC20" s="34"/>
    </row>
    <row r="21" spans="1:55" x14ac:dyDescent="0.2">
      <c r="A21" s="32" t="s">
        <v>112</v>
      </c>
      <c r="B21" s="37"/>
      <c r="BC21" s="34"/>
    </row>
    <row r="22" spans="1:55" x14ac:dyDescent="0.2">
      <c r="A22" s="35" t="s">
        <v>113</v>
      </c>
      <c r="B22" s="37"/>
      <c r="BC22" s="34"/>
    </row>
    <row r="23" spans="1:55" x14ac:dyDescent="0.2">
      <c r="A23" s="32" t="s">
        <v>114</v>
      </c>
      <c r="B23" s="37"/>
      <c r="BC23" s="34"/>
    </row>
    <row r="24" spans="1:55" x14ac:dyDescent="0.2">
      <c r="A24" s="32" t="s">
        <v>115</v>
      </c>
      <c r="B24" s="37"/>
      <c r="BC24" s="34"/>
    </row>
    <row r="25" spans="1:55" ht="15.75" customHeight="1" x14ac:dyDescent="0.2">
      <c r="A25" s="40" t="s">
        <v>116</v>
      </c>
      <c r="B25" s="37"/>
      <c r="V25" s="36" t="s">
        <v>117</v>
      </c>
      <c r="BC25" s="34"/>
    </row>
    <row r="26" spans="1:55" ht="15.75" customHeight="1" x14ac:dyDescent="0.2">
      <c r="A26" s="40" t="s">
        <v>118</v>
      </c>
      <c r="B26" s="37"/>
      <c r="BC26" s="34"/>
    </row>
    <row r="27" spans="1:55" ht="15.75" customHeight="1" x14ac:dyDescent="0.2">
      <c r="A27" s="35" t="s">
        <v>119</v>
      </c>
      <c r="B27" s="37"/>
      <c r="C27" s="36">
        <v>3</v>
      </c>
      <c r="E27" s="36">
        <v>4</v>
      </c>
      <c r="I27" s="36">
        <v>2</v>
      </c>
      <c r="J27" s="36">
        <v>2</v>
      </c>
      <c r="K27" s="36">
        <v>4</v>
      </c>
      <c r="M27" s="36">
        <v>3</v>
      </c>
      <c r="N27" s="36">
        <v>1</v>
      </c>
      <c r="P27" s="36">
        <v>2</v>
      </c>
      <c r="Q27" s="36"/>
      <c r="S27" s="36">
        <v>2</v>
      </c>
      <c r="T27" s="36">
        <v>1</v>
      </c>
      <c r="U27" s="36">
        <v>2</v>
      </c>
      <c r="V27" s="36">
        <v>2</v>
      </c>
      <c r="X27" s="36">
        <v>1</v>
      </c>
      <c r="Z27" s="36">
        <v>1</v>
      </c>
      <c r="AA27" s="36">
        <v>1</v>
      </c>
      <c r="AB27" s="36">
        <v>1</v>
      </c>
      <c r="AD27" s="36">
        <v>2</v>
      </c>
      <c r="AE27" s="36">
        <v>1</v>
      </c>
      <c r="BC27" s="34"/>
    </row>
    <row r="28" spans="1:55" ht="15.75" customHeight="1" x14ac:dyDescent="0.2">
      <c r="A28" s="32" t="s">
        <v>120</v>
      </c>
      <c r="B28" s="37"/>
      <c r="X28" s="36">
        <v>30</v>
      </c>
      <c r="Z28" s="36">
        <v>25</v>
      </c>
      <c r="AB28" s="36">
        <v>40</v>
      </c>
      <c r="BC28" s="34"/>
    </row>
    <row r="29" spans="1:55" ht="15.75" customHeight="1" x14ac:dyDescent="0.2">
      <c r="A29" s="40" t="s">
        <v>121</v>
      </c>
      <c r="B29" s="37"/>
      <c r="E29" s="36">
        <v>24</v>
      </c>
      <c r="I29" s="36">
        <v>9</v>
      </c>
      <c r="J29" s="36">
        <v>3</v>
      </c>
      <c r="K29" s="36">
        <v>20</v>
      </c>
      <c r="BC29" s="34"/>
    </row>
    <row r="30" spans="1:55" ht="15.75" customHeight="1" x14ac:dyDescent="0.2">
      <c r="A30" s="32" t="s">
        <v>122</v>
      </c>
      <c r="B30" s="37"/>
      <c r="D30" s="36">
        <v>1</v>
      </c>
      <c r="E30" s="36">
        <v>1</v>
      </c>
      <c r="BC30" s="34"/>
    </row>
    <row r="31" spans="1:55" ht="15.75" customHeight="1" x14ac:dyDescent="0.2">
      <c r="A31" s="32" t="s">
        <v>123</v>
      </c>
      <c r="B31" s="37"/>
      <c r="C31" s="36">
        <v>10</v>
      </c>
      <c r="D31" s="36">
        <v>10</v>
      </c>
      <c r="I31" s="36">
        <v>32</v>
      </c>
      <c r="J31" s="36"/>
      <c r="K31" s="36">
        <v>2</v>
      </c>
      <c r="N31" s="36">
        <v>1</v>
      </c>
      <c r="P31" s="36">
        <v>3</v>
      </c>
      <c r="Q31" s="36"/>
      <c r="T31" s="36">
        <v>3</v>
      </c>
      <c r="U31" s="36">
        <v>4</v>
      </c>
      <c r="V31" s="36">
        <v>1</v>
      </c>
      <c r="Y31" s="36">
        <v>1</v>
      </c>
      <c r="Z31" s="36">
        <v>2</v>
      </c>
      <c r="AA31" s="36">
        <v>2</v>
      </c>
      <c r="AB31" s="36">
        <v>2</v>
      </c>
      <c r="AE31" s="36">
        <v>9</v>
      </c>
      <c r="BC31" s="34"/>
    </row>
    <row r="32" spans="1:55" ht="15.75" customHeight="1" x14ac:dyDescent="0.2">
      <c r="A32" s="32" t="s">
        <v>124</v>
      </c>
      <c r="B32" s="37"/>
      <c r="C32" s="36"/>
      <c r="D32" s="36"/>
      <c r="I32" s="36"/>
      <c r="J32" s="36"/>
      <c r="K32" s="36"/>
      <c r="M32" s="36">
        <v>1</v>
      </c>
      <c r="BC32" s="34"/>
    </row>
    <row r="33" spans="1:55" ht="30" x14ac:dyDescent="0.2">
      <c r="A33" s="35" t="s">
        <v>125</v>
      </c>
      <c r="B33" s="37"/>
      <c r="BC33" s="34"/>
    </row>
    <row r="34" spans="1:55" ht="15.75" customHeight="1" x14ac:dyDescent="0.2">
      <c r="A34" s="32" t="s">
        <v>126</v>
      </c>
      <c r="B34" s="37"/>
      <c r="C34" s="36">
        <v>1</v>
      </c>
      <c r="D34" s="36">
        <v>1</v>
      </c>
      <c r="I34" s="36">
        <v>1</v>
      </c>
      <c r="J34" s="36"/>
      <c r="K34" s="36"/>
      <c r="M34" s="36">
        <v>1</v>
      </c>
      <c r="N34" s="36">
        <v>2</v>
      </c>
      <c r="Q34" s="36">
        <v>2</v>
      </c>
      <c r="X34" s="36">
        <v>1</v>
      </c>
      <c r="Z34" s="36">
        <v>2</v>
      </c>
      <c r="AB34" s="36">
        <v>1</v>
      </c>
      <c r="AD34" s="36">
        <v>1</v>
      </c>
      <c r="AE34" s="36">
        <v>3</v>
      </c>
      <c r="BC34" s="34"/>
    </row>
    <row r="35" spans="1:55" ht="15.75" customHeight="1" x14ac:dyDescent="0.2">
      <c r="A35" s="32" t="s">
        <v>127</v>
      </c>
      <c r="B35" s="37"/>
      <c r="C35" s="36">
        <v>1</v>
      </c>
      <c r="D35" s="36">
        <v>5</v>
      </c>
      <c r="E35" s="36">
        <v>3</v>
      </c>
      <c r="I35" s="36">
        <v>2</v>
      </c>
      <c r="J35" s="36">
        <v>2</v>
      </c>
      <c r="K35" s="36">
        <v>2</v>
      </c>
      <c r="M35" s="36">
        <v>2</v>
      </c>
      <c r="N35" s="36">
        <v>1</v>
      </c>
      <c r="O35" s="36">
        <v>5</v>
      </c>
      <c r="P35" s="36">
        <v>4</v>
      </c>
      <c r="Q35" s="36">
        <v>6</v>
      </c>
      <c r="S35" s="36">
        <v>3</v>
      </c>
      <c r="V35" s="36">
        <v>3</v>
      </c>
      <c r="X35" s="36">
        <v>1</v>
      </c>
      <c r="Y35" s="36">
        <v>1</v>
      </c>
      <c r="Z35" s="36">
        <v>2</v>
      </c>
      <c r="AE35" s="36">
        <v>1</v>
      </c>
      <c r="BC35" s="34"/>
    </row>
    <row r="36" spans="1:55" ht="15.75" customHeight="1" x14ac:dyDescent="0.2">
      <c r="A36" s="35" t="s">
        <v>128</v>
      </c>
      <c r="B36" s="37"/>
      <c r="BC36" s="34"/>
    </row>
    <row r="37" spans="1:55" ht="15.75" customHeight="1" x14ac:dyDescent="0.2">
      <c r="A37" s="41" t="s">
        <v>129</v>
      </c>
      <c r="B37" s="37"/>
      <c r="BC37" s="34"/>
    </row>
    <row r="38" spans="1:55" ht="15.75" customHeight="1" x14ac:dyDescent="0.2">
      <c r="A38" s="32" t="s">
        <v>130</v>
      </c>
      <c r="B38" s="37"/>
      <c r="C38" s="36">
        <v>1</v>
      </c>
      <c r="BC38" s="34"/>
    </row>
    <row r="39" spans="1:55" ht="15.75" customHeight="1" x14ac:dyDescent="0.2">
      <c r="A39" s="40" t="s">
        <v>131</v>
      </c>
      <c r="B39" s="37"/>
      <c r="Q39" s="36">
        <v>1</v>
      </c>
      <c r="S39" s="36">
        <v>1</v>
      </c>
      <c r="T39" s="36">
        <v>1</v>
      </c>
      <c r="U39" s="36">
        <v>1</v>
      </c>
      <c r="V39" s="36"/>
      <c r="Z39" s="36">
        <v>1</v>
      </c>
      <c r="BC39" s="34"/>
    </row>
    <row r="40" spans="1:55" ht="15.75" customHeight="1" x14ac:dyDescent="0.2">
      <c r="A40" s="32" t="s">
        <v>132</v>
      </c>
      <c r="B40" s="37"/>
      <c r="S40" s="36">
        <v>1</v>
      </c>
      <c r="BC40" s="34"/>
    </row>
    <row r="41" spans="1:55" ht="15.75" customHeight="1" x14ac:dyDescent="0.2">
      <c r="A41" s="40" t="s">
        <v>133</v>
      </c>
      <c r="B41" s="37"/>
      <c r="BC41" s="34"/>
    </row>
    <row r="42" spans="1:55" ht="15.75" customHeight="1" x14ac:dyDescent="0.2">
      <c r="A42" s="35" t="s">
        <v>134</v>
      </c>
      <c r="B42" s="37"/>
      <c r="BC42" s="34"/>
    </row>
    <row r="43" spans="1:55" ht="15.75" customHeight="1" x14ac:dyDescent="0.2">
      <c r="A43" s="35" t="s">
        <v>135</v>
      </c>
      <c r="B43" s="37"/>
      <c r="BC43" s="34"/>
    </row>
    <row r="44" spans="1:55" ht="15.75" customHeight="1" x14ac:dyDescent="0.2">
      <c r="A44" s="40" t="s">
        <v>136</v>
      </c>
      <c r="B44" s="37"/>
      <c r="I44" s="36">
        <v>2</v>
      </c>
      <c r="BC44" s="34"/>
    </row>
    <row r="45" spans="1:55" ht="15.75" customHeight="1" x14ac:dyDescent="0.2">
      <c r="A45" s="40" t="s">
        <v>137</v>
      </c>
      <c r="B45" s="37"/>
      <c r="S45" s="36">
        <v>3</v>
      </c>
      <c r="AB45" s="36">
        <v>1</v>
      </c>
      <c r="BC45" s="34"/>
    </row>
    <row r="46" spans="1:55" ht="15.75" customHeight="1" x14ac:dyDescent="0.2">
      <c r="A46" s="32" t="s">
        <v>138</v>
      </c>
      <c r="B46" s="37"/>
      <c r="BC46" s="34"/>
    </row>
    <row r="47" spans="1:55" ht="15.75" customHeight="1" x14ac:dyDescent="0.2">
      <c r="A47" s="40" t="s">
        <v>139</v>
      </c>
      <c r="B47" s="37"/>
      <c r="Z47" s="36">
        <v>5</v>
      </c>
      <c r="AD47" s="36">
        <v>7</v>
      </c>
      <c r="BC47" s="34"/>
    </row>
    <row r="48" spans="1:55" ht="15.75" customHeight="1" x14ac:dyDescent="0.2">
      <c r="A48" s="40" t="s">
        <v>140</v>
      </c>
      <c r="B48" s="37"/>
      <c r="E48" s="36">
        <v>11</v>
      </c>
      <c r="J48" s="36">
        <v>6</v>
      </c>
      <c r="K48" s="36">
        <v>27</v>
      </c>
      <c r="N48" s="36">
        <v>1</v>
      </c>
      <c r="T48" s="36">
        <v>1</v>
      </c>
      <c r="U48" s="36">
        <v>2</v>
      </c>
      <c r="V48" s="36">
        <v>5</v>
      </c>
      <c r="Z48" s="36"/>
      <c r="AA48" s="36">
        <v>2</v>
      </c>
      <c r="AB48" s="36"/>
      <c r="AD48" s="36">
        <v>1</v>
      </c>
      <c r="AE48" s="36">
        <v>1</v>
      </c>
      <c r="BC48" s="34"/>
    </row>
    <row r="49" spans="1:59" ht="15.75" customHeight="1" x14ac:dyDescent="0.2">
      <c r="A49" s="32" t="s">
        <v>141</v>
      </c>
      <c r="B49" s="37"/>
      <c r="BC49" s="34"/>
    </row>
    <row r="50" spans="1:59" ht="15.75" customHeight="1" x14ac:dyDescent="0.2">
      <c r="A50" s="32" t="s">
        <v>142</v>
      </c>
      <c r="B50" s="37"/>
      <c r="C50" s="36">
        <v>5</v>
      </c>
      <c r="D50" s="36">
        <v>4</v>
      </c>
      <c r="O50" s="36">
        <v>23</v>
      </c>
      <c r="S50" s="36">
        <v>4</v>
      </c>
      <c r="Y50" s="36">
        <v>3</v>
      </c>
      <c r="BC50" s="34"/>
    </row>
    <row r="51" spans="1:59" ht="15.75" customHeight="1" x14ac:dyDescent="0.2">
      <c r="A51" s="32" t="s">
        <v>143</v>
      </c>
      <c r="B51" s="37"/>
      <c r="C51" s="36">
        <v>2</v>
      </c>
      <c r="D51" s="36">
        <v>2</v>
      </c>
      <c r="I51" s="36">
        <v>2</v>
      </c>
      <c r="J51" s="36">
        <v>1</v>
      </c>
      <c r="K51" s="36">
        <v>1</v>
      </c>
      <c r="N51" s="36">
        <v>1</v>
      </c>
      <c r="Q51" s="36">
        <v>1</v>
      </c>
      <c r="Y51" s="36">
        <v>2</v>
      </c>
      <c r="BC51" s="34"/>
    </row>
    <row r="52" spans="1:59" ht="15.75" customHeight="1" x14ac:dyDescent="0.2">
      <c r="A52" s="35" t="s">
        <v>144</v>
      </c>
      <c r="B52" s="37"/>
      <c r="D52" s="36">
        <v>2</v>
      </c>
      <c r="E52" s="36">
        <v>1</v>
      </c>
      <c r="I52" s="36">
        <v>1</v>
      </c>
      <c r="J52" s="36"/>
      <c r="K52" s="36">
        <v>2</v>
      </c>
      <c r="N52" s="36">
        <v>3</v>
      </c>
      <c r="O52" s="36">
        <v>1</v>
      </c>
      <c r="Q52" s="36">
        <v>1</v>
      </c>
      <c r="S52" s="36">
        <v>1</v>
      </c>
      <c r="U52" s="36">
        <v>1</v>
      </c>
      <c r="V52" s="36"/>
      <c r="Y52" s="36">
        <v>1</v>
      </c>
      <c r="Z52" s="36">
        <v>1</v>
      </c>
      <c r="AA52" s="36">
        <v>2</v>
      </c>
      <c r="AB52" s="36"/>
      <c r="BC52" s="34"/>
    </row>
    <row r="53" spans="1:59" ht="15.75" customHeight="1" x14ac:dyDescent="0.2">
      <c r="A53" s="32" t="s">
        <v>145</v>
      </c>
      <c r="B53" s="37"/>
      <c r="BC53" s="34"/>
    </row>
    <row r="54" spans="1:59" ht="15.75" customHeight="1" x14ac:dyDescent="0.2">
      <c r="A54" s="40" t="s">
        <v>146</v>
      </c>
      <c r="B54" s="37"/>
      <c r="BC54" s="34"/>
    </row>
    <row r="55" spans="1:59" ht="15.75" customHeight="1" x14ac:dyDescent="0.2">
      <c r="A55" s="35" t="s">
        <v>147</v>
      </c>
      <c r="B55" s="37"/>
      <c r="D55" s="36">
        <v>5</v>
      </c>
      <c r="J55" s="36">
        <v>1</v>
      </c>
      <c r="M55" s="36">
        <v>8</v>
      </c>
      <c r="S55" s="36">
        <v>1</v>
      </c>
      <c r="X55" s="36">
        <v>1</v>
      </c>
      <c r="Z55" s="36"/>
      <c r="AA55" s="36">
        <v>3</v>
      </c>
      <c r="AB55" s="36"/>
      <c r="AE55" s="36">
        <v>1</v>
      </c>
      <c r="BC55" s="34"/>
    </row>
    <row r="56" spans="1:59" ht="15.75" customHeight="1" x14ac:dyDescent="0.2">
      <c r="A56" s="40" t="s">
        <v>148</v>
      </c>
      <c r="B56" s="37"/>
      <c r="BC56" s="34"/>
    </row>
    <row r="57" spans="1:59" ht="15.75" customHeight="1" x14ac:dyDescent="0.2">
      <c r="A57" s="32" t="s">
        <v>149</v>
      </c>
      <c r="B57" s="37"/>
      <c r="V57" s="36">
        <v>3</v>
      </c>
      <c r="Z57" s="36"/>
      <c r="AA57" s="36">
        <v>1</v>
      </c>
      <c r="AB57" s="36"/>
      <c r="AE57" s="36">
        <v>1</v>
      </c>
      <c r="BC57" s="34"/>
    </row>
    <row r="58" spans="1:59" ht="15.75" customHeight="1" x14ac:dyDescent="0.2">
      <c r="A58" s="40" t="s">
        <v>150</v>
      </c>
      <c r="B58" s="37"/>
      <c r="Q58" s="36">
        <v>70</v>
      </c>
      <c r="S58" s="36">
        <v>5</v>
      </c>
      <c r="T58" s="36">
        <v>2</v>
      </c>
      <c r="X58" s="36">
        <v>2</v>
      </c>
      <c r="Z58" s="36">
        <v>3</v>
      </c>
      <c r="AD58" s="36">
        <v>2</v>
      </c>
      <c r="BC58" s="34"/>
    </row>
    <row r="59" spans="1:59" ht="15.75" customHeight="1" x14ac:dyDescent="0.2">
      <c r="A59" s="32" t="s">
        <v>151</v>
      </c>
      <c r="B59" s="37"/>
      <c r="BC59" s="34"/>
    </row>
    <row r="60" spans="1:59" ht="15.75" customHeight="1" x14ac:dyDescent="0.2">
      <c r="A60" s="32" t="s">
        <v>152</v>
      </c>
      <c r="B60" s="37"/>
      <c r="BC60" s="34"/>
    </row>
    <row r="61" spans="1:59" ht="15.75" customHeight="1" x14ac:dyDescent="0.2">
      <c r="A61" s="32" t="s">
        <v>153</v>
      </c>
      <c r="B61" s="37"/>
      <c r="E61" s="36">
        <v>7</v>
      </c>
      <c r="I61" s="36">
        <v>2</v>
      </c>
      <c r="J61" s="36"/>
      <c r="K61" s="36"/>
      <c r="M61" s="36">
        <v>1</v>
      </c>
      <c r="P61" s="36">
        <v>5</v>
      </c>
      <c r="Q61" s="36">
        <v>1</v>
      </c>
      <c r="T61" s="36">
        <v>3</v>
      </c>
      <c r="X61" s="36">
        <v>2</v>
      </c>
      <c r="Y61" s="36">
        <v>1</v>
      </c>
      <c r="Z61" s="36"/>
      <c r="AA61" s="36">
        <v>1</v>
      </c>
      <c r="AB61" s="36"/>
      <c r="AE61" s="36">
        <v>3</v>
      </c>
      <c r="BC61" s="34"/>
    </row>
    <row r="62" spans="1:59" ht="15.75" customHeight="1" x14ac:dyDescent="0.2">
      <c r="A62" s="42" t="s">
        <v>154</v>
      </c>
      <c r="B62" s="43"/>
      <c r="C62" s="44">
        <v>3</v>
      </c>
      <c r="D62" s="36">
        <v>2</v>
      </c>
      <c r="E62" s="36">
        <v>3</v>
      </c>
      <c r="H62" s="44"/>
      <c r="J62" s="36">
        <v>1</v>
      </c>
      <c r="K62" s="36">
        <v>3</v>
      </c>
      <c r="L62" s="44"/>
      <c r="M62" s="36">
        <v>3</v>
      </c>
      <c r="N62" s="36">
        <v>4</v>
      </c>
      <c r="O62" s="36">
        <v>4</v>
      </c>
      <c r="P62" s="36">
        <v>3</v>
      </c>
      <c r="Q62" s="36">
        <v>5</v>
      </c>
      <c r="R62" s="44"/>
      <c r="S62" s="36">
        <v>3</v>
      </c>
      <c r="V62" s="36">
        <v>3</v>
      </c>
      <c r="W62" s="44"/>
      <c r="Y62" s="36">
        <v>4</v>
      </c>
      <c r="Z62" s="36">
        <v>1</v>
      </c>
      <c r="AA62" s="36">
        <v>1</v>
      </c>
      <c r="AB62" s="36">
        <v>2</v>
      </c>
      <c r="AC62" s="44"/>
      <c r="AD62" s="36">
        <v>1</v>
      </c>
      <c r="AE62" s="36">
        <v>1</v>
      </c>
      <c r="AF62" s="44"/>
      <c r="AJ62" s="44"/>
      <c r="AK62" s="44"/>
      <c r="AL62" s="44"/>
      <c r="AM62" s="44"/>
      <c r="AN62" s="44"/>
      <c r="AP62" s="44"/>
      <c r="AQ62" s="44"/>
      <c r="AR62" s="44"/>
      <c r="AV62" s="44"/>
      <c r="AY62" s="44"/>
      <c r="AZ62" s="44"/>
      <c r="BC62" s="45"/>
      <c r="BD62" s="44"/>
      <c r="BE62" s="44"/>
      <c r="BF62" s="44"/>
      <c r="BG62" s="44"/>
    </row>
    <row r="63" spans="1:59" ht="15.75" customHeight="1" x14ac:dyDescent="0.2">
      <c r="A63" s="42" t="s">
        <v>155</v>
      </c>
      <c r="B63" s="43"/>
      <c r="C63" s="44"/>
      <c r="D63" s="36"/>
      <c r="E63" s="36"/>
      <c r="H63" s="44"/>
      <c r="J63" s="36"/>
      <c r="K63" s="36">
        <v>2</v>
      </c>
      <c r="L63" s="44"/>
      <c r="M63" s="36"/>
      <c r="N63" s="36">
        <v>1</v>
      </c>
      <c r="R63" s="44"/>
      <c r="W63" s="44"/>
      <c r="X63" s="36">
        <v>2</v>
      </c>
      <c r="AC63" s="44"/>
      <c r="AF63" s="44"/>
      <c r="AJ63" s="44"/>
      <c r="AK63" s="44"/>
      <c r="AL63" s="44"/>
      <c r="AM63" s="44"/>
      <c r="AN63" s="44"/>
      <c r="AP63" s="44"/>
      <c r="AQ63" s="44"/>
      <c r="AR63" s="44"/>
      <c r="AV63" s="44"/>
      <c r="AY63" s="44"/>
      <c r="AZ63" s="44"/>
      <c r="BC63" s="45"/>
      <c r="BD63" s="44"/>
      <c r="BE63" s="44"/>
      <c r="BF63" s="44"/>
      <c r="BG63" s="44"/>
    </row>
    <row r="64" spans="1:59" ht="15.75" customHeight="1" x14ac:dyDescent="0.2">
      <c r="A64" s="42" t="s">
        <v>156</v>
      </c>
      <c r="B64" s="43"/>
      <c r="C64" s="44"/>
      <c r="D64" s="36"/>
      <c r="E64" s="36"/>
      <c r="H64" s="44"/>
      <c r="J64" s="36"/>
      <c r="K64" s="36"/>
      <c r="L64" s="44"/>
      <c r="M64" s="36"/>
      <c r="N64" s="36"/>
      <c r="O64" s="36">
        <v>4</v>
      </c>
      <c r="R64" s="44"/>
      <c r="V64" s="36">
        <v>1</v>
      </c>
      <c r="W64" s="44"/>
      <c r="AC64" s="44"/>
      <c r="AF64" s="44"/>
      <c r="AJ64" s="44"/>
      <c r="AK64" s="44"/>
      <c r="AL64" s="44"/>
      <c r="AM64" s="44"/>
      <c r="AN64" s="44"/>
      <c r="AP64" s="44"/>
      <c r="AQ64" s="44"/>
      <c r="AR64" s="44"/>
      <c r="AV64" s="44"/>
      <c r="AY64" s="44"/>
      <c r="AZ64" s="44"/>
      <c r="BC64" s="45"/>
      <c r="BD64" s="44"/>
      <c r="BE64" s="44"/>
      <c r="BF64" s="44"/>
      <c r="BG64" s="44"/>
    </row>
    <row r="65" spans="1:59" ht="15.75" customHeight="1" x14ac:dyDescent="0.2">
      <c r="A65" s="42" t="s">
        <v>157</v>
      </c>
      <c r="B65" s="43"/>
      <c r="C65" s="44"/>
      <c r="H65" s="44"/>
      <c r="L65" s="44"/>
      <c r="R65" s="44"/>
      <c r="W65" s="44"/>
      <c r="AC65" s="44"/>
      <c r="AF65" s="44"/>
      <c r="AJ65" s="44"/>
      <c r="AK65" s="44"/>
      <c r="AL65" s="44"/>
      <c r="AM65" s="44"/>
      <c r="AN65" s="44"/>
      <c r="AP65" s="44"/>
      <c r="AQ65" s="44"/>
      <c r="AR65" s="44"/>
      <c r="AV65" s="44"/>
      <c r="AY65" s="44"/>
      <c r="AZ65" s="44"/>
      <c r="BC65" s="45"/>
      <c r="BD65" s="44"/>
      <c r="BE65" s="44"/>
      <c r="BF65" s="44"/>
      <c r="BG65" s="44"/>
    </row>
    <row r="66" spans="1:59" ht="15.75" customHeight="1" x14ac:dyDescent="0.2">
      <c r="A66" s="35" t="s">
        <v>158</v>
      </c>
      <c r="B66" s="37"/>
      <c r="C66" s="36">
        <v>40</v>
      </c>
      <c r="D66" s="36">
        <v>47</v>
      </c>
      <c r="E66" s="36">
        <v>10</v>
      </c>
      <c r="I66" s="36">
        <v>40</v>
      </c>
      <c r="J66" s="36">
        <v>5</v>
      </c>
      <c r="K66" s="36">
        <v>6</v>
      </c>
      <c r="M66" s="36">
        <v>62</v>
      </c>
      <c r="N66" s="36">
        <v>3</v>
      </c>
      <c r="O66" s="36">
        <v>19</v>
      </c>
      <c r="P66" s="36">
        <v>28</v>
      </c>
      <c r="Q66" s="36">
        <v>8</v>
      </c>
      <c r="S66" s="36">
        <v>20</v>
      </c>
      <c r="BC66" s="34"/>
    </row>
    <row r="67" spans="1:59" ht="15.75" customHeight="1" x14ac:dyDescent="0.2">
      <c r="A67" s="40" t="s">
        <v>159</v>
      </c>
      <c r="B67" s="37"/>
      <c r="P67" s="36">
        <v>1</v>
      </c>
      <c r="Q67" s="36"/>
      <c r="AD67" s="36">
        <v>2</v>
      </c>
      <c r="BC67" s="34"/>
    </row>
    <row r="68" spans="1:59" ht="15.75" customHeight="1" x14ac:dyDescent="0.2">
      <c r="A68" s="35" t="s">
        <v>160</v>
      </c>
      <c r="B68" s="37"/>
      <c r="V68" s="36">
        <v>1</v>
      </c>
      <c r="BC68" s="34"/>
    </row>
    <row r="69" spans="1:59" ht="15.75" customHeight="1" x14ac:dyDescent="0.2">
      <c r="A69" s="32" t="s">
        <v>161</v>
      </c>
      <c r="B69" s="37"/>
      <c r="BC69" s="34"/>
    </row>
    <row r="70" spans="1:59" ht="15.75" customHeight="1" x14ac:dyDescent="0.2">
      <c r="A70" s="40" t="s">
        <v>162</v>
      </c>
      <c r="B70" s="37"/>
      <c r="BC70" s="34"/>
    </row>
    <row r="71" spans="1:59" ht="15.75" customHeight="1" x14ac:dyDescent="0.2">
      <c r="A71" s="32" t="s">
        <v>163</v>
      </c>
      <c r="B71" s="37"/>
      <c r="N71" s="36">
        <v>1</v>
      </c>
      <c r="Q71" s="36">
        <v>1</v>
      </c>
      <c r="BC71" s="34"/>
    </row>
    <row r="72" spans="1:59" ht="15.75" customHeight="1" x14ac:dyDescent="0.2">
      <c r="A72" s="32" t="s">
        <v>164</v>
      </c>
      <c r="B72" s="37"/>
      <c r="N72" s="36"/>
      <c r="P72" s="36">
        <v>2</v>
      </c>
      <c r="Q72" s="36"/>
      <c r="BC72" s="34"/>
    </row>
    <row r="73" spans="1:59" ht="15.75" customHeight="1" x14ac:dyDescent="0.2">
      <c r="A73" s="32" t="s">
        <v>165</v>
      </c>
      <c r="B73" s="37"/>
      <c r="D73" s="36">
        <v>3</v>
      </c>
      <c r="Q73" s="36">
        <v>2</v>
      </c>
      <c r="S73" s="36">
        <v>1</v>
      </c>
      <c r="V73" s="36">
        <v>2</v>
      </c>
      <c r="X73" s="36">
        <v>1</v>
      </c>
      <c r="Y73" s="36">
        <v>1</v>
      </c>
      <c r="Z73" s="36">
        <v>1</v>
      </c>
      <c r="BC73" s="34"/>
    </row>
    <row r="74" spans="1:59" ht="15.75" customHeight="1" x14ac:dyDescent="0.2">
      <c r="A74" s="32" t="s">
        <v>166</v>
      </c>
      <c r="B74" s="37"/>
      <c r="Z74" s="36"/>
      <c r="AA74" s="36">
        <v>2</v>
      </c>
      <c r="AB74" s="36"/>
      <c r="BC74" s="34"/>
    </row>
    <row r="75" spans="1:59" ht="15.75" customHeight="1" x14ac:dyDescent="0.2">
      <c r="A75" s="35" t="s">
        <v>167</v>
      </c>
      <c r="B75" s="37"/>
      <c r="BC75" s="34"/>
    </row>
    <row r="76" spans="1:59" ht="15.75" customHeight="1" x14ac:dyDescent="0.2">
      <c r="A76" s="32" t="s">
        <v>168</v>
      </c>
      <c r="B76" s="37"/>
      <c r="C76" s="36">
        <v>1</v>
      </c>
      <c r="D76" s="36">
        <v>2</v>
      </c>
      <c r="I76" s="36">
        <v>1</v>
      </c>
      <c r="J76" s="36">
        <v>1</v>
      </c>
      <c r="K76" s="36"/>
      <c r="M76" s="36">
        <v>2</v>
      </c>
      <c r="N76" s="36">
        <v>1</v>
      </c>
      <c r="Q76" s="36">
        <v>1</v>
      </c>
      <c r="S76" s="36">
        <v>1</v>
      </c>
      <c r="U76" s="36">
        <v>2</v>
      </c>
      <c r="V76" s="36">
        <v>1</v>
      </c>
      <c r="AE76" s="36">
        <v>1</v>
      </c>
      <c r="BC76" s="34"/>
    </row>
    <row r="77" spans="1:59" ht="15.75" customHeight="1" x14ac:dyDescent="0.2">
      <c r="A77" s="32" t="s">
        <v>169</v>
      </c>
      <c r="B77" s="37"/>
      <c r="C77" s="36">
        <v>1</v>
      </c>
      <c r="K77" s="36">
        <v>2</v>
      </c>
      <c r="N77" s="36">
        <v>1</v>
      </c>
      <c r="O77" s="36">
        <v>1</v>
      </c>
      <c r="Q77" s="36">
        <v>2</v>
      </c>
      <c r="T77" s="36">
        <v>1</v>
      </c>
      <c r="X77" s="36">
        <v>2</v>
      </c>
      <c r="Y77" s="36">
        <v>2</v>
      </c>
      <c r="Z77" s="36">
        <v>1</v>
      </c>
      <c r="AD77" s="36">
        <v>1</v>
      </c>
      <c r="BC77" s="34"/>
    </row>
    <row r="78" spans="1:59" ht="15.75" customHeight="1" x14ac:dyDescent="0.2">
      <c r="A78" s="35" t="s">
        <v>170</v>
      </c>
      <c r="B78" s="37"/>
      <c r="S78" s="36" t="s">
        <v>117</v>
      </c>
      <c r="BC78" s="34"/>
    </row>
    <row r="79" spans="1:59" ht="15.75" customHeight="1" x14ac:dyDescent="0.2">
      <c r="A79" s="35" t="s">
        <v>171</v>
      </c>
      <c r="B79" s="37"/>
      <c r="E79" s="36">
        <v>1</v>
      </c>
      <c r="I79" s="36">
        <v>21</v>
      </c>
      <c r="J79" s="36">
        <v>3</v>
      </c>
      <c r="K79" s="36">
        <v>30</v>
      </c>
      <c r="BC79" s="34"/>
    </row>
    <row r="80" spans="1:59" ht="15.75" customHeight="1" x14ac:dyDescent="0.2">
      <c r="A80" s="35" t="s">
        <v>172</v>
      </c>
      <c r="B80" s="37"/>
      <c r="AE80" s="36">
        <v>1</v>
      </c>
      <c r="BC80" s="34"/>
    </row>
    <row r="81" spans="1:55" ht="15.75" customHeight="1" x14ac:dyDescent="0.2">
      <c r="A81" s="32" t="s">
        <v>173</v>
      </c>
      <c r="B81" s="37"/>
      <c r="AB81" s="36">
        <v>1</v>
      </c>
      <c r="BC81" s="34"/>
    </row>
    <row r="82" spans="1:55" ht="15.75" customHeight="1" x14ac:dyDescent="0.2">
      <c r="A82" s="32" t="s">
        <v>174</v>
      </c>
      <c r="B82" s="37"/>
      <c r="C82" s="36">
        <v>6</v>
      </c>
      <c r="D82" s="36">
        <v>3</v>
      </c>
      <c r="E82" s="36">
        <v>12</v>
      </c>
      <c r="I82" s="36">
        <v>5</v>
      </c>
      <c r="J82" s="36">
        <v>1</v>
      </c>
      <c r="K82" s="36">
        <v>3</v>
      </c>
      <c r="M82" s="36">
        <v>8</v>
      </c>
      <c r="N82" s="36">
        <v>4</v>
      </c>
      <c r="O82" s="36">
        <v>4</v>
      </c>
      <c r="P82" s="36">
        <v>5</v>
      </c>
      <c r="Q82" s="36">
        <v>6</v>
      </c>
      <c r="S82" s="36">
        <v>5</v>
      </c>
      <c r="T82" s="36">
        <v>7</v>
      </c>
      <c r="U82" s="36">
        <v>2</v>
      </c>
      <c r="V82" s="36">
        <v>2</v>
      </c>
      <c r="X82" s="36">
        <v>6</v>
      </c>
      <c r="Y82" s="36">
        <v>2</v>
      </c>
      <c r="Z82" s="36">
        <v>8</v>
      </c>
      <c r="AA82" s="36">
        <v>3</v>
      </c>
      <c r="AB82" s="36">
        <v>2</v>
      </c>
      <c r="AD82" s="36">
        <v>1</v>
      </c>
      <c r="AE82" s="36">
        <v>2</v>
      </c>
      <c r="BC82" s="34"/>
    </row>
    <row r="83" spans="1:55" ht="15.75" customHeight="1" x14ac:dyDescent="0.2">
      <c r="A83" s="35" t="s">
        <v>175</v>
      </c>
      <c r="B83" s="37"/>
      <c r="C83" s="36">
        <v>14</v>
      </c>
      <c r="P83" s="36">
        <v>6</v>
      </c>
      <c r="Q83" s="36"/>
      <c r="X83" s="36">
        <v>12</v>
      </c>
      <c r="BC83" s="34"/>
    </row>
    <row r="84" spans="1:55" ht="15.75" customHeight="1" x14ac:dyDescent="0.2">
      <c r="A84" s="35" t="s">
        <v>176</v>
      </c>
      <c r="B84" s="37"/>
      <c r="BC84" s="34"/>
    </row>
    <row r="85" spans="1:55" ht="15.75" customHeight="1" x14ac:dyDescent="0.2">
      <c r="A85" s="35" t="s">
        <v>177</v>
      </c>
      <c r="B85" s="37"/>
      <c r="BC85" s="34"/>
    </row>
    <row r="86" spans="1:55" ht="15.75" customHeight="1" x14ac:dyDescent="0.2">
      <c r="A86" s="32" t="s">
        <v>178</v>
      </c>
      <c r="B86" s="37"/>
      <c r="BC86" s="34"/>
    </row>
    <row r="87" spans="1:55" ht="15.75" customHeight="1" x14ac:dyDescent="0.2">
      <c r="A87" s="40" t="s">
        <v>179</v>
      </c>
      <c r="B87" s="37"/>
      <c r="D87" s="36">
        <v>14</v>
      </c>
      <c r="I87" s="36">
        <v>3</v>
      </c>
      <c r="J87" s="36">
        <v>12</v>
      </c>
      <c r="K87" s="36"/>
      <c r="M87" s="36">
        <v>7</v>
      </c>
      <c r="N87" s="36">
        <v>4</v>
      </c>
      <c r="P87" s="36">
        <v>11</v>
      </c>
      <c r="Q87" s="36">
        <v>3</v>
      </c>
      <c r="T87" s="36">
        <v>7</v>
      </c>
      <c r="U87" s="36">
        <v>3</v>
      </c>
      <c r="V87" s="36"/>
      <c r="X87" s="36">
        <v>6</v>
      </c>
      <c r="Y87" s="36">
        <v>6</v>
      </c>
      <c r="Z87" s="36"/>
      <c r="AA87" s="36">
        <v>7</v>
      </c>
      <c r="AB87" s="36">
        <v>4</v>
      </c>
      <c r="AE87" s="36">
        <v>7</v>
      </c>
      <c r="BC87" s="34"/>
    </row>
    <row r="88" spans="1:55" ht="15.75" customHeight="1" x14ac:dyDescent="0.2">
      <c r="A88" s="35" t="s">
        <v>180</v>
      </c>
      <c r="B88" s="37"/>
      <c r="BC88" s="34"/>
    </row>
    <row r="89" spans="1:55" ht="15.75" customHeight="1" x14ac:dyDescent="0.2">
      <c r="A89" s="35" t="s">
        <v>181</v>
      </c>
      <c r="B89" s="37"/>
      <c r="C89" s="36">
        <v>1</v>
      </c>
      <c r="D89" s="36">
        <v>1</v>
      </c>
      <c r="I89" s="36">
        <v>1</v>
      </c>
      <c r="J89" s="36">
        <v>2</v>
      </c>
      <c r="K89" s="36">
        <v>3</v>
      </c>
      <c r="M89" s="36">
        <v>2</v>
      </c>
      <c r="O89" s="36">
        <v>2</v>
      </c>
      <c r="P89" s="36">
        <v>3</v>
      </c>
      <c r="Q89" s="36">
        <v>1</v>
      </c>
      <c r="T89" s="36">
        <v>1</v>
      </c>
      <c r="U89" s="36">
        <v>2</v>
      </c>
      <c r="V89" s="36">
        <v>3</v>
      </c>
      <c r="X89" s="36">
        <v>4</v>
      </c>
      <c r="Y89" s="36">
        <v>1</v>
      </c>
      <c r="Z89" s="36"/>
      <c r="AA89" s="36">
        <v>5</v>
      </c>
      <c r="AB89" s="36"/>
      <c r="BC89" s="34"/>
    </row>
    <row r="90" spans="1:55" ht="15.75" customHeight="1" x14ac:dyDescent="0.2">
      <c r="A90" s="35" t="s">
        <v>182</v>
      </c>
      <c r="B90" s="37"/>
      <c r="I90" s="36">
        <v>2</v>
      </c>
      <c r="J90" s="36"/>
      <c r="K90" s="36"/>
      <c r="N90" s="36">
        <v>1</v>
      </c>
      <c r="AD90" s="36">
        <v>1</v>
      </c>
      <c r="BC90" s="34"/>
    </row>
    <row r="91" spans="1:55" ht="15.75" customHeight="1" x14ac:dyDescent="0.2">
      <c r="A91" s="40" t="s">
        <v>183</v>
      </c>
      <c r="B91" s="37"/>
      <c r="AE91" s="36">
        <v>4</v>
      </c>
      <c r="BC91" s="34"/>
    </row>
    <row r="92" spans="1:55" ht="15.75" customHeight="1" x14ac:dyDescent="0.2">
      <c r="A92" s="40" t="s">
        <v>184</v>
      </c>
      <c r="B92" s="37"/>
      <c r="D92" s="36">
        <v>20</v>
      </c>
      <c r="E92" s="36">
        <v>8</v>
      </c>
      <c r="I92" s="36">
        <v>113</v>
      </c>
      <c r="J92" s="36"/>
      <c r="K92" s="36">
        <v>73</v>
      </c>
      <c r="M92" s="36">
        <v>250</v>
      </c>
      <c r="P92" s="36">
        <v>140</v>
      </c>
      <c r="Q92" s="36"/>
      <c r="Z92" s="36">
        <v>2</v>
      </c>
      <c r="AD92" s="36">
        <v>10</v>
      </c>
      <c r="BC92" s="34"/>
    </row>
    <row r="93" spans="1:55" ht="15.75" customHeight="1" x14ac:dyDescent="0.2">
      <c r="A93" s="35" t="s">
        <v>185</v>
      </c>
      <c r="B93" s="37"/>
      <c r="O93" s="36">
        <v>1</v>
      </c>
      <c r="T93" s="36">
        <v>1</v>
      </c>
      <c r="V93" s="36">
        <v>1</v>
      </c>
      <c r="X93" s="36">
        <v>1</v>
      </c>
      <c r="BC93" s="34"/>
    </row>
    <row r="94" spans="1:55" ht="15.75" customHeight="1" x14ac:dyDescent="0.2">
      <c r="A94" s="32" t="s">
        <v>186</v>
      </c>
      <c r="B94" s="37"/>
      <c r="C94" s="36">
        <v>1</v>
      </c>
      <c r="D94" s="36">
        <v>2</v>
      </c>
      <c r="E94" s="36">
        <v>8</v>
      </c>
      <c r="I94" s="36">
        <v>3</v>
      </c>
      <c r="J94" s="36">
        <v>1</v>
      </c>
      <c r="K94" s="36">
        <v>4</v>
      </c>
      <c r="N94" s="36">
        <v>1</v>
      </c>
      <c r="P94" s="36">
        <v>2</v>
      </c>
      <c r="Q94" s="36"/>
      <c r="T94" s="36">
        <v>1</v>
      </c>
      <c r="Z94" s="36"/>
      <c r="AA94" s="36">
        <v>2</v>
      </c>
      <c r="AB94" s="36"/>
      <c r="AE94" s="36">
        <v>6</v>
      </c>
      <c r="BC94" s="34"/>
    </row>
    <row r="95" spans="1:55" ht="15.75" customHeight="1" x14ac:dyDescent="0.2">
      <c r="A95" s="32" t="s">
        <v>187</v>
      </c>
      <c r="B95" s="37"/>
      <c r="S95" s="36">
        <v>20</v>
      </c>
      <c r="U95" s="36">
        <v>5</v>
      </c>
      <c r="V95" s="36">
        <v>2</v>
      </c>
      <c r="X95" s="36">
        <v>3</v>
      </c>
      <c r="Y95" s="36">
        <v>2</v>
      </c>
      <c r="Z95" s="36">
        <v>10</v>
      </c>
      <c r="AA95" s="36">
        <v>10</v>
      </c>
      <c r="AB95" s="36"/>
      <c r="AD95" s="36">
        <v>20</v>
      </c>
      <c r="AE95" s="36">
        <v>8</v>
      </c>
      <c r="BC95" s="34"/>
    </row>
    <row r="96" spans="1:55" ht="15.75" customHeight="1" x14ac:dyDescent="0.2">
      <c r="A96" s="40" t="s">
        <v>188</v>
      </c>
      <c r="B96" s="37"/>
      <c r="AE96" s="36">
        <v>1</v>
      </c>
      <c r="BC96" s="34"/>
    </row>
    <row r="97" spans="1:59" ht="15.75" customHeight="1" x14ac:dyDescent="0.2">
      <c r="A97" s="35" t="s">
        <v>189</v>
      </c>
      <c r="B97" s="37"/>
      <c r="BC97" s="34"/>
    </row>
    <row r="98" spans="1:59" ht="15.75" customHeight="1" x14ac:dyDescent="0.2">
      <c r="A98" s="40" t="s">
        <v>190</v>
      </c>
      <c r="B98" s="37"/>
      <c r="T98" s="36">
        <v>1</v>
      </c>
      <c r="X98" s="36">
        <v>5</v>
      </c>
      <c r="Z98" s="36"/>
      <c r="AA98" s="36">
        <v>3</v>
      </c>
      <c r="AB98" s="36"/>
      <c r="AE98" s="36">
        <v>1</v>
      </c>
      <c r="BC98" s="34"/>
    </row>
    <row r="99" spans="1:59" ht="15.75" customHeight="1" x14ac:dyDescent="0.2">
      <c r="A99" s="32" t="s">
        <v>191</v>
      </c>
      <c r="B99" s="37"/>
      <c r="C99" s="36">
        <v>1</v>
      </c>
      <c r="BC99" s="34"/>
    </row>
    <row r="100" spans="1:59" ht="15.75" customHeight="1" x14ac:dyDescent="0.2">
      <c r="A100" s="40" t="s">
        <v>192</v>
      </c>
      <c r="B100" s="37"/>
      <c r="AE100" s="36">
        <v>1</v>
      </c>
      <c r="BC100" s="34"/>
    </row>
    <row r="101" spans="1:59" ht="15.75" customHeight="1" x14ac:dyDescent="0.2">
      <c r="A101" s="35" t="s">
        <v>193</v>
      </c>
      <c r="B101" s="37"/>
      <c r="BC101" s="34"/>
    </row>
    <row r="102" spans="1:59" ht="15.75" customHeight="1" x14ac:dyDescent="0.2">
      <c r="A102" s="46" t="s">
        <v>194</v>
      </c>
      <c r="B102" s="47"/>
      <c r="BC102" s="34"/>
    </row>
    <row r="103" spans="1:59" ht="15.75" customHeight="1" x14ac:dyDescent="0.2">
      <c r="A103" s="35" t="s">
        <v>195</v>
      </c>
      <c r="B103" s="37"/>
      <c r="V103" s="36">
        <v>1</v>
      </c>
      <c r="X103" s="36">
        <v>1</v>
      </c>
      <c r="Z103" s="36">
        <v>6</v>
      </c>
      <c r="AD103" s="36">
        <v>3</v>
      </c>
      <c r="AE103" s="36">
        <v>2</v>
      </c>
      <c r="BC103" s="34"/>
    </row>
    <row r="104" spans="1:59" ht="15.75" customHeight="1" x14ac:dyDescent="0.2">
      <c r="A104" s="35" t="s">
        <v>196</v>
      </c>
      <c r="B104" s="37"/>
      <c r="T104" s="36">
        <v>1</v>
      </c>
      <c r="BC104" s="34"/>
    </row>
    <row r="105" spans="1:59" ht="15.75" customHeight="1" x14ac:dyDescent="0.2">
      <c r="A105" s="35" t="s">
        <v>197</v>
      </c>
      <c r="B105" s="37"/>
      <c r="C105" s="36">
        <v>4</v>
      </c>
      <c r="D105" s="36">
        <v>15</v>
      </c>
      <c r="E105" s="36">
        <v>2</v>
      </c>
      <c r="I105" s="36">
        <v>3</v>
      </c>
      <c r="J105" s="36">
        <v>14</v>
      </c>
      <c r="K105" s="36">
        <v>32</v>
      </c>
      <c r="M105" s="36">
        <v>7</v>
      </c>
      <c r="N105" s="36">
        <v>6</v>
      </c>
      <c r="O105" s="36">
        <v>24</v>
      </c>
      <c r="P105" s="36">
        <v>6</v>
      </c>
      <c r="Q105" s="36">
        <v>18</v>
      </c>
      <c r="S105" s="36">
        <v>10</v>
      </c>
      <c r="T105" s="36">
        <v>5</v>
      </c>
      <c r="U105" s="36">
        <v>15</v>
      </c>
      <c r="V105" s="36">
        <v>6</v>
      </c>
      <c r="X105" s="36">
        <v>3</v>
      </c>
      <c r="Y105" s="36">
        <v>7</v>
      </c>
      <c r="Z105" s="36">
        <v>9</v>
      </c>
      <c r="AA105" s="36">
        <v>5</v>
      </c>
      <c r="AB105" s="36">
        <v>2</v>
      </c>
      <c r="AD105" s="36">
        <v>6</v>
      </c>
      <c r="AE105" s="36">
        <v>2</v>
      </c>
      <c r="BC105" s="34"/>
    </row>
    <row r="106" spans="1:59" ht="15.75" customHeight="1" x14ac:dyDescent="0.2">
      <c r="A106" s="35" t="s">
        <v>198</v>
      </c>
      <c r="B106" s="37"/>
      <c r="C106" s="36">
        <v>4</v>
      </c>
      <c r="D106" s="36">
        <v>5</v>
      </c>
      <c r="E106" s="36">
        <v>2</v>
      </c>
      <c r="I106" s="36">
        <v>2</v>
      </c>
      <c r="J106" s="36">
        <v>4</v>
      </c>
      <c r="K106" s="36">
        <v>3</v>
      </c>
      <c r="M106" s="36">
        <v>4</v>
      </c>
      <c r="N106" s="36">
        <v>1</v>
      </c>
      <c r="O106" s="36">
        <v>2</v>
      </c>
      <c r="P106" s="36">
        <v>4</v>
      </c>
      <c r="Q106" s="36">
        <v>5</v>
      </c>
      <c r="S106" s="36">
        <v>3</v>
      </c>
      <c r="T106" s="36">
        <v>9</v>
      </c>
      <c r="U106" s="36">
        <v>2</v>
      </c>
      <c r="V106" s="36">
        <v>5</v>
      </c>
      <c r="X106" s="36">
        <v>5</v>
      </c>
      <c r="Y106" s="36">
        <v>7</v>
      </c>
      <c r="Z106" s="36">
        <v>5</v>
      </c>
      <c r="AA106" s="36">
        <v>8</v>
      </c>
      <c r="AB106" s="36">
        <v>4</v>
      </c>
      <c r="AD106" s="36">
        <v>3</v>
      </c>
      <c r="AE106" s="36">
        <v>5</v>
      </c>
      <c r="BC106" s="34"/>
    </row>
    <row r="107" spans="1:59" ht="15.75" customHeight="1" x14ac:dyDescent="0.2">
      <c r="A107" s="40" t="s">
        <v>199</v>
      </c>
      <c r="B107" s="37"/>
      <c r="BC107" s="34"/>
    </row>
    <row r="108" spans="1:59" ht="15.75" customHeight="1" x14ac:dyDescent="0.2">
      <c r="A108" s="40"/>
      <c r="B108" s="48"/>
      <c r="K108" s="36"/>
      <c r="N108" s="36"/>
      <c r="BC108" s="34"/>
    </row>
    <row r="109" spans="1:59" ht="15.75" customHeight="1" x14ac:dyDescent="0.2">
      <c r="A109" s="49"/>
      <c r="B109" s="50" t="s">
        <v>200</v>
      </c>
      <c r="C109" s="23">
        <v>22</v>
      </c>
      <c r="D109" s="23">
        <v>25</v>
      </c>
      <c r="E109" s="23">
        <v>19</v>
      </c>
      <c r="F109" s="23"/>
      <c r="G109" s="23"/>
      <c r="H109" s="30"/>
      <c r="I109" s="23">
        <v>25</v>
      </c>
      <c r="J109" s="23">
        <v>21</v>
      </c>
      <c r="K109" s="23">
        <f>COUNT(K7:K107)</f>
        <v>24</v>
      </c>
      <c r="L109" s="30"/>
      <c r="M109" s="23">
        <f t="shared" ref="M109:Q109" si="0">COUNT(M7:M107)</f>
        <v>19</v>
      </c>
      <c r="N109" s="23">
        <f t="shared" si="0"/>
        <v>25</v>
      </c>
      <c r="O109" s="23">
        <f t="shared" si="0"/>
        <v>17</v>
      </c>
      <c r="P109" s="23">
        <f t="shared" si="0"/>
        <v>23</v>
      </c>
      <c r="Q109" s="23">
        <f t="shared" si="0"/>
        <v>26</v>
      </c>
      <c r="R109" s="30"/>
      <c r="S109" s="23">
        <v>24</v>
      </c>
      <c r="T109" s="23">
        <f t="shared" ref="T109:V109" si="1">COUNTIF(T7:T107, "&gt;0")</f>
        <v>23</v>
      </c>
      <c r="U109" s="23">
        <f t="shared" si="1"/>
        <v>18</v>
      </c>
      <c r="V109" s="23">
        <f t="shared" si="1"/>
        <v>23</v>
      </c>
      <c r="W109" s="23"/>
      <c r="X109" s="23">
        <f t="shared" ref="X109:AB109" si="2">COUNTIF(X7:X107, "&gt;0")</f>
        <v>27</v>
      </c>
      <c r="Y109" s="23">
        <f t="shared" si="2"/>
        <v>23</v>
      </c>
      <c r="Z109" s="23">
        <f t="shared" si="2"/>
        <v>25</v>
      </c>
      <c r="AA109" s="23">
        <f t="shared" si="2"/>
        <v>24</v>
      </c>
      <c r="AB109" s="23">
        <f t="shared" si="2"/>
        <v>16</v>
      </c>
      <c r="AC109" s="23"/>
      <c r="AD109" s="23">
        <f t="shared" ref="AD109:AE109" si="3">COUNTIF(AD7:AD107, "&gt;0")</f>
        <v>22</v>
      </c>
      <c r="AE109" s="23">
        <f t="shared" si="3"/>
        <v>30</v>
      </c>
      <c r="AF109" s="30"/>
      <c r="AG109" s="23"/>
      <c r="AH109" s="23"/>
      <c r="AI109" s="23"/>
      <c r="AJ109" s="30"/>
      <c r="AK109" s="15"/>
      <c r="AL109" s="15"/>
      <c r="AM109" s="23"/>
      <c r="AN109" s="30"/>
      <c r="AO109" s="23"/>
      <c r="AP109" s="15"/>
      <c r="AQ109" s="23"/>
      <c r="AR109" s="30"/>
      <c r="AS109" s="23"/>
      <c r="AT109" s="15"/>
      <c r="AU109" s="23"/>
      <c r="AV109" s="30"/>
      <c r="AW109" s="15"/>
      <c r="AX109" s="15"/>
      <c r="AY109" s="23"/>
      <c r="AZ109" s="30"/>
      <c r="BA109" s="23"/>
      <c r="BB109" s="23"/>
      <c r="BC109" s="24"/>
      <c r="BD109" s="30"/>
      <c r="BE109" s="30"/>
      <c r="BF109" s="30"/>
      <c r="BG109" s="30"/>
    </row>
    <row r="110" spans="1:59" ht="15.75" customHeight="1" x14ac:dyDescent="0.2">
      <c r="A110" s="51"/>
      <c r="B110" s="52" t="s">
        <v>201</v>
      </c>
      <c r="C110" s="53">
        <f t="shared" ref="C110:D110" si="4">SUM(C7:C107)</f>
        <v>135</v>
      </c>
      <c r="D110" s="53">
        <f t="shared" si="4"/>
        <v>187</v>
      </c>
      <c r="E110" s="53">
        <f>SUM(E7:E109)</f>
        <v>178</v>
      </c>
      <c r="F110" s="53"/>
      <c r="G110" s="53">
        <f>SUM(G7:G107)</f>
        <v>0</v>
      </c>
      <c r="H110" s="54"/>
      <c r="I110" s="53">
        <f t="shared" ref="I110:K110" si="5">SUM(I7:I107)</f>
        <v>279</v>
      </c>
      <c r="J110" s="53">
        <f t="shared" si="5"/>
        <v>95</v>
      </c>
      <c r="K110" s="53">
        <f t="shared" si="5"/>
        <v>254</v>
      </c>
      <c r="L110" s="54"/>
      <c r="M110" s="53">
        <f t="shared" ref="M110:Q110" si="6">SUM(M7:M107)</f>
        <v>390</v>
      </c>
      <c r="N110" s="53">
        <f t="shared" si="6"/>
        <v>73</v>
      </c>
      <c r="O110" s="53">
        <f t="shared" si="6"/>
        <v>112</v>
      </c>
      <c r="P110" s="53">
        <f t="shared" si="6"/>
        <v>255</v>
      </c>
      <c r="Q110" s="53">
        <f t="shared" si="6"/>
        <v>172</v>
      </c>
      <c r="R110" s="54"/>
      <c r="S110" s="53">
        <v>120</v>
      </c>
      <c r="T110" s="53">
        <f t="shared" ref="T110:V110" si="7">SUM(T7:T107)</f>
        <v>102</v>
      </c>
      <c r="U110" s="53">
        <f t="shared" si="7"/>
        <v>59</v>
      </c>
      <c r="V110" s="53">
        <f t="shared" si="7"/>
        <v>69</v>
      </c>
      <c r="W110" s="53"/>
      <c r="X110" s="53">
        <f t="shared" ref="X110:AB110" si="8">SUM(X7:X107)</f>
        <v>127</v>
      </c>
      <c r="Y110" s="53">
        <f t="shared" si="8"/>
        <v>67</v>
      </c>
      <c r="Z110" s="53">
        <f t="shared" si="8"/>
        <v>107</v>
      </c>
      <c r="AA110" s="53">
        <f t="shared" si="8"/>
        <v>94</v>
      </c>
      <c r="AB110" s="53">
        <f t="shared" si="8"/>
        <v>75</v>
      </c>
      <c r="AC110" s="53"/>
      <c r="AD110" s="53">
        <f t="shared" ref="AD110:AE110" si="9">SUM(AD7:AD107)</f>
        <v>82</v>
      </c>
      <c r="AE110" s="53">
        <f t="shared" si="9"/>
        <v>98</v>
      </c>
      <c r="AF110" s="54"/>
      <c r="AG110" s="53">
        <f t="shared" ref="AG110:AI110" si="10">SUM(AG7:AG107)</f>
        <v>0</v>
      </c>
      <c r="AH110" s="53">
        <f t="shared" si="10"/>
        <v>0</v>
      </c>
      <c r="AI110" s="53">
        <f t="shared" si="10"/>
        <v>0</v>
      </c>
      <c r="AJ110" s="54"/>
      <c r="AK110" s="53">
        <f t="shared" ref="AK110:AM110" si="11">SUM(AK7:AK107)</f>
        <v>0</v>
      </c>
      <c r="AL110" s="53">
        <f t="shared" si="11"/>
        <v>0</v>
      </c>
      <c r="AM110" s="53">
        <f t="shared" si="11"/>
        <v>0</v>
      </c>
      <c r="AN110" s="54"/>
      <c r="AO110" s="53">
        <f t="shared" ref="AO110:AQ110" si="12">SUM(AO7:AO107)</f>
        <v>0</v>
      </c>
      <c r="AP110" s="53">
        <f t="shared" si="12"/>
        <v>0</v>
      </c>
      <c r="AQ110" s="53">
        <f t="shared" si="12"/>
        <v>0</v>
      </c>
      <c r="AR110" s="54"/>
      <c r="AS110" s="53">
        <f t="shared" ref="AS110:AU110" si="13">SUM(AS7:AS107)</f>
        <v>0</v>
      </c>
      <c r="AT110" s="53">
        <f t="shared" si="13"/>
        <v>0</v>
      </c>
      <c r="AU110" s="53">
        <f t="shared" si="13"/>
        <v>0</v>
      </c>
      <c r="AV110" s="54"/>
      <c r="AW110" s="53">
        <f t="shared" ref="AW110:AY110" si="14">SUM(AW7:AW107)</f>
        <v>0</v>
      </c>
      <c r="AX110" s="53">
        <f t="shared" si="14"/>
        <v>0</v>
      </c>
      <c r="AY110" s="53">
        <f t="shared" si="14"/>
        <v>0</v>
      </c>
      <c r="AZ110" s="54"/>
      <c r="BA110" s="53">
        <f t="shared" ref="BA110:BC110" si="15">SUM(BA7:BA107)</f>
        <v>0</v>
      </c>
      <c r="BB110" s="53">
        <f t="shared" si="15"/>
        <v>0</v>
      </c>
      <c r="BC110" s="53">
        <f t="shared" si="15"/>
        <v>0</v>
      </c>
      <c r="BD110" s="30"/>
      <c r="BE110" s="30"/>
      <c r="BF110" s="30"/>
      <c r="BG110" s="30"/>
    </row>
    <row r="111" spans="1:59" ht="15.75" customHeight="1" x14ac:dyDescent="0.2">
      <c r="A111" s="55"/>
      <c r="BC111" s="34"/>
    </row>
    <row r="112" spans="1:59" ht="15.75" customHeight="1" x14ac:dyDescent="0.2">
      <c r="A112" s="55"/>
      <c r="BC112" s="34"/>
    </row>
    <row r="113" spans="1:55" ht="15.75" customHeight="1" x14ac:dyDescent="0.2">
      <c r="A113" s="55"/>
      <c r="AO113" s="36"/>
      <c r="BC113" s="34"/>
    </row>
    <row r="114" spans="1:55" ht="15.75" customHeight="1" x14ac:dyDescent="0.2">
      <c r="A114" s="55"/>
      <c r="BC114" s="34"/>
    </row>
    <row r="115" spans="1:55" ht="15.75" customHeight="1" x14ac:dyDescent="0.2">
      <c r="A115" s="55"/>
      <c r="BC115" s="34"/>
    </row>
    <row r="116" spans="1:55" ht="15.75" customHeight="1" x14ac:dyDescent="0.2">
      <c r="A116" s="55"/>
      <c r="BC116" s="34"/>
    </row>
    <row r="117" spans="1:55" ht="15.75" customHeight="1" x14ac:dyDescent="0.2">
      <c r="A117" s="55"/>
      <c r="BC117" s="34"/>
    </row>
    <row r="118" spans="1:55" ht="15.75" customHeight="1" x14ac:dyDescent="0.2">
      <c r="A118" s="55"/>
      <c r="BC118" s="34"/>
    </row>
    <row r="119" spans="1:55" ht="15.75" customHeight="1" x14ac:dyDescent="0.2">
      <c r="A119" s="55"/>
      <c r="BC119" s="34"/>
    </row>
    <row r="120" spans="1:55" ht="15.75" customHeight="1" x14ac:dyDescent="0.2">
      <c r="A120" s="55"/>
      <c r="BC120" s="34"/>
    </row>
    <row r="121" spans="1:55" ht="15.75" customHeight="1" x14ac:dyDescent="0.2">
      <c r="A121" s="55"/>
      <c r="BC121" s="34"/>
    </row>
    <row r="122" spans="1:55" ht="15.75" customHeight="1" x14ac:dyDescent="0.2">
      <c r="A122" s="55"/>
      <c r="BC122" s="34"/>
    </row>
    <row r="123" spans="1:55" ht="15.75" customHeight="1" x14ac:dyDescent="0.2">
      <c r="A123" s="55"/>
      <c r="BC123" s="34"/>
    </row>
    <row r="124" spans="1:55" ht="15.75" customHeight="1" x14ac:dyDescent="0.2">
      <c r="A124" s="55"/>
      <c r="BC124" s="34"/>
    </row>
    <row r="125" spans="1:55" ht="15.75" customHeight="1" x14ac:dyDescent="0.2">
      <c r="A125" s="55"/>
      <c r="BC125" s="34"/>
    </row>
    <row r="126" spans="1:55" ht="15.75" customHeight="1" x14ac:dyDescent="0.2">
      <c r="A126" s="55"/>
      <c r="BC126" s="34"/>
    </row>
    <row r="127" spans="1:55" ht="15.75" customHeight="1" x14ac:dyDescent="0.2">
      <c r="A127" s="55"/>
      <c r="BC127" s="34"/>
    </row>
    <row r="128" spans="1:55" ht="15.75" customHeight="1" x14ac:dyDescent="0.2">
      <c r="A128" s="55"/>
      <c r="BC128" s="34"/>
    </row>
    <row r="129" spans="1:55" ht="15.75" customHeight="1" x14ac:dyDescent="0.2">
      <c r="A129" s="55"/>
      <c r="BC129" s="34"/>
    </row>
    <row r="130" spans="1:55" ht="15.75" customHeight="1" x14ac:dyDescent="0.2">
      <c r="A130" s="55"/>
      <c r="BC130" s="34"/>
    </row>
    <row r="131" spans="1:55" ht="15.75" customHeight="1" x14ac:dyDescent="0.2">
      <c r="A131" s="55"/>
      <c r="BC131" s="34"/>
    </row>
    <row r="132" spans="1:55" ht="15.75" customHeight="1" x14ac:dyDescent="0.2">
      <c r="A132" s="55"/>
      <c r="BC132" s="34"/>
    </row>
    <row r="133" spans="1:55" ht="15.75" customHeight="1" x14ac:dyDescent="0.2">
      <c r="A133" s="55"/>
      <c r="BC133" s="34"/>
    </row>
    <row r="134" spans="1:55" ht="15.75" customHeight="1" x14ac:dyDescent="0.2">
      <c r="A134" s="55"/>
      <c r="BC134" s="34"/>
    </row>
    <row r="135" spans="1:55" ht="15.75" customHeight="1" x14ac:dyDescent="0.2">
      <c r="A135" s="55"/>
      <c r="BC135" s="34"/>
    </row>
    <row r="136" spans="1:55" ht="15.75" customHeight="1" x14ac:dyDescent="0.2">
      <c r="A136" s="55"/>
      <c r="BC136" s="34"/>
    </row>
    <row r="137" spans="1:55" ht="15.75" customHeight="1" x14ac:dyDescent="0.2">
      <c r="A137" s="55"/>
      <c r="BC137" s="34"/>
    </row>
    <row r="138" spans="1:55" ht="15.75" customHeight="1" x14ac:dyDescent="0.2">
      <c r="A138" s="55"/>
      <c r="BC138" s="34"/>
    </row>
    <row r="139" spans="1:55" ht="15.75" customHeight="1" x14ac:dyDescent="0.2">
      <c r="A139" s="55"/>
      <c r="BC139" s="34"/>
    </row>
    <row r="140" spans="1:55" ht="15.75" customHeight="1" x14ac:dyDescent="0.2">
      <c r="A140" s="55"/>
      <c r="BC140" s="34"/>
    </row>
    <row r="141" spans="1:55" ht="15.75" customHeight="1" x14ac:dyDescent="0.2">
      <c r="A141" s="55"/>
      <c r="BC141" s="34"/>
    </row>
    <row r="142" spans="1:55" ht="15.75" customHeight="1" x14ac:dyDescent="0.2">
      <c r="A142" s="55"/>
      <c r="BC142" s="34"/>
    </row>
    <row r="143" spans="1:55" ht="15.75" customHeight="1" x14ac:dyDescent="0.2">
      <c r="A143" s="55"/>
      <c r="BC143" s="34"/>
    </row>
    <row r="144" spans="1:55" ht="15.75" customHeight="1" x14ac:dyDescent="0.2">
      <c r="A144" s="55"/>
      <c r="BC144" s="34"/>
    </row>
    <row r="145" spans="1:55" ht="15.75" customHeight="1" x14ac:dyDescent="0.2">
      <c r="A145" s="55"/>
      <c r="BC145" s="34"/>
    </row>
    <row r="146" spans="1:55" ht="15.75" customHeight="1" x14ac:dyDescent="0.2">
      <c r="A146" s="55"/>
      <c r="BC146" s="34"/>
    </row>
    <row r="147" spans="1:55" ht="15.75" customHeight="1" x14ac:dyDescent="0.2">
      <c r="A147" s="55"/>
      <c r="BC147" s="34"/>
    </row>
    <row r="148" spans="1:55" ht="15.75" customHeight="1" x14ac:dyDescent="0.2">
      <c r="A148" s="55"/>
      <c r="BC148" s="34"/>
    </row>
    <row r="149" spans="1:55" ht="15.75" customHeight="1" x14ac:dyDescent="0.2">
      <c r="A149" s="55"/>
      <c r="BC149" s="34"/>
    </row>
    <row r="150" spans="1:55" ht="15.75" customHeight="1" x14ac:dyDescent="0.2">
      <c r="A150" s="55"/>
      <c r="BC150" s="34"/>
    </row>
    <row r="151" spans="1:55" ht="15.75" customHeight="1" x14ac:dyDescent="0.2">
      <c r="A151" s="55"/>
      <c r="BC151" s="34"/>
    </row>
    <row r="152" spans="1:55" ht="15.75" customHeight="1" x14ac:dyDescent="0.2">
      <c r="A152" s="55"/>
      <c r="BC152" s="34"/>
    </row>
    <row r="153" spans="1:55" ht="15.75" customHeight="1" x14ac:dyDescent="0.2">
      <c r="A153" s="55"/>
      <c r="BC153" s="34"/>
    </row>
    <row r="154" spans="1:55" ht="15.75" customHeight="1" x14ac:dyDescent="0.2">
      <c r="A154" s="55"/>
      <c r="BC154" s="34"/>
    </row>
    <row r="155" spans="1:55" ht="15.75" customHeight="1" x14ac:dyDescent="0.2">
      <c r="A155" s="55"/>
      <c r="BC155" s="34"/>
    </row>
    <row r="156" spans="1:55" ht="15.75" customHeight="1" x14ac:dyDescent="0.2">
      <c r="A156" s="55"/>
      <c r="BC156" s="34"/>
    </row>
    <row r="157" spans="1:55" ht="15.75" customHeight="1" x14ac:dyDescent="0.2">
      <c r="A157" s="55"/>
      <c r="BC157" s="34"/>
    </row>
    <row r="158" spans="1:55" ht="15.75" customHeight="1" x14ac:dyDescent="0.2">
      <c r="A158" s="55"/>
      <c r="BC158" s="34"/>
    </row>
    <row r="159" spans="1:55" ht="15.75" customHeight="1" x14ac:dyDescent="0.2">
      <c r="A159" s="55"/>
      <c r="BC159" s="34"/>
    </row>
    <row r="160" spans="1:55" ht="15.75" customHeight="1" x14ac:dyDescent="0.2">
      <c r="A160" s="55"/>
      <c r="BC160" s="34"/>
    </row>
    <row r="161" spans="1:55" ht="15.75" customHeight="1" x14ac:dyDescent="0.2">
      <c r="A161" s="55"/>
      <c r="BC161" s="34"/>
    </row>
    <row r="162" spans="1:55" ht="15.75" customHeight="1" x14ac:dyDescent="0.2">
      <c r="A162" s="55"/>
      <c r="BC162" s="34"/>
    </row>
    <row r="163" spans="1:55" ht="15.75" customHeight="1" x14ac:dyDescent="0.2">
      <c r="A163" s="55"/>
      <c r="BC163" s="34"/>
    </row>
    <row r="164" spans="1:55" ht="15.75" customHeight="1" x14ac:dyDescent="0.2">
      <c r="A164" s="55"/>
      <c r="BC164" s="34"/>
    </row>
    <row r="165" spans="1:55" ht="15.75" customHeight="1" x14ac:dyDescent="0.2">
      <c r="A165" s="55"/>
      <c r="BC165" s="34"/>
    </row>
    <row r="166" spans="1:55" ht="15.75" customHeight="1" x14ac:dyDescent="0.2">
      <c r="A166" s="55"/>
      <c r="BC166" s="34"/>
    </row>
    <row r="167" spans="1:55" ht="15.75" customHeight="1" x14ac:dyDescent="0.2">
      <c r="A167" s="55"/>
      <c r="BC167" s="34"/>
    </row>
    <row r="168" spans="1:55" ht="15.75" customHeight="1" x14ac:dyDescent="0.2">
      <c r="A168" s="55"/>
      <c r="BC168" s="34"/>
    </row>
    <row r="169" spans="1:55" ht="15.75" customHeight="1" x14ac:dyDescent="0.2">
      <c r="A169" s="55"/>
      <c r="BC169" s="34"/>
    </row>
    <row r="170" spans="1:55" ht="15.75" customHeight="1" x14ac:dyDescent="0.2">
      <c r="A170" s="55"/>
      <c r="BC170" s="34"/>
    </row>
    <row r="171" spans="1:55" ht="15.75" customHeight="1" x14ac:dyDescent="0.2">
      <c r="A171" s="55"/>
      <c r="BC171" s="34"/>
    </row>
    <row r="172" spans="1:55" ht="15.75" customHeight="1" x14ac:dyDescent="0.2">
      <c r="A172" s="55"/>
      <c r="BC172" s="34"/>
    </row>
    <row r="173" spans="1:55" ht="15.75" customHeight="1" x14ac:dyDescent="0.2">
      <c r="A173" s="55"/>
      <c r="BC173" s="34"/>
    </row>
    <row r="174" spans="1:55" ht="15.75" customHeight="1" x14ac:dyDescent="0.2">
      <c r="A174" s="55"/>
      <c r="BC174" s="34"/>
    </row>
    <row r="175" spans="1:55" ht="15.75" customHeight="1" x14ac:dyDescent="0.2">
      <c r="A175" s="55"/>
      <c r="BC175" s="34"/>
    </row>
    <row r="176" spans="1:55" ht="15.75" customHeight="1" x14ac:dyDescent="0.2">
      <c r="A176" s="55"/>
      <c r="BC176" s="34"/>
    </row>
    <row r="177" spans="1:55" ht="15.75" customHeight="1" x14ac:dyDescent="0.2">
      <c r="A177" s="55"/>
      <c r="BC177" s="34"/>
    </row>
    <row r="178" spans="1:55" ht="15.75" customHeight="1" x14ac:dyDescent="0.2">
      <c r="A178" s="55"/>
      <c r="BC178" s="34"/>
    </row>
    <row r="179" spans="1:55" ht="15.75" customHeight="1" x14ac:dyDescent="0.2">
      <c r="A179" s="55"/>
      <c r="BC179" s="34"/>
    </row>
    <row r="180" spans="1:55" ht="15.75" customHeight="1" x14ac:dyDescent="0.2">
      <c r="A180" s="55"/>
      <c r="BC180" s="34"/>
    </row>
    <row r="181" spans="1:55" ht="15.75" customHeight="1" x14ac:dyDescent="0.2">
      <c r="A181" s="55"/>
      <c r="BC181" s="34"/>
    </row>
    <row r="182" spans="1:55" ht="15.75" customHeight="1" x14ac:dyDescent="0.2">
      <c r="A182" s="55"/>
      <c r="BC182" s="34"/>
    </row>
    <row r="183" spans="1:55" ht="15.75" customHeight="1" x14ac:dyDescent="0.2">
      <c r="A183" s="55"/>
      <c r="BC183" s="34"/>
    </row>
    <row r="184" spans="1:55" ht="15.75" customHeight="1" x14ac:dyDescent="0.2">
      <c r="A184" s="55"/>
      <c r="BC184" s="34"/>
    </row>
    <row r="185" spans="1:55" ht="15.75" customHeight="1" x14ac:dyDescent="0.2">
      <c r="A185" s="55"/>
      <c r="BC185" s="34"/>
    </row>
    <row r="186" spans="1:55" ht="15.75" customHeight="1" x14ac:dyDescent="0.2">
      <c r="A186" s="55"/>
      <c r="BC186" s="34"/>
    </row>
    <row r="187" spans="1:55" ht="15.75" customHeight="1" x14ac:dyDescent="0.2">
      <c r="A187" s="55"/>
      <c r="BC187" s="34"/>
    </row>
    <row r="188" spans="1:55" ht="15.75" customHeight="1" x14ac:dyDescent="0.2">
      <c r="A188" s="55"/>
      <c r="BC188" s="34"/>
    </row>
    <row r="189" spans="1:55" ht="15.75" customHeight="1" x14ac:dyDescent="0.2">
      <c r="A189" s="55"/>
      <c r="BC189" s="34"/>
    </row>
    <row r="190" spans="1:55" ht="15.75" customHeight="1" x14ac:dyDescent="0.2">
      <c r="A190" s="55"/>
      <c r="BC190" s="34"/>
    </row>
    <row r="191" spans="1:55" ht="15.75" customHeight="1" x14ac:dyDescent="0.2">
      <c r="A191" s="55"/>
      <c r="BC191" s="34"/>
    </row>
    <row r="192" spans="1:55" ht="15.75" customHeight="1" x14ac:dyDescent="0.2">
      <c r="A192" s="55"/>
      <c r="BC192" s="34"/>
    </row>
    <row r="193" spans="1:55" ht="15.75" customHeight="1" x14ac:dyDescent="0.2">
      <c r="A193" s="55"/>
      <c r="BC193" s="34"/>
    </row>
    <row r="194" spans="1:55" ht="15.75" customHeight="1" x14ac:dyDescent="0.2">
      <c r="A194" s="55"/>
      <c r="BC194" s="34"/>
    </row>
    <row r="195" spans="1:55" ht="15.75" customHeight="1" x14ac:dyDescent="0.2">
      <c r="A195" s="55"/>
      <c r="BC195" s="34"/>
    </row>
    <row r="196" spans="1:55" ht="15.75" customHeight="1" x14ac:dyDescent="0.2">
      <c r="A196" s="55"/>
      <c r="BC196" s="34"/>
    </row>
    <row r="197" spans="1:55" ht="15.75" customHeight="1" x14ac:dyDescent="0.2">
      <c r="A197" s="55"/>
      <c r="BC197" s="34"/>
    </row>
    <row r="198" spans="1:55" ht="15.75" customHeight="1" x14ac:dyDescent="0.2">
      <c r="A198" s="55"/>
      <c r="BC198" s="34"/>
    </row>
    <row r="199" spans="1:55" ht="15.75" customHeight="1" x14ac:dyDescent="0.2">
      <c r="A199" s="55"/>
      <c r="BC199" s="34"/>
    </row>
    <row r="200" spans="1:55" ht="15.75" customHeight="1" x14ac:dyDescent="0.2">
      <c r="A200" s="55"/>
      <c r="BC200" s="34"/>
    </row>
    <row r="201" spans="1:55" ht="15.75" customHeight="1" x14ac:dyDescent="0.2">
      <c r="A201" s="55"/>
      <c r="BC201" s="34"/>
    </row>
    <row r="202" spans="1:55" ht="15.75" customHeight="1" x14ac:dyDescent="0.2">
      <c r="A202" s="55"/>
      <c r="BC202" s="34"/>
    </row>
    <row r="203" spans="1:55" ht="15.75" customHeight="1" x14ac:dyDescent="0.2">
      <c r="A203" s="55"/>
      <c r="BC203" s="34"/>
    </row>
    <row r="204" spans="1:55" ht="15.75" customHeight="1" x14ac:dyDescent="0.2">
      <c r="A204" s="55"/>
      <c r="BC204" s="34"/>
    </row>
    <row r="205" spans="1:55" ht="15.75" customHeight="1" x14ac:dyDescent="0.2">
      <c r="A205" s="55"/>
      <c r="BC205" s="34"/>
    </row>
    <row r="206" spans="1:55" ht="15.75" customHeight="1" x14ac:dyDescent="0.2">
      <c r="A206" s="55"/>
      <c r="BC206" s="34"/>
    </row>
    <row r="207" spans="1:55" ht="15.75" customHeight="1" x14ac:dyDescent="0.2">
      <c r="A207" s="55"/>
      <c r="BC207" s="34"/>
    </row>
    <row r="208" spans="1:55" ht="15.75" customHeight="1" x14ac:dyDescent="0.2">
      <c r="A208" s="55"/>
      <c r="BC208" s="34"/>
    </row>
    <row r="209" spans="1:55" ht="15.75" customHeight="1" x14ac:dyDescent="0.2">
      <c r="A209" s="55"/>
      <c r="BC209" s="34"/>
    </row>
    <row r="210" spans="1:55" ht="15.75" customHeight="1" x14ac:dyDescent="0.2">
      <c r="A210" s="55"/>
      <c r="BC210" s="34"/>
    </row>
    <row r="211" spans="1:55" ht="15.75" customHeight="1" x14ac:dyDescent="0.2">
      <c r="A211" s="55"/>
      <c r="BC211" s="34"/>
    </row>
    <row r="212" spans="1:55" ht="15.75" customHeight="1" x14ac:dyDescent="0.2">
      <c r="A212" s="55"/>
      <c r="BC212" s="34"/>
    </row>
    <row r="213" spans="1:55" ht="15.75" customHeight="1" x14ac:dyDescent="0.2">
      <c r="A213" s="55"/>
      <c r="BC213" s="34"/>
    </row>
    <row r="214" spans="1:55" ht="15.75" customHeight="1" x14ac:dyDescent="0.2">
      <c r="A214" s="55"/>
      <c r="BC214" s="34"/>
    </row>
    <row r="215" spans="1:55" ht="15.75" customHeight="1" x14ac:dyDescent="0.2">
      <c r="A215" s="55"/>
      <c r="BC215" s="34"/>
    </row>
    <row r="216" spans="1:55" ht="15.75" customHeight="1" x14ac:dyDescent="0.2">
      <c r="A216" s="55"/>
      <c r="BC216" s="34"/>
    </row>
    <row r="217" spans="1:55" ht="15.75" customHeight="1" x14ac:dyDescent="0.2">
      <c r="A217" s="55"/>
      <c r="BC217" s="34"/>
    </row>
    <row r="218" spans="1:55" ht="15.75" customHeight="1" x14ac:dyDescent="0.2">
      <c r="A218" s="55"/>
      <c r="BC218" s="34"/>
    </row>
    <row r="219" spans="1:55" ht="15.75" customHeight="1" x14ac:dyDescent="0.2">
      <c r="A219" s="55"/>
      <c r="BC219" s="34"/>
    </row>
    <row r="220" spans="1:55" ht="15.75" customHeight="1" x14ac:dyDescent="0.2">
      <c r="A220" s="55"/>
      <c r="BC220" s="34"/>
    </row>
    <row r="221" spans="1:55" ht="15.75" customHeight="1" x14ac:dyDescent="0.2">
      <c r="A221" s="55"/>
      <c r="BC221" s="34"/>
    </row>
    <row r="222" spans="1:55" ht="15.75" customHeight="1" x14ac:dyDescent="0.2">
      <c r="A222" s="55"/>
      <c r="BC222" s="34"/>
    </row>
    <row r="223" spans="1:55" ht="15.75" customHeight="1" x14ac:dyDescent="0.2">
      <c r="A223" s="55"/>
      <c r="BC223" s="34"/>
    </row>
    <row r="224" spans="1:55" ht="15.75" customHeight="1" x14ac:dyDescent="0.2">
      <c r="A224" s="55"/>
      <c r="BC224" s="34"/>
    </row>
    <row r="225" spans="1:55" ht="15.75" customHeight="1" x14ac:dyDescent="0.2">
      <c r="A225" s="55"/>
      <c r="BC225" s="34"/>
    </row>
    <row r="226" spans="1:55" ht="15.75" customHeight="1" x14ac:dyDescent="0.2">
      <c r="A226" s="55"/>
      <c r="BC226" s="34"/>
    </row>
    <row r="227" spans="1:55" ht="15.75" customHeight="1" x14ac:dyDescent="0.2">
      <c r="A227" s="55"/>
      <c r="BC227" s="34"/>
    </row>
    <row r="228" spans="1:55" ht="15.75" customHeight="1" x14ac:dyDescent="0.2">
      <c r="A228" s="55"/>
      <c r="BC228" s="34"/>
    </row>
    <row r="229" spans="1:55" ht="15.75" customHeight="1" x14ac:dyDescent="0.2">
      <c r="A229" s="55"/>
      <c r="BC229" s="34"/>
    </row>
    <row r="230" spans="1:55" ht="15.75" customHeight="1" x14ac:dyDescent="0.2">
      <c r="A230" s="55"/>
      <c r="BC230" s="34"/>
    </row>
    <row r="231" spans="1:55" ht="15.75" customHeight="1" x14ac:dyDescent="0.2">
      <c r="A231" s="55"/>
      <c r="BC231" s="34"/>
    </row>
    <row r="232" spans="1:55" ht="15.75" customHeight="1" x14ac:dyDescent="0.2">
      <c r="A232" s="55"/>
      <c r="BC232" s="34"/>
    </row>
    <row r="233" spans="1:55" ht="15.75" customHeight="1" x14ac:dyDescent="0.2">
      <c r="A233" s="55"/>
      <c r="BC233" s="34"/>
    </row>
    <row r="234" spans="1:55" ht="15.75" customHeight="1" x14ac:dyDescent="0.2">
      <c r="A234" s="55"/>
      <c r="BC234" s="34"/>
    </row>
    <row r="235" spans="1:55" ht="15.75" customHeight="1" x14ac:dyDescent="0.2">
      <c r="A235" s="55"/>
      <c r="BC235" s="34"/>
    </row>
    <row r="236" spans="1:55" ht="15.75" customHeight="1" x14ac:dyDescent="0.2">
      <c r="A236" s="55"/>
      <c r="BC236" s="34"/>
    </row>
    <row r="237" spans="1:55" ht="15.75" customHeight="1" x14ac:dyDescent="0.2">
      <c r="A237" s="55"/>
      <c r="BC237" s="34"/>
    </row>
    <row r="238" spans="1:55" ht="15.75" customHeight="1" x14ac:dyDescent="0.2">
      <c r="A238" s="55"/>
      <c r="BC238" s="34"/>
    </row>
    <row r="239" spans="1:55" ht="15.75" customHeight="1" x14ac:dyDescent="0.2">
      <c r="A239" s="55"/>
      <c r="BC239" s="34"/>
    </row>
    <row r="240" spans="1:55" ht="15.75" customHeight="1" x14ac:dyDescent="0.2">
      <c r="A240" s="55"/>
      <c r="BC240" s="34"/>
    </row>
    <row r="241" spans="1:55" ht="15.75" customHeight="1" x14ac:dyDescent="0.2">
      <c r="A241" s="55"/>
      <c r="BC241" s="34"/>
    </row>
    <row r="242" spans="1:55" ht="15.75" customHeight="1" x14ac:dyDescent="0.2">
      <c r="A242" s="55"/>
      <c r="BC242" s="34"/>
    </row>
    <row r="243" spans="1:55" ht="15.75" customHeight="1" x14ac:dyDescent="0.2">
      <c r="A243" s="55"/>
      <c r="BC243" s="34"/>
    </row>
    <row r="244" spans="1:55" ht="15.75" customHeight="1" x14ac:dyDescent="0.2">
      <c r="A244" s="55"/>
      <c r="BC244" s="34"/>
    </row>
    <row r="245" spans="1:55" ht="15.75" customHeight="1" x14ac:dyDescent="0.2">
      <c r="A245" s="55"/>
      <c r="BC245" s="34"/>
    </row>
    <row r="246" spans="1:55" ht="15.75" customHeight="1" x14ac:dyDescent="0.2">
      <c r="A246" s="55"/>
      <c r="BC246" s="34"/>
    </row>
    <row r="247" spans="1:55" ht="15.75" customHeight="1" x14ac:dyDescent="0.2">
      <c r="A247" s="55"/>
      <c r="BC247" s="34"/>
    </row>
    <row r="248" spans="1:55" ht="15.75" customHeight="1" x14ac:dyDescent="0.2">
      <c r="A248" s="55"/>
      <c r="BC248" s="34"/>
    </row>
    <row r="249" spans="1:55" ht="15.75" customHeight="1" x14ac:dyDescent="0.2">
      <c r="A249" s="55"/>
      <c r="BC249" s="34"/>
    </row>
    <row r="250" spans="1:55" ht="15.75" customHeight="1" x14ac:dyDescent="0.2">
      <c r="A250" s="55"/>
      <c r="BC250" s="34"/>
    </row>
    <row r="251" spans="1:55" ht="15.75" customHeight="1" x14ac:dyDescent="0.2">
      <c r="A251" s="55"/>
      <c r="BC251" s="34"/>
    </row>
    <row r="252" spans="1:55" ht="15.75" customHeight="1" x14ac:dyDescent="0.2">
      <c r="A252" s="55"/>
      <c r="BC252" s="34"/>
    </row>
    <row r="253" spans="1:55" ht="15.75" customHeight="1" x14ac:dyDescent="0.2">
      <c r="A253" s="55"/>
      <c r="BC253" s="34"/>
    </row>
    <row r="254" spans="1:55" ht="15.75" customHeight="1" x14ac:dyDescent="0.2">
      <c r="A254" s="55"/>
      <c r="BC254" s="34"/>
    </row>
    <row r="255" spans="1:55" ht="15.75" customHeight="1" x14ac:dyDescent="0.2">
      <c r="A255" s="55"/>
      <c r="BC255" s="34"/>
    </row>
    <row r="256" spans="1:55" ht="15.75" customHeight="1" x14ac:dyDescent="0.2">
      <c r="A256" s="55"/>
      <c r="BC256" s="34"/>
    </row>
    <row r="257" spans="1:55" ht="15.75" customHeight="1" x14ac:dyDescent="0.2">
      <c r="A257" s="55"/>
      <c r="BC257" s="34"/>
    </row>
    <row r="258" spans="1:55" ht="15.75" customHeight="1" x14ac:dyDescent="0.2">
      <c r="A258" s="55"/>
      <c r="BC258" s="34"/>
    </row>
    <row r="259" spans="1:55" ht="15.75" customHeight="1" x14ac:dyDescent="0.2">
      <c r="A259" s="55"/>
      <c r="BC259" s="34"/>
    </row>
    <row r="260" spans="1:55" ht="15.75" customHeight="1" x14ac:dyDescent="0.2">
      <c r="A260" s="55"/>
      <c r="BC260" s="34"/>
    </row>
    <row r="261" spans="1:55" ht="15.75" customHeight="1" x14ac:dyDescent="0.2">
      <c r="A261" s="55"/>
      <c r="BC261" s="34"/>
    </row>
    <row r="262" spans="1:55" ht="15.75" customHeight="1" x14ac:dyDescent="0.2">
      <c r="A262" s="55"/>
      <c r="BC262" s="34"/>
    </row>
    <row r="263" spans="1:55" ht="15.75" customHeight="1" x14ac:dyDescent="0.2">
      <c r="A263" s="55"/>
      <c r="BC263" s="34"/>
    </row>
    <row r="264" spans="1:55" ht="15.75" customHeight="1" x14ac:dyDescent="0.2">
      <c r="A264" s="55"/>
      <c r="BC264" s="34"/>
    </row>
    <row r="265" spans="1:55" ht="15.75" customHeight="1" x14ac:dyDescent="0.2">
      <c r="A265" s="55"/>
      <c r="BC265" s="34"/>
    </row>
    <row r="266" spans="1:55" ht="15.75" customHeight="1" x14ac:dyDescent="0.2">
      <c r="A266" s="55"/>
      <c r="BC266" s="34"/>
    </row>
    <row r="267" spans="1:55" ht="15.75" customHeight="1" x14ac:dyDescent="0.2">
      <c r="A267" s="55"/>
      <c r="BC267" s="34"/>
    </row>
    <row r="268" spans="1:55" ht="15.75" customHeight="1" x14ac:dyDescent="0.2">
      <c r="A268" s="55"/>
      <c r="BC268" s="34"/>
    </row>
    <row r="269" spans="1:55" ht="15.75" customHeight="1" x14ac:dyDescent="0.2">
      <c r="A269" s="55"/>
      <c r="BC269" s="34"/>
    </row>
    <row r="270" spans="1:55" ht="15.75" customHeight="1" x14ac:dyDescent="0.2">
      <c r="A270" s="55"/>
      <c r="BC270" s="34"/>
    </row>
    <row r="271" spans="1:55" ht="15.75" customHeight="1" x14ac:dyDescent="0.2">
      <c r="A271" s="55"/>
      <c r="BC271" s="34"/>
    </row>
    <row r="272" spans="1:55" ht="15.75" customHeight="1" x14ac:dyDescent="0.2">
      <c r="A272" s="55"/>
      <c r="BC272" s="34"/>
    </row>
    <row r="273" spans="1:55" ht="15.75" customHeight="1" x14ac:dyDescent="0.2">
      <c r="A273" s="55"/>
      <c r="BC273" s="34"/>
    </row>
    <row r="274" spans="1:55" ht="15.75" customHeight="1" x14ac:dyDescent="0.2">
      <c r="A274" s="55"/>
      <c r="BC274" s="34"/>
    </row>
    <row r="275" spans="1:55" ht="15.75" customHeight="1" x14ac:dyDescent="0.2">
      <c r="A275" s="55"/>
      <c r="BC275" s="34"/>
    </row>
    <row r="276" spans="1:55" ht="15.75" customHeight="1" x14ac:dyDescent="0.2">
      <c r="A276" s="55"/>
      <c r="BC276" s="34"/>
    </row>
    <row r="277" spans="1:55" ht="15.75" customHeight="1" x14ac:dyDescent="0.2">
      <c r="A277" s="55"/>
      <c r="BC277" s="34"/>
    </row>
    <row r="278" spans="1:55" ht="15.75" customHeight="1" x14ac:dyDescent="0.2">
      <c r="A278" s="55"/>
      <c r="BC278" s="34"/>
    </row>
    <row r="279" spans="1:55" ht="15.75" customHeight="1" x14ac:dyDescent="0.2">
      <c r="A279" s="55"/>
      <c r="BC279" s="34"/>
    </row>
    <row r="280" spans="1:55" ht="15.75" customHeight="1" x14ac:dyDescent="0.2">
      <c r="A280" s="55"/>
      <c r="BC280" s="34"/>
    </row>
    <row r="281" spans="1:55" ht="15.75" customHeight="1" x14ac:dyDescent="0.2">
      <c r="A281" s="55"/>
      <c r="BC281" s="34"/>
    </row>
    <row r="282" spans="1:55" ht="15.75" customHeight="1" x14ac:dyDescent="0.2">
      <c r="A282" s="55"/>
      <c r="BC282" s="34"/>
    </row>
    <row r="283" spans="1:55" ht="15.75" customHeight="1" x14ac:dyDescent="0.2">
      <c r="A283" s="55"/>
      <c r="BC283" s="34"/>
    </row>
    <row r="284" spans="1:55" ht="15.75" customHeight="1" x14ac:dyDescent="0.2">
      <c r="A284" s="55"/>
      <c r="BC284" s="34"/>
    </row>
    <row r="285" spans="1:55" ht="15.75" customHeight="1" x14ac:dyDescent="0.2">
      <c r="A285" s="55"/>
      <c r="BC285" s="34"/>
    </row>
    <row r="286" spans="1:55" ht="15.75" customHeight="1" x14ac:dyDescent="0.2">
      <c r="A286" s="55"/>
      <c r="BC286" s="34"/>
    </row>
    <row r="287" spans="1:55" ht="15.75" customHeight="1" x14ac:dyDescent="0.2">
      <c r="A287" s="55"/>
      <c r="BC287" s="34"/>
    </row>
    <row r="288" spans="1:55" ht="15.75" customHeight="1" x14ac:dyDescent="0.2">
      <c r="A288" s="55"/>
      <c r="BC288" s="34"/>
    </row>
    <row r="289" spans="1:55" ht="15.75" customHeight="1" x14ac:dyDescent="0.2">
      <c r="A289" s="55"/>
      <c r="BC289" s="34"/>
    </row>
    <row r="290" spans="1:55" ht="15.75" customHeight="1" x14ac:dyDescent="0.2">
      <c r="A290" s="55"/>
      <c r="BC290" s="34"/>
    </row>
    <row r="291" spans="1:55" ht="15.75" customHeight="1" x14ac:dyDescent="0.2">
      <c r="A291" s="55"/>
      <c r="BC291" s="34"/>
    </row>
    <row r="292" spans="1:55" ht="15.75" customHeight="1" x14ac:dyDescent="0.2">
      <c r="A292" s="55"/>
      <c r="BC292" s="34"/>
    </row>
    <row r="293" spans="1:55" ht="15.75" customHeight="1" x14ac:dyDescent="0.2">
      <c r="A293" s="55"/>
      <c r="BC293" s="34"/>
    </row>
    <row r="294" spans="1:55" ht="15.75" customHeight="1" x14ac:dyDescent="0.2">
      <c r="A294" s="55"/>
      <c r="BC294" s="34"/>
    </row>
    <row r="295" spans="1:55" ht="15.75" customHeight="1" x14ac:dyDescent="0.2">
      <c r="A295" s="55"/>
      <c r="BC295" s="34"/>
    </row>
    <row r="296" spans="1:55" ht="15.75" customHeight="1" x14ac:dyDescent="0.2">
      <c r="A296" s="55"/>
      <c r="BC296" s="34"/>
    </row>
    <row r="297" spans="1:55" ht="15.75" customHeight="1" x14ac:dyDescent="0.2">
      <c r="A297" s="55"/>
      <c r="BC297" s="34"/>
    </row>
    <row r="298" spans="1:55" ht="15.75" customHeight="1" x14ac:dyDescent="0.2">
      <c r="A298" s="55"/>
      <c r="BC298" s="34"/>
    </row>
    <row r="299" spans="1:55" ht="15.75" customHeight="1" x14ac:dyDescent="0.2">
      <c r="A299" s="55"/>
      <c r="BC299" s="34"/>
    </row>
    <row r="300" spans="1:55" ht="15.75" customHeight="1" x14ac:dyDescent="0.2">
      <c r="A300" s="55"/>
      <c r="BC300" s="34"/>
    </row>
    <row r="301" spans="1:55" ht="15.75" customHeight="1" x14ac:dyDescent="0.2">
      <c r="A301" s="55"/>
      <c r="BC301" s="34"/>
    </row>
    <row r="302" spans="1:55" ht="15.75" customHeight="1" x14ac:dyDescent="0.2">
      <c r="A302" s="55"/>
      <c r="BC302" s="34"/>
    </row>
    <row r="303" spans="1:55" ht="15.75" customHeight="1" x14ac:dyDescent="0.2">
      <c r="A303" s="55"/>
      <c r="BC303" s="34"/>
    </row>
    <row r="304" spans="1:55" ht="15.75" customHeight="1" x14ac:dyDescent="0.2">
      <c r="A304" s="55"/>
      <c r="BC304" s="34"/>
    </row>
    <row r="305" spans="1:55" ht="15.75" customHeight="1" x14ac:dyDescent="0.2">
      <c r="A305" s="55"/>
      <c r="BC305" s="34"/>
    </row>
    <row r="306" spans="1:55" ht="15.75" customHeight="1" x14ac:dyDescent="0.2">
      <c r="A306" s="55"/>
      <c r="BC306" s="34"/>
    </row>
    <row r="307" spans="1:55" ht="15.75" customHeight="1" x14ac:dyDescent="0.2">
      <c r="A307" s="55"/>
      <c r="BC307" s="34"/>
    </row>
    <row r="308" spans="1:55" ht="15.75" customHeight="1" x14ac:dyDescent="0.2">
      <c r="A308" s="55"/>
      <c r="BC308" s="34"/>
    </row>
    <row r="309" spans="1:55" ht="15.75" customHeight="1" x14ac:dyDescent="0.2">
      <c r="A309" s="55"/>
      <c r="BC309" s="34"/>
    </row>
    <row r="310" spans="1:55" ht="15.75" customHeight="1" x14ac:dyDescent="0.2">
      <c r="A310" s="55"/>
      <c r="BC310" s="34"/>
    </row>
    <row r="311" spans="1:55" ht="15.75" customHeight="1" x14ac:dyDescent="0.2">
      <c r="A311" s="55"/>
      <c r="BC311" s="34"/>
    </row>
    <row r="312" spans="1:55" ht="15.75" customHeight="1" x14ac:dyDescent="0.2">
      <c r="A312" s="55"/>
      <c r="BC312" s="34"/>
    </row>
    <row r="313" spans="1:55" ht="15.75" customHeight="1" x14ac:dyDescent="0.2">
      <c r="A313" s="55"/>
      <c r="BC313" s="34"/>
    </row>
    <row r="314" spans="1:55" ht="15.75" customHeight="1" x14ac:dyDescent="0.2">
      <c r="A314" s="55"/>
      <c r="BC314" s="34"/>
    </row>
    <row r="315" spans="1:55" ht="15.75" customHeight="1" x14ac:dyDescent="0.2">
      <c r="A315" s="55"/>
      <c r="BC315" s="34"/>
    </row>
    <row r="316" spans="1:55" ht="15.75" customHeight="1" x14ac:dyDescent="0.2">
      <c r="A316" s="55"/>
      <c r="BC316" s="34"/>
    </row>
    <row r="317" spans="1:55" ht="15.75" customHeight="1" x14ac:dyDescent="0.2">
      <c r="A317" s="55"/>
      <c r="BC317" s="34"/>
    </row>
    <row r="318" spans="1:55" ht="15.75" customHeight="1" x14ac:dyDescent="0.2">
      <c r="A318" s="55"/>
      <c r="BC318" s="34"/>
    </row>
    <row r="319" spans="1:55" ht="15.75" customHeight="1" x14ac:dyDescent="0.2">
      <c r="A319" s="55"/>
      <c r="BC319" s="34"/>
    </row>
    <row r="320" spans="1:55" ht="15.75" customHeight="1" x14ac:dyDescent="0.2">
      <c r="A320" s="55"/>
      <c r="BC320" s="34"/>
    </row>
    <row r="321" spans="1:55" ht="15.75" customHeight="1" x14ac:dyDescent="0.2">
      <c r="A321" s="55"/>
      <c r="BC321" s="34"/>
    </row>
    <row r="322" spans="1:55" ht="15.75" customHeight="1" x14ac:dyDescent="0.2">
      <c r="A322" s="55"/>
      <c r="BC322" s="34"/>
    </row>
    <row r="323" spans="1:55" ht="15.75" customHeight="1" x14ac:dyDescent="0.2">
      <c r="A323" s="55"/>
      <c r="BC323" s="34"/>
    </row>
    <row r="324" spans="1:55" ht="15.75" customHeight="1" x14ac:dyDescent="0.2">
      <c r="A324" s="55"/>
      <c r="BC324" s="34"/>
    </row>
    <row r="325" spans="1:55" ht="15.75" customHeight="1" x14ac:dyDescent="0.2">
      <c r="A325" s="55"/>
      <c r="BC325" s="34"/>
    </row>
    <row r="326" spans="1:55" ht="15.75" customHeight="1" x14ac:dyDescent="0.2">
      <c r="A326" s="55"/>
      <c r="BC326" s="34"/>
    </row>
    <row r="327" spans="1:55" ht="15.75" customHeight="1" x14ac:dyDescent="0.2">
      <c r="A327" s="55"/>
      <c r="BC327" s="34"/>
    </row>
    <row r="328" spans="1:55" ht="15.75" customHeight="1" x14ac:dyDescent="0.2">
      <c r="A328" s="55"/>
      <c r="BC328" s="34"/>
    </row>
    <row r="329" spans="1:55" ht="15.75" customHeight="1" x14ac:dyDescent="0.2">
      <c r="A329" s="55"/>
      <c r="BC329" s="34"/>
    </row>
    <row r="330" spans="1:55" ht="15.75" customHeight="1" x14ac:dyDescent="0.2">
      <c r="A330" s="55"/>
      <c r="BC330" s="34"/>
    </row>
    <row r="331" spans="1:55" ht="15.75" customHeight="1" x14ac:dyDescent="0.2">
      <c r="A331" s="55"/>
      <c r="BC331" s="34"/>
    </row>
    <row r="332" spans="1:55" ht="15.75" customHeight="1" x14ac:dyDescent="0.2">
      <c r="A332" s="55"/>
      <c r="BC332" s="34"/>
    </row>
    <row r="333" spans="1:55" ht="15.75" customHeight="1" x14ac:dyDescent="0.2">
      <c r="A333" s="55"/>
      <c r="BC333" s="34"/>
    </row>
    <row r="334" spans="1:55" ht="15.75" customHeight="1" x14ac:dyDescent="0.2">
      <c r="A334" s="55"/>
      <c r="BC334" s="34"/>
    </row>
    <row r="335" spans="1:55" ht="15.75" customHeight="1" x14ac:dyDescent="0.2">
      <c r="A335" s="55"/>
      <c r="BC335" s="34"/>
    </row>
    <row r="336" spans="1:55" ht="15.75" customHeight="1" x14ac:dyDescent="0.2">
      <c r="A336" s="55"/>
      <c r="BC336" s="34"/>
    </row>
    <row r="337" spans="1:55" ht="15.75" customHeight="1" x14ac:dyDescent="0.2">
      <c r="A337" s="55"/>
      <c r="BC337" s="34"/>
    </row>
    <row r="338" spans="1:55" ht="15.75" customHeight="1" x14ac:dyDescent="0.2">
      <c r="A338" s="55"/>
      <c r="BC338" s="34"/>
    </row>
    <row r="339" spans="1:55" ht="15.75" customHeight="1" x14ac:dyDescent="0.2">
      <c r="A339" s="55"/>
      <c r="BC339" s="34"/>
    </row>
    <row r="340" spans="1:55" ht="15.75" customHeight="1" x14ac:dyDescent="0.2">
      <c r="A340" s="55"/>
      <c r="BC340" s="34"/>
    </row>
    <row r="341" spans="1:55" ht="15.75" customHeight="1" x14ac:dyDescent="0.2">
      <c r="A341" s="55"/>
      <c r="BC341" s="34"/>
    </row>
    <row r="342" spans="1:55" ht="15.75" customHeight="1" x14ac:dyDescent="0.2">
      <c r="A342" s="55"/>
      <c r="BC342" s="34"/>
    </row>
    <row r="343" spans="1:55" ht="15.75" customHeight="1" x14ac:dyDescent="0.2">
      <c r="A343" s="55"/>
      <c r="BC343" s="34"/>
    </row>
    <row r="344" spans="1:55" ht="15.75" customHeight="1" x14ac:dyDescent="0.2">
      <c r="A344" s="55"/>
      <c r="BC344" s="34"/>
    </row>
    <row r="345" spans="1:55" ht="15.75" customHeight="1" x14ac:dyDescent="0.2">
      <c r="A345" s="55"/>
      <c r="BC345" s="34"/>
    </row>
    <row r="346" spans="1:55" ht="15.75" customHeight="1" x14ac:dyDescent="0.2">
      <c r="A346" s="55"/>
      <c r="BC346" s="34"/>
    </row>
    <row r="347" spans="1:55" ht="15.75" customHeight="1" x14ac:dyDescent="0.2">
      <c r="A347" s="55"/>
      <c r="BC347" s="34"/>
    </row>
    <row r="348" spans="1:55" ht="15.75" customHeight="1" x14ac:dyDescent="0.2">
      <c r="A348" s="55"/>
      <c r="BC348" s="34"/>
    </row>
    <row r="349" spans="1:55" ht="15.75" customHeight="1" x14ac:dyDescent="0.2">
      <c r="A349" s="55"/>
      <c r="BC349" s="34"/>
    </row>
    <row r="350" spans="1:55" ht="15.75" customHeight="1" x14ac:dyDescent="0.2">
      <c r="A350" s="55"/>
      <c r="BC350" s="34"/>
    </row>
    <row r="351" spans="1:55" ht="15.75" customHeight="1" x14ac:dyDescent="0.2">
      <c r="A351" s="55"/>
      <c r="BC351" s="34"/>
    </row>
    <row r="352" spans="1:55" ht="15.75" customHeight="1" x14ac:dyDescent="0.2">
      <c r="A352" s="55"/>
      <c r="BC352" s="34"/>
    </row>
    <row r="353" spans="1:55" ht="15.75" customHeight="1" x14ac:dyDescent="0.2">
      <c r="A353" s="55"/>
      <c r="BC353" s="34"/>
    </row>
    <row r="354" spans="1:55" ht="15.75" customHeight="1" x14ac:dyDescent="0.2">
      <c r="A354" s="55"/>
      <c r="BC354" s="34"/>
    </row>
    <row r="355" spans="1:55" ht="15.75" customHeight="1" x14ac:dyDescent="0.2">
      <c r="A355" s="55"/>
      <c r="BC355" s="34"/>
    </row>
    <row r="356" spans="1:55" ht="15.75" customHeight="1" x14ac:dyDescent="0.2">
      <c r="A356" s="55"/>
      <c r="BC356" s="34"/>
    </row>
    <row r="357" spans="1:55" ht="15.75" customHeight="1" x14ac:dyDescent="0.2">
      <c r="A357" s="55"/>
      <c r="BC357" s="34"/>
    </row>
    <row r="358" spans="1:55" ht="15.75" customHeight="1" x14ac:dyDescent="0.2">
      <c r="A358" s="55"/>
      <c r="BC358" s="34"/>
    </row>
    <row r="359" spans="1:55" ht="15.75" customHeight="1" x14ac:dyDescent="0.2">
      <c r="A359" s="55"/>
      <c r="BC359" s="34"/>
    </row>
    <row r="360" spans="1:55" ht="15.75" customHeight="1" x14ac:dyDescent="0.2">
      <c r="A360" s="55"/>
      <c r="BC360" s="34"/>
    </row>
    <row r="361" spans="1:55" ht="15.75" customHeight="1" x14ac:dyDescent="0.2">
      <c r="A361" s="55"/>
      <c r="BC361" s="34"/>
    </row>
    <row r="362" spans="1:55" ht="15.75" customHeight="1" x14ac:dyDescent="0.2">
      <c r="A362" s="55"/>
      <c r="BC362" s="34"/>
    </row>
    <row r="363" spans="1:55" ht="15.75" customHeight="1" x14ac:dyDescent="0.2">
      <c r="A363" s="55"/>
      <c r="BC363" s="34"/>
    </row>
    <row r="364" spans="1:55" ht="15.75" customHeight="1" x14ac:dyDescent="0.2">
      <c r="A364" s="55"/>
      <c r="BC364" s="34"/>
    </row>
    <row r="365" spans="1:55" ht="15.75" customHeight="1" x14ac:dyDescent="0.2">
      <c r="A365" s="55"/>
      <c r="BC365" s="34"/>
    </row>
    <row r="366" spans="1:55" ht="15.75" customHeight="1" x14ac:dyDescent="0.2">
      <c r="A366" s="55"/>
      <c r="BC366" s="34"/>
    </row>
    <row r="367" spans="1:55" ht="15.75" customHeight="1" x14ac:dyDescent="0.2">
      <c r="A367" s="55"/>
      <c r="BC367" s="34"/>
    </row>
    <row r="368" spans="1:55" ht="15.75" customHeight="1" x14ac:dyDescent="0.2">
      <c r="A368" s="55"/>
      <c r="BC368" s="34"/>
    </row>
    <row r="369" spans="1:55" ht="15.75" customHeight="1" x14ac:dyDescent="0.2">
      <c r="A369" s="55"/>
      <c r="BC369" s="34"/>
    </row>
    <row r="370" spans="1:55" ht="15.75" customHeight="1" x14ac:dyDescent="0.2">
      <c r="A370" s="55"/>
      <c r="BC370" s="34"/>
    </row>
    <row r="371" spans="1:55" ht="15.75" customHeight="1" x14ac:dyDescent="0.2">
      <c r="A371" s="55"/>
      <c r="BC371" s="34"/>
    </row>
    <row r="372" spans="1:55" ht="15.75" customHeight="1" x14ac:dyDescent="0.2">
      <c r="A372" s="55"/>
      <c r="BC372" s="34"/>
    </row>
    <row r="373" spans="1:55" ht="15.75" customHeight="1" x14ac:dyDescent="0.2">
      <c r="A373" s="55"/>
      <c r="BC373" s="34"/>
    </row>
    <row r="374" spans="1:55" ht="15.75" customHeight="1" x14ac:dyDescent="0.2">
      <c r="A374" s="55"/>
      <c r="BC374" s="34"/>
    </row>
    <row r="375" spans="1:55" ht="15.75" customHeight="1" x14ac:dyDescent="0.2">
      <c r="A375" s="55"/>
      <c r="BC375" s="34"/>
    </row>
    <row r="376" spans="1:55" ht="15.75" customHeight="1" x14ac:dyDescent="0.2">
      <c r="A376" s="55"/>
      <c r="BC376" s="34"/>
    </row>
    <row r="377" spans="1:55" ht="15.75" customHeight="1" x14ac:dyDescent="0.2">
      <c r="A377" s="55"/>
      <c r="BC377" s="34"/>
    </row>
    <row r="378" spans="1:55" ht="15.75" customHeight="1" x14ac:dyDescent="0.2">
      <c r="A378" s="55"/>
      <c r="BC378" s="34"/>
    </row>
    <row r="379" spans="1:55" ht="15.75" customHeight="1" x14ac:dyDescent="0.2">
      <c r="A379" s="55"/>
      <c r="BC379" s="34"/>
    </row>
    <row r="380" spans="1:55" ht="15.75" customHeight="1" x14ac:dyDescent="0.2">
      <c r="A380" s="55"/>
      <c r="BC380" s="34"/>
    </row>
    <row r="381" spans="1:55" ht="15.75" customHeight="1" x14ac:dyDescent="0.2">
      <c r="A381" s="55"/>
      <c r="BC381" s="34"/>
    </row>
    <row r="382" spans="1:55" ht="15.75" customHeight="1" x14ac:dyDescent="0.2">
      <c r="A382" s="55"/>
      <c r="BC382" s="34"/>
    </row>
    <row r="383" spans="1:55" ht="15.75" customHeight="1" x14ac:dyDescent="0.2">
      <c r="A383" s="55"/>
      <c r="BC383" s="34"/>
    </row>
    <row r="384" spans="1:55" ht="15.75" customHeight="1" x14ac:dyDescent="0.2">
      <c r="A384" s="55"/>
      <c r="BC384" s="34"/>
    </row>
    <row r="385" spans="1:55" ht="15.75" customHeight="1" x14ac:dyDescent="0.2">
      <c r="A385" s="55"/>
      <c r="BC385" s="34"/>
    </row>
    <row r="386" spans="1:55" ht="15.75" customHeight="1" x14ac:dyDescent="0.2">
      <c r="A386" s="55"/>
      <c r="BC386" s="34"/>
    </row>
    <row r="387" spans="1:55" ht="15.75" customHeight="1" x14ac:dyDescent="0.2">
      <c r="A387" s="55"/>
      <c r="BC387" s="34"/>
    </row>
    <row r="388" spans="1:55" ht="15.75" customHeight="1" x14ac:dyDescent="0.2">
      <c r="A388" s="55"/>
      <c r="BC388" s="34"/>
    </row>
    <row r="389" spans="1:55" ht="15.75" customHeight="1" x14ac:dyDescent="0.2">
      <c r="A389" s="55"/>
      <c r="BC389" s="34"/>
    </row>
    <row r="390" spans="1:55" ht="15.75" customHeight="1" x14ac:dyDescent="0.2">
      <c r="A390" s="55"/>
      <c r="BC390" s="34"/>
    </row>
    <row r="391" spans="1:55" ht="15.75" customHeight="1" x14ac:dyDescent="0.2">
      <c r="A391" s="55"/>
      <c r="BC391" s="34"/>
    </row>
    <row r="392" spans="1:55" ht="15.75" customHeight="1" x14ac:dyDescent="0.2">
      <c r="A392" s="55"/>
      <c r="BC392" s="34"/>
    </row>
    <row r="393" spans="1:55" ht="15.75" customHeight="1" x14ac:dyDescent="0.2">
      <c r="A393" s="55"/>
      <c r="BC393" s="34"/>
    </row>
    <row r="394" spans="1:55" ht="15.75" customHeight="1" x14ac:dyDescent="0.2">
      <c r="A394" s="55"/>
      <c r="BC394" s="34"/>
    </row>
    <row r="395" spans="1:55" ht="15.75" customHeight="1" x14ac:dyDescent="0.2">
      <c r="A395" s="55"/>
      <c r="BC395" s="34"/>
    </row>
    <row r="396" spans="1:55" ht="15.75" customHeight="1" x14ac:dyDescent="0.2">
      <c r="A396" s="55"/>
      <c r="BC396" s="34"/>
    </row>
    <row r="397" spans="1:55" ht="15.75" customHeight="1" x14ac:dyDescent="0.2">
      <c r="A397" s="55"/>
      <c r="BC397" s="34"/>
    </row>
    <row r="398" spans="1:55" ht="15.75" customHeight="1" x14ac:dyDescent="0.2">
      <c r="A398" s="55"/>
      <c r="BC398" s="34"/>
    </row>
    <row r="399" spans="1:55" ht="15.75" customHeight="1" x14ac:dyDescent="0.2">
      <c r="A399" s="55"/>
      <c r="BC399" s="34"/>
    </row>
    <row r="400" spans="1:55" ht="15.75" customHeight="1" x14ac:dyDescent="0.2">
      <c r="A400" s="55"/>
      <c r="BC400" s="34"/>
    </row>
    <row r="401" spans="1:55" ht="15.75" customHeight="1" x14ac:dyDescent="0.2">
      <c r="A401" s="55"/>
      <c r="BC401" s="34"/>
    </row>
    <row r="402" spans="1:55" ht="15.75" customHeight="1" x14ac:dyDescent="0.2">
      <c r="A402" s="55"/>
      <c r="BC402" s="34"/>
    </row>
    <row r="403" spans="1:55" ht="15.75" customHeight="1" x14ac:dyDescent="0.2">
      <c r="A403" s="55"/>
      <c r="BC403" s="34"/>
    </row>
    <row r="404" spans="1:55" ht="15.75" customHeight="1" x14ac:dyDescent="0.2">
      <c r="A404" s="55"/>
      <c r="BC404" s="34"/>
    </row>
    <row r="405" spans="1:55" ht="15.75" customHeight="1" x14ac:dyDescent="0.2">
      <c r="A405" s="55"/>
      <c r="BC405" s="34"/>
    </row>
    <row r="406" spans="1:55" ht="15.75" customHeight="1" x14ac:dyDescent="0.2">
      <c r="A406" s="55"/>
      <c r="BC406" s="34"/>
    </row>
    <row r="407" spans="1:55" ht="15.75" customHeight="1" x14ac:dyDescent="0.2">
      <c r="A407" s="55"/>
      <c r="BC407" s="34"/>
    </row>
    <row r="408" spans="1:55" ht="15.75" customHeight="1" x14ac:dyDescent="0.2">
      <c r="A408" s="55"/>
      <c r="BC408" s="34"/>
    </row>
    <row r="409" spans="1:55" ht="15.75" customHeight="1" x14ac:dyDescent="0.2">
      <c r="A409" s="55"/>
      <c r="BC409" s="34"/>
    </row>
    <row r="410" spans="1:55" ht="15.75" customHeight="1" x14ac:dyDescent="0.2">
      <c r="A410" s="55"/>
      <c r="BC410" s="34"/>
    </row>
    <row r="411" spans="1:55" ht="15.75" customHeight="1" x14ac:dyDescent="0.2">
      <c r="A411" s="55"/>
      <c r="BC411" s="34"/>
    </row>
    <row r="412" spans="1:55" ht="15.75" customHeight="1" x14ac:dyDescent="0.2">
      <c r="A412" s="55"/>
      <c r="BC412" s="34"/>
    </row>
    <row r="413" spans="1:55" ht="15.75" customHeight="1" x14ac:dyDescent="0.2">
      <c r="A413" s="55"/>
      <c r="BC413" s="34"/>
    </row>
    <row r="414" spans="1:55" ht="15.75" customHeight="1" x14ac:dyDescent="0.2">
      <c r="A414" s="55"/>
      <c r="BC414" s="34"/>
    </row>
    <row r="415" spans="1:55" ht="15.75" customHeight="1" x14ac:dyDescent="0.2">
      <c r="A415" s="55"/>
      <c r="BC415" s="34"/>
    </row>
    <row r="416" spans="1:55" ht="15.75" customHeight="1" x14ac:dyDescent="0.2">
      <c r="A416" s="55"/>
      <c r="BC416" s="34"/>
    </row>
    <row r="417" spans="1:55" ht="15.75" customHeight="1" x14ac:dyDescent="0.2">
      <c r="A417" s="55"/>
      <c r="BC417" s="34"/>
    </row>
    <row r="418" spans="1:55" ht="15.75" customHeight="1" x14ac:dyDescent="0.2">
      <c r="A418" s="55"/>
      <c r="BC418" s="34"/>
    </row>
    <row r="419" spans="1:55" ht="15.75" customHeight="1" x14ac:dyDescent="0.2">
      <c r="A419" s="55"/>
      <c r="BC419" s="34"/>
    </row>
    <row r="420" spans="1:55" ht="15.75" customHeight="1" x14ac:dyDescent="0.2">
      <c r="A420" s="55"/>
      <c r="BC420" s="34"/>
    </row>
    <row r="421" spans="1:55" ht="15.75" customHeight="1" x14ac:dyDescent="0.2">
      <c r="A421" s="55"/>
      <c r="BC421" s="34"/>
    </row>
    <row r="422" spans="1:55" ht="15.75" customHeight="1" x14ac:dyDescent="0.2">
      <c r="A422" s="55"/>
      <c r="BC422" s="34"/>
    </row>
    <row r="423" spans="1:55" ht="15.75" customHeight="1" x14ac:dyDescent="0.2">
      <c r="A423" s="55"/>
      <c r="BC423" s="34"/>
    </row>
    <row r="424" spans="1:55" ht="15.75" customHeight="1" x14ac:dyDescent="0.2">
      <c r="A424" s="55"/>
      <c r="BC424" s="34"/>
    </row>
    <row r="425" spans="1:55" ht="15.75" customHeight="1" x14ac:dyDescent="0.2">
      <c r="A425" s="55"/>
      <c r="BC425" s="34"/>
    </row>
    <row r="426" spans="1:55" ht="15.75" customHeight="1" x14ac:dyDescent="0.2">
      <c r="A426" s="55"/>
      <c r="BC426" s="34"/>
    </row>
    <row r="427" spans="1:55" ht="15.75" customHeight="1" x14ac:dyDescent="0.2">
      <c r="A427" s="55"/>
      <c r="BC427" s="34"/>
    </row>
    <row r="428" spans="1:55" ht="15.75" customHeight="1" x14ac:dyDescent="0.2">
      <c r="A428" s="55"/>
      <c r="BC428" s="34"/>
    </row>
    <row r="429" spans="1:55" ht="15.75" customHeight="1" x14ac:dyDescent="0.2">
      <c r="A429" s="55"/>
      <c r="BC429" s="34"/>
    </row>
    <row r="430" spans="1:55" ht="15.75" customHeight="1" x14ac:dyDescent="0.2">
      <c r="A430" s="55"/>
      <c r="BC430" s="34"/>
    </row>
    <row r="431" spans="1:55" ht="15.75" customHeight="1" x14ac:dyDescent="0.2">
      <c r="A431" s="55"/>
      <c r="BC431" s="34"/>
    </row>
    <row r="432" spans="1:55" ht="15.75" customHeight="1" x14ac:dyDescent="0.2">
      <c r="A432" s="55"/>
      <c r="BC432" s="34"/>
    </row>
    <row r="433" spans="1:55" ht="15.75" customHeight="1" x14ac:dyDescent="0.2">
      <c r="A433" s="55"/>
      <c r="BC433" s="34"/>
    </row>
    <row r="434" spans="1:55" ht="15.75" customHeight="1" x14ac:dyDescent="0.2">
      <c r="A434" s="55"/>
      <c r="BC434" s="34"/>
    </row>
    <row r="435" spans="1:55" ht="15.75" customHeight="1" x14ac:dyDescent="0.2">
      <c r="A435" s="55"/>
      <c r="BC435" s="34"/>
    </row>
    <row r="436" spans="1:55" ht="15.75" customHeight="1" x14ac:dyDescent="0.2">
      <c r="A436" s="55"/>
      <c r="BC436" s="34"/>
    </row>
    <row r="437" spans="1:55" ht="15.75" customHeight="1" x14ac:dyDescent="0.2">
      <c r="A437" s="55"/>
      <c r="BC437" s="34"/>
    </row>
    <row r="438" spans="1:55" ht="15.75" customHeight="1" x14ac:dyDescent="0.2">
      <c r="A438" s="55"/>
      <c r="BC438" s="34"/>
    </row>
    <row r="439" spans="1:55" ht="15.75" customHeight="1" x14ac:dyDescent="0.2">
      <c r="A439" s="55"/>
      <c r="BC439" s="34"/>
    </row>
    <row r="440" spans="1:55" ht="15.75" customHeight="1" x14ac:dyDescent="0.2">
      <c r="A440" s="55"/>
      <c r="BC440" s="34"/>
    </row>
    <row r="441" spans="1:55" ht="15.75" customHeight="1" x14ac:dyDescent="0.2">
      <c r="A441" s="55"/>
      <c r="BC441" s="34"/>
    </row>
    <row r="442" spans="1:55" ht="15.75" customHeight="1" x14ac:dyDescent="0.2">
      <c r="A442" s="55"/>
      <c r="BC442" s="34"/>
    </row>
    <row r="443" spans="1:55" ht="15.75" customHeight="1" x14ac:dyDescent="0.2">
      <c r="A443" s="55"/>
      <c r="BC443" s="34"/>
    </row>
    <row r="444" spans="1:55" ht="15.75" customHeight="1" x14ac:dyDescent="0.2">
      <c r="A444" s="55"/>
      <c r="BC444" s="34"/>
    </row>
    <row r="445" spans="1:55" ht="15.75" customHeight="1" x14ac:dyDescent="0.2">
      <c r="A445" s="55"/>
      <c r="BC445" s="34"/>
    </row>
    <row r="446" spans="1:55" ht="15.75" customHeight="1" x14ac:dyDescent="0.2">
      <c r="A446" s="55"/>
      <c r="BC446" s="34"/>
    </row>
    <row r="447" spans="1:55" ht="15.75" customHeight="1" x14ac:dyDescent="0.2">
      <c r="A447" s="55"/>
      <c r="BC447" s="34"/>
    </row>
    <row r="448" spans="1:55" ht="15.75" customHeight="1" x14ac:dyDescent="0.2">
      <c r="A448" s="55"/>
      <c r="BC448" s="34"/>
    </row>
    <row r="449" spans="1:55" ht="15.75" customHeight="1" x14ac:dyDescent="0.2">
      <c r="A449" s="55"/>
      <c r="BC449" s="34"/>
    </row>
    <row r="450" spans="1:55" ht="15.75" customHeight="1" x14ac:dyDescent="0.2">
      <c r="A450" s="55"/>
      <c r="BC450" s="34"/>
    </row>
    <row r="451" spans="1:55" ht="15.75" customHeight="1" x14ac:dyDescent="0.2">
      <c r="A451" s="55"/>
      <c r="BC451" s="34"/>
    </row>
    <row r="452" spans="1:55" ht="15.75" customHeight="1" x14ac:dyDescent="0.2">
      <c r="A452" s="55"/>
      <c r="BC452" s="34"/>
    </row>
    <row r="453" spans="1:55" ht="15.75" customHeight="1" x14ac:dyDescent="0.2">
      <c r="A453" s="55"/>
      <c r="BC453" s="34"/>
    </row>
    <row r="454" spans="1:55" ht="15.75" customHeight="1" x14ac:dyDescent="0.2">
      <c r="A454" s="55"/>
      <c r="BC454" s="34"/>
    </row>
    <row r="455" spans="1:55" ht="15.75" customHeight="1" x14ac:dyDescent="0.2">
      <c r="A455" s="55"/>
      <c r="BC455" s="34"/>
    </row>
    <row r="456" spans="1:55" ht="15.75" customHeight="1" x14ac:dyDescent="0.2">
      <c r="A456" s="55"/>
      <c r="BC456" s="34"/>
    </row>
    <row r="457" spans="1:55" ht="15.75" customHeight="1" x14ac:dyDescent="0.2">
      <c r="A457" s="55"/>
      <c r="BC457" s="34"/>
    </row>
    <row r="458" spans="1:55" ht="15.75" customHeight="1" x14ac:dyDescent="0.2">
      <c r="A458" s="55"/>
      <c r="BC458" s="34"/>
    </row>
    <row r="459" spans="1:55" ht="15.75" customHeight="1" x14ac:dyDescent="0.2">
      <c r="A459" s="55"/>
      <c r="BC459" s="34"/>
    </row>
    <row r="460" spans="1:55" ht="15.75" customHeight="1" x14ac:dyDescent="0.2">
      <c r="A460" s="55"/>
      <c r="BC460" s="34"/>
    </row>
    <row r="461" spans="1:55" ht="15.75" customHeight="1" x14ac:dyDescent="0.2">
      <c r="A461" s="55"/>
      <c r="BC461" s="34"/>
    </row>
    <row r="462" spans="1:55" ht="15.75" customHeight="1" x14ac:dyDescent="0.2">
      <c r="A462" s="55"/>
      <c r="BC462" s="34"/>
    </row>
    <row r="463" spans="1:55" ht="15.75" customHeight="1" x14ac:dyDescent="0.2">
      <c r="A463" s="55"/>
      <c r="BC463" s="34"/>
    </row>
    <row r="464" spans="1:55" ht="15.75" customHeight="1" x14ac:dyDescent="0.2">
      <c r="A464" s="55"/>
      <c r="BC464" s="34"/>
    </row>
    <row r="465" spans="1:55" ht="15.75" customHeight="1" x14ac:dyDescent="0.2">
      <c r="A465" s="55"/>
      <c r="BC465" s="34"/>
    </row>
    <row r="466" spans="1:55" ht="15.75" customHeight="1" x14ac:dyDescent="0.2">
      <c r="A466" s="55"/>
      <c r="BC466" s="34"/>
    </row>
    <row r="467" spans="1:55" ht="15.75" customHeight="1" x14ac:dyDescent="0.2">
      <c r="A467" s="55"/>
      <c r="BC467" s="34"/>
    </row>
    <row r="468" spans="1:55" ht="15.75" customHeight="1" x14ac:dyDescent="0.2">
      <c r="A468" s="55"/>
      <c r="BC468" s="34"/>
    </row>
    <row r="469" spans="1:55" ht="15.75" customHeight="1" x14ac:dyDescent="0.2">
      <c r="A469" s="55"/>
      <c r="BC469" s="34"/>
    </row>
    <row r="470" spans="1:55" ht="15.75" customHeight="1" x14ac:dyDescent="0.2">
      <c r="A470" s="55"/>
      <c r="BC470" s="34"/>
    </row>
    <row r="471" spans="1:55" ht="15.75" customHeight="1" x14ac:dyDescent="0.2">
      <c r="A471" s="55"/>
      <c r="BC471" s="34"/>
    </row>
    <row r="472" spans="1:55" ht="15.75" customHeight="1" x14ac:dyDescent="0.2">
      <c r="A472" s="55"/>
      <c r="BC472" s="34"/>
    </row>
    <row r="473" spans="1:55" ht="15.75" customHeight="1" x14ac:dyDescent="0.2">
      <c r="A473" s="55"/>
      <c r="BC473" s="34"/>
    </row>
    <row r="474" spans="1:55" ht="15.75" customHeight="1" x14ac:dyDescent="0.2">
      <c r="A474" s="55"/>
      <c r="BC474" s="34"/>
    </row>
    <row r="475" spans="1:55" ht="15.75" customHeight="1" x14ac:dyDescent="0.2">
      <c r="A475" s="55"/>
      <c r="BC475" s="34"/>
    </row>
    <row r="476" spans="1:55" ht="15.75" customHeight="1" x14ac:dyDescent="0.2">
      <c r="A476" s="55"/>
      <c r="BC476" s="34"/>
    </row>
    <row r="477" spans="1:55" ht="15.75" customHeight="1" x14ac:dyDescent="0.2">
      <c r="A477" s="55"/>
      <c r="BC477" s="34"/>
    </row>
    <row r="478" spans="1:55" ht="15.75" customHeight="1" x14ac:dyDescent="0.2">
      <c r="A478" s="55"/>
      <c r="BC478" s="34"/>
    </row>
    <row r="479" spans="1:55" ht="15.75" customHeight="1" x14ac:dyDescent="0.2">
      <c r="A479" s="55"/>
      <c r="BC479" s="34"/>
    </row>
    <row r="480" spans="1:55" ht="15.75" customHeight="1" x14ac:dyDescent="0.2">
      <c r="A480" s="55"/>
      <c r="BC480" s="34"/>
    </row>
    <row r="481" spans="1:55" ht="15.75" customHeight="1" x14ac:dyDescent="0.2">
      <c r="A481" s="55"/>
      <c r="BC481" s="34"/>
    </row>
    <row r="482" spans="1:55" ht="15.75" customHeight="1" x14ac:dyDescent="0.2">
      <c r="A482" s="55"/>
      <c r="BC482" s="34"/>
    </row>
    <row r="483" spans="1:55" ht="15.75" customHeight="1" x14ac:dyDescent="0.2">
      <c r="A483" s="55"/>
      <c r="BC483" s="34"/>
    </row>
    <row r="484" spans="1:55" ht="15.75" customHeight="1" x14ac:dyDescent="0.2">
      <c r="A484" s="55"/>
      <c r="BC484" s="34"/>
    </row>
    <row r="485" spans="1:55" ht="15.75" customHeight="1" x14ac:dyDescent="0.2">
      <c r="A485" s="55"/>
      <c r="BC485" s="34"/>
    </row>
    <row r="486" spans="1:55" ht="15.75" customHeight="1" x14ac:dyDescent="0.2">
      <c r="A486" s="55"/>
      <c r="BC486" s="34"/>
    </row>
    <row r="487" spans="1:55" ht="15.75" customHeight="1" x14ac:dyDescent="0.2">
      <c r="A487" s="55"/>
      <c r="BC487" s="34"/>
    </row>
    <row r="488" spans="1:55" ht="15.75" customHeight="1" x14ac:dyDescent="0.2">
      <c r="A488" s="55"/>
      <c r="BC488" s="34"/>
    </row>
    <row r="489" spans="1:55" ht="15.75" customHeight="1" x14ac:dyDescent="0.2">
      <c r="A489" s="55"/>
      <c r="BC489" s="34"/>
    </row>
    <row r="490" spans="1:55" ht="15.75" customHeight="1" x14ac:dyDescent="0.2">
      <c r="A490" s="55"/>
      <c r="BC490" s="34"/>
    </row>
    <row r="491" spans="1:55" ht="15.75" customHeight="1" x14ac:dyDescent="0.2">
      <c r="A491" s="55"/>
      <c r="BC491" s="34"/>
    </row>
    <row r="492" spans="1:55" ht="15.75" customHeight="1" x14ac:dyDescent="0.2">
      <c r="A492" s="55"/>
      <c r="BC492" s="34"/>
    </row>
    <row r="493" spans="1:55" ht="15.75" customHeight="1" x14ac:dyDescent="0.2">
      <c r="A493" s="55"/>
      <c r="BC493" s="34"/>
    </row>
    <row r="494" spans="1:55" ht="15.75" customHeight="1" x14ac:dyDescent="0.2">
      <c r="A494" s="55"/>
      <c r="BC494" s="34"/>
    </row>
    <row r="495" spans="1:55" ht="15.75" customHeight="1" x14ac:dyDescent="0.2">
      <c r="A495" s="55"/>
      <c r="BC495" s="34"/>
    </row>
    <row r="496" spans="1:55" ht="15.75" customHeight="1" x14ac:dyDescent="0.2">
      <c r="A496" s="55"/>
      <c r="BC496" s="34"/>
    </row>
    <row r="497" spans="1:55" ht="15.75" customHeight="1" x14ac:dyDescent="0.2">
      <c r="A497" s="55"/>
      <c r="BC497" s="34"/>
    </row>
    <row r="498" spans="1:55" ht="15.75" customHeight="1" x14ac:dyDescent="0.2">
      <c r="A498" s="55"/>
      <c r="BC498" s="34"/>
    </row>
    <row r="499" spans="1:55" ht="15.75" customHeight="1" x14ac:dyDescent="0.2">
      <c r="A499" s="55"/>
      <c r="BC499" s="34"/>
    </row>
    <row r="500" spans="1:55" ht="15.75" customHeight="1" x14ac:dyDescent="0.2">
      <c r="A500" s="55"/>
      <c r="BC500" s="34"/>
    </row>
    <row r="501" spans="1:55" ht="15.75" customHeight="1" x14ac:dyDescent="0.2">
      <c r="A501" s="55"/>
      <c r="BC501" s="34"/>
    </row>
    <row r="502" spans="1:55" ht="15.75" customHeight="1" x14ac:dyDescent="0.2">
      <c r="A502" s="55"/>
      <c r="BC502" s="34"/>
    </row>
    <row r="503" spans="1:55" ht="15.75" customHeight="1" x14ac:dyDescent="0.2">
      <c r="A503" s="55"/>
      <c r="BC503" s="34"/>
    </row>
    <row r="504" spans="1:55" ht="15.75" customHeight="1" x14ac:dyDescent="0.2">
      <c r="A504" s="55"/>
      <c r="BC504" s="34"/>
    </row>
    <row r="505" spans="1:55" ht="15.75" customHeight="1" x14ac:dyDescent="0.2">
      <c r="A505" s="55"/>
      <c r="BC505" s="34"/>
    </row>
    <row r="506" spans="1:55" ht="15.75" customHeight="1" x14ac:dyDescent="0.2">
      <c r="A506" s="55"/>
      <c r="BC506" s="34"/>
    </row>
    <row r="507" spans="1:55" ht="15.75" customHeight="1" x14ac:dyDescent="0.2">
      <c r="A507" s="55"/>
      <c r="BC507" s="34"/>
    </row>
    <row r="508" spans="1:55" ht="15.75" customHeight="1" x14ac:dyDescent="0.2">
      <c r="A508" s="55"/>
      <c r="BC508" s="34"/>
    </row>
    <row r="509" spans="1:55" ht="15.75" customHeight="1" x14ac:dyDescent="0.2">
      <c r="A509" s="55"/>
      <c r="BC509" s="34"/>
    </row>
    <row r="510" spans="1:55" ht="15.75" customHeight="1" x14ac:dyDescent="0.2">
      <c r="A510" s="55"/>
      <c r="BC510" s="34"/>
    </row>
    <row r="511" spans="1:55" ht="15.75" customHeight="1" x14ac:dyDescent="0.2">
      <c r="A511" s="55"/>
      <c r="BC511" s="34"/>
    </row>
    <row r="512" spans="1:55" ht="15.75" customHeight="1" x14ac:dyDescent="0.2">
      <c r="A512" s="55"/>
      <c r="BC512" s="34"/>
    </row>
    <row r="513" spans="1:55" ht="15.75" customHeight="1" x14ac:dyDescent="0.2">
      <c r="A513" s="55"/>
      <c r="BC513" s="34"/>
    </row>
    <row r="514" spans="1:55" ht="15.75" customHeight="1" x14ac:dyDescent="0.2">
      <c r="A514" s="55"/>
      <c r="BC514" s="34"/>
    </row>
    <row r="515" spans="1:55" ht="15.75" customHeight="1" x14ac:dyDescent="0.2">
      <c r="A515" s="55"/>
      <c r="BC515" s="34"/>
    </row>
    <row r="516" spans="1:55" ht="15.75" customHeight="1" x14ac:dyDescent="0.2">
      <c r="A516" s="55"/>
      <c r="BC516" s="34"/>
    </row>
    <row r="517" spans="1:55" ht="15.75" customHeight="1" x14ac:dyDescent="0.2">
      <c r="A517" s="55"/>
      <c r="BC517" s="34"/>
    </row>
    <row r="518" spans="1:55" ht="15.75" customHeight="1" x14ac:dyDescent="0.2">
      <c r="A518" s="55"/>
      <c r="BC518" s="34"/>
    </row>
    <row r="519" spans="1:55" ht="15.75" customHeight="1" x14ac:dyDescent="0.2">
      <c r="A519" s="55"/>
      <c r="BC519" s="34"/>
    </row>
    <row r="520" spans="1:55" ht="15.75" customHeight="1" x14ac:dyDescent="0.2">
      <c r="A520" s="55"/>
      <c r="BC520" s="34"/>
    </row>
    <row r="521" spans="1:55" ht="15.75" customHeight="1" x14ac:dyDescent="0.2">
      <c r="A521" s="55"/>
      <c r="BC521" s="34"/>
    </row>
    <row r="522" spans="1:55" ht="15.75" customHeight="1" x14ac:dyDescent="0.2">
      <c r="A522" s="55"/>
      <c r="BC522" s="34"/>
    </row>
    <row r="523" spans="1:55" ht="15.75" customHeight="1" x14ac:dyDescent="0.2">
      <c r="A523" s="55"/>
      <c r="BC523" s="34"/>
    </row>
    <row r="524" spans="1:55" ht="15.75" customHeight="1" x14ac:dyDescent="0.2">
      <c r="A524" s="55"/>
      <c r="BC524" s="34"/>
    </row>
    <row r="525" spans="1:55" ht="15.75" customHeight="1" x14ac:dyDescent="0.2">
      <c r="A525" s="55"/>
      <c r="BC525" s="34"/>
    </row>
    <row r="526" spans="1:55" ht="15.75" customHeight="1" x14ac:dyDescent="0.2">
      <c r="A526" s="55"/>
      <c r="BC526" s="34"/>
    </row>
    <row r="527" spans="1:55" ht="15.75" customHeight="1" x14ac:dyDescent="0.2">
      <c r="A527" s="55"/>
      <c r="BC527" s="34"/>
    </row>
    <row r="528" spans="1:55" ht="15.75" customHeight="1" x14ac:dyDescent="0.2">
      <c r="A528" s="55"/>
      <c r="BC528" s="34"/>
    </row>
    <row r="529" spans="1:55" ht="15.75" customHeight="1" x14ac:dyDescent="0.2">
      <c r="A529" s="55"/>
      <c r="BC529" s="34"/>
    </row>
    <row r="530" spans="1:55" ht="15.75" customHeight="1" x14ac:dyDescent="0.2">
      <c r="A530" s="55"/>
      <c r="BC530" s="34"/>
    </row>
    <row r="531" spans="1:55" ht="15.75" customHeight="1" x14ac:dyDescent="0.2">
      <c r="A531" s="55"/>
      <c r="BC531" s="34"/>
    </row>
    <row r="532" spans="1:55" ht="15.75" customHeight="1" x14ac:dyDescent="0.2">
      <c r="A532" s="55"/>
      <c r="BC532" s="34"/>
    </row>
    <row r="533" spans="1:55" ht="15.75" customHeight="1" x14ac:dyDescent="0.2">
      <c r="A533" s="55"/>
      <c r="BC533" s="34"/>
    </row>
    <row r="534" spans="1:55" ht="15.75" customHeight="1" x14ac:dyDescent="0.2">
      <c r="A534" s="55"/>
      <c r="BC534" s="34"/>
    </row>
    <row r="535" spans="1:55" ht="15.75" customHeight="1" x14ac:dyDescent="0.2">
      <c r="A535" s="55"/>
      <c r="BC535" s="34"/>
    </row>
    <row r="536" spans="1:55" ht="15.75" customHeight="1" x14ac:dyDescent="0.2">
      <c r="A536" s="55"/>
      <c r="BC536" s="34"/>
    </row>
    <row r="537" spans="1:55" ht="15.75" customHeight="1" x14ac:dyDescent="0.2">
      <c r="A537" s="55"/>
      <c r="BC537" s="34"/>
    </row>
    <row r="538" spans="1:55" ht="15.75" customHeight="1" x14ac:dyDescent="0.2">
      <c r="A538" s="55"/>
      <c r="BC538" s="34"/>
    </row>
    <row r="539" spans="1:55" ht="15.75" customHeight="1" x14ac:dyDescent="0.2">
      <c r="A539" s="55"/>
      <c r="BC539" s="34"/>
    </row>
    <row r="540" spans="1:55" ht="15.75" customHeight="1" x14ac:dyDescent="0.2">
      <c r="A540" s="55"/>
      <c r="BC540" s="34"/>
    </row>
    <row r="541" spans="1:55" ht="15.75" customHeight="1" x14ac:dyDescent="0.2">
      <c r="A541" s="55"/>
      <c r="BC541" s="34"/>
    </row>
    <row r="542" spans="1:55" ht="15.75" customHeight="1" x14ac:dyDescent="0.2">
      <c r="A542" s="55"/>
      <c r="BC542" s="34"/>
    </row>
    <row r="543" spans="1:55" ht="15.75" customHeight="1" x14ac:dyDescent="0.2">
      <c r="A543" s="55"/>
      <c r="BC543" s="34"/>
    </row>
    <row r="544" spans="1:55" ht="15.75" customHeight="1" x14ac:dyDescent="0.2">
      <c r="A544" s="55"/>
      <c r="BC544" s="34"/>
    </row>
    <row r="545" spans="1:55" ht="15.75" customHeight="1" x14ac:dyDescent="0.2">
      <c r="A545" s="55"/>
      <c r="BC545" s="34"/>
    </row>
    <row r="546" spans="1:55" ht="15.75" customHeight="1" x14ac:dyDescent="0.2">
      <c r="A546" s="55"/>
      <c r="BC546" s="34"/>
    </row>
    <row r="547" spans="1:55" ht="15.75" customHeight="1" x14ac:dyDescent="0.2">
      <c r="A547" s="55"/>
      <c r="BC547" s="34"/>
    </row>
    <row r="548" spans="1:55" ht="15.75" customHeight="1" x14ac:dyDescent="0.2">
      <c r="A548" s="55"/>
      <c r="BC548" s="34"/>
    </row>
    <row r="549" spans="1:55" ht="15.75" customHeight="1" x14ac:dyDescent="0.2">
      <c r="A549" s="55"/>
      <c r="BC549" s="34"/>
    </row>
    <row r="550" spans="1:55" ht="15.75" customHeight="1" x14ac:dyDescent="0.2">
      <c r="A550" s="55"/>
      <c r="BC550" s="34"/>
    </row>
    <row r="551" spans="1:55" ht="15.75" customHeight="1" x14ac:dyDescent="0.2">
      <c r="A551" s="55"/>
      <c r="BC551" s="34"/>
    </row>
    <row r="552" spans="1:55" ht="15.75" customHeight="1" x14ac:dyDescent="0.2">
      <c r="A552" s="55"/>
      <c r="BC552" s="34"/>
    </row>
    <row r="553" spans="1:55" ht="15.75" customHeight="1" x14ac:dyDescent="0.2">
      <c r="A553" s="55"/>
      <c r="BC553" s="34"/>
    </row>
    <row r="554" spans="1:55" ht="15.75" customHeight="1" x14ac:dyDescent="0.2">
      <c r="A554" s="55"/>
      <c r="BC554" s="34"/>
    </row>
    <row r="555" spans="1:55" ht="15.75" customHeight="1" x14ac:dyDescent="0.2">
      <c r="A555" s="55"/>
      <c r="BC555" s="34"/>
    </row>
    <row r="556" spans="1:55" ht="15.75" customHeight="1" x14ac:dyDescent="0.2">
      <c r="A556" s="55"/>
      <c r="BC556" s="34"/>
    </row>
    <row r="557" spans="1:55" ht="15.75" customHeight="1" x14ac:dyDescent="0.2">
      <c r="A557" s="55"/>
      <c r="BC557" s="34"/>
    </row>
    <row r="558" spans="1:55" ht="15.75" customHeight="1" x14ac:dyDescent="0.2">
      <c r="A558" s="55"/>
      <c r="BC558" s="34"/>
    </row>
    <row r="559" spans="1:55" ht="15.75" customHeight="1" x14ac:dyDescent="0.2">
      <c r="A559" s="55"/>
      <c r="BC559" s="34"/>
    </row>
    <row r="560" spans="1:55" ht="15.75" customHeight="1" x14ac:dyDescent="0.2">
      <c r="A560" s="55"/>
      <c r="BC560" s="34"/>
    </row>
    <row r="561" spans="1:55" ht="15.75" customHeight="1" x14ac:dyDescent="0.2">
      <c r="A561" s="55"/>
      <c r="BC561" s="34"/>
    </row>
    <row r="562" spans="1:55" ht="15.75" customHeight="1" x14ac:dyDescent="0.2">
      <c r="A562" s="55"/>
      <c r="BC562" s="34"/>
    </row>
    <row r="563" spans="1:55" ht="15.75" customHeight="1" x14ac:dyDescent="0.2">
      <c r="A563" s="55"/>
      <c r="BC563" s="34"/>
    </row>
    <row r="564" spans="1:55" ht="15.75" customHeight="1" x14ac:dyDescent="0.2">
      <c r="A564" s="55"/>
      <c r="BC564" s="34"/>
    </row>
    <row r="565" spans="1:55" ht="15.75" customHeight="1" x14ac:dyDescent="0.2">
      <c r="A565" s="55"/>
      <c r="BC565" s="34"/>
    </row>
    <row r="566" spans="1:55" ht="15.75" customHeight="1" x14ac:dyDescent="0.2">
      <c r="A566" s="55"/>
      <c r="BC566" s="34"/>
    </row>
    <row r="567" spans="1:55" ht="15.75" customHeight="1" x14ac:dyDescent="0.2">
      <c r="A567" s="55"/>
      <c r="BC567" s="34"/>
    </row>
    <row r="568" spans="1:55" ht="15.75" customHeight="1" x14ac:dyDescent="0.2">
      <c r="A568" s="55"/>
      <c r="BC568" s="34"/>
    </row>
    <row r="569" spans="1:55" ht="15.75" customHeight="1" x14ac:dyDescent="0.2">
      <c r="A569" s="55"/>
      <c r="BC569" s="34"/>
    </row>
    <row r="570" spans="1:55" ht="15.75" customHeight="1" x14ac:dyDescent="0.2">
      <c r="A570" s="55"/>
      <c r="BC570" s="34"/>
    </row>
    <row r="571" spans="1:55" ht="15.75" customHeight="1" x14ac:dyDescent="0.2">
      <c r="A571" s="55"/>
      <c r="BC571" s="34"/>
    </row>
    <row r="572" spans="1:55" ht="15.75" customHeight="1" x14ac:dyDescent="0.2">
      <c r="A572" s="55"/>
      <c r="BC572" s="34"/>
    </row>
    <row r="573" spans="1:55" ht="15.75" customHeight="1" x14ac:dyDescent="0.2">
      <c r="A573" s="55"/>
      <c r="BC573" s="34"/>
    </row>
    <row r="574" spans="1:55" ht="15.75" customHeight="1" x14ac:dyDescent="0.2">
      <c r="A574" s="55"/>
      <c r="BC574" s="34"/>
    </row>
    <row r="575" spans="1:55" ht="15.75" customHeight="1" x14ac:dyDescent="0.2">
      <c r="A575" s="55"/>
      <c r="BC575" s="34"/>
    </row>
    <row r="576" spans="1:55" ht="15.75" customHeight="1" x14ac:dyDescent="0.2">
      <c r="A576" s="55"/>
      <c r="BC576" s="34"/>
    </row>
    <row r="577" spans="1:55" ht="15.75" customHeight="1" x14ac:dyDescent="0.2">
      <c r="A577" s="55"/>
      <c r="BC577" s="34"/>
    </row>
    <row r="578" spans="1:55" ht="15.75" customHeight="1" x14ac:dyDescent="0.2">
      <c r="A578" s="55"/>
      <c r="BC578" s="34"/>
    </row>
    <row r="579" spans="1:55" ht="15.75" customHeight="1" x14ac:dyDescent="0.2">
      <c r="A579" s="55"/>
      <c r="BC579" s="34"/>
    </row>
    <row r="580" spans="1:55" ht="15.75" customHeight="1" x14ac:dyDescent="0.2">
      <c r="A580" s="55"/>
      <c r="BC580" s="34"/>
    </row>
    <row r="581" spans="1:55" ht="15.75" customHeight="1" x14ac:dyDescent="0.2">
      <c r="A581" s="55"/>
      <c r="BC581" s="34"/>
    </row>
    <row r="582" spans="1:55" ht="15.75" customHeight="1" x14ac:dyDescent="0.2">
      <c r="A582" s="55"/>
      <c r="BC582" s="34"/>
    </row>
    <row r="583" spans="1:55" ht="15.75" customHeight="1" x14ac:dyDescent="0.2">
      <c r="A583" s="55"/>
      <c r="BC583" s="34"/>
    </row>
    <row r="584" spans="1:55" ht="15.75" customHeight="1" x14ac:dyDescent="0.2">
      <c r="A584" s="55"/>
      <c r="BC584" s="34"/>
    </row>
    <row r="585" spans="1:55" ht="15.75" customHeight="1" x14ac:dyDescent="0.2">
      <c r="A585" s="55"/>
      <c r="BC585" s="34"/>
    </row>
    <row r="586" spans="1:55" ht="15.75" customHeight="1" x14ac:dyDescent="0.2">
      <c r="A586" s="55"/>
      <c r="BC586" s="34"/>
    </row>
    <row r="587" spans="1:55" ht="15.75" customHeight="1" x14ac:dyDescent="0.2">
      <c r="A587" s="55"/>
      <c r="BC587" s="34"/>
    </row>
    <row r="588" spans="1:55" ht="15.75" customHeight="1" x14ac:dyDescent="0.2">
      <c r="A588" s="55"/>
      <c r="BC588" s="34"/>
    </row>
    <row r="589" spans="1:55" ht="15.75" customHeight="1" x14ac:dyDescent="0.2">
      <c r="A589" s="55"/>
      <c r="BC589" s="34"/>
    </row>
    <row r="590" spans="1:55" ht="15.75" customHeight="1" x14ac:dyDescent="0.2">
      <c r="A590" s="55"/>
      <c r="BC590" s="34"/>
    </row>
    <row r="591" spans="1:55" ht="15.75" customHeight="1" x14ac:dyDescent="0.2">
      <c r="A591" s="55"/>
      <c r="BC591" s="34"/>
    </row>
    <row r="592" spans="1:55" ht="15.75" customHeight="1" x14ac:dyDescent="0.2">
      <c r="A592" s="55"/>
      <c r="BC592" s="34"/>
    </row>
    <row r="593" spans="1:55" ht="15.75" customHeight="1" x14ac:dyDescent="0.2">
      <c r="A593" s="55"/>
      <c r="BC593" s="34"/>
    </row>
    <row r="594" spans="1:55" ht="15.75" customHeight="1" x14ac:dyDescent="0.2">
      <c r="A594" s="55"/>
      <c r="BC594" s="34"/>
    </row>
    <row r="595" spans="1:55" ht="15.75" customHeight="1" x14ac:dyDescent="0.2">
      <c r="A595" s="55"/>
      <c r="BC595" s="34"/>
    </row>
    <row r="596" spans="1:55" ht="15.75" customHeight="1" x14ac:dyDescent="0.2">
      <c r="A596" s="55"/>
      <c r="BC596" s="34"/>
    </row>
    <row r="597" spans="1:55" ht="15.75" customHeight="1" x14ac:dyDescent="0.2">
      <c r="A597" s="55"/>
      <c r="BC597" s="34"/>
    </row>
    <row r="598" spans="1:55" ht="15.75" customHeight="1" x14ac:dyDescent="0.2">
      <c r="A598" s="55"/>
      <c r="BC598" s="34"/>
    </row>
    <row r="599" spans="1:55" ht="15.75" customHeight="1" x14ac:dyDescent="0.2">
      <c r="A599" s="55"/>
      <c r="BC599" s="34"/>
    </row>
    <row r="600" spans="1:55" ht="15.75" customHeight="1" x14ac:dyDescent="0.2">
      <c r="A600" s="55"/>
      <c r="BC600" s="34"/>
    </row>
    <row r="601" spans="1:55" ht="15.75" customHeight="1" x14ac:dyDescent="0.2">
      <c r="A601" s="55"/>
      <c r="BC601" s="34"/>
    </row>
    <row r="602" spans="1:55" ht="15.75" customHeight="1" x14ac:dyDescent="0.2">
      <c r="A602" s="55"/>
      <c r="BC602" s="34"/>
    </row>
    <row r="603" spans="1:55" ht="15.75" customHeight="1" x14ac:dyDescent="0.2">
      <c r="A603" s="55"/>
      <c r="BC603" s="34"/>
    </row>
    <row r="604" spans="1:55" ht="15.75" customHeight="1" x14ac:dyDescent="0.2">
      <c r="A604" s="55"/>
      <c r="BC604" s="34"/>
    </row>
    <row r="605" spans="1:55" ht="15.75" customHeight="1" x14ac:dyDescent="0.2">
      <c r="A605" s="55"/>
      <c r="BC605" s="34"/>
    </row>
    <row r="606" spans="1:55" ht="15.75" customHeight="1" x14ac:dyDescent="0.2">
      <c r="A606" s="55"/>
      <c r="BC606" s="34"/>
    </row>
    <row r="607" spans="1:55" ht="15.75" customHeight="1" x14ac:dyDescent="0.2">
      <c r="A607" s="55"/>
      <c r="BC607" s="34"/>
    </row>
    <row r="608" spans="1:55" ht="15.75" customHeight="1" x14ac:dyDescent="0.2">
      <c r="A608" s="55"/>
      <c r="BC608" s="34"/>
    </row>
    <row r="609" spans="1:55" ht="15.75" customHeight="1" x14ac:dyDescent="0.2">
      <c r="A609" s="55"/>
      <c r="BC609" s="34"/>
    </row>
    <row r="610" spans="1:55" ht="15.75" customHeight="1" x14ac:dyDescent="0.2">
      <c r="A610" s="55"/>
      <c r="BC610" s="34"/>
    </row>
    <row r="611" spans="1:55" ht="15.75" customHeight="1" x14ac:dyDescent="0.2">
      <c r="A611" s="55"/>
      <c r="BC611" s="34"/>
    </row>
    <row r="612" spans="1:55" ht="15.75" customHeight="1" x14ac:dyDescent="0.2">
      <c r="A612" s="55"/>
      <c r="BC612" s="34"/>
    </row>
    <row r="613" spans="1:55" ht="15.75" customHeight="1" x14ac:dyDescent="0.2">
      <c r="A613" s="55"/>
      <c r="BC613" s="34"/>
    </row>
    <row r="614" spans="1:55" ht="15.75" customHeight="1" x14ac:dyDescent="0.2">
      <c r="A614" s="55"/>
      <c r="BC614" s="34"/>
    </row>
    <row r="615" spans="1:55" ht="15.75" customHeight="1" x14ac:dyDescent="0.2">
      <c r="A615" s="55"/>
      <c r="BC615" s="34"/>
    </row>
    <row r="616" spans="1:55" ht="15.75" customHeight="1" x14ac:dyDescent="0.2">
      <c r="A616" s="55"/>
      <c r="BC616" s="34"/>
    </row>
    <row r="617" spans="1:55" ht="15.75" customHeight="1" x14ac:dyDescent="0.2">
      <c r="A617" s="55"/>
      <c r="BC617" s="34"/>
    </row>
    <row r="618" spans="1:55" ht="15.75" customHeight="1" x14ac:dyDescent="0.2">
      <c r="A618" s="55"/>
      <c r="BC618" s="34"/>
    </row>
    <row r="619" spans="1:55" ht="15.75" customHeight="1" x14ac:dyDescent="0.2">
      <c r="A619" s="55"/>
      <c r="BC619" s="34"/>
    </row>
    <row r="620" spans="1:55" ht="15.75" customHeight="1" x14ac:dyDescent="0.2">
      <c r="A620" s="55"/>
      <c r="BC620" s="34"/>
    </row>
    <row r="621" spans="1:55" ht="15.75" customHeight="1" x14ac:dyDescent="0.2">
      <c r="A621" s="55"/>
      <c r="BC621" s="34"/>
    </row>
    <row r="622" spans="1:55" ht="15.75" customHeight="1" x14ac:dyDescent="0.2">
      <c r="A622" s="55"/>
      <c r="BC622" s="34"/>
    </row>
    <row r="623" spans="1:55" ht="15.75" customHeight="1" x14ac:dyDescent="0.2">
      <c r="A623" s="55"/>
      <c r="BC623" s="34"/>
    </row>
    <row r="624" spans="1:55" ht="15.75" customHeight="1" x14ac:dyDescent="0.2">
      <c r="A624" s="55"/>
      <c r="BC624" s="34"/>
    </row>
    <row r="625" spans="1:55" ht="15.75" customHeight="1" x14ac:dyDescent="0.2">
      <c r="A625" s="55"/>
      <c r="BC625" s="34"/>
    </row>
    <row r="626" spans="1:55" ht="15.75" customHeight="1" x14ac:dyDescent="0.2">
      <c r="A626" s="55"/>
      <c r="BC626" s="34"/>
    </row>
    <row r="627" spans="1:55" ht="15.75" customHeight="1" x14ac:dyDescent="0.2">
      <c r="A627" s="55"/>
      <c r="BC627" s="34"/>
    </row>
    <row r="628" spans="1:55" ht="15.75" customHeight="1" x14ac:dyDescent="0.2">
      <c r="A628" s="55"/>
      <c r="BC628" s="34"/>
    </row>
    <row r="629" spans="1:55" ht="15.75" customHeight="1" x14ac:dyDescent="0.2">
      <c r="A629" s="55"/>
      <c r="BC629" s="34"/>
    </row>
    <row r="630" spans="1:55" ht="15.75" customHeight="1" x14ac:dyDescent="0.2">
      <c r="A630" s="55"/>
      <c r="BC630" s="34"/>
    </row>
    <row r="631" spans="1:55" ht="15.75" customHeight="1" x14ac:dyDescent="0.2">
      <c r="A631" s="55"/>
      <c r="BC631" s="34"/>
    </row>
    <row r="632" spans="1:55" ht="15.75" customHeight="1" x14ac:dyDescent="0.2">
      <c r="A632" s="55"/>
      <c r="BC632" s="34"/>
    </row>
    <row r="633" spans="1:55" ht="15.75" customHeight="1" x14ac:dyDescent="0.2">
      <c r="A633" s="55"/>
      <c r="BC633" s="34"/>
    </row>
    <row r="634" spans="1:55" ht="15.75" customHeight="1" x14ac:dyDescent="0.2">
      <c r="A634" s="55"/>
      <c r="BC634" s="34"/>
    </row>
    <row r="635" spans="1:55" ht="15.75" customHeight="1" x14ac:dyDescent="0.2">
      <c r="A635" s="55"/>
      <c r="BC635" s="34"/>
    </row>
    <row r="636" spans="1:55" ht="15.75" customHeight="1" x14ac:dyDescent="0.2">
      <c r="A636" s="55"/>
      <c r="BC636" s="34"/>
    </row>
    <row r="637" spans="1:55" ht="15.75" customHeight="1" x14ac:dyDescent="0.2">
      <c r="A637" s="55"/>
      <c r="BC637" s="34"/>
    </row>
    <row r="638" spans="1:55" ht="15.75" customHeight="1" x14ac:dyDescent="0.2">
      <c r="A638" s="55"/>
      <c r="BC638" s="34"/>
    </row>
    <row r="639" spans="1:55" ht="15.75" customHeight="1" x14ac:dyDescent="0.2">
      <c r="A639" s="55"/>
      <c r="BC639" s="34"/>
    </row>
    <row r="640" spans="1:55" ht="15.75" customHeight="1" x14ac:dyDescent="0.2">
      <c r="A640" s="55"/>
      <c r="BC640" s="34"/>
    </row>
    <row r="641" spans="1:55" ht="15.75" customHeight="1" x14ac:dyDescent="0.2">
      <c r="A641" s="55"/>
      <c r="BC641" s="34"/>
    </row>
    <row r="642" spans="1:55" ht="15.75" customHeight="1" x14ac:dyDescent="0.2">
      <c r="A642" s="55"/>
      <c r="BC642" s="34"/>
    </row>
    <row r="643" spans="1:55" ht="15.75" customHeight="1" x14ac:dyDescent="0.2">
      <c r="A643" s="55"/>
      <c r="BC643" s="34"/>
    </row>
    <row r="644" spans="1:55" ht="15.75" customHeight="1" x14ac:dyDescent="0.2">
      <c r="A644" s="55"/>
      <c r="BC644" s="34"/>
    </row>
    <row r="645" spans="1:55" ht="15.75" customHeight="1" x14ac:dyDescent="0.2">
      <c r="A645" s="55"/>
      <c r="BC645" s="34"/>
    </row>
    <row r="646" spans="1:55" ht="15.75" customHeight="1" x14ac:dyDescent="0.2">
      <c r="A646" s="55"/>
      <c r="BC646" s="34"/>
    </row>
    <row r="647" spans="1:55" ht="15.75" customHeight="1" x14ac:dyDescent="0.2">
      <c r="A647" s="55"/>
      <c r="BC647" s="34"/>
    </row>
    <row r="648" spans="1:55" ht="15.75" customHeight="1" x14ac:dyDescent="0.2">
      <c r="A648" s="55"/>
      <c r="BC648" s="34"/>
    </row>
    <row r="649" spans="1:55" ht="15.75" customHeight="1" x14ac:dyDescent="0.2">
      <c r="A649" s="55"/>
      <c r="BC649" s="34"/>
    </row>
    <row r="650" spans="1:55" ht="15.75" customHeight="1" x14ac:dyDescent="0.2">
      <c r="A650" s="55"/>
      <c r="BC650" s="34"/>
    </row>
    <row r="651" spans="1:55" ht="15.75" customHeight="1" x14ac:dyDescent="0.2">
      <c r="A651" s="55"/>
      <c r="BC651" s="34"/>
    </row>
    <row r="652" spans="1:55" ht="15.75" customHeight="1" x14ac:dyDescent="0.2">
      <c r="A652" s="55"/>
      <c r="BC652" s="34"/>
    </row>
    <row r="653" spans="1:55" ht="15.75" customHeight="1" x14ac:dyDescent="0.2">
      <c r="A653" s="55"/>
      <c r="BC653" s="34"/>
    </row>
    <row r="654" spans="1:55" ht="15.75" customHeight="1" x14ac:dyDescent="0.2">
      <c r="A654" s="55"/>
      <c r="BC654" s="34"/>
    </row>
    <row r="655" spans="1:55" ht="15.75" customHeight="1" x14ac:dyDescent="0.2">
      <c r="A655" s="55"/>
      <c r="BC655" s="34"/>
    </row>
    <row r="656" spans="1:55" ht="15.75" customHeight="1" x14ac:dyDescent="0.2">
      <c r="A656" s="55"/>
      <c r="BC656" s="34"/>
    </row>
    <row r="657" spans="1:55" ht="15.75" customHeight="1" x14ac:dyDescent="0.2">
      <c r="A657" s="55"/>
      <c r="BC657" s="34"/>
    </row>
    <row r="658" spans="1:55" ht="15.75" customHeight="1" x14ac:dyDescent="0.2">
      <c r="A658" s="55"/>
      <c r="BC658" s="34"/>
    </row>
    <row r="659" spans="1:55" ht="15.75" customHeight="1" x14ac:dyDescent="0.2">
      <c r="A659" s="55"/>
      <c r="BC659" s="34"/>
    </row>
    <row r="660" spans="1:55" ht="15.75" customHeight="1" x14ac:dyDescent="0.2">
      <c r="A660" s="55"/>
      <c r="BC660" s="34"/>
    </row>
    <row r="661" spans="1:55" ht="15.75" customHeight="1" x14ac:dyDescent="0.2">
      <c r="A661" s="55"/>
      <c r="BC661" s="34"/>
    </row>
    <row r="662" spans="1:55" ht="15.75" customHeight="1" x14ac:dyDescent="0.2">
      <c r="A662" s="55"/>
      <c r="BC662" s="34"/>
    </row>
    <row r="663" spans="1:55" ht="15.75" customHeight="1" x14ac:dyDescent="0.2">
      <c r="A663" s="55"/>
      <c r="BC663" s="34"/>
    </row>
    <row r="664" spans="1:55" ht="15.75" customHeight="1" x14ac:dyDescent="0.2">
      <c r="A664" s="55"/>
      <c r="BC664" s="34"/>
    </row>
    <row r="665" spans="1:55" ht="15.75" customHeight="1" x14ac:dyDescent="0.2">
      <c r="A665" s="55"/>
      <c r="BC665" s="34"/>
    </row>
    <row r="666" spans="1:55" ht="15.75" customHeight="1" x14ac:dyDescent="0.2">
      <c r="A666" s="55"/>
      <c r="BC666" s="34"/>
    </row>
    <row r="667" spans="1:55" ht="15.75" customHeight="1" x14ac:dyDescent="0.2">
      <c r="A667" s="55"/>
      <c r="BC667" s="34"/>
    </row>
    <row r="668" spans="1:55" ht="15.75" customHeight="1" x14ac:dyDescent="0.2">
      <c r="A668" s="55"/>
      <c r="BC668" s="34"/>
    </row>
    <row r="669" spans="1:55" ht="15.75" customHeight="1" x14ac:dyDescent="0.2">
      <c r="A669" s="55"/>
      <c r="BC669" s="34"/>
    </row>
    <row r="670" spans="1:55" ht="15.75" customHeight="1" x14ac:dyDescent="0.2">
      <c r="A670" s="55"/>
      <c r="BC670" s="34"/>
    </row>
    <row r="671" spans="1:55" ht="15.75" customHeight="1" x14ac:dyDescent="0.2">
      <c r="A671" s="55"/>
      <c r="BC671" s="34"/>
    </row>
    <row r="672" spans="1:55" ht="15.75" customHeight="1" x14ac:dyDescent="0.2">
      <c r="A672" s="55"/>
      <c r="BC672" s="34"/>
    </row>
    <row r="673" spans="1:55" ht="15.75" customHeight="1" x14ac:dyDescent="0.2">
      <c r="A673" s="55"/>
      <c r="BC673" s="34"/>
    </row>
    <row r="674" spans="1:55" ht="15.75" customHeight="1" x14ac:dyDescent="0.2">
      <c r="A674" s="55"/>
      <c r="BC674" s="34"/>
    </row>
    <row r="675" spans="1:55" ht="15.75" customHeight="1" x14ac:dyDescent="0.2">
      <c r="A675" s="55"/>
      <c r="BC675" s="34"/>
    </row>
    <row r="676" spans="1:55" ht="15.75" customHeight="1" x14ac:dyDescent="0.2">
      <c r="A676" s="55"/>
      <c r="BC676" s="34"/>
    </row>
    <row r="677" spans="1:55" ht="15.75" customHeight="1" x14ac:dyDescent="0.2">
      <c r="A677" s="55"/>
      <c r="BC677" s="34"/>
    </row>
    <row r="678" spans="1:55" ht="15.75" customHeight="1" x14ac:dyDescent="0.2">
      <c r="A678" s="55"/>
      <c r="BC678" s="34"/>
    </row>
    <row r="679" spans="1:55" ht="15.75" customHeight="1" x14ac:dyDescent="0.2">
      <c r="A679" s="55"/>
      <c r="BC679" s="34"/>
    </row>
    <row r="680" spans="1:55" ht="15.75" customHeight="1" x14ac:dyDescent="0.2">
      <c r="A680" s="55"/>
      <c r="BC680" s="34"/>
    </row>
    <row r="681" spans="1:55" ht="15.75" customHeight="1" x14ac:dyDescent="0.2">
      <c r="A681" s="55"/>
      <c r="BC681" s="34"/>
    </row>
    <row r="682" spans="1:55" ht="15.75" customHeight="1" x14ac:dyDescent="0.2">
      <c r="A682" s="55"/>
      <c r="BC682" s="34"/>
    </row>
    <row r="683" spans="1:55" ht="15.75" customHeight="1" x14ac:dyDescent="0.2">
      <c r="A683" s="55"/>
      <c r="BC683" s="34"/>
    </row>
    <row r="684" spans="1:55" ht="15.75" customHeight="1" x14ac:dyDescent="0.2">
      <c r="A684" s="55"/>
      <c r="BC684" s="34"/>
    </row>
    <row r="685" spans="1:55" ht="15.75" customHeight="1" x14ac:dyDescent="0.2">
      <c r="A685" s="55"/>
      <c r="BC685" s="34"/>
    </row>
    <row r="686" spans="1:55" ht="15.75" customHeight="1" x14ac:dyDescent="0.2">
      <c r="A686" s="55"/>
      <c r="BC686" s="34"/>
    </row>
    <row r="687" spans="1:55" ht="15.75" customHeight="1" x14ac:dyDescent="0.2">
      <c r="A687" s="55"/>
      <c r="BC687" s="34"/>
    </row>
    <row r="688" spans="1:55" ht="15.75" customHeight="1" x14ac:dyDescent="0.2">
      <c r="A688" s="55"/>
      <c r="BC688" s="34"/>
    </row>
    <row r="689" spans="1:55" ht="15.75" customHeight="1" x14ac:dyDescent="0.2">
      <c r="A689" s="55"/>
      <c r="BC689" s="34"/>
    </row>
    <row r="690" spans="1:55" ht="15.75" customHeight="1" x14ac:dyDescent="0.2">
      <c r="A690" s="55"/>
      <c r="BC690" s="34"/>
    </row>
    <row r="691" spans="1:55" ht="15.75" customHeight="1" x14ac:dyDescent="0.2">
      <c r="A691" s="55"/>
      <c r="BC691" s="34"/>
    </row>
    <row r="692" spans="1:55" ht="15.75" customHeight="1" x14ac:dyDescent="0.2">
      <c r="A692" s="55"/>
      <c r="BC692" s="34"/>
    </row>
    <row r="693" spans="1:55" ht="15.75" customHeight="1" x14ac:dyDescent="0.2">
      <c r="A693" s="55"/>
      <c r="BC693" s="34"/>
    </row>
    <row r="694" spans="1:55" ht="15.75" customHeight="1" x14ac:dyDescent="0.2">
      <c r="A694" s="55"/>
      <c r="BC694" s="34"/>
    </row>
    <row r="695" spans="1:55" ht="15.75" customHeight="1" x14ac:dyDescent="0.2">
      <c r="A695" s="55"/>
      <c r="BC695" s="34"/>
    </row>
    <row r="696" spans="1:55" ht="15.75" customHeight="1" x14ac:dyDescent="0.2">
      <c r="A696" s="55"/>
      <c r="BC696" s="34"/>
    </row>
    <row r="697" spans="1:55" ht="15.75" customHeight="1" x14ac:dyDescent="0.2">
      <c r="A697" s="55"/>
      <c r="BC697" s="34"/>
    </row>
    <row r="698" spans="1:55" ht="15.75" customHeight="1" x14ac:dyDescent="0.2">
      <c r="A698" s="55"/>
      <c r="BC698" s="34"/>
    </row>
    <row r="699" spans="1:55" ht="15.75" customHeight="1" x14ac:dyDescent="0.2">
      <c r="A699" s="55"/>
      <c r="BC699" s="34"/>
    </row>
    <row r="700" spans="1:55" ht="15.75" customHeight="1" x14ac:dyDescent="0.2">
      <c r="A700" s="55"/>
      <c r="BC700" s="34"/>
    </row>
    <row r="701" spans="1:55" ht="15.75" customHeight="1" x14ac:dyDescent="0.2">
      <c r="A701" s="55"/>
      <c r="BC701" s="34"/>
    </row>
    <row r="702" spans="1:55" ht="15.75" customHeight="1" x14ac:dyDescent="0.2">
      <c r="A702" s="55"/>
      <c r="BC702" s="34"/>
    </row>
    <row r="703" spans="1:55" ht="15.75" customHeight="1" x14ac:dyDescent="0.2">
      <c r="A703" s="55"/>
      <c r="BC703" s="34"/>
    </row>
    <row r="704" spans="1:55" ht="15.75" customHeight="1" x14ac:dyDescent="0.2">
      <c r="A704" s="55"/>
      <c r="BC704" s="34"/>
    </row>
    <row r="705" spans="1:55" ht="15.75" customHeight="1" x14ac:dyDescent="0.2">
      <c r="A705" s="55"/>
      <c r="BC705" s="34"/>
    </row>
    <row r="706" spans="1:55" ht="15.75" customHeight="1" x14ac:dyDescent="0.2">
      <c r="A706" s="55"/>
      <c r="BC706" s="34"/>
    </row>
    <row r="707" spans="1:55" ht="15.75" customHeight="1" x14ac:dyDescent="0.2">
      <c r="A707" s="55"/>
      <c r="BC707" s="34"/>
    </row>
    <row r="708" spans="1:55" ht="15.75" customHeight="1" x14ac:dyDescent="0.2">
      <c r="A708" s="55"/>
      <c r="BC708" s="34"/>
    </row>
    <row r="709" spans="1:55" ht="15.75" customHeight="1" x14ac:dyDescent="0.2">
      <c r="A709" s="55"/>
      <c r="BC709" s="34"/>
    </row>
    <row r="710" spans="1:55" ht="15.75" customHeight="1" x14ac:dyDescent="0.2">
      <c r="A710" s="55"/>
      <c r="BC710" s="34"/>
    </row>
    <row r="711" spans="1:55" ht="15.75" customHeight="1" x14ac:dyDescent="0.2">
      <c r="A711" s="55"/>
      <c r="BC711" s="34"/>
    </row>
    <row r="712" spans="1:55" ht="15.75" customHeight="1" x14ac:dyDescent="0.2">
      <c r="A712" s="55"/>
      <c r="BC712" s="34"/>
    </row>
    <row r="713" spans="1:55" ht="15.75" customHeight="1" x14ac:dyDescent="0.2">
      <c r="A713" s="55"/>
      <c r="BC713" s="34"/>
    </row>
    <row r="714" spans="1:55" ht="15.75" customHeight="1" x14ac:dyDescent="0.2">
      <c r="A714" s="55"/>
      <c r="BC714" s="34"/>
    </row>
    <row r="715" spans="1:55" ht="15.75" customHeight="1" x14ac:dyDescent="0.2">
      <c r="A715" s="55"/>
      <c r="BC715" s="34"/>
    </row>
    <row r="716" spans="1:55" ht="15.75" customHeight="1" x14ac:dyDescent="0.2">
      <c r="A716" s="55"/>
      <c r="BC716" s="34"/>
    </row>
    <row r="717" spans="1:55" ht="15.75" customHeight="1" x14ac:dyDescent="0.2">
      <c r="A717" s="55"/>
      <c r="BC717" s="34"/>
    </row>
    <row r="718" spans="1:55" ht="15.75" customHeight="1" x14ac:dyDescent="0.2">
      <c r="A718" s="55"/>
      <c r="BC718" s="34"/>
    </row>
    <row r="719" spans="1:55" ht="15.75" customHeight="1" x14ac:dyDescent="0.2">
      <c r="A719" s="55"/>
      <c r="BC719" s="34"/>
    </row>
    <row r="720" spans="1:55" ht="15.75" customHeight="1" x14ac:dyDescent="0.2">
      <c r="A720" s="55"/>
      <c r="BC720" s="34"/>
    </row>
    <row r="721" spans="1:55" ht="15.75" customHeight="1" x14ac:dyDescent="0.2">
      <c r="A721" s="55"/>
      <c r="BC721" s="34"/>
    </row>
    <row r="722" spans="1:55" ht="15.75" customHeight="1" x14ac:dyDescent="0.2">
      <c r="A722" s="55"/>
      <c r="BC722" s="34"/>
    </row>
    <row r="723" spans="1:55" ht="15.75" customHeight="1" x14ac:dyDescent="0.2">
      <c r="A723" s="55"/>
      <c r="BC723" s="34"/>
    </row>
    <row r="724" spans="1:55" ht="15.75" customHeight="1" x14ac:dyDescent="0.2">
      <c r="A724" s="55"/>
      <c r="BC724" s="34"/>
    </row>
    <row r="725" spans="1:55" ht="15.75" customHeight="1" x14ac:dyDescent="0.2">
      <c r="A725" s="55"/>
      <c r="BC725" s="34"/>
    </row>
    <row r="726" spans="1:55" ht="15.75" customHeight="1" x14ac:dyDescent="0.2">
      <c r="A726" s="55"/>
      <c r="BC726" s="34"/>
    </row>
    <row r="727" spans="1:55" ht="15.75" customHeight="1" x14ac:dyDescent="0.2">
      <c r="A727" s="55"/>
      <c r="BC727" s="34"/>
    </row>
    <row r="728" spans="1:55" ht="15.75" customHeight="1" x14ac:dyDescent="0.2">
      <c r="A728" s="55"/>
      <c r="BC728" s="34"/>
    </row>
    <row r="729" spans="1:55" ht="15.75" customHeight="1" x14ac:dyDescent="0.2">
      <c r="A729" s="55"/>
      <c r="BC729" s="34"/>
    </row>
    <row r="730" spans="1:55" ht="15.75" customHeight="1" x14ac:dyDescent="0.2">
      <c r="A730" s="55"/>
      <c r="BC730" s="34"/>
    </row>
    <row r="731" spans="1:55" ht="15.75" customHeight="1" x14ac:dyDescent="0.2">
      <c r="A731" s="55"/>
      <c r="BC731" s="34"/>
    </row>
    <row r="732" spans="1:55" ht="15.75" customHeight="1" x14ac:dyDescent="0.2">
      <c r="A732" s="55"/>
      <c r="BC732" s="34"/>
    </row>
    <row r="733" spans="1:55" ht="15.75" customHeight="1" x14ac:dyDescent="0.2">
      <c r="A733" s="55"/>
      <c r="BC733" s="34"/>
    </row>
    <row r="734" spans="1:55" ht="15.75" customHeight="1" x14ac:dyDescent="0.2">
      <c r="A734" s="55"/>
      <c r="BC734" s="34"/>
    </row>
    <row r="735" spans="1:55" ht="15.75" customHeight="1" x14ac:dyDescent="0.2">
      <c r="A735" s="55"/>
      <c r="BC735" s="34"/>
    </row>
    <row r="736" spans="1:55" ht="15.75" customHeight="1" x14ac:dyDescent="0.2">
      <c r="A736" s="55"/>
      <c r="BC736" s="34"/>
    </row>
    <row r="737" spans="1:55" ht="15.75" customHeight="1" x14ac:dyDescent="0.2">
      <c r="A737" s="55"/>
      <c r="BC737" s="34"/>
    </row>
    <row r="738" spans="1:55" ht="15.75" customHeight="1" x14ac:dyDescent="0.2">
      <c r="A738" s="55"/>
      <c r="BC738" s="34"/>
    </row>
    <row r="739" spans="1:55" ht="15.75" customHeight="1" x14ac:dyDescent="0.2">
      <c r="A739" s="55"/>
      <c r="BC739" s="34"/>
    </row>
    <row r="740" spans="1:55" ht="15.75" customHeight="1" x14ac:dyDescent="0.2">
      <c r="A740" s="55"/>
      <c r="BC740" s="34"/>
    </row>
    <row r="741" spans="1:55" ht="15.75" customHeight="1" x14ac:dyDescent="0.2">
      <c r="A741" s="55"/>
      <c r="BC741" s="34"/>
    </row>
    <row r="742" spans="1:55" ht="15.75" customHeight="1" x14ac:dyDescent="0.2">
      <c r="A742" s="55"/>
      <c r="BC742" s="34"/>
    </row>
    <row r="743" spans="1:55" ht="15.75" customHeight="1" x14ac:dyDescent="0.2">
      <c r="A743" s="55"/>
      <c r="BC743" s="34"/>
    </row>
    <row r="744" spans="1:55" ht="15.75" customHeight="1" x14ac:dyDescent="0.2">
      <c r="A744" s="55"/>
      <c r="BC744" s="34"/>
    </row>
    <row r="745" spans="1:55" ht="15.75" customHeight="1" x14ac:dyDescent="0.2">
      <c r="A745" s="55"/>
      <c r="BC745" s="34"/>
    </row>
    <row r="746" spans="1:55" ht="15.75" customHeight="1" x14ac:dyDescent="0.2">
      <c r="A746" s="55"/>
      <c r="BC746" s="34"/>
    </row>
    <row r="747" spans="1:55" ht="15.75" customHeight="1" x14ac:dyDescent="0.2">
      <c r="A747" s="55"/>
      <c r="BC747" s="34"/>
    </row>
    <row r="748" spans="1:55" ht="15.75" customHeight="1" x14ac:dyDescent="0.2">
      <c r="A748" s="55"/>
      <c r="BC748" s="34"/>
    </row>
    <row r="749" spans="1:55" ht="15.75" customHeight="1" x14ac:dyDescent="0.2">
      <c r="A749" s="55"/>
      <c r="BC749" s="34"/>
    </row>
    <row r="750" spans="1:55" ht="15.75" customHeight="1" x14ac:dyDescent="0.2">
      <c r="A750" s="55"/>
      <c r="BC750" s="34"/>
    </row>
    <row r="751" spans="1:55" ht="15.75" customHeight="1" x14ac:dyDescent="0.2">
      <c r="A751" s="55"/>
      <c r="BC751" s="34"/>
    </row>
    <row r="752" spans="1:55" ht="15.75" customHeight="1" x14ac:dyDescent="0.2">
      <c r="A752" s="55"/>
      <c r="BC752" s="34"/>
    </row>
    <row r="753" spans="1:55" ht="15.75" customHeight="1" x14ac:dyDescent="0.2">
      <c r="A753" s="55"/>
      <c r="BC753" s="34"/>
    </row>
    <row r="754" spans="1:55" ht="15.75" customHeight="1" x14ac:dyDescent="0.2">
      <c r="A754" s="55"/>
      <c r="BC754" s="34"/>
    </row>
    <row r="755" spans="1:55" ht="15.75" customHeight="1" x14ac:dyDescent="0.2">
      <c r="A755" s="55"/>
      <c r="BC755" s="34"/>
    </row>
    <row r="756" spans="1:55" ht="15.75" customHeight="1" x14ac:dyDescent="0.2">
      <c r="A756" s="55"/>
      <c r="BC756" s="34"/>
    </row>
    <row r="757" spans="1:55" ht="15.75" customHeight="1" x14ac:dyDescent="0.2">
      <c r="A757" s="55"/>
      <c r="BC757" s="34"/>
    </row>
    <row r="758" spans="1:55" ht="15.75" customHeight="1" x14ac:dyDescent="0.2">
      <c r="A758" s="55"/>
      <c r="BC758" s="34"/>
    </row>
    <row r="759" spans="1:55" ht="15.75" customHeight="1" x14ac:dyDescent="0.2">
      <c r="A759" s="55"/>
      <c r="BC759" s="34"/>
    </row>
    <row r="760" spans="1:55" ht="15.75" customHeight="1" x14ac:dyDescent="0.2">
      <c r="A760" s="55"/>
      <c r="BC760" s="34"/>
    </row>
    <row r="761" spans="1:55" ht="15.75" customHeight="1" x14ac:dyDescent="0.2">
      <c r="A761" s="55"/>
      <c r="BC761" s="34"/>
    </row>
    <row r="762" spans="1:55" ht="15.75" customHeight="1" x14ac:dyDescent="0.2">
      <c r="A762" s="55"/>
      <c r="BC762" s="34"/>
    </row>
    <row r="763" spans="1:55" ht="15.75" customHeight="1" x14ac:dyDescent="0.2">
      <c r="A763" s="55"/>
      <c r="BC763" s="34"/>
    </row>
    <row r="764" spans="1:55" ht="15.75" customHeight="1" x14ac:dyDescent="0.2">
      <c r="A764" s="55"/>
      <c r="BC764" s="34"/>
    </row>
    <row r="765" spans="1:55" ht="15.75" customHeight="1" x14ac:dyDescent="0.2">
      <c r="A765" s="55"/>
      <c r="BC765" s="34"/>
    </row>
    <row r="766" spans="1:55" ht="15.75" customHeight="1" x14ac:dyDescent="0.2">
      <c r="A766" s="55"/>
      <c r="BC766" s="34"/>
    </row>
    <row r="767" spans="1:55" ht="15.75" customHeight="1" x14ac:dyDescent="0.2">
      <c r="A767" s="55"/>
      <c r="BC767" s="34"/>
    </row>
    <row r="768" spans="1:55" ht="15.75" customHeight="1" x14ac:dyDescent="0.2">
      <c r="A768" s="55"/>
      <c r="BC768" s="34"/>
    </row>
    <row r="769" spans="1:55" ht="15.75" customHeight="1" x14ac:dyDescent="0.2">
      <c r="A769" s="55"/>
      <c r="BC769" s="34"/>
    </row>
    <row r="770" spans="1:55" ht="15.75" customHeight="1" x14ac:dyDescent="0.2">
      <c r="A770" s="55"/>
      <c r="BC770" s="34"/>
    </row>
    <row r="771" spans="1:55" ht="15.75" customHeight="1" x14ac:dyDescent="0.2">
      <c r="A771" s="55"/>
      <c r="BC771" s="34"/>
    </row>
    <row r="772" spans="1:55" ht="15.75" customHeight="1" x14ac:dyDescent="0.2">
      <c r="A772" s="55"/>
      <c r="BC772" s="34"/>
    </row>
    <row r="773" spans="1:55" ht="15.75" customHeight="1" x14ac:dyDescent="0.2">
      <c r="A773" s="55"/>
      <c r="BC773" s="34"/>
    </row>
    <row r="774" spans="1:55" ht="15.75" customHeight="1" x14ac:dyDescent="0.2">
      <c r="A774" s="55"/>
      <c r="BC774" s="34"/>
    </row>
    <row r="775" spans="1:55" ht="15.75" customHeight="1" x14ac:dyDescent="0.2">
      <c r="A775" s="55"/>
      <c r="BC775" s="34"/>
    </row>
    <row r="776" spans="1:55" ht="15.75" customHeight="1" x14ac:dyDescent="0.2">
      <c r="A776" s="55"/>
      <c r="BC776" s="34"/>
    </row>
    <row r="777" spans="1:55" ht="15.75" customHeight="1" x14ac:dyDescent="0.2">
      <c r="A777" s="55"/>
      <c r="BC777" s="34"/>
    </row>
    <row r="778" spans="1:55" ht="15.75" customHeight="1" x14ac:dyDescent="0.2">
      <c r="A778" s="55"/>
      <c r="BC778" s="34"/>
    </row>
    <row r="779" spans="1:55" ht="15.75" customHeight="1" x14ac:dyDescent="0.2">
      <c r="A779" s="55"/>
      <c r="BC779" s="34"/>
    </row>
    <row r="780" spans="1:55" ht="15.75" customHeight="1" x14ac:dyDescent="0.2">
      <c r="A780" s="55"/>
      <c r="BC780" s="34"/>
    </row>
    <row r="781" spans="1:55" ht="15.75" customHeight="1" x14ac:dyDescent="0.2">
      <c r="A781" s="55"/>
      <c r="BC781" s="34"/>
    </row>
    <row r="782" spans="1:55" ht="15.75" customHeight="1" x14ac:dyDescent="0.2">
      <c r="A782" s="55"/>
      <c r="BC782" s="34"/>
    </row>
    <row r="783" spans="1:55" ht="15.75" customHeight="1" x14ac:dyDescent="0.2">
      <c r="A783" s="55"/>
      <c r="BC783" s="34"/>
    </row>
    <row r="784" spans="1:55" ht="15.75" customHeight="1" x14ac:dyDescent="0.2">
      <c r="A784" s="55"/>
      <c r="BC784" s="34"/>
    </row>
    <row r="785" spans="1:55" ht="15.75" customHeight="1" x14ac:dyDescent="0.2">
      <c r="A785" s="55"/>
      <c r="BC785" s="34"/>
    </row>
    <row r="786" spans="1:55" ht="15.75" customHeight="1" x14ac:dyDescent="0.2">
      <c r="A786" s="55"/>
      <c r="BC786" s="34"/>
    </row>
    <row r="787" spans="1:55" ht="15.75" customHeight="1" x14ac:dyDescent="0.2">
      <c r="A787" s="55"/>
      <c r="BC787" s="34"/>
    </row>
    <row r="788" spans="1:55" ht="15.75" customHeight="1" x14ac:dyDescent="0.2">
      <c r="A788" s="55"/>
      <c r="BC788" s="34"/>
    </row>
    <row r="789" spans="1:55" ht="15.75" customHeight="1" x14ac:dyDescent="0.2">
      <c r="A789" s="55"/>
      <c r="BC789" s="34"/>
    </row>
    <row r="790" spans="1:55" ht="15.75" customHeight="1" x14ac:dyDescent="0.2">
      <c r="A790" s="55"/>
      <c r="BC790" s="34"/>
    </row>
    <row r="791" spans="1:55" ht="15.75" customHeight="1" x14ac:dyDescent="0.2">
      <c r="A791" s="55"/>
      <c r="BC791" s="34"/>
    </row>
    <row r="792" spans="1:55" ht="15.75" customHeight="1" x14ac:dyDescent="0.2">
      <c r="A792" s="55"/>
      <c r="BC792" s="34"/>
    </row>
    <row r="793" spans="1:55" ht="15.75" customHeight="1" x14ac:dyDescent="0.2">
      <c r="A793" s="55"/>
      <c r="BC793" s="34"/>
    </row>
    <row r="794" spans="1:55" ht="15.75" customHeight="1" x14ac:dyDescent="0.2">
      <c r="A794" s="55"/>
      <c r="BC794" s="34"/>
    </row>
    <row r="795" spans="1:55" ht="15.75" customHeight="1" x14ac:dyDescent="0.2">
      <c r="A795" s="55"/>
      <c r="BC795" s="34"/>
    </row>
    <row r="796" spans="1:55" ht="15.75" customHeight="1" x14ac:dyDescent="0.2">
      <c r="A796" s="55"/>
      <c r="BC796" s="34"/>
    </row>
    <row r="797" spans="1:55" ht="15.75" customHeight="1" x14ac:dyDescent="0.2">
      <c r="A797" s="55"/>
      <c r="BC797" s="34"/>
    </row>
    <row r="798" spans="1:55" ht="15.75" customHeight="1" x14ac:dyDescent="0.2">
      <c r="A798" s="55"/>
      <c r="BC798" s="34"/>
    </row>
    <row r="799" spans="1:55" ht="15.75" customHeight="1" x14ac:dyDescent="0.2">
      <c r="A799" s="55"/>
      <c r="BC799" s="34"/>
    </row>
    <row r="800" spans="1:55" ht="15.75" customHeight="1" x14ac:dyDescent="0.2">
      <c r="A800" s="55"/>
      <c r="BC800" s="34"/>
    </row>
    <row r="801" spans="1:55" ht="15.75" customHeight="1" x14ac:dyDescent="0.2">
      <c r="A801" s="55"/>
      <c r="BC801" s="34"/>
    </row>
    <row r="802" spans="1:55" ht="15.75" customHeight="1" x14ac:dyDescent="0.2">
      <c r="A802" s="55"/>
      <c r="BC802" s="34"/>
    </row>
    <row r="803" spans="1:55" ht="15.75" customHeight="1" x14ac:dyDescent="0.2">
      <c r="A803" s="55"/>
      <c r="BC803" s="34"/>
    </row>
    <row r="804" spans="1:55" ht="15.75" customHeight="1" x14ac:dyDescent="0.2">
      <c r="A804" s="55"/>
      <c r="BC804" s="34"/>
    </row>
    <row r="805" spans="1:55" ht="15.75" customHeight="1" x14ac:dyDescent="0.2">
      <c r="A805" s="55"/>
      <c r="BC805" s="34"/>
    </row>
    <row r="806" spans="1:55" ht="15.75" customHeight="1" x14ac:dyDescent="0.2">
      <c r="A806" s="55"/>
      <c r="BC806" s="34"/>
    </row>
    <row r="807" spans="1:55" ht="15.75" customHeight="1" x14ac:dyDescent="0.2">
      <c r="A807" s="55"/>
      <c r="BC807" s="34"/>
    </row>
    <row r="808" spans="1:55" ht="15.75" customHeight="1" x14ac:dyDescent="0.2">
      <c r="A808" s="55"/>
      <c r="BC808" s="34"/>
    </row>
    <row r="809" spans="1:55" ht="15.75" customHeight="1" x14ac:dyDescent="0.2">
      <c r="A809" s="55"/>
      <c r="BC809" s="34"/>
    </row>
    <row r="810" spans="1:55" ht="15.75" customHeight="1" x14ac:dyDescent="0.2">
      <c r="A810" s="55"/>
      <c r="BC810" s="34"/>
    </row>
    <row r="811" spans="1:55" ht="15.75" customHeight="1" x14ac:dyDescent="0.2">
      <c r="A811" s="55"/>
      <c r="BC811" s="34"/>
    </row>
    <row r="812" spans="1:55" ht="15.75" customHeight="1" x14ac:dyDescent="0.2">
      <c r="A812" s="55"/>
      <c r="BC812" s="34"/>
    </row>
    <row r="813" spans="1:55" ht="15.75" customHeight="1" x14ac:dyDescent="0.2">
      <c r="A813" s="55"/>
      <c r="BC813" s="34"/>
    </row>
    <row r="814" spans="1:55" ht="15.75" customHeight="1" x14ac:dyDescent="0.2">
      <c r="A814" s="55"/>
      <c r="BC814" s="34"/>
    </row>
    <row r="815" spans="1:55" ht="15.75" customHeight="1" x14ac:dyDescent="0.2">
      <c r="A815" s="55"/>
      <c r="BC815" s="34"/>
    </row>
    <row r="816" spans="1:55" ht="15.75" customHeight="1" x14ac:dyDescent="0.2">
      <c r="A816" s="55"/>
      <c r="BC816" s="34"/>
    </row>
    <row r="817" spans="1:55" ht="15.75" customHeight="1" x14ac:dyDescent="0.2">
      <c r="A817" s="55"/>
      <c r="BC817" s="34"/>
    </row>
    <row r="818" spans="1:55" ht="15.75" customHeight="1" x14ac:dyDescent="0.2">
      <c r="A818" s="55"/>
      <c r="BC818" s="34"/>
    </row>
    <row r="819" spans="1:55" ht="15.75" customHeight="1" x14ac:dyDescent="0.2">
      <c r="A819" s="55"/>
      <c r="BC819" s="34"/>
    </row>
    <row r="820" spans="1:55" ht="15.75" customHeight="1" x14ac:dyDescent="0.2">
      <c r="A820" s="55"/>
      <c r="BC820" s="34"/>
    </row>
    <row r="821" spans="1:55" ht="15.75" customHeight="1" x14ac:dyDescent="0.2">
      <c r="A821" s="55"/>
      <c r="BC821" s="34"/>
    </row>
    <row r="822" spans="1:55" ht="15.75" customHeight="1" x14ac:dyDescent="0.2">
      <c r="A822" s="55"/>
      <c r="BC822" s="34"/>
    </row>
    <row r="823" spans="1:55" ht="15.75" customHeight="1" x14ac:dyDescent="0.2">
      <c r="A823" s="55"/>
      <c r="BC823" s="34"/>
    </row>
    <row r="824" spans="1:55" ht="15.75" customHeight="1" x14ac:dyDescent="0.2">
      <c r="A824" s="55"/>
      <c r="BC824" s="34"/>
    </row>
    <row r="825" spans="1:55" ht="15.75" customHeight="1" x14ac:dyDescent="0.2">
      <c r="A825" s="55"/>
      <c r="BC825" s="34"/>
    </row>
    <row r="826" spans="1:55" ht="15.75" customHeight="1" x14ac:dyDescent="0.2">
      <c r="A826" s="55"/>
      <c r="BC826" s="34"/>
    </row>
    <row r="827" spans="1:55" ht="15.75" customHeight="1" x14ac:dyDescent="0.2">
      <c r="A827" s="55"/>
      <c r="BC827" s="34"/>
    </row>
    <row r="828" spans="1:55" ht="15.75" customHeight="1" x14ac:dyDescent="0.2">
      <c r="A828" s="55"/>
      <c r="BC828" s="34"/>
    </row>
    <row r="829" spans="1:55" ht="15.75" customHeight="1" x14ac:dyDescent="0.2">
      <c r="A829" s="55"/>
      <c r="BC829" s="34"/>
    </row>
    <row r="830" spans="1:55" ht="15.75" customHeight="1" x14ac:dyDescent="0.2">
      <c r="A830" s="55"/>
      <c r="BC830" s="34"/>
    </row>
    <row r="831" spans="1:55" ht="15.75" customHeight="1" x14ac:dyDescent="0.2">
      <c r="A831" s="55"/>
      <c r="BC831" s="34"/>
    </row>
    <row r="832" spans="1:55" ht="15.75" customHeight="1" x14ac:dyDescent="0.2">
      <c r="A832" s="55"/>
      <c r="BC832" s="34"/>
    </row>
    <row r="833" spans="1:55" ht="15.75" customHeight="1" x14ac:dyDescent="0.2">
      <c r="A833" s="55"/>
      <c r="BC833" s="34"/>
    </row>
    <row r="834" spans="1:55" ht="15.75" customHeight="1" x14ac:dyDescent="0.2">
      <c r="A834" s="55"/>
      <c r="BC834" s="34"/>
    </row>
    <row r="835" spans="1:55" ht="15.75" customHeight="1" x14ac:dyDescent="0.2">
      <c r="A835" s="55"/>
      <c r="BC835" s="34"/>
    </row>
    <row r="836" spans="1:55" ht="15.75" customHeight="1" x14ac:dyDescent="0.2">
      <c r="A836" s="55"/>
      <c r="BC836" s="34"/>
    </row>
    <row r="837" spans="1:55" ht="15.75" customHeight="1" x14ac:dyDescent="0.2">
      <c r="A837" s="55"/>
      <c r="BC837" s="34"/>
    </row>
    <row r="838" spans="1:55" ht="15.75" customHeight="1" x14ac:dyDescent="0.2">
      <c r="A838" s="55"/>
      <c r="BC838" s="34"/>
    </row>
    <row r="839" spans="1:55" ht="15.75" customHeight="1" x14ac:dyDescent="0.2">
      <c r="A839" s="55"/>
      <c r="BC839" s="34"/>
    </row>
    <row r="840" spans="1:55" ht="15.75" customHeight="1" x14ac:dyDescent="0.2">
      <c r="A840" s="55"/>
      <c r="BC840" s="34"/>
    </row>
    <row r="841" spans="1:55" ht="15.75" customHeight="1" x14ac:dyDescent="0.2">
      <c r="A841" s="55"/>
      <c r="BC841" s="34"/>
    </row>
    <row r="842" spans="1:55" ht="15.75" customHeight="1" x14ac:dyDescent="0.2">
      <c r="A842" s="55"/>
      <c r="BC842" s="34"/>
    </row>
    <row r="843" spans="1:55" ht="15.75" customHeight="1" x14ac:dyDescent="0.2">
      <c r="A843" s="55"/>
      <c r="BC843" s="34"/>
    </row>
    <row r="844" spans="1:55" ht="15.75" customHeight="1" x14ac:dyDescent="0.2">
      <c r="A844" s="55"/>
      <c r="BC844" s="34"/>
    </row>
    <row r="845" spans="1:55" ht="15.75" customHeight="1" x14ac:dyDescent="0.2">
      <c r="A845" s="55"/>
      <c r="BC845" s="34"/>
    </row>
    <row r="846" spans="1:55" ht="15.75" customHeight="1" x14ac:dyDescent="0.2">
      <c r="A846" s="55"/>
      <c r="BC846" s="34"/>
    </row>
    <row r="847" spans="1:55" ht="15.75" customHeight="1" x14ac:dyDescent="0.2">
      <c r="A847" s="55"/>
      <c r="BC847" s="34"/>
    </row>
    <row r="848" spans="1:55" ht="15.75" customHeight="1" x14ac:dyDescent="0.2">
      <c r="A848" s="55"/>
      <c r="BC848" s="34"/>
    </row>
    <row r="849" spans="1:55" ht="15.75" customHeight="1" x14ac:dyDescent="0.2">
      <c r="A849" s="55"/>
      <c r="BC849" s="34"/>
    </row>
    <row r="850" spans="1:55" ht="15.75" customHeight="1" x14ac:dyDescent="0.2">
      <c r="A850" s="55"/>
      <c r="BC850" s="34"/>
    </row>
    <row r="851" spans="1:55" ht="15.75" customHeight="1" x14ac:dyDescent="0.2">
      <c r="A851" s="55"/>
      <c r="BC851" s="34"/>
    </row>
    <row r="852" spans="1:55" ht="15.75" customHeight="1" x14ac:dyDescent="0.2">
      <c r="A852" s="55"/>
      <c r="BC852" s="34"/>
    </row>
    <row r="853" spans="1:55" ht="15.75" customHeight="1" x14ac:dyDescent="0.2">
      <c r="A853" s="55"/>
      <c r="BC853" s="34"/>
    </row>
    <row r="854" spans="1:55" ht="15.75" customHeight="1" x14ac:dyDescent="0.2">
      <c r="A854" s="55"/>
      <c r="BC854" s="34"/>
    </row>
    <row r="855" spans="1:55" ht="15.75" customHeight="1" x14ac:dyDescent="0.2">
      <c r="A855" s="55"/>
      <c r="BC855" s="34"/>
    </row>
    <row r="856" spans="1:55" ht="15.75" customHeight="1" x14ac:dyDescent="0.2">
      <c r="A856" s="55"/>
      <c r="BC856" s="34"/>
    </row>
    <row r="857" spans="1:55" ht="15.75" customHeight="1" x14ac:dyDescent="0.2">
      <c r="A857" s="55"/>
      <c r="BC857" s="34"/>
    </row>
    <row r="858" spans="1:55" ht="15.75" customHeight="1" x14ac:dyDescent="0.2">
      <c r="A858" s="55"/>
      <c r="BC858" s="34"/>
    </row>
    <row r="859" spans="1:55" ht="15.75" customHeight="1" x14ac:dyDescent="0.2">
      <c r="A859" s="55"/>
      <c r="BC859" s="34"/>
    </row>
    <row r="860" spans="1:55" ht="15.75" customHeight="1" x14ac:dyDescent="0.2">
      <c r="A860" s="55"/>
      <c r="BC860" s="34"/>
    </row>
    <row r="861" spans="1:55" ht="15.75" customHeight="1" x14ac:dyDescent="0.2">
      <c r="A861" s="55"/>
      <c r="BC861" s="34"/>
    </row>
    <row r="862" spans="1:55" ht="15.75" customHeight="1" x14ac:dyDescent="0.2">
      <c r="A862" s="55"/>
      <c r="BC862" s="34"/>
    </row>
    <row r="863" spans="1:55" ht="15.75" customHeight="1" x14ac:dyDescent="0.2">
      <c r="A863" s="55"/>
      <c r="BC863" s="34"/>
    </row>
    <row r="864" spans="1:55" ht="15.75" customHeight="1" x14ac:dyDescent="0.2">
      <c r="A864" s="55"/>
      <c r="BC864" s="34"/>
    </row>
    <row r="865" spans="1:55" ht="15.75" customHeight="1" x14ac:dyDescent="0.2">
      <c r="A865" s="55"/>
      <c r="BC865" s="34"/>
    </row>
    <row r="866" spans="1:55" ht="15.75" customHeight="1" x14ac:dyDescent="0.2">
      <c r="A866" s="55"/>
      <c r="BC866" s="34"/>
    </row>
    <row r="867" spans="1:55" ht="15.75" customHeight="1" x14ac:dyDescent="0.2">
      <c r="A867" s="55"/>
      <c r="BC867" s="34"/>
    </row>
    <row r="868" spans="1:55" ht="15.75" customHeight="1" x14ac:dyDescent="0.2">
      <c r="A868" s="55"/>
      <c r="BC868" s="34"/>
    </row>
    <row r="869" spans="1:55" ht="15.75" customHeight="1" x14ac:dyDescent="0.2">
      <c r="A869" s="55"/>
      <c r="BC869" s="34"/>
    </row>
    <row r="870" spans="1:55" ht="15.75" customHeight="1" x14ac:dyDescent="0.2">
      <c r="A870" s="55"/>
      <c r="BC870" s="34"/>
    </row>
    <row r="871" spans="1:55" ht="15.75" customHeight="1" x14ac:dyDescent="0.2">
      <c r="A871" s="55"/>
      <c r="BC871" s="34"/>
    </row>
    <row r="872" spans="1:55" ht="15.75" customHeight="1" x14ac:dyDescent="0.2">
      <c r="A872" s="55"/>
      <c r="BC872" s="34"/>
    </row>
    <row r="873" spans="1:55" ht="15.75" customHeight="1" x14ac:dyDescent="0.2">
      <c r="A873" s="55"/>
      <c r="BC873" s="34"/>
    </row>
    <row r="874" spans="1:55" ht="15.75" customHeight="1" x14ac:dyDescent="0.2">
      <c r="A874" s="55"/>
      <c r="BC874" s="34"/>
    </row>
    <row r="875" spans="1:55" ht="15.75" customHeight="1" x14ac:dyDescent="0.2">
      <c r="A875" s="55"/>
      <c r="BC875" s="34"/>
    </row>
    <row r="876" spans="1:55" ht="15.75" customHeight="1" x14ac:dyDescent="0.2">
      <c r="A876" s="55"/>
      <c r="BC876" s="34"/>
    </row>
    <row r="877" spans="1:55" ht="15.75" customHeight="1" x14ac:dyDescent="0.2">
      <c r="A877" s="55"/>
      <c r="BC877" s="34"/>
    </row>
    <row r="878" spans="1:55" ht="15.75" customHeight="1" x14ac:dyDescent="0.2">
      <c r="A878" s="55"/>
      <c r="BC878" s="34"/>
    </row>
    <row r="879" spans="1:55" ht="15.75" customHeight="1" x14ac:dyDescent="0.2">
      <c r="A879" s="55"/>
      <c r="BC879" s="34"/>
    </row>
    <row r="880" spans="1:55" ht="15.75" customHeight="1" x14ac:dyDescent="0.2">
      <c r="A880" s="55"/>
      <c r="BC880" s="34"/>
    </row>
    <row r="881" spans="1:55" ht="15.75" customHeight="1" x14ac:dyDescent="0.2">
      <c r="A881" s="55"/>
      <c r="BC881" s="34"/>
    </row>
    <row r="882" spans="1:55" ht="15.75" customHeight="1" x14ac:dyDescent="0.2">
      <c r="A882" s="55"/>
      <c r="BC882" s="34"/>
    </row>
    <row r="883" spans="1:55" ht="15.75" customHeight="1" x14ac:dyDescent="0.2">
      <c r="A883" s="55"/>
      <c r="BC883" s="34"/>
    </row>
    <row r="884" spans="1:55" ht="15.75" customHeight="1" x14ac:dyDescent="0.2">
      <c r="A884" s="55"/>
      <c r="BC884" s="34"/>
    </row>
    <row r="885" spans="1:55" ht="15.75" customHeight="1" x14ac:dyDescent="0.2">
      <c r="A885" s="55"/>
      <c r="BC885" s="34"/>
    </row>
    <row r="886" spans="1:55" ht="15.75" customHeight="1" x14ac:dyDescent="0.2">
      <c r="A886" s="55"/>
      <c r="BC886" s="34"/>
    </row>
    <row r="887" spans="1:55" ht="15.75" customHeight="1" x14ac:dyDescent="0.2">
      <c r="A887" s="55"/>
      <c r="BC887" s="34"/>
    </row>
    <row r="888" spans="1:55" ht="15.75" customHeight="1" x14ac:dyDescent="0.2">
      <c r="A888" s="55"/>
      <c r="BC888" s="34"/>
    </row>
    <row r="889" spans="1:55" ht="15.75" customHeight="1" x14ac:dyDescent="0.2">
      <c r="A889" s="55"/>
      <c r="BC889" s="34"/>
    </row>
    <row r="890" spans="1:55" ht="15.75" customHeight="1" x14ac:dyDescent="0.2">
      <c r="A890" s="55"/>
      <c r="BC890" s="34"/>
    </row>
    <row r="891" spans="1:55" ht="15.75" customHeight="1" x14ac:dyDescent="0.2">
      <c r="A891" s="55"/>
      <c r="BC891" s="34"/>
    </row>
    <row r="892" spans="1:55" ht="15.75" customHeight="1" x14ac:dyDescent="0.2">
      <c r="A892" s="55"/>
      <c r="BC892" s="34"/>
    </row>
    <row r="893" spans="1:55" ht="15.75" customHeight="1" x14ac:dyDescent="0.2">
      <c r="A893" s="55"/>
      <c r="BC893" s="34"/>
    </row>
    <row r="894" spans="1:55" ht="15.75" customHeight="1" x14ac:dyDescent="0.2">
      <c r="A894" s="55"/>
      <c r="BC894" s="34"/>
    </row>
    <row r="895" spans="1:55" ht="15.75" customHeight="1" x14ac:dyDescent="0.2">
      <c r="A895" s="55"/>
      <c r="BC895" s="34"/>
    </row>
    <row r="896" spans="1:55" ht="15.75" customHeight="1" x14ac:dyDescent="0.2">
      <c r="A896" s="55"/>
      <c r="BC896" s="34"/>
    </row>
    <row r="897" spans="1:55" ht="15.75" customHeight="1" x14ac:dyDescent="0.2">
      <c r="A897" s="55"/>
      <c r="BC897" s="34"/>
    </row>
    <row r="898" spans="1:55" ht="15.75" customHeight="1" x14ac:dyDescent="0.2">
      <c r="A898" s="55"/>
      <c r="BC898" s="34"/>
    </row>
    <row r="899" spans="1:55" ht="15.75" customHeight="1" x14ac:dyDescent="0.2">
      <c r="A899" s="55"/>
      <c r="BC899" s="34"/>
    </row>
    <row r="900" spans="1:55" ht="15.75" customHeight="1" x14ac:dyDescent="0.2">
      <c r="A900" s="55"/>
      <c r="BC900" s="34"/>
    </row>
    <row r="901" spans="1:55" ht="15.75" customHeight="1" x14ac:dyDescent="0.2">
      <c r="A901" s="55"/>
      <c r="BC901" s="34"/>
    </row>
    <row r="902" spans="1:55" ht="15.75" customHeight="1" x14ac:dyDescent="0.2">
      <c r="A902" s="55"/>
      <c r="BC902" s="34"/>
    </row>
    <row r="903" spans="1:55" ht="15.75" customHeight="1" x14ac:dyDescent="0.2">
      <c r="A903" s="55"/>
      <c r="BC903" s="34"/>
    </row>
    <row r="904" spans="1:55" ht="15.75" customHeight="1" x14ac:dyDescent="0.2">
      <c r="A904" s="55"/>
      <c r="BC904" s="34"/>
    </row>
    <row r="905" spans="1:55" ht="15.75" customHeight="1" x14ac:dyDescent="0.2">
      <c r="A905" s="55"/>
      <c r="BC905" s="34"/>
    </row>
    <row r="906" spans="1:55" ht="15.75" customHeight="1" x14ac:dyDescent="0.2">
      <c r="A906" s="55"/>
      <c r="BC906" s="34"/>
    </row>
    <row r="907" spans="1:55" ht="15.75" customHeight="1" x14ac:dyDescent="0.2">
      <c r="A907" s="55"/>
      <c r="BC907" s="34"/>
    </row>
    <row r="908" spans="1:55" ht="15.75" customHeight="1" x14ac:dyDescent="0.2">
      <c r="A908" s="55"/>
      <c r="BC908" s="34"/>
    </row>
    <row r="909" spans="1:55" ht="15.75" customHeight="1" x14ac:dyDescent="0.2">
      <c r="A909" s="55"/>
      <c r="BC909" s="34"/>
    </row>
    <row r="910" spans="1:55" ht="15.75" customHeight="1" x14ac:dyDescent="0.2">
      <c r="A910" s="55"/>
      <c r="BC910" s="34"/>
    </row>
    <row r="911" spans="1:55" ht="15.75" customHeight="1" x14ac:dyDescent="0.2">
      <c r="A911" s="55"/>
      <c r="BC911" s="34"/>
    </row>
    <row r="912" spans="1:55" ht="15.75" customHeight="1" x14ac:dyDescent="0.2">
      <c r="A912" s="55"/>
      <c r="BC912" s="34"/>
    </row>
    <row r="913" spans="1:55" ht="15.75" customHeight="1" x14ac:dyDescent="0.2">
      <c r="A913" s="55"/>
      <c r="BC913" s="34"/>
    </row>
    <row r="914" spans="1:55" ht="15.75" customHeight="1" x14ac:dyDescent="0.2">
      <c r="A914" s="55"/>
      <c r="BC914" s="34"/>
    </row>
    <row r="915" spans="1:55" ht="15.75" customHeight="1" x14ac:dyDescent="0.2">
      <c r="A915" s="55"/>
      <c r="BC915" s="34"/>
    </row>
    <row r="916" spans="1:55" ht="15.75" customHeight="1" x14ac:dyDescent="0.2">
      <c r="A916" s="55"/>
      <c r="BC916" s="34"/>
    </row>
    <row r="917" spans="1:55" ht="15.75" customHeight="1" x14ac:dyDescent="0.2">
      <c r="A917" s="55"/>
      <c r="BC917" s="34"/>
    </row>
    <row r="918" spans="1:55" ht="15.75" customHeight="1" x14ac:dyDescent="0.2">
      <c r="A918" s="55"/>
      <c r="BC918" s="34"/>
    </row>
    <row r="919" spans="1:55" ht="15.75" customHeight="1" x14ac:dyDescent="0.2">
      <c r="A919" s="55"/>
      <c r="BC919" s="34"/>
    </row>
    <row r="920" spans="1:55" ht="15.75" customHeight="1" x14ac:dyDescent="0.2">
      <c r="A920" s="55"/>
      <c r="BC920" s="34"/>
    </row>
    <row r="921" spans="1:55" ht="15.75" customHeight="1" x14ac:dyDescent="0.2">
      <c r="A921" s="55"/>
      <c r="BC921" s="34"/>
    </row>
    <row r="922" spans="1:55" ht="15.75" customHeight="1" x14ac:dyDescent="0.2">
      <c r="A922" s="55"/>
      <c r="BC922" s="34"/>
    </row>
    <row r="923" spans="1:55" ht="15.75" customHeight="1" x14ac:dyDescent="0.2">
      <c r="A923" s="55"/>
      <c r="BC923" s="34"/>
    </row>
    <row r="924" spans="1:55" ht="15.75" customHeight="1" x14ac:dyDescent="0.2">
      <c r="A924" s="55"/>
      <c r="BC924" s="34"/>
    </row>
    <row r="925" spans="1:55" ht="15.75" customHeight="1" x14ac:dyDescent="0.2">
      <c r="A925" s="55"/>
      <c r="BC925" s="34"/>
    </row>
    <row r="926" spans="1:55" ht="15.75" customHeight="1" x14ac:dyDescent="0.2">
      <c r="A926" s="55"/>
      <c r="BC926" s="34"/>
    </row>
    <row r="927" spans="1:55" ht="15.75" customHeight="1" x14ac:dyDescent="0.2">
      <c r="A927" s="55"/>
      <c r="BC927" s="34"/>
    </row>
    <row r="928" spans="1:55" ht="15.75" customHeight="1" x14ac:dyDescent="0.2">
      <c r="A928" s="55"/>
      <c r="BC928" s="34"/>
    </row>
    <row r="929" spans="1:55" ht="15.75" customHeight="1" x14ac:dyDescent="0.2">
      <c r="A929" s="55"/>
      <c r="BC929" s="34"/>
    </row>
    <row r="930" spans="1:55" ht="15.75" customHeight="1" x14ac:dyDescent="0.2">
      <c r="A930" s="55"/>
      <c r="BC930" s="34"/>
    </row>
    <row r="931" spans="1:55" ht="15.75" customHeight="1" x14ac:dyDescent="0.2">
      <c r="A931" s="55"/>
      <c r="BC931" s="34"/>
    </row>
    <row r="932" spans="1:55" ht="15.75" customHeight="1" x14ac:dyDescent="0.2">
      <c r="A932" s="55"/>
      <c r="BC932" s="34"/>
    </row>
    <row r="933" spans="1:55" ht="15.75" customHeight="1" x14ac:dyDescent="0.2">
      <c r="A933" s="55"/>
      <c r="BC933" s="34"/>
    </row>
    <row r="934" spans="1:55" ht="15.75" customHeight="1" x14ac:dyDescent="0.2">
      <c r="A934" s="55"/>
      <c r="BC934" s="34"/>
    </row>
    <row r="935" spans="1:55" ht="15.75" customHeight="1" x14ac:dyDescent="0.2">
      <c r="A935" s="55"/>
      <c r="BC935" s="34"/>
    </row>
    <row r="936" spans="1:55" ht="15.75" customHeight="1" x14ac:dyDescent="0.2">
      <c r="A936" s="55"/>
      <c r="BC936" s="34"/>
    </row>
    <row r="937" spans="1:55" ht="15.75" customHeight="1" x14ac:dyDescent="0.2">
      <c r="A937" s="55"/>
      <c r="BC937" s="34"/>
    </row>
    <row r="938" spans="1:55" ht="15.75" customHeight="1" x14ac:dyDescent="0.2">
      <c r="A938" s="55"/>
      <c r="BC938" s="34"/>
    </row>
    <row r="939" spans="1:55" ht="15.75" customHeight="1" x14ac:dyDescent="0.2">
      <c r="A939" s="55"/>
      <c r="BC939" s="34"/>
    </row>
    <row r="940" spans="1:55" ht="15.75" customHeight="1" x14ac:dyDescent="0.2">
      <c r="A940" s="55"/>
      <c r="BC940" s="34"/>
    </row>
    <row r="941" spans="1:55" ht="15.75" customHeight="1" x14ac:dyDescent="0.2">
      <c r="A941" s="55"/>
      <c r="BC941" s="34"/>
    </row>
    <row r="942" spans="1:55" ht="15.75" customHeight="1" x14ac:dyDescent="0.2">
      <c r="A942" s="55"/>
      <c r="BC942" s="34"/>
    </row>
    <row r="943" spans="1:55" ht="15.75" customHeight="1" x14ac:dyDescent="0.2">
      <c r="A943" s="55"/>
      <c r="BC943" s="34"/>
    </row>
    <row r="944" spans="1:55" ht="15.75" customHeight="1" x14ac:dyDescent="0.2">
      <c r="A944" s="55"/>
      <c r="BC944" s="34"/>
    </row>
    <row r="945" spans="1:55" ht="15.75" customHeight="1" x14ac:dyDescent="0.2">
      <c r="A945" s="55"/>
      <c r="BC945" s="34"/>
    </row>
    <row r="946" spans="1:55" ht="15.75" customHeight="1" x14ac:dyDescent="0.2">
      <c r="A946" s="55"/>
      <c r="BC946" s="34"/>
    </row>
    <row r="947" spans="1:55" ht="15.75" customHeight="1" x14ac:dyDescent="0.2">
      <c r="A947" s="55"/>
      <c r="BC947" s="34"/>
    </row>
    <row r="948" spans="1:55" ht="15.75" customHeight="1" x14ac:dyDescent="0.2">
      <c r="A948" s="55"/>
      <c r="BC948" s="34"/>
    </row>
    <row r="949" spans="1:55" ht="15.75" customHeight="1" x14ac:dyDescent="0.2">
      <c r="A949" s="55"/>
      <c r="BC949" s="34"/>
    </row>
    <row r="950" spans="1:55" ht="15.75" customHeight="1" x14ac:dyDescent="0.2">
      <c r="A950" s="55"/>
      <c r="BC950" s="34"/>
    </row>
    <row r="951" spans="1:55" ht="15.75" customHeight="1" x14ac:dyDescent="0.2">
      <c r="A951" s="55"/>
      <c r="BC951" s="34"/>
    </row>
    <row r="952" spans="1:55" ht="15.75" customHeight="1" x14ac:dyDescent="0.2">
      <c r="A952" s="55"/>
      <c r="BC952" s="34"/>
    </row>
    <row r="953" spans="1:55" ht="15.75" customHeight="1" x14ac:dyDescent="0.2">
      <c r="A953" s="55"/>
      <c r="BC953" s="34"/>
    </row>
    <row r="954" spans="1:55" ht="15.75" customHeight="1" x14ac:dyDescent="0.2">
      <c r="A954" s="55"/>
      <c r="BC954" s="34"/>
    </row>
    <row r="955" spans="1:55" ht="15.75" customHeight="1" x14ac:dyDescent="0.2">
      <c r="A955" s="55"/>
      <c r="BC955" s="34"/>
    </row>
    <row r="956" spans="1:55" ht="15.75" customHeight="1" x14ac:dyDescent="0.2">
      <c r="A956" s="55"/>
      <c r="BC956" s="34"/>
    </row>
    <row r="957" spans="1:55" ht="15.75" customHeight="1" x14ac:dyDescent="0.2">
      <c r="A957" s="55"/>
      <c r="BC957" s="34"/>
    </row>
    <row r="958" spans="1:55" ht="15.75" customHeight="1" x14ac:dyDescent="0.2">
      <c r="A958" s="55"/>
      <c r="BC958" s="34"/>
    </row>
    <row r="959" spans="1:55" ht="15.75" customHeight="1" x14ac:dyDescent="0.2">
      <c r="A959" s="55"/>
      <c r="BC959" s="34"/>
    </row>
    <row r="960" spans="1:55" ht="15.75" customHeight="1" x14ac:dyDescent="0.2">
      <c r="A960" s="55"/>
      <c r="BC960" s="34"/>
    </row>
    <row r="961" spans="1:55" ht="15.75" customHeight="1" x14ac:dyDescent="0.2">
      <c r="A961" s="55"/>
      <c r="BC961" s="34"/>
    </row>
    <row r="962" spans="1:55" ht="15.75" customHeight="1" x14ac:dyDescent="0.2">
      <c r="A962" s="55"/>
      <c r="BC962" s="34"/>
    </row>
    <row r="963" spans="1:55" ht="15.75" customHeight="1" x14ac:dyDescent="0.2">
      <c r="A963" s="55"/>
      <c r="BC963" s="34"/>
    </row>
    <row r="964" spans="1:55" ht="15.75" customHeight="1" x14ac:dyDescent="0.2">
      <c r="A964" s="55"/>
      <c r="BC964" s="34"/>
    </row>
    <row r="965" spans="1:55" ht="15.75" customHeight="1" x14ac:dyDescent="0.2">
      <c r="A965" s="55"/>
      <c r="BC965" s="34"/>
    </row>
    <row r="966" spans="1:55" ht="15.75" customHeight="1" x14ac:dyDescent="0.2">
      <c r="A966" s="55"/>
      <c r="BC966" s="34"/>
    </row>
    <row r="967" spans="1:55" ht="15.75" customHeight="1" x14ac:dyDescent="0.2">
      <c r="A967" s="55"/>
      <c r="BC967" s="34"/>
    </row>
    <row r="968" spans="1:55" ht="15.75" customHeight="1" x14ac:dyDescent="0.2">
      <c r="A968" s="55"/>
      <c r="BC968" s="34"/>
    </row>
    <row r="969" spans="1:55" ht="15.75" customHeight="1" x14ac:dyDescent="0.2">
      <c r="A969" s="55"/>
      <c r="BC969" s="34"/>
    </row>
    <row r="970" spans="1:55" ht="15.75" customHeight="1" x14ac:dyDescent="0.2">
      <c r="A970" s="55"/>
      <c r="BC970" s="34"/>
    </row>
    <row r="971" spans="1:55" ht="15.75" customHeight="1" x14ac:dyDescent="0.2">
      <c r="A971" s="55"/>
      <c r="BC971" s="34"/>
    </row>
    <row r="972" spans="1:55" ht="15.75" customHeight="1" x14ac:dyDescent="0.2">
      <c r="A972" s="55"/>
      <c r="BC972" s="34"/>
    </row>
    <row r="973" spans="1:55" ht="15.75" customHeight="1" x14ac:dyDescent="0.2">
      <c r="A973" s="55"/>
      <c r="BC973" s="34"/>
    </row>
    <row r="974" spans="1:55" ht="15.75" customHeight="1" x14ac:dyDescent="0.2">
      <c r="A974" s="55"/>
      <c r="BC974" s="34"/>
    </row>
    <row r="975" spans="1:55" ht="15.75" customHeight="1" x14ac:dyDescent="0.2">
      <c r="A975" s="55"/>
      <c r="BC975" s="34"/>
    </row>
    <row r="976" spans="1:55" ht="15.75" customHeight="1" x14ac:dyDescent="0.2">
      <c r="A976" s="55"/>
      <c r="BC976" s="34"/>
    </row>
    <row r="977" spans="1:55" ht="15.75" customHeight="1" x14ac:dyDescent="0.2">
      <c r="A977" s="55"/>
      <c r="BC977" s="34"/>
    </row>
    <row r="978" spans="1:55" ht="15.75" customHeight="1" x14ac:dyDescent="0.2">
      <c r="A978" s="55"/>
      <c r="BC978" s="34"/>
    </row>
    <row r="979" spans="1:55" ht="15.75" customHeight="1" x14ac:dyDescent="0.2">
      <c r="A979" s="55"/>
      <c r="BC979" s="34"/>
    </row>
    <row r="980" spans="1:55" ht="15.75" customHeight="1" x14ac:dyDescent="0.2">
      <c r="A980" s="55"/>
      <c r="BC980" s="34"/>
    </row>
    <row r="981" spans="1:55" ht="15.75" customHeight="1" x14ac:dyDescent="0.2">
      <c r="A981" s="55"/>
      <c r="BC981" s="34"/>
    </row>
    <row r="982" spans="1:55" ht="15.75" customHeight="1" x14ac:dyDescent="0.2">
      <c r="A982" s="55"/>
      <c r="BC982" s="34"/>
    </row>
    <row r="983" spans="1:55" ht="15.75" customHeight="1" x14ac:dyDescent="0.2">
      <c r="A983" s="55"/>
      <c r="BC983" s="34"/>
    </row>
    <row r="984" spans="1:55" ht="15.75" customHeight="1" x14ac:dyDescent="0.2">
      <c r="A984" s="55"/>
      <c r="BC984" s="34"/>
    </row>
    <row r="985" spans="1:55" ht="15.75" customHeight="1" x14ac:dyDescent="0.2">
      <c r="A985" s="55"/>
      <c r="BC985" s="34"/>
    </row>
    <row r="986" spans="1:55" ht="15.75" customHeight="1" x14ac:dyDescent="0.2">
      <c r="A986" s="55"/>
      <c r="BC986" s="34"/>
    </row>
    <row r="987" spans="1:55" ht="15.75" customHeight="1" x14ac:dyDescent="0.2">
      <c r="A987" s="55"/>
      <c r="BC987" s="34"/>
    </row>
    <row r="988" spans="1:55" ht="15.75" customHeight="1" x14ac:dyDescent="0.2">
      <c r="A988" s="55"/>
      <c r="BC988" s="34"/>
    </row>
    <row r="989" spans="1:55" ht="15.75" customHeight="1" x14ac:dyDescent="0.2">
      <c r="A989" s="55"/>
      <c r="BC989" s="34"/>
    </row>
    <row r="990" spans="1:55" ht="15.75" customHeight="1" x14ac:dyDescent="0.2">
      <c r="A990" s="55"/>
      <c r="BC990" s="34"/>
    </row>
    <row r="991" spans="1:55" ht="15.75" customHeight="1" x14ac:dyDescent="0.2">
      <c r="A991" s="55"/>
      <c r="BC991" s="34"/>
    </row>
    <row r="992" spans="1:55" ht="15.75" customHeight="1" x14ac:dyDescent="0.2">
      <c r="A992" s="55"/>
      <c r="BC992" s="34"/>
    </row>
    <row r="993" spans="1:55" ht="15.75" customHeight="1" x14ac:dyDescent="0.2">
      <c r="A993" s="55"/>
      <c r="BC993" s="34"/>
    </row>
    <row r="994" spans="1:55" ht="15.75" customHeight="1" x14ac:dyDescent="0.2">
      <c r="A994" s="55"/>
      <c r="BC994" s="34"/>
    </row>
    <row r="995" spans="1:55" ht="15.75" customHeight="1" x14ac:dyDescent="0.2">
      <c r="A995" s="55"/>
      <c r="BC995" s="34"/>
    </row>
    <row r="996" spans="1:55" ht="15.75" customHeight="1" x14ac:dyDescent="0.2">
      <c r="A996" s="55"/>
      <c r="BC996" s="34"/>
    </row>
    <row r="997" spans="1:55" ht="15.75" customHeight="1" x14ac:dyDescent="0.2">
      <c r="A997" s="55"/>
      <c r="BC997" s="34"/>
    </row>
    <row r="998" spans="1:55" ht="15.75" customHeight="1" x14ac:dyDescent="0.2">
      <c r="A998" s="55"/>
      <c r="BC998" s="34"/>
    </row>
    <row r="999" spans="1:55" ht="15.75" customHeight="1" x14ac:dyDescent="0.2">
      <c r="A999" s="55"/>
      <c r="BC999" s="34"/>
    </row>
    <row r="1000" spans="1:55" ht="15.75" customHeight="1" x14ac:dyDescent="0.2">
      <c r="A1000" s="55"/>
      <c r="BC1000" s="34"/>
    </row>
    <row r="1001" spans="1:55" ht="15.75" customHeight="1" x14ac:dyDescent="0.2">
      <c r="A1001" s="55"/>
      <c r="BC1001" s="34"/>
    </row>
    <row r="1002" spans="1:55" ht="15.75" customHeight="1" x14ac:dyDescent="0.2">
      <c r="A1002" s="55"/>
      <c r="BC1002" s="34"/>
    </row>
    <row r="1003" spans="1:55" ht="15.75" customHeight="1" x14ac:dyDescent="0.2">
      <c r="A1003" s="55"/>
      <c r="BC1003" s="34"/>
    </row>
    <row r="1004" spans="1:55" ht="15.75" customHeight="1" x14ac:dyDescent="0.2">
      <c r="A1004" s="55"/>
      <c r="BC1004" s="34"/>
    </row>
    <row r="1005" spans="1:55" ht="15.75" customHeight="1" x14ac:dyDescent="0.2">
      <c r="A1005" s="55"/>
      <c r="BC1005" s="34"/>
    </row>
    <row r="1006" spans="1:55" ht="15.75" customHeight="1" x14ac:dyDescent="0.2">
      <c r="A1006" s="55"/>
      <c r="BC1006" s="34"/>
    </row>
    <row r="1007" spans="1:55" ht="15.75" customHeight="1" x14ac:dyDescent="0.2">
      <c r="A1007" s="55"/>
      <c r="BC1007" s="34"/>
    </row>
    <row r="1008" spans="1:55" ht="15.75" customHeight="1" x14ac:dyDescent="0.2">
      <c r="A1008" s="55"/>
      <c r="BC1008" s="34"/>
    </row>
    <row r="1009" spans="1:55" ht="15.75" customHeight="1" x14ac:dyDescent="0.2">
      <c r="A1009" s="55"/>
      <c r="BC1009" s="34"/>
    </row>
    <row r="1010" spans="1:55" ht="15.75" customHeight="1" x14ac:dyDescent="0.2">
      <c r="A1010" s="55"/>
      <c r="BC1010" s="34"/>
    </row>
  </sheetData>
  <mergeCells count="23">
    <mergeCell ref="R1:R3"/>
    <mergeCell ref="W1:W3"/>
    <mergeCell ref="AC1:AC3"/>
    <mergeCell ref="A2:A3"/>
    <mergeCell ref="AS1:AU1"/>
    <mergeCell ref="AV1:AV3"/>
    <mergeCell ref="AF1:AF3"/>
    <mergeCell ref="AG1:AI1"/>
    <mergeCell ref="AJ1:AJ3"/>
    <mergeCell ref="AK1:AM1"/>
    <mergeCell ref="AN1:AN3"/>
    <mergeCell ref="AO1:AQ1"/>
    <mergeCell ref="AR1:AR3"/>
    <mergeCell ref="C1:G1"/>
    <mergeCell ref="H1:H3"/>
    <mergeCell ref="L1:L3"/>
    <mergeCell ref="M1:P1"/>
    <mergeCell ref="AW1:AY1"/>
    <mergeCell ref="AZ1:AZ3"/>
    <mergeCell ref="BA1:BC1"/>
    <mergeCell ref="BD1:BD3"/>
    <mergeCell ref="BE1:BF1"/>
    <mergeCell ref="BE2:B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0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4" sqref="F4"/>
    </sheetView>
  </sheetViews>
  <sheetFormatPr baseColWidth="10" defaultColWidth="14.5" defaultRowHeight="15" customHeight="1" x14ac:dyDescent="0.2"/>
  <cols>
    <col min="1" max="1" width="16.33203125" customWidth="1"/>
    <col min="2" max="6" width="13.33203125" customWidth="1"/>
    <col min="7" max="7" width="32.5" customWidth="1"/>
    <col min="8" max="8" width="13.33203125" customWidth="1"/>
    <col min="9" max="9" width="44" customWidth="1"/>
    <col min="10" max="11" width="13.33203125" customWidth="1"/>
    <col min="12" max="12" width="32.5" customWidth="1"/>
    <col min="13" max="13" width="23.33203125" customWidth="1"/>
    <col min="14" max="14" width="33.5" customWidth="1"/>
    <col min="15" max="15" width="13.33203125" customWidth="1"/>
    <col min="16" max="16" width="22.83203125" customWidth="1"/>
    <col min="17" max="17" width="13.33203125" customWidth="1"/>
    <col min="18" max="18" width="25.83203125" customWidth="1"/>
    <col min="19" max="19" width="13.33203125" customWidth="1"/>
    <col min="20" max="20" width="22.83203125" customWidth="1"/>
    <col min="21" max="21" width="13.33203125" customWidth="1"/>
    <col min="22" max="22" width="16.83203125" customWidth="1"/>
    <col min="23" max="23" width="14.33203125" customWidth="1"/>
    <col min="24" max="24" width="14.83203125" customWidth="1"/>
    <col min="25" max="35" width="13.33203125" customWidth="1"/>
    <col min="36" max="36" width="24" customWidth="1"/>
    <col min="37" max="37" width="13.33203125" customWidth="1"/>
    <col min="38" max="38" width="15.5" customWidth="1"/>
    <col min="39" max="46" width="13.33203125" customWidth="1"/>
    <col min="47" max="47" width="11" customWidth="1"/>
    <col min="48" max="48" width="11.33203125" customWidth="1"/>
  </cols>
  <sheetData>
    <row r="1" spans="1:48" ht="15" customHeight="1" x14ac:dyDescent="0.2">
      <c r="A1" s="1">
        <v>2025</v>
      </c>
      <c r="B1" s="1"/>
      <c r="C1" s="99" t="s">
        <v>0</v>
      </c>
      <c r="D1" s="100"/>
      <c r="E1" s="100"/>
      <c r="F1" s="100"/>
      <c r="G1" s="101"/>
      <c r="H1" s="102" t="s">
        <v>1</v>
      </c>
      <c r="I1" s="2" t="s">
        <v>2</v>
      </c>
      <c r="J1" s="102" t="s">
        <v>1</v>
      </c>
      <c r="K1" s="99" t="s">
        <v>3</v>
      </c>
      <c r="L1" s="100"/>
      <c r="M1" s="100"/>
      <c r="N1" s="101"/>
      <c r="O1" s="102" t="s">
        <v>1</v>
      </c>
      <c r="P1" s="2" t="s">
        <v>4</v>
      </c>
      <c r="Q1" s="102" t="s">
        <v>1</v>
      </c>
      <c r="R1" s="2" t="s">
        <v>5</v>
      </c>
      <c r="S1" s="102" t="s">
        <v>1</v>
      </c>
      <c r="T1" s="2" t="s">
        <v>6</v>
      </c>
      <c r="U1" s="102" t="s">
        <v>1</v>
      </c>
      <c r="V1" s="99" t="s">
        <v>7</v>
      </c>
      <c r="W1" s="100"/>
      <c r="X1" s="101"/>
      <c r="Y1" s="102" t="s">
        <v>1</v>
      </c>
      <c r="Z1" s="99" t="s">
        <v>8</v>
      </c>
      <c r="AA1" s="100"/>
      <c r="AB1" s="101"/>
      <c r="AC1" s="102" t="s">
        <v>1</v>
      </c>
      <c r="AD1" s="99" t="s">
        <v>9</v>
      </c>
      <c r="AE1" s="100"/>
      <c r="AF1" s="101"/>
      <c r="AG1" s="102" t="s">
        <v>1</v>
      </c>
      <c r="AH1" s="99" t="s">
        <v>10</v>
      </c>
      <c r="AI1" s="100"/>
      <c r="AJ1" s="101"/>
      <c r="AK1" s="102" t="s">
        <v>1</v>
      </c>
      <c r="AL1" s="99" t="s">
        <v>11</v>
      </c>
      <c r="AM1" s="100"/>
      <c r="AN1" s="101"/>
      <c r="AO1" s="102" t="s">
        <v>1</v>
      </c>
      <c r="AP1" s="99" t="s">
        <v>12</v>
      </c>
      <c r="AQ1" s="100"/>
      <c r="AR1" s="101"/>
      <c r="AS1" s="102" t="s">
        <v>1</v>
      </c>
      <c r="AT1" s="105" t="s">
        <v>13</v>
      </c>
      <c r="AU1" s="101"/>
      <c r="AV1" s="3" t="s">
        <v>14</v>
      </c>
    </row>
    <row r="2" spans="1:48" ht="15" customHeight="1" x14ac:dyDescent="0.2">
      <c r="A2" s="108" t="s">
        <v>15</v>
      </c>
      <c r="B2" s="1" t="s">
        <v>16</v>
      </c>
      <c r="C2" s="56"/>
      <c r="D2" s="56" t="s">
        <v>202</v>
      </c>
      <c r="E2" s="57" t="s">
        <v>203</v>
      </c>
      <c r="F2" s="57" t="s">
        <v>204</v>
      </c>
      <c r="G2" s="57" t="s">
        <v>205</v>
      </c>
      <c r="H2" s="103"/>
      <c r="I2" s="56" t="s">
        <v>206</v>
      </c>
      <c r="J2" s="103"/>
      <c r="K2" s="56" t="s">
        <v>207</v>
      </c>
      <c r="L2" s="56" t="s">
        <v>208</v>
      </c>
      <c r="M2" s="57" t="s">
        <v>209</v>
      </c>
      <c r="N2" s="57" t="s">
        <v>210</v>
      </c>
      <c r="O2" s="103"/>
      <c r="P2" s="56" t="s">
        <v>211</v>
      </c>
      <c r="Q2" s="103"/>
      <c r="R2" s="56" t="s">
        <v>212</v>
      </c>
      <c r="S2" s="103"/>
      <c r="T2" s="56" t="s">
        <v>213</v>
      </c>
      <c r="U2" s="103"/>
      <c r="V2" s="56" t="s">
        <v>214</v>
      </c>
      <c r="W2" s="56" t="s">
        <v>215</v>
      </c>
      <c r="X2" s="57" t="s">
        <v>216</v>
      </c>
      <c r="Y2" s="103"/>
      <c r="Z2" s="56"/>
      <c r="AA2" s="56"/>
      <c r="AB2" s="57"/>
      <c r="AC2" s="103"/>
      <c r="AD2" s="56" t="s">
        <v>216</v>
      </c>
      <c r="AE2" s="56"/>
      <c r="AF2" s="57"/>
      <c r="AG2" s="103"/>
      <c r="AH2" s="56" t="s">
        <v>217</v>
      </c>
      <c r="AI2" s="56" t="s">
        <v>218</v>
      </c>
      <c r="AJ2" s="57" t="s">
        <v>219</v>
      </c>
      <c r="AK2" s="103"/>
      <c r="AL2" s="56" t="s">
        <v>215</v>
      </c>
      <c r="AM2" s="56" t="s">
        <v>220</v>
      </c>
      <c r="AN2" s="57"/>
      <c r="AO2" s="103"/>
      <c r="AP2" s="58" t="s">
        <v>221</v>
      </c>
      <c r="AQ2" s="58" t="s">
        <v>222</v>
      </c>
      <c r="AR2" s="6"/>
      <c r="AS2" s="103"/>
      <c r="AT2" s="105">
        <f>SUM(AS4,AO4,AK4,AG4,AC4,Y4,U4,S4,Q4,O4,J4,H4)</f>
        <v>2817</v>
      </c>
      <c r="AU2" s="101"/>
      <c r="AV2" s="59">
        <f>SUM(AP105:AR105,AL105:AN105,AH105:AJ105,AD105:AF105,Z105:AB105,V105:X105,T105,R105,P105,K105:N105)</f>
        <v>373</v>
      </c>
    </row>
    <row r="3" spans="1:48" ht="30" x14ac:dyDescent="0.2">
      <c r="A3" s="104"/>
      <c r="B3" s="8" t="s">
        <v>39</v>
      </c>
      <c r="C3" s="9" t="s">
        <v>223</v>
      </c>
      <c r="D3" s="10">
        <v>45296</v>
      </c>
      <c r="E3" s="11">
        <v>45304</v>
      </c>
      <c r="F3" s="11">
        <v>45311</v>
      </c>
      <c r="G3" s="11">
        <v>45319</v>
      </c>
      <c r="H3" s="104"/>
      <c r="I3" s="10">
        <v>45339</v>
      </c>
      <c r="J3" s="104"/>
      <c r="K3" s="9">
        <v>45352</v>
      </c>
      <c r="L3" s="10">
        <v>45360</v>
      </c>
      <c r="M3" s="11">
        <v>45374</v>
      </c>
      <c r="N3" s="11">
        <v>45381</v>
      </c>
      <c r="O3" s="104"/>
      <c r="P3" s="9">
        <v>45395</v>
      </c>
      <c r="Q3" s="104"/>
      <c r="R3" s="9">
        <v>45416</v>
      </c>
      <c r="S3" s="104"/>
      <c r="T3" s="9">
        <v>45458</v>
      </c>
      <c r="U3" s="104"/>
      <c r="V3" s="9">
        <v>45479</v>
      </c>
      <c r="W3" s="9">
        <v>45486</v>
      </c>
      <c r="X3" s="13">
        <v>45500</v>
      </c>
      <c r="Y3" s="104"/>
      <c r="Z3" s="9"/>
      <c r="AA3" s="9"/>
      <c r="AB3" s="14"/>
      <c r="AC3" s="104"/>
      <c r="AD3" s="9">
        <v>45556</v>
      </c>
      <c r="AE3" s="9"/>
      <c r="AF3" s="14"/>
      <c r="AG3" s="104"/>
      <c r="AH3" s="9">
        <v>45570</v>
      </c>
      <c r="AI3" s="9">
        <v>45577</v>
      </c>
      <c r="AJ3" s="13">
        <v>45584</v>
      </c>
      <c r="AK3" s="104"/>
      <c r="AL3" s="9">
        <v>45612</v>
      </c>
      <c r="AM3" s="9">
        <v>45626</v>
      </c>
      <c r="AN3" s="14"/>
      <c r="AO3" s="104"/>
      <c r="AP3" s="15">
        <v>45640</v>
      </c>
      <c r="AQ3" s="15">
        <v>45647</v>
      </c>
      <c r="AR3" s="16"/>
      <c r="AS3" s="104"/>
      <c r="AT3" s="17" t="s">
        <v>45</v>
      </c>
      <c r="AU3" s="17">
        <f>SUM(D107,G107,L107,R107,V107,AD107)</f>
        <v>1253</v>
      </c>
      <c r="AV3" s="18">
        <f>AVERAGE(AD105,V105,R105,L105,G105,D105)</f>
        <v>20.5</v>
      </c>
    </row>
    <row r="4" spans="1:48" ht="30" x14ac:dyDescent="0.2">
      <c r="A4" s="19" t="s">
        <v>46</v>
      </c>
      <c r="B4" s="8" t="s">
        <v>47</v>
      </c>
      <c r="C4" s="9" t="s">
        <v>224</v>
      </c>
      <c r="D4" s="12" t="s">
        <v>49</v>
      </c>
      <c r="E4" s="14" t="s">
        <v>50</v>
      </c>
      <c r="F4" s="12" t="s">
        <v>48</v>
      </c>
      <c r="G4" s="14" t="s">
        <v>49</v>
      </c>
      <c r="H4" s="22">
        <f>SUM(C107:G107)</f>
        <v>427</v>
      </c>
      <c r="I4" s="12" t="s">
        <v>50</v>
      </c>
      <c r="J4" s="22">
        <v>140</v>
      </c>
      <c r="K4" s="12" t="s">
        <v>48</v>
      </c>
      <c r="L4" s="12" t="s">
        <v>49</v>
      </c>
      <c r="M4" s="14" t="s">
        <v>50</v>
      </c>
      <c r="N4" s="14" t="s">
        <v>48</v>
      </c>
      <c r="O4" s="22">
        <f>SUM(K107:N107)</f>
        <v>898</v>
      </c>
      <c r="P4" s="12" t="s">
        <v>48</v>
      </c>
      <c r="Q4" s="22">
        <v>131</v>
      </c>
      <c r="R4" s="12" t="s">
        <v>49</v>
      </c>
      <c r="S4" s="22">
        <v>120</v>
      </c>
      <c r="T4" s="12" t="s">
        <v>50</v>
      </c>
      <c r="U4" s="22">
        <v>94</v>
      </c>
      <c r="V4" s="12" t="s">
        <v>49</v>
      </c>
      <c r="W4" s="14" t="s">
        <v>50</v>
      </c>
      <c r="X4" s="14" t="s">
        <v>48</v>
      </c>
      <c r="Y4" s="22">
        <f>SUM(V107:X107)</f>
        <v>225</v>
      </c>
      <c r="Z4" s="9"/>
      <c r="AA4" s="9"/>
      <c r="AB4" s="14"/>
      <c r="AC4" s="22">
        <f>SUM(Z10:AB105)</f>
        <v>0</v>
      </c>
      <c r="AD4" s="12" t="s">
        <v>49</v>
      </c>
      <c r="AE4" s="9"/>
      <c r="AF4" s="14"/>
      <c r="AG4" s="22">
        <v>72</v>
      </c>
      <c r="AH4" s="12" t="s">
        <v>50</v>
      </c>
      <c r="AI4" s="12" t="s">
        <v>48</v>
      </c>
      <c r="AJ4" s="14" t="s">
        <v>49</v>
      </c>
      <c r="AK4" s="22">
        <v>96</v>
      </c>
      <c r="AL4" s="12" t="s">
        <v>50</v>
      </c>
      <c r="AM4" s="12" t="s">
        <v>48</v>
      </c>
      <c r="AN4" s="14"/>
      <c r="AO4" s="20">
        <f>SUM(AL107:AN107)</f>
        <v>303</v>
      </c>
      <c r="AP4" s="23" t="s">
        <v>49</v>
      </c>
      <c r="AQ4" s="23" t="s">
        <v>50</v>
      </c>
      <c r="AR4" s="24"/>
      <c r="AS4" s="22">
        <f>SUM(AP10:AR105)</f>
        <v>311</v>
      </c>
      <c r="AT4" s="22" t="s">
        <v>51</v>
      </c>
      <c r="AU4" s="17">
        <f>SUM(F107,K107,N107,P107,X107)</f>
        <v>426</v>
      </c>
      <c r="AV4" s="18">
        <f>AVERAGE(X105,P105,N105,K105,F105)</f>
        <v>17.8</v>
      </c>
    </row>
    <row r="5" spans="1:48" ht="90" x14ac:dyDescent="0.2">
      <c r="A5" s="25" t="s">
        <v>52</v>
      </c>
      <c r="B5" s="8" t="s">
        <v>53</v>
      </c>
      <c r="C5" s="9" t="s">
        <v>225</v>
      </c>
      <c r="D5" s="12"/>
      <c r="E5" s="14"/>
      <c r="F5" s="14"/>
      <c r="G5" s="14" t="s">
        <v>226</v>
      </c>
      <c r="H5" s="26"/>
      <c r="I5" s="12" t="s">
        <v>227</v>
      </c>
      <c r="J5" s="26"/>
      <c r="K5" s="9"/>
      <c r="L5" s="12" t="s">
        <v>228</v>
      </c>
      <c r="M5" s="14" t="s">
        <v>229</v>
      </c>
      <c r="N5" s="14" t="s">
        <v>230</v>
      </c>
      <c r="O5" s="17"/>
      <c r="P5" s="12" t="s">
        <v>231</v>
      </c>
      <c r="Q5" s="17"/>
      <c r="R5" s="12" t="s">
        <v>232</v>
      </c>
      <c r="S5" s="17"/>
      <c r="T5" s="12" t="s">
        <v>233</v>
      </c>
      <c r="U5" s="17"/>
      <c r="V5" s="12" t="s">
        <v>234</v>
      </c>
      <c r="W5" s="12" t="s">
        <v>235</v>
      </c>
      <c r="X5" s="14" t="s">
        <v>236</v>
      </c>
      <c r="Y5" s="17"/>
      <c r="Z5" s="9"/>
      <c r="AA5" s="9"/>
      <c r="AB5" s="14"/>
      <c r="AC5" s="17"/>
      <c r="AD5" s="12" t="s">
        <v>237</v>
      </c>
      <c r="AE5" s="9"/>
      <c r="AF5" s="14"/>
      <c r="AG5" s="17"/>
      <c r="AH5" s="12" t="s">
        <v>238</v>
      </c>
      <c r="AI5" s="9"/>
      <c r="AJ5" s="14" t="s">
        <v>239</v>
      </c>
      <c r="AK5" s="17"/>
      <c r="AL5" s="12" t="s">
        <v>240</v>
      </c>
      <c r="AM5" s="12" t="s">
        <v>241</v>
      </c>
      <c r="AN5" s="14"/>
      <c r="AO5" s="17"/>
      <c r="AP5" s="23" t="s">
        <v>242</v>
      </c>
      <c r="AQ5" s="23" t="s">
        <v>243</v>
      </c>
      <c r="AR5" s="24"/>
      <c r="AS5" s="17"/>
      <c r="AT5" s="17" t="s">
        <v>74</v>
      </c>
      <c r="AU5" s="17">
        <f>SUM(E107,I107,M107,T107,W107,AH107)</f>
        <v>617</v>
      </c>
      <c r="AV5" s="18">
        <f>AVERAGE(AH105,W105,T105,M105,I105,E105)</f>
        <v>18.166666666666668</v>
      </c>
    </row>
    <row r="6" spans="1:48" ht="15.75" customHeight="1" x14ac:dyDescent="0.2">
      <c r="A6" s="60" t="s">
        <v>75</v>
      </c>
      <c r="B6" s="61" t="s">
        <v>76</v>
      </c>
      <c r="C6" s="28" t="s">
        <v>244</v>
      </c>
      <c r="D6" s="28"/>
      <c r="E6" s="23" t="s">
        <v>245</v>
      </c>
      <c r="F6" s="23" t="s">
        <v>246</v>
      </c>
      <c r="G6" s="23" t="s">
        <v>247</v>
      </c>
      <c r="H6" s="29"/>
      <c r="I6" s="28" t="s">
        <v>248</v>
      </c>
      <c r="J6" s="29"/>
      <c r="K6" s="28" t="s">
        <v>249</v>
      </c>
      <c r="L6" s="28" t="s">
        <v>250</v>
      </c>
      <c r="M6" s="23" t="s">
        <v>251</v>
      </c>
      <c r="N6" s="23" t="s">
        <v>252</v>
      </c>
      <c r="O6" s="30"/>
      <c r="P6" s="28" t="s">
        <v>253</v>
      </c>
      <c r="Q6" s="30"/>
      <c r="R6" s="28" t="s">
        <v>254</v>
      </c>
      <c r="S6" s="30"/>
      <c r="T6" s="28"/>
      <c r="U6" s="30"/>
      <c r="V6" s="28"/>
      <c r="W6" s="28"/>
      <c r="X6" s="23"/>
      <c r="Y6" s="30"/>
      <c r="Z6" s="31"/>
      <c r="AA6" s="31"/>
      <c r="AB6" s="23"/>
      <c r="AC6" s="30"/>
      <c r="AD6" s="28"/>
      <c r="AE6" s="31"/>
      <c r="AF6" s="23"/>
      <c r="AG6" s="30"/>
      <c r="AH6" s="28"/>
      <c r="AI6" s="28" t="s">
        <v>255</v>
      </c>
      <c r="AJ6" s="23" t="s">
        <v>256</v>
      </c>
      <c r="AK6" s="30"/>
      <c r="AL6" s="31"/>
      <c r="AM6" s="28" t="s">
        <v>257</v>
      </c>
      <c r="AN6" s="23"/>
      <c r="AO6" s="30"/>
      <c r="AP6" s="23" t="s">
        <v>258</v>
      </c>
      <c r="AQ6" s="23"/>
      <c r="AR6" s="24"/>
      <c r="AS6" s="30"/>
      <c r="AT6" s="30"/>
      <c r="AU6" s="30"/>
      <c r="AV6" s="30"/>
    </row>
    <row r="7" spans="1:48" x14ac:dyDescent="0.2">
      <c r="A7" s="32" t="s">
        <v>98</v>
      </c>
      <c r="B7" s="62"/>
      <c r="AR7" s="34"/>
    </row>
    <row r="8" spans="1:48" x14ac:dyDescent="0.2">
      <c r="A8" s="63" t="s">
        <v>99</v>
      </c>
      <c r="B8" s="62"/>
      <c r="AR8" s="34"/>
    </row>
    <row r="9" spans="1:48" x14ac:dyDescent="0.2">
      <c r="A9" s="64" t="s">
        <v>100</v>
      </c>
      <c r="B9" s="62"/>
      <c r="F9" s="36">
        <v>10</v>
      </c>
      <c r="G9" s="36">
        <v>4</v>
      </c>
      <c r="I9" s="36">
        <v>1</v>
      </c>
      <c r="K9" s="36">
        <v>2</v>
      </c>
      <c r="L9" s="36">
        <v>3</v>
      </c>
      <c r="M9" s="36">
        <v>3</v>
      </c>
      <c r="N9" s="36">
        <v>3</v>
      </c>
      <c r="R9" s="36">
        <v>4</v>
      </c>
      <c r="T9" s="36">
        <v>3</v>
      </c>
      <c r="V9" s="36">
        <v>4</v>
      </c>
      <c r="W9" s="36">
        <v>1</v>
      </c>
      <c r="X9" s="36">
        <v>1</v>
      </c>
      <c r="AD9" s="36">
        <v>2</v>
      </c>
      <c r="AH9" s="36">
        <v>4</v>
      </c>
      <c r="AI9" s="36">
        <v>1</v>
      </c>
      <c r="AJ9" s="36">
        <v>2</v>
      </c>
      <c r="AL9" s="36">
        <v>19</v>
      </c>
      <c r="AM9" s="36">
        <v>6</v>
      </c>
      <c r="AP9" s="36">
        <v>10</v>
      </c>
      <c r="AQ9" s="36">
        <v>8</v>
      </c>
      <c r="AR9" s="34"/>
    </row>
    <row r="10" spans="1:48" x14ac:dyDescent="0.2">
      <c r="A10" s="65" t="s">
        <v>101</v>
      </c>
      <c r="B10" s="66"/>
      <c r="P10" s="36">
        <v>4</v>
      </c>
      <c r="R10" s="36">
        <v>3</v>
      </c>
      <c r="T10" s="36">
        <v>1</v>
      </c>
      <c r="W10" s="36">
        <v>2</v>
      </c>
      <c r="AD10" s="36">
        <v>1</v>
      </c>
      <c r="AR10" s="34"/>
    </row>
    <row r="11" spans="1:48" x14ac:dyDescent="0.2">
      <c r="A11" s="67" t="s">
        <v>102</v>
      </c>
      <c r="B11" s="66"/>
      <c r="E11" s="36">
        <v>5</v>
      </c>
      <c r="F11" s="36">
        <v>4</v>
      </c>
      <c r="G11" s="36">
        <v>12</v>
      </c>
      <c r="I11" s="36">
        <v>4</v>
      </c>
      <c r="K11" s="36">
        <v>8</v>
      </c>
      <c r="L11" s="36">
        <v>4</v>
      </c>
      <c r="M11" s="36">
        <v>11</v>
      </c>
      <c r="N11" s="36">
        <v>8</v>
      </c>
      <c r="P11" s="36">
        <v>15</v>
      </c>
      <c r="R11" s="36">
        <v>5</v>
      </c>
      <c r="T11" s="36">
        <v>1</v>
      </c>
      <c r="V11" s="36">
        <v>5</v>
      </c>
      <c r="W11" s="36">
        <v>2</v>
      </c>
      <c r="X11" s="36">
        <v>3</v>
      </c>
      <c r="AD11" s="36">
        <v>3</v>
      </c>
      <c r="AH11" s="36">
        <v>1</v>
      </c>
      <c r="AI11" s="36">
        <v>3</v>
      </c>
      <c r="AJ11" s="36">
        <v>3</v>
      </c>
      <c r="AL11" s="36">
        <v>2</v>
      </c>
      <c r="AM11" s="36">
        <v>5</v>
      </c>
      <c r="AP11" s="36">
        <v>7</v>
      </c>
      <c r="AQ11" s="36">
        <v>5</v>
      </c>
      <c r="AR11" s="34"/>
    </row>
    <row r="12" spans="1:48" x14ac:dyDescent="0.2">
      <c r="A12" s="68" t="s">
        <v>103</v>
      </c>
      <c r="B12" s="66"/>
      <c r="D12" s="36">
        <v>4</v>
      </c>
      <c r="I12" s="36">
        <v>2</v>
      </c>
      <c r="R12" s="36">
        <v>5</v>
      </c>
      <c r="V12" s="36">
        <v>2</v>
      </c>
      <c r="W12" s="36">
        <v>2</v>
      </c>
      <c r="AD12" s="36">
        <v>1</v>
      </c>
      <c r="AJ12" s="36">
        <v>1</v>
      </c>
      <c r="AL12" s="36">
        <v>5</v>
      </c>
      <c r="AM12" s="36">
        <v>4</v>
      </c>
      <c r="AP12" s="36">
        <v>3</v>
      </c>
      <c r="AQ12" s="36">
        <v>17</v>
      </c>
      <c r="AR12" s="34"/>
    </row>
    <row r="13" spans="1:48" x14ac:dyDescent="0.2">
      <c r="A13" s="68" t="s">
        <v>259</v>
      </c>
      <c r="B13" s="66"/>
    </row>
    <row r="14" spans="1:48" x14ac:dyDescent="0.2">
      <c r="A14" s="67" t="s">
        <v>260</v>
      </c>
      <c r="B14" s="66"/>
    </row>
    <row r="15" spans="1:48" x14ac:dyDescent="0.2">
      <c r="A15" s="67" t="s">
        <v>104</v>
      </c>
      <c r="B15" s="66"/>
      <c r="E15" s="36">
        <v>1</v>
      </c>
      <c r="G15" s="36">
        <v>5</v>
      </c>
      <c r="L15" s="36">
        <v>2</v>
      </c>
      <c r="N15" s="36">
        <v>2</v>
      </c>
      <c r="P15" s="36">
        <v>4</v>
      </c>
      <c r="V15" s="36">
        <v>1</v>
      </c>
      <c r="W15" s="36">
        <v>1</v>
      </c>
      <c r="AD15" s="36">
        <v>3</v>
      </c>
      <c r="AJ15" s="36">
        <v>2</v>
      </c>
      <c r="AL15" s="36">
        <v>1</v>
      </c>
      <c r="AM15" s="36">
        <v>1</v>
      </c>
      <c r="AP15" s="36">
        <v>1</v>
      </c>
      <c r="AQ15" s="36">
        <v>1</v>
      </c>
      <c r="AR15" s="34"/>
    </row>
    <row r="16" spans="1:48" x14ac:dyDescent="0.2">
      <c r="A16" s="69" t="s">
        <v>105</v>
      </c>
      <c r="B16" s="70"/>
      <c r="AR16" s="34"/>
    </row>
    <row r="17" spans="1:44" x14ac:dyDescent="0.2">
      <c r="A17" s="67" t="s">
        <v>106</v>
      </c>
      <c r="B17" s="66"/>
      <c r="E17" s="36">
        <v>5</v>
      </c>
      <c r="F17" s="36">
        <v>11</v>
      </c>
      <c r="G17" s="36">
        <v>14</v>
      </c>
      <c r="I17" s="36">
        <v>13</v>
      </c>
      <c r="K17" s="36">
        <v>5</v>
      </c>
      <c r="L17" s="36">
        <v>33</v>
      </c>
      <c r="M17" s="36">
        <v>18</v>
      </c>
      <c r="N17" s="36">
        <v>8</v>
      </c>
      <c r="P17" s="36">
        <v>14</v>
      </c>
      <c r="R17" s="36">
        <v>21</v>
      </c>
      <c r="T17" s="36">
        <v>21</v>
      </c>
      <c r="V17" s="36">
        <v>9</v>
      </c>
      <c r="W17" s="36">
        <v>4</v>
      </c>
      <c r="X17" s="36">
        <v>10</v>
      </c>
      <c r="AD17" s="36">
        <v>6</v>
      </c>
      <c r="AH17" s="36">
        <v>8</v>
      </c>
      <c r="AI17" s="36">
        <v>3</v>
      </c>
      <c r="AJ17" s="36">
        <v>10</v>
      </c>
      <c r="AL17" s="36">
        <v>7</v>
      </c>
      <c r="AM17" s="36">
        <v>12</v>
      </c>
      <c r="AP17" s="36">
        <v>9</v>
      </c>
      <c r="AQ17" s="36">
        <v>7</v>
      </c>
      <c r="AR17" s="34"/>
    </row>
    <row r="18" spans="1:44" x14ac:dyDescent="0.2">
      <c r="A18" s="68" t="s">
        <v>107</v>
      </c>
      <c r="B18" s="66"/>
      <c r="AR18" s="34"/>
    </row>
    <row r="19" spans="1:44" x14ac:dyDescent="0.2">
      <c r="A19" s="67" t="s">
        <v>108</v>
      </c>
      <c r="B19" s="66"/>
      <c r="D19" s="36">
        <v>2</v>
      </c>
      <c r="N19" s="36">
        <v>3</v>
      </c>
      <c r="R19" s="36">
        <v>3</v>
      </c>
      <c r="V19" s="36">
        <v>2</v>
      </c>
      <c r="W19" s="36">
        <v>2</v>
      </c>
      <c r="X19" s="36">
        <v>1</v>
      </c>
      <c r="AI19" s="36">
        <v>2</v>
      </c>
      <c r="AJ19" s="36">
        <v>1</v>
      </c>
      <c r="AM19" s="36">
        <v>1</v>
      </c>
      <c r="AQ19" s="36">
        <v>1</v>
      </c>
      <c r="AR19" s="34"/>
    </row>
    <row r="20" spans="1:44" x14ac:dyDescent="0.2">
      <c r="A20" s="67" t="s">
        <v>109</v>
      </c>
      <c r="B20" s="66"/>
      <c r="L20" s="36">
        <v>2</v>
      </c>
      <c r="M20" s="36">
        <v>4</v>
      </c>
      <c r="N20" s="36">
        <v>18</v>
      </c>
      <c r="P20" s="36">
        <v>18</v>
      </c>
      <c r="R20" s="36">
        <v>6</v>
      </c>
      <c r="V20" s="36">
        <v>5</v>
      </c>
      <c r="W20" s="36">
        <v>4</v>
      </c>
      <c r="X20" s="36">
        <v>7</v>
      </c>
      <c r="AD20" s="36">
        <v>2</v>
      </c>
      <c r="AH20" s="36">
        <v>1</v>
      </c>
      <c r="AI20" s="36">
        <v>1</v>
      </c>
      <c r="AR20" s="34"/>
    </row>
    <row r="21" spans="1:44" x14ac:dyDescent="0.2">
      <c r="A21" s="67" t="s">
        <v>110</v>
      </c>
      <c r="B21" s="66"/>
      <c r="F21" s="36">
        <v>1</v>
      </c>
      <c r="R21" s="36">
        <v>1</v>
      </c>
      <c r="AD21" s="36">
        <v>1</v>
      </c>
      <c r="AR21" s="34"/>
    </row>
    <row r="22" spans="1:44" x14ac:dyDescent="0.2">
      <c r="A22" s="67" t="s">
        <v>111</v>
      </c>
      <c r="B22" s="66"/>
      <c r="M22" s="36">
        <v>1</v>
      </c>
      <c r="T22" s="36">
        <v>3</v>
      </c>
      <c r="AR22" s="34"/>
    </row>
    <row r="23" spans="1:44" x14ac:dyDescent="0.2">
      <c r="A23" s="67" t="s">
        <v>112</v>
      </c>
      <c r="B23" s="66"/>
      <c r="AR23" s="34"/>
    </row>
    <row r="24" spans="1:44" x14ac:dyDescent="0.2">
      <c r="A24" s="68" t="s">
        <v>113</v>
      </c>
      <c r="B24" s="66"/>
      <c r="AR24" s="34"/>
    </row>
    <row r="25" spans="1:44" ht="15.75" customHeight="1" x14ac:dyDescent="0.2">
      <c r="A25" s="67" t="s">
        <v>114</v>
      </c>
      <c r="B25" s="66"/>
      <c r="AR25" s="34"/>
    </row>
    <row r="26" spans="1:44" ht="15.75" customHeight="1" x14ac:dyDescent="0.2">
      <c r="A26" s="67" t="s">
        <v>115</v>
      </c>
      <c r="B26" s="66"/>
      <c r="AM26" s="36">
        <v>1</v>
      </c>
      <c r="AR26" s="34"/>
    </row>
    <row r="27" spans="1:44" ht="15.75" customHeight="1" x14ac:dyDescent="0.2">
      <c r="A27" s="71" t="s">
        <v>116</v>
      </c>
      <c r="B27" s="66"/>
      <c r="AR27" s="34"/>
    </row>
    <row r="28" spans="1:44" ht="15.75" customHeight="1" x14ac:dyDescent="0.2">
      <c r="A28" s="71" t="s">
        <v>118</v>
      </c>
      <c r="B28" s="66"/>
      <c r="AR28" s="34"/>
    </row>
    <row r="29" spans="1:44" ht="15.75" customHeight="1" x14ac:dyDescent="0.2">
      <c r="A29" s="68" t="s">
        <v>119</v>
      </c>
      <c r="B29" s="66"/>
      <c r="D29" s="36">
        <v>1</v>
      </c>
      <c r="E29" s="36">
        <v>2</v>
      </c>
      <c r="G29" s="36">
        <v>3</v>
      </c>
      <c r="I29" s="36">
        <v>1</v>
      </c>
      <c r="M29" s="36">
        <v>2</v>
      </c>
      <c r="N29" s="36">
        <v>1</v>
      </c>
      <c r="T29" s="36">
        <v>1</v>
      </c>
      <c r="V29" s="36">
        <v>3</v>
      </c>
      <c r="W29" s="36">
        <v>1</v>
      </c>
      <c r="AD29" s="36">
        <v>1</v>
      </c>
      <c r="AI29" s="36">
        <v>1</v>
      </c>
      <c r="AL29" s="36">
        <v>1</v>
      </c>
      <c r="AM29" s="36">
        <v>1</v>
      </c>
      <c r="AP29" s="36">
        <v>4</v>
      </c>
      <c r="AQ29" s="36">
        <v>3</v>
      </c>
      <c r="AR29" s="34"/>
    </row>
    <row r="30" spans="1:44" ht="15.75" customHeight="1" x14ac:dyDescent="0.2">
      <c r="A30" s="67" t="s">
        <v>120</v>
      </c>
      <c r="B30" s="66"/>
      <c r="AH30" s="36">
        <v>2</v>
      </c>
      <c r="AR30" s="34"/>
    </row>
    <row r="31" spans="1:44" ht="15.75" customHeight="1" x14ac:dyDescent="0.2">
      <c r="A31" s="71" t="s">
        <v>121</v>
      </c>
      <c r="B31" s="66"/>
      <c r="F31" s="36">
        <v>6</v>
      </c>
      <c r="I31" s="36">
        <v>86</v>
      </c>
      <c r="AL31" s="36">
        <v>1</v>
      </c>
      <c r="AM31" s="36">
        <v>1</v>
      </c>
      <c r="AP31" s="36">
        <v>3</v>
      </c>
      <c r="AQ31" s="36">
        <v>3</v>
      </c>
      <c r="AR31" s="34"/>
    </row>
    <row r="32" spans="1:44" ht="15.75" customHeight="1" x14ac:dyDescent="0.2">
      <c r="A32" s="67" t="s">
        <v>122</v>
      </c>
      <c r="B32" s="66"/>
      <c r="E32" s="36">
        <v>3</v>
      </c>
      <c r="AD32" s="36">
        <v>1</v>
      </c>
      <c r="AR32" s="34"/>
    </row>
    <row r="33" spans="1:44" ht="15.75" customHeight="1" x14ac:dyDescent="0.2">
      <c r="A33" s="67" t="s">
        <v>123</v>
      </c>
      <c r="B33" s="66"/>
      <c r="G33" s="36">
        <v>14</v>
      </c>
      <c r="L33" s="36">
        <v>11</v>
      </c>
      <c r="M33" s="36">
        <v>1</v>
      </c>
      <c r="P33" s="36">
        <v>1</v>
      </c>
      <c r="R33" s="36">
        <v>6</v>
      </c>
      <c r="V33" s="36">
        <v>7</v>
      </c>
      <c r="W33" s="36">
        <v>8</v>
      </c>
      <c r="X33" s="36">
        <v>9</v>
      </c>
      <c r="AI33" s="36">
        <v>4</v>
      </c>
      <c r="AJ33" s="36">
        <v>10</v>
      </c>
      <c r="AM33" s="36">
        <v>6</v>
      </c>
      <c r="AQ33" s="36">
        <v>4</v>
      </c>
      <c r="AR33" s="34"/>
    </row>
    <row r="34" spans="1:44" ht="15.75" customHeight="1" x14ac:dyDescent="0.2">
      <c r="A34" s="68" t="s">
        <v>125</v>
      </c>
      <c r="B34" s="66"/>
      <c r="AR34" s="34"/>
    </row>
    <row r="35" spans="1:44" ht="15.75" customHeight="1" x14ac:dyDescent="0.2">
      <c r="A35" s="67" t="s">
        <v>126</v>
      </c>
      <c r="B35" s="66"/>
      <c r="D35" s="36">
        <v>1</v>
      </c>
      <c r="L35" s="36">
        <v>1</v>
      </c>
      <c r="P35" s="36">
        <v>3</v>
      </c>
      <c r="W35" s="36">
        <v>2</v>
      </c>
      <c r="AD35" s="36">
        <v>1</v>
      </c>
      <c r="AL35" s="36">
        <v>1</v>
      </c>
      <c r="AR35" s="34"/>
    </row>
    <row r="36" spans="1:44" ht="15.75" customHeight="1" x14ac:dyDescent="0.2">
      <c r="A36" s="67" t="s">
        <v>127</v>
      </c>
      <c r="B36" s="66"/>
      <c r="E36" s="36">
        <v>2</v>
      </c>
      <c r="I36" s="36">
        <v>1</v>
      </c>
      <c r="K36" s="36">
        <v>6</v>
      </c>
      <c r="L36" s="36">
        <v>5</v>
      </c>
      <c r="M36" s="36">
        <v>1</v>
      </c>
      <c r="N36" s="36">
        <v>2</v>
      </c>
      <c r="P36" s="36">
        <v>8</v>
      </c>
      <c r="R36" s="36">
        <v>4</v>
      </c>
      <c r="V36" s="36">
        <v>3</v>
      </c>
      <c r="W36" s="36">
        <v>1</v>
      </c>
      <c r="AI36" s="36">
        <v>2</v>
      </c>
      <c r="AL36" s="36">
        <v>4</v>
      </c>
      <c r="AM36" s="36">
        <v>1</v>
      </c>
      <c r="AP36" s="36">
        <v>4</v>
      </c>
      <c r="AQ36" s="36">
        <v>2</v>
      </c>
      <c r="AR36" s="34"/>
    </row>
    <row r="37" spans="1:44" ht="15.75" customHeight="1" x14ac:dyDescent="0.2">
      <c r="A37" s="68" t="s">
        <v>128</v>
      </c>
      <c r="B37" s="66"/>
      <c r="AR37" s="34"/>
    </row>
    <row r="38" spans="1:44" ht="15.75" customHeight="1" x14ac:dyDescent="0.2">
      <c r="A38" s="72" t="s">
        <v>129</v>
      </c>
      <c r="B38" s="66"/>
      <c r="D38" s="36"/>
      <c r="F38" s="36">
        <v>1</v>
      </c>
      <c r="L38" s="36">
        <v>1</v>
      </c>
      <c r="P38" s="36"/>
      <c r="T38" s="36"/>
      <c r="AR38" s="34"/>
    </row>
    <row r="39" spans="1:44" ht="15.75" customHeight="1" x14ac:dyDescent="0.2">
      <c r="A39" s="67" t="s">
        <v>130</v>
      </c>
      <c r="B39" s="66"/>
      <c r="D39" s="36">
        <v>1</v>
      </c>
      <c r="L39" s="36">
        <v>1</v>
      </c>
      <c r="P39" s="36">
        <v>3</v>
      </c>
      <c r="T39" s="36">
        <v>1</v>
      </c>
      <c r="AR39" s="34"/>
    </row>
    <row r="40" spans="1:44" ht="15.75" customHeight="1" x14ac:dyDescent="0.2">
      <c r="A40" s="71" t="s">
        <v>131</v>
      </c>
      <c r="B40" s="66"/>
      <c r="AL40" s="36">
        <v>1</v>
      </c>
      <c r="AR40" s="34"/>
    </row>
    <row r="41" spans="1:44" ht="15.75" customHeight="1" x14ac:dyDescent="0.2">
      <c r="A41" s="67" t="s">
        <v>132</v>
      </c>
      <c r="B41" s="66"/>
      <c r="AR41" s="34"/>
    </row>
    <row r="42" spans="1:44" ht="15.75" customHeight="1" x14ac:dyDescent="0.2">
      <c r="A42" s="71" t="s">
        <v>133</v>
      </c>
      <c r="B42" s="66"/>
      <c r="AR42" s="34"/>
    </row>
    <row r="43" spans="1:44" ht="15.75" customHeight="1" x14ac:dyDescent="0.2">
      <c r="A43" s="68" t="s">
        <v>134</v>
      </c>
      <c r="B43" s="66"/>
      <c r="AR43" s="34"/>
    </row>
    <row r="44" spans="1:44" ht="15.75" customHeight="1" x14ac:dyDescent="0.2">
      <c r="A44" s="68" t="s">
        <v>135</v>
      </c>
      <c r="B44" s="66"/>
      <c r="T44" s="36"/>
      <c r="AR44" s="34"/>
    </row>
    <row r="45" spans="1:44" ht="15.75" customHeight="1" x14ac:dyDescent="0.2">
      <c r="A45" s="71" t="s">
        <v>136</v>
      </c>
      <c r="B45" s="66"/>
      <c r="E45" s="36"/>
      <c r="I45" s="36"/>
      <c r="AR45" s="34"/>
    </row>
    <row r="46" spans="1:44" ht="15.75" customHeight="1" x14ac:dyDescent="0.2">
      <c r="A46" s="71" t="s">
        <v>137</v>
      </c>
      <c r="B46" s="66"/>
      <c r="E46" s="36">
        <v>1</v>
      </c>
      <c r="I46" s="36">
        <v>2</v>
      </c>
      <c r="AR46" s="34"/>
    </row>
    <row r="47" spans="1:44" ht="15.75" customHeight="1" x14ac:dyDescent="0.2">
      <c r="A47" s="67" t="s">
        <v>138</v>
      </c>
      <c r="B47" s="66"/>
      <c r="AR47" s="34"/>
    </row>
    <row r="48" spans="1:44" ht="15.75" customHeight="1" x14ac:dyDescent="0.2">
      <c r="A48" s="71" t="s">
        <v>139</v>
      </c>
      <c r="B48" s="66"/>
      <c r="F48" s="36"/>
      <c r="L48" s="36"/>
      <c r="N48" s="36"/>
      <c r="P48" s="36"/>
      <c r="T48" s="36">
        <v>2</v>
      </c>
      <c r="V48" s="36"/>
      <c r="X48" s="36"/>
      <c r="AH48" s="36"/>
      <c r="AR48" s="34"/>
    </row>
    <row r="49" spans="1:48" ht="15.75" customHeight="1" x14ac:dyDescent="0.2">
      <c r="A49" s="71" t="s">
        <v>140</v>
      </c>
      <c r="B49" s="66"/>
      <c r="F49" s="36">
        <v>5</v>
      </c>
      <c r="L49" s="36">
        <v>8</v>
      </c>
      <c r="N49" s="36">
        <v>5</v>
      </c>
      <c r="P49" s="36">
        <v>3</v>
      </c>
      <c r="T49" s="36">
        <v>3</v>
      </c>
      <c r="V49" s="36">
        <v>2</v>
      </c>
      <c r="X49" s="36">
        <v>1</v>
      </c>
      <c r="AH49" s="36">
        <v>12</v>
      </c>
      <c r="AL49" s="36">
        <v>3</v>
      </c>
      <c r="AR49" s="34"/>
    </row>
    <row r="50" spans="1:48" ht="15.75" customHeight="1" x14ac:dyDescent="0.2">
      <c r="A50" s="67" t="s">
        <v>141</v>
      </c>
      <c r="B50" s="66"/>
      <c r="AR50" s="34"/>
    </row>
    <row r="51" spans="1:48" ht="15.75" customHeight="1" x14ac:dyDescent="0.2">
      <c r="A51" s="67" t="s">
        <v>142</v>
      </c>
      <c r="B51" s="66"/>
      <c r="E51" s="36">
        <v>2</v>
      </c>
      <c r="G51" s="36">
        <v>2</v>
      </c>
      <c r="K51" s="36">
        <v>7</v>
      </c>
      <c r="T51" s="36">
        <v>4</v>
      </c>
      <c r="AD51" s="36">
        <v>2</v>
      </c>
      <c r="AH51" s="36">
        <v>1</v>
      </c>
      <c r="AI51" s="36">
        <v>9</v>
      </c>
      <c r="AL51" s="36">
        <v>15</v>
      </c>
      <c r="AQ51" s="36">
        <v>1</v>
      </c>
      <c r="AR51" s="34"/>
    </row>
    <row r="52" spans="1:48" ht="15.75" customHeight="1" x14ac:dyDescent="0.2">
      <c r="A52" s="67" t="s">
        <v>143</v>
      </c>
      <c r="B52" s="66"/>
      <c r="G52" s="36">
        <v>1</v>
      </c>
      <c r="AH52" s="36">
        <v>2</v>
      </c>
      <c r="AI52" s="36">
        <v>2</v>
      </c>
      <c r="AJ52" s="36">
        <v>3</v>
      </c>
      <c r="AL52" s="36">
        <v>2</v>
      </c>
      <c r="AQ52" s="36">
        <v>2</v>
      </c>
      <c r="AR52" s="34"/>
    </row>
    <row r="53" spans="1:48" ht="15.75" customHeight="1" x14ac:dyDescent="0.2">
      <c r="A53" s="68" t="s">
        <v>144</v>
      </c>
      <c r="B53" s="66"/>
      <c r="D53" s="36">
        <v>2</v>
      </c>
      <c r="E53" s="36">
        <v>1</v>
      </c>
      <c r="G53" s="36">
        <v>2</v>
      </c>
      <c r="I53" s="36">
        <v>1</v>
      </c>
      <c r="K53" s="36">
        <v>1</v>
      </c>
      <c r="L53" s="36">
        <v>4</v>
      </c>
      <c r="M53" s="36">
        <v>2</v>
      </c>
      <c r="N53" s="36">
        <v>1</v>
      </c>
      <c r="P53" s="36">
        <v>3</v>
      </c>
      <c r="R53" s="36">
        <v>2</v>
      </c>
      <c r="T53" s="36">
        <v>4</v>
      </c>
      <c r="X53" s="36">
        <v>5</v>
      </c>
      <c r="AD53" s="36">
        <v>2</v>
      </c>
      <c r="AH53" s="36">
        <v>2</v>
      </c>
      <c r="AJ53" s="36">
        <v>3</v>
      </c>
      <c r="AM53" s="36">
        <v>1</v>
      </c>
      <c r="AR53" s="34"/>
    </row>
    <row r="54" spans="1:48" ht="15.75" customHeight="1" x14ac:dyDescent="0.2">
      <c r="A54" s="67" t="s">
        <v>145</v>
      </c>
      <c r="B54" s="66"/>
      <c r="AR54" s="34"/>
    </row>
    <row r="55" spans="1:48" ht="15.75" customHeight="1" x14ac:dyDescent="0.2">
      <c r="A55" s="71" t="s">
        <v>146</v>
      </c>
      <c r="B55" s="66"/>
      <c r="F55" s="36">
        <v>11</v>
      </c>
      <c r="AR55" s="34"/>
    </row>
    <row r="56" spans="1:48" ht="15.75" customHeight="1" x14ac:dyDescent="0.2">
      <c r="A56" s="68" t="s">
        <v>147</v>
      </c>
      <c r="B56" s="66"/>
      <c r="I56" s="36">
        <v>1</v>
      </c>
      <c r="L56" s="36">
        <v>3</v>
      </c>
      <c r="V56" s="36">
        <v>30</v>
      </c>
      <c r="AM56" s="36">
        <v>23</v>
      </c>
      <c r="AQ56" s="36">
        <v>4</v>
      </c>
      <c r="AR56" s="34"/>
    </row>
    <row r="57" spans="1:48" ht="15.75" customHeight="1" x14ac:dyDescent="0.2">
      <c r="A57" s="71" t="s">
        <v>148</v>
      </c>
      <c r="B57" s="66"/>
      <c r="AR57" s="34"/>
    </row>
    <row r="58" spans="1:48" ht="15.75" customHeight="1" x14ac:dyDescent="0.2">
      <c r="A58" s="67" t="s">
        <v>149</v>
      </c>
      <c r="B58" s="66"/>
      <c r="P58" s="36">
        <v>2</v>
      </c>
      <c r="R58" s="36">
        <v>2</v>
      </c>
      <c r="AR58" s="34"/>
    </row>
    <row r="59" spans="1:48" ht="15.75" customHeight="1" x14ac:dyDescent="0.2">
      <c r="A59" s="71" t="s">
        <v>150</v>
      </c>
      <c r="B59" s="66"/>
      <c r="T59" s="36">
        <v>6</v>
      </c>
      <c r="AR59" s="34"/>
    </row>
    <row r="60" spans="1:48" ht="15.75" customHeight="1" x14ac:dyDescent="0.2">
      <c r="A60" s="67" t="s">
        <v>151</v>
      </c>
      <c r="B60" s="66"/>
      <c r="AR60" s="34"/>
    </row>
    <row r="61" spans="1:48" ht="15.75" customHeight="1" x14ac:dyDescent="0.2">
      <c r="A61" s="67" t="s">
        <v>152</v>
      </c>
      <c r="B61" s="66"/>
      <c r="AR61" s="34"/>
    </row>
    <row r="62" spans="1:48" ht="15.75" customHeight="1" x14ac:dyDescent="0.2">
      <c r="A62" s="67" t="s">
        <v>153</v>
      </c>
      <c r="B62" s="66"/>
      <c r="M62" s="36">
        <v>2</v>
      </c>
      <c r="AI62" s="36">
        <v>8</v>
      </c>
      <c r="AJ62" s="36">
        <v>2</v>
      </c>
      <c r="AL62" s="36">
        <v>6</v>
      </c>
      <c r="AM62" s="36">
        <v>12</v>
      </c>
      <c r="AP62" s="36">
        <v>2</v>
      </c>
      <c r="AR62" s="34"/>
    </row>
    <row r="63" spans="1:48" ht="15.75" customHeight="1" x14ac:dyDescent="0.2">
      <c r="A63" s="73" t="s">
        <v>154</v>
      </c>
      <c r="B63" s="74"/>
      <c r="C63" s="44"/>
      <c r="D63" s="44">
        <v>2</v>
      </c>
      <c r="E63" s="44">
        <v>2</v>
      </c>
      <c r="F63" s="44"/>
      <c r="G63" s="44">
        <v>5</v>
      </c>
      <c r="H63" s="44"/>
      <c r="I63" s="44">
        <v>1</v>
      </c>
      <c r="J63" s="44"/>
      <c r="K63" s="44"/>
      <c r="L63" s="44">
        <v>4</v>
      </c>
      <c r="M63" s="44">
        <v>1</v>
      </c>
      <c r="N63" s="44">
        <v>1</v>
      </c>
      <c r="O63" s="44"/>
      <c r="P63" s="44">
        <v>1</v>
      </c>
      <c r="Q63" s="44"/>
      <c r="R63" s="44">
        <v>1</v>
      </c>
      <c r="S63" s="44"/>
      <c r="T63" s="44">
        <v>1</v>
      </c>
      <c r="U63" s="44"/>
      <c r="V63" s="44">
        <v>6</v>
      </c>
      <c r="W63" s="44">
        <v>1</v>
      </c>
      <c r="X63" s="44"/>
      <c r="Y63" s="44"/>
      <c r="Z63" s="44"/>
      <c r="AA63" s="44"/>
      <c r="AB63" s="44"/>
      <c r="AC63" s="44"/>
      <c r="AD63" s="44">
        <v>2</v>
      </c>
      <c r="AE63" s="44"/>
      <c r="AF63" s="44"/>
      <c r="AG63" s="44"/>
      <c r="AH63" s="44">
        <v>5</v>
      </c>
      <c r="AI63" s="44"/>
      <c r="AJ63" s="44">
        <v>3</v>
      </c>
      <c r="AK63" s="44"/>
      <c r="AL63" s="44">
        <v>4</v>
      </c>
      <c r="AM63" s="44">
        <v>4</v>
      </c>
      <c r="AN63" s="44"/>
      <c r="AO63" s="44"/>
      <c r="AP63" s="44">
        <v>1</v>
      </c>
      <c r="AQ63" s="44">
        <v>2</v>
      </c>
      <c r="AR63" s="45"/>
      <c r="AS63" s="44"/>
      <c r="AT63" s="44"/>
      <c r="AU63" s="44"/>
      <c r="AV63" s="44"/>
    </row>
    <row r="64" spans="1:48" ht="15.75" customHeight="1" x14ac:dyDescent="0.2">
      <c r="A64" s="73" t="s">
        <v>157</v>
      </c>
      <c r="B64" s="7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>
        <v>2</v>
      </c>
      <c r="AK64" s="44"/>
      <c r="AL64" s="44"/>
      <c r="AM64" s="44"/>
      <c r="AN64" s="44"/>
      <c r="AO64" s="44"/>
      <c r="AP64" s="44"/>
      <c r="AQ64" s="44"/>
      <c r="AR64" s="45"/>
      <c r="AS64" s="44"/>
      <c r="AT64" s="44"/>
      <c r="AU64" s="44"/>
      <c r="AV64" s="44"/>
    </row>
    <row r="65" spans="1:44" ht="15.75" customHeight="1" x14ac:dyDescent="0.2">
      <c r="A65" s="68" t="s">
        <v>158</v>
      </c>
      <c r="B65" s="66"/>
      <c r="E65" s="36">
        <v>3</v>
      </c>
      <c r="F65" s="36">
        <v>2</v>
      </c>
      <c r="G65" s="36">
        <v>14</v>
      </c>
      <c r="I65" s="36">
        <v>15</v>
      </c>
      <c r="K65" s="36">
        <v>7</v>
      </c>
      <c r="L65" s="36">
        <v>23</v>
      </c>
      <c r="M65" s="36">
        <v>3</v>
      </c>
      <c r="N65" s="36">
        <v>4</v>
      </c>
      <c r="P65" s="36">
        <v>1</v>
      </c>
      <c r="V65" s="36">
        <v>2</v>
      </c>
      <c r="AD65" s="36">
        <v>10</v>
      </c>
      <c r="AH65" s="36">
        <v>25</v>
      </c>
      <c r="AI65" s="36">
        <v>21</v>
      </c>
      <c r="AJ65" s="36">
        <v>21</v>
      </c>
      <c r="AL65" s="36">
        <v>1</v>
      </c>
      <c r="AM65" s="36">
        <v>5</v>
      </c>
      <c r="AP65" s="36">
        <v>3</v>
      </c>
      <c r="AQ65" s="36">
        <v>18</v>
      </c>
      <c r="AR65" s="34"/>
    </row>
    <row r="66" spans="1:44" ht="15.75" customHeight="1" x14ac:dyDescent="0.2">
      <c r="A66" s="71" t="s">
        <v>159</v>
      </c>
      <c r="B66" s="66"/>
      <c r="R66" s="36">
        <v>1</v>
      </c>
      <c r="AR66" s="34"/>
    </row>
    <row r="67" spans="1:44" ht="15.75" customHeight="1" x14ac:dyDescent="0.2">
      <c r="A67" s="71" t="s">
        <v>139</v>
      </c>
      <c r="B67" s="66"/>
      <c r="W67" s="36">
        <v>3</v>
      </c>
      <c r="X67" s="36">
        <v>8</v>
      </c>
    </row>
    <row r="68" spans="1:44" ht="15.75" customHeight="1" x14ac:dyDescent="0.2">
      <c r="A68" s="68" t="s">
        <v>160</v>
      </c>
      <c r="B68" s="66"/>
      <c r="AR68" s="34"/>
    </row>
    <row r="69" spans="1:44" ht="15.75" customHeight="1" x14ac:dyDescent="0.2">
      <c r="A69" s="67" t="s">
        <v>161</v>
      </c>
      <c r="B69" s="66"/>
      <c r="AR69" s="34"/>
    </row>
    <row r="70" spans="1:44" ht="15.75" customHeight="1" x14ac:dyDescent="0.2">
      <c r="A70" s="71" t="s">
        <v>162</v>
      </c>
      <c r="B70" s="66"/>
      <c r="AR70" s="34"/>
    </row>
    <row r="71" spans="1:44" ht="15.75" customHeight="1" x14ac:dyDescent="0.2">
      <c r="A71" s="67" t="s">
        <v>163</v>
      </c>
      <c r="B71" s="66"/>
      <c r="AD71" s="36">
        <v>2</v>
      </c>
      <c r="AR71" s="34"/>
    </row>
    <row r="72" spans="1:44" ht="15.75" customHeight="1" x14ac:dyDescent="0.2">
      <c r="A72" s="67" t="s">
        <v>165</v>
      </c>
      <c r="B72" s="66"/>
      <c r="F72" s="36">
        <v>1</v>
      </c>
      <c r="K72" s="36">
        <v>1</v>
      </c>
      <c r="M72" s="36">
        <v>5</v>
      </c>
      <c r="N72" s="36">
        <v>1</v>
      </c>
      <c r="P72" s="36">
        <v>3</v>
      </c>
      <c r="R72" s="36">
        <v>1</v>
      </c>
      <c r="AD72" s="36">
        <v>1</v>
      </c>
      <c r="AH72" s="36">
        <v>2</v>
      </c>
      <c r="AI72" s="36">
        <v>1</v>
      </c>
      <c r="AJ72" s="36">
        <v>14</v>
      </c>
      <c r="AL72" s="36">
        <v>10</v>
      </c>
      <c r="AP72" s="36">
        <v>8</v>
      </c>
      <c r="AR72" s="34"/>
    </row>
    <row r="73" spans="1:44" ht="15.75" customHeight="1" x14ac:dyDescent="0.2">
      <c r="A73" s="67" t="s">
        <v>166</v>
      </c>
      <c r="B73" s="66"/>
      <c r="D73" s="36">
        <v>1</v>
      </c>
      <c r="E73" s="36">
        <v>1</v>
      </c>
      <c r="F73" s="36">
        <v>1</v>
      </c>
      <c r="AH73" s="36">
        <v>1</v>
      </c>
      <c r="AR73" s="34"/>
    </row>
    <row r="74" spans="1:44" ht="15.75" customHeight="1" x14ac:dyDescent="0.2">
      <c r="A74" s="68" t="s">
        <v>167</v>
      </c>
      <c r="B74" s="66"/>
      <c r="AR74" s="34"/>
    </row>
    <row r="75" spans="1:44" ht="15.75" customHeight="1" x14ac:dyDescent="0.2">
      <c r="A75" s="67" t="s">
        <v>168</v>
      </c>
      <c r="B75" s="66"/>
      <c r="D75" s="36">
        <v>1</v>
      </c>
      <c r="F75" s="36">
        <v>2</v>
      </c>
      <c r="G75" s="36">
        <v>1</v>
      </c>
      <c r="L75" s="36">
        <v>2</v>
      </c>
      <c r="M75" s="36">
        <v>1</v>
      </c>
      <c r="N75" s="36">
        <v>2</v>
      </c>
      <c r="P75" s="36">
        <v>1</v>
      </c>
      <c r="R75" s="36">
        <v>4</v>
      </c>
      <c r="AM75" s="36">
        <v>2</v>
      </c>
      <c r="AP75" s="36">
        <v>2</v>
      </c>
      <c r="AR75" s="34"/>
    </row>
    <row r="76" spans="1:44" ht="15.75" customHeight="1" x14ac:dyDescent="0.2">
      <c r="A76" s="67" t="s">
        <v>169</v>
      </c>
      <c r="B76" s="66"/>
      <c r="E76" s="36">
        <v>1</v>
      </c>
      <c r="K76" s="36">
        <v>2</v>
      </c>
      <c r="L76" s="36">
        <v>1</v>
      </c>
      <c r="R76" s="36">
        <v>1</v>
      </c>
      <c r="V76" s="36">
        <v>1</v>
      </c>
      <c r="AR76" s="34"/>
    </row>
    <row r="77" spans="1:44" ht="15.75" customHeight="1" x14ac:dyDescent="0.2">
      <c r="A77" s="68" t="s">
        <v>170</v>
      </c>
      <c r="B77" s="66"/>
      <c r="K77" s="36">
        <v>1</v>
      </c>
      <c r="AR77" s="34"/>
    </row>
    <row r="78" spans="1:44" ht="15.75" customHeight="1" x14ac:dyDescent="0.2">
      <c r="A78" s="68" t="s">
        <v>171</v>
      </c>
      <c r="B78" s="66"/>
      <c r="E78" s="36">
        <v>17</v>
      </c>
      <c r="G78" s="36">
        <v>4</v>
      </c>
      <c r="I78" s="36">
        <v>15</v>
      </c>
      <c r="L78" s="36">
        <v>2</v>
      </c>
      <c r="AI78" s="36">
        <v>1</v>
      </c>
      <c r="AJ78" s="36">
        <v>1</v>
      </c>
      <c r="AL78" s="36">
        <v>1</v>
      </c>
      <c r="AM78" s="36">
        <v>8</v>
      </c>
      <c r="AP78" s="36">
        <v>1</v>
      </c>
      <c r="AQ78" s="36">
        <v>30</v>
      </c>
      <c r="AR78" s="34"/>
    </row>
    <row r="79" spans="1:44" ht="15.75" customHeight="1" x14ac:dyDescent="0.2">
      <c r="A79" s="68" t="s">
        <v>172</v>
      </c>
      <c r="B79" s="66"/>
      <c r="AR79" s="34"/>
    </row>
    <row r="80" spans="1:44" ht="15.75" customHeight="1" x14ac:dyDescent="0.2">
      <c r="A80" s="67" t="s">
        <v>173</v>
      </c>
      <c r="B80" s="66"/>
      <c r="AR80" s="34"/>
    </row>
    <row r="81" spans="1:44" ht="15.75" customHeight="1" x14ac:dyDescent="0.2">
      <c r="A81" s="67" t="s">
        <v>174</v>
      </c>
      <c r="B81" s="66"/>
      <c r="E81" s="36">
        <v>2</v>
      </c>
      <c r="F81" s="36">
        <v>4</v>
      </c>
      <c r="G81" s="36">
        <v>5</v>
      </c>
      <c r="I81" s="36">
        <v>1</v>
      </c>
      <c r="K81" s="36">
        <v>1</v>
      </c>
      <c r="L81" s="36">
        <v>3</v>
      </c>
      <c r="M81" s="36">
        <v>1</v>
      </c>
      <c r="N81" s="36">
        <v>6</v>
      </c>
      <c r="P81" s="36">
        <v>6</v>
      </c>
      <c r="R81" s="36">
        <v>7</v>
      </c>
      <c r="V81" s="36">
        <v>1</v>
      </c>
      <c r="X81" s="36">
        <v>1</v>
      </c>
      <c r="AD81" s="36">
        <v>6</v>
      </c>
      <c r="AH81" s="36">
        <v>9</v>
      </c>
      <c r="AI81" s="36">
        <v>4</v>
      </c>
      <c r="AJ81" s="36">
        <v>7</v>
      </c>
      <c r="AM81" s="36">
        <v>3</v>
      </c>
      <c r="AP81" s="36">
        <v>2</v>
      </c>
      <c r="AR81" s="34"/>
    </row>
    <row r="82" spans="1:44" ht="15.75" customHeight="1" x14ac:dyDescent="0.2">
      <c r="A82" s="68" t="s">
        <v>175</v>
      </c>
      <c r="B82" s="66"/>
      <c r="R82" s="36">
        <v>2</v>
      </c>
      <c r="T82" s="36">
        <v>1</v>
      </c>
      <c r="X82" s="36">
        <v>2</v>
      </c>
      <c r="AI82" s="36">
        <v>12</v>
      </c>
      <c r="AL82" s="36">
        <v>14</v>
      </c>
      <c r="AR82" s="34"/>
    </row>
    <row r="83" spans="1:44" ht="15.75" customHeight="1" x14ac:dyDescent="0.2">
      <c r="A83" s="68" t="s">
        <v>176</v>
      </c>
      <c r="B83" s="66"/>
      <c r="AR83" s="34"/>
    </row>
    <row r="84" spans="1:44" ht="15.75" customHeight="1" x14ac:dyDescent="0.2">
      <c r="A84" s="68" t="s">
        <v>177</v>
      </c>
      <c r="B84" s="66"/>
      <c r="AR84" s="34"/>
    </row>
    <row r="85" spans="1:44" ht="15.75" customHeight="1" x14ac:dyDescent="0.2">
      <c r="A85" s="67" t="s">
        <v>178</v>
      </c>
      <c r="B85" s="66"/>
      <c r="AQ85" s="36">
        <v>30</v>
      </c>
      <c r="AR85" s="34"/>
    </row>
    <row r="86" spans="1:44" ht="15.75" customHeight="1" x14ac:dyDescent="0.2">
      <c r="A86" s="71" t="s">
        <v>179</v>
      </c>
      <c r="B86" s="66"/>
      <c r="G86" s="36">
        <v>26</v>
      </c>
      <c r="K86" s="36">
        <v>6</v>
      </c>
      <c r="L86" s="36">
        <v>6</v>
      </c>
      <c r="N86" s="36">
        <v>9</v>
      </c>
      <c r="P86" s="36">
        <v>20</v>
      </c>
      <c r="R86" s="36">
        <v>10</v>
      </c>
      <c r="V86" s="36">
        <v>4</v>
      </c>
      <c r="AH86" s="36">
        <v>2</v>
      </c>
      <c r="AI86" s="36">
        <v>4</v>
      </c>
      <c r="AJ86" s="36">
        <v>5</v>
      </c>
      <c r="AP86" s="36">
        <v>35</v>
      </c>
      <c r="AR86" s="34"/>
    </row>
    <row r="87" spans="1:44" ht="15.75" customHeight="1" x14ac:dyDescent="0.2">
      <c r="A87" s="68" t="s">
        <v>180</v>
      </c>
      <c r="B87" s="66"/>
      <c r="D87" s="36">
        <v>2</v>
      </c>
      <c r="G87" s="36">
        <v>1</v>
      </c>
      <c r="AJ87" s="36">
        <v>1</v>
      </c>
      <c r="AR87" s="34"/>
    </row>
    <row r="88" spans="1:44" ht="15.75" customHeight="1" x14ac:dyDescent="0.2">
      <c r="A88" s="68" t="s">
        <v>181</v>
      </c>
      <c r="B88" s="66"/>
      <c r="D88" s="36">
        <v>1</v>
      </c>
      <c r="F88" s="36">
        <v>1</v>
      </c>
      <c r="N88" s="36">
        <v>2</v>
      </c>
      <c r="AJ88" s="36">
        <v>1</v>
      </c>
      <c r="AL88" s="36">
        <v>1</v>
      </c>
      <c r="AP88" s="36">
        <v>1</v>
      </c>
      <c r="AQ88" s="36">
        <v>1</v>
      </c>
      <c r="AR88" s="34"/>
    </row>
    <row r="89" spans="1:44" ht="15.75" customHeight="1" x14ac:dyDescent="0.2">
      <c r="A89" s="68" t="s">
        <v>182</v>
      </c>
      <c r="B89" s="66"/>
      <c r="R89" s="36">
        <v>1</v>
      </c>
      <c r="W89" s="36">
        <v>1</v>
      </c>
      <c r="AI89" s="36">
        <v>1</v>
      </c>
      <c r="AM89" s="36">
        <v>1</v>
      </c>
      <c r="AR89" s="34"/>
    </row>
    <row r="90" spans="1:44" ht="15.75" customHeight="1" x14ac:dyDescent="0.2">
      <c r="A90" s="71" t="s">
        <v>183</v>
      </c>
      <c r="B90" s="66"/>
      <c r="V90" s="36">
        <v>2</v>
      </c>
      <c r="AR90" s="34"/>
    </row>
    <row r="91" spans="1:44" ht="15.75" customHeight="1" x14ac:dyDescent="0.2">
      <c r="A91" s="71" t="s">
        <v>184</v>
      </c>
      <c r="B91" s="66"/>
      <c r="F91" s="36">
        <v>6</v>
      </c>
      <c r="G91" s="36">
        <v>93</v>
      </c>
      <c r="I91" s="36">
        <v>65</v>
      </c>
      <c r="L91" s="36">
        <v>500</v>
      </c>
      <c r="T91" s="36">
        <v>1</v>
      </c>
      <c r="AL91" s="36">
        <v>39</v>
      </c>
      <c r="AM91" s="36">
        <v>25</v>
      </c>
      <c r="AP91" s="36">
        <v>14</v>
      </c>
      <c r="AQ91" s="36">
        <v>3</v>
      </c>
      <c r="AR91" s="34"/>
    </row>
    <row r="92" spans="1:44" ht="15.75" customHeight="1" x14ac:dyDescent="0.2">
      <c r="A92" s="68" t="s">
        <v>185</v>
      </c>
      <c r="B92" s="66"/>
      <c r="AL92" s="36">
        <v>1</v>
      </c>
      <c r="AR92" s="34"/>
    </row>
    <row r="93" spans="1:44" ht="15.75" customHeight="1" x14ac:dyDescent="0.2">
      <c r="A93" s="67" t="s">
        <v>186</v>
      </c>
      <c r="B93" s="66"/>
      <c r="D93" s="36">
        <v>4</v>
      </c>
      <c r="E93" s="36">
        <v>4</v>
      </c>
      <c r="G93" s="36">
        <v>5</v>
      </c>
      <c r="K93" s="36">
        <v>3</v>
      </c>
      <c r="AD93" s="36">
        <v>4</v>
      </c>
      <c r="AI93" s="36">
        <v>8</v>
      </c>
      <c r="AJ93" s="36">
        <v>2</v>
      </c>
      <c r="AL93" s="36">
        <v>2</v>
      </c>
      <c r="AM93" s="36">
        <v>3</v>
      </c>
      <c r="AP93" s="36">
        <v>1</v>
      </c>
      <c r="AQ93" s="36">
        <v>3</v>
      </c>
      <c r="AR93" s="34"/>
    </row>
    <row r="94" spans="1:44" ht="15.75" customHeight="1" x14ac:dyDescent="0.2">
      <c r="A94" s="67" t="s">
        <v>187</v>
      </c>
      <c r="B94" s="66"/>
      <c r="G94" s="36"/>
      <c r="P94" s="36">
        <v>1</v>
      </c>
      <c r="R94" s="36">
        <v>5</v>
      </c>
      <c r="T94" s="36">
        <v>14</v>
      </c>
      <c r="V94" s="36">
        <v>3</v>
      </c>
      <c r="W94" s="36">
        <v>9</v>
      </c>
      <c r="X94" s="36">
        <v>7</v>
      </c>
      <c r="AD94" s="36">
        <v>3</v>
      </c>
      <c r="AH94" s="36">
        <v>8</v>
      </c>
      <c r="AI94" s="36">
        <v>5</v>
      </c>
      <c r="AR94" s="34"/>
    </row>
    <row r="95" spans="1:44" ht="15.75" customHeight="1" x14ac:dyDescent="0.2">
      <c r="A95" s="71" t="s">
        <v>188</v>
      </c>
      <c r="B95" s="66"/>
      <c r="T95" s="36">
        <v>13</v>
      </c>
      <c r="V95" s="36">
        <v>3</v>
      </c>
      <c r="AR95" s="34"/>
    </row>
    <row r="96" spans="1:44" ht="15.75" customHeight="1" x14ac:dyDescent="0.2">
      <c r="A96" s="68" t="s">
        <v>189</v>
      </c>
      <c r="B96" s="66"/>
      <c r="AR96" s="34"/>
    </row>
    <row r="97" spans="1:48" ht="15.75" customHeight="1" x14ac:dyDescent="0.2">
      <c r="A97" s="71" t="s">
        <v>190</v>
      </c>
      <c r="B97" s="66"/>
      <c r="P97" s="36">
        <v>2</v>
      </c>
      <c r="AR97" s="34"/>
    </row>
    <row r="98" spans="1:48" ht="15.75" customHeight="1" x14ac:dyDescent="0.2">
      <c r="A98" s="67" t="s">
        <v>191</v>
      </c>
      <c r="B98" s="66"/>
      <c r="W98" s="36">
        <v>1</v>
      </c>
      <c r="AR98" s="34"/>
    </row>
    <row r="99" spans="1:48" ht="15.75" customHeight="1" x14ac:dyDescent="0.2">
      <c r="A99" s="68" t="s">
        <v>193</v>
      </c>
      <c r="B99" s="66"/>
      <c r="AR99" s="34"/>
    </row>
    <row r="100" spans="1:48" ht="15.75" customHeight="1" x14ac:dyDescent="0.2">
      <c r="A100" s="75" t="s">
        <v>194</v>
      </c>
      <c r="B100" s="76"/>
      <c r="AD100" s="36">
        <v>3</v>
      </c>
      <c r="AR100" s="34"/>
    </row>
    <row r="101" spans="1:48" ht="15.75" customHeight="1" x14ac:dyDescent="0.2">
      <c r="A101" s="68" t="s">
        <v>195</v>
      </c>
      <c r="B101" s="66"/>
      <c r="W101" s="36">
        <v>2</v>
      </c>
      <c r="AR101" s="34"/>
    </row>
    <row r="102" spans="1:48" ht="15.75" customHeight="1" x14ac:dyDescent="0.2">
      <c r="A102" s="68" t="s">
        <v>197</v>
      </c>
      <c r="B102" s="66"/>
      <c r="E102" s="36">
        <v>22</v>
      </c>
      <c r="F102" s="36">
        <v>4</v>
      </c>
      <c r="G102" s="36">
        <v>38</v>
      </c>
      <c r="I102" s="36">
        <v>20</v>
      </c>
      <c r="K102" s="36">
        <v>10</v>
      </c>
      <c r="L102" s="36">
        <v>56</v>
      </c>
      <c r="M102" s="36">
        <v>5</v>
      </c>
      <c r="N102" s="36">
        <v>7</v>
      </c>
      <c r="P102" s="36">
        <v>6</v>
      </c>
      <c r="R102" s="36">
        <v>20</v>
      </c>
      <c r="T102" s="36">
        <v>11</v>
      </c>
      <c r="V102" s="36">
        <v>15</v>
      </c>
      <c r="W102" s="36">
        <v>1</v>
      </c>
      <c r="X102" s="36">
        <v>3</v>
      </c>
      <c r="AD102" s="36">
        <v>11</v>
      </c>
      <c r="AH102" s="36">
        <v>8</v>
      </c>
      <c r="AI102" s="36">
        <v>3</v>
      </c>
      <c r="AJ102" s="36">
        <v>9</v>
      </c>
      <c r="AL102" s="36">
        <v>24</v>
      </c>
      <c r="AM102" s="36">
        <v>3</v>
      </c>
      <c r="AP102" s="36">
        <v>14</v>
      </c>
      <c r="AQ102" s="36">
        <v>9</v>
      </c>
      <c r="AR102" s="34"/>
    </row>
    <row r="103" spans="1:48" ht="15.75" customHeight="1" x14ac:dyDescent="0.2">
      <c r="A103" s="68" t="s">
        <v>198</v>
      </c>
      <c r="B103" s="66"/>
      <c r="E103" s="36">
        <v>4</v>
      </c>
      <c r="F103" s="36">
        <v>6</v>
      </c>
      <c r="G103" s="36">
        <v>2</v>
      </c>
      <c r="I103" s="36">
        <v>2</v>
      </c>
      <c r="K103" s="36">
        <v>2</v>
      </c>
      <c r="L103" s="36">
        <v>3</v>
      </c>
      <c r="M103" s="36">
        <v>5</v>
      </c>
      <c r="N103" s="36">
        <v>7</v>
      </c>
      <c r="P103" s="36">
        <v>11</v>
      </c>
      <c r="R103" s="36">
        <v>5</v>
      </c>
      <c r="T103" s="36">
        <v>5</v>
      </c>
      <c r="W103" s="36">
        <v>2</v>
      </c>
      <c r="X103" s="36">
        <v>7</v>
      </c>
      <c r="AD103" s="36">
        <v>4</v>
      </c>
      <c r="AH103" s="36">
        <v>3</v>
      </c>
      <c r="AI103" s="36">
        <v>3</v>
      </c>
      <c r="AJ103" s="36">
        <v>2</v>
      </c>
      <c r="AL103" s="36">
        <v>4</v>
      </c>
      <c r="AM103" s="36">
        <v>5</v>
      </c>
      <c r="AP103" s="36">
        <v>4</v>
      </c>
      <c r="AQ103" s="36">
        <v>3</v>
      </c>
      <c r="AR103" s="34"/>
    </row>
    <row r="104" spans="1:48" ht="15.75" customHeight="1" x14ac:dyDescent="0.2">
      <c r="A104" s="71" t="s">
        <v>199</v>
      </c>
      <c r="B104" s="66"/>
      <c r="K104" s="36">
        <v>2</v>
      </c>
      <c r="P104" s="36">
        <v>1</v>
      </c>
      <c r="AR104" s="34"/>
    </row>
    <row r="105" spans="1:48" ht="15.75" customHeight="1" x14ac:dyDescent="0.2">
      <c r="A105" s="77"/>
      <c r="B105" s="78" t="s">
        <v>200</v>
      </c>
      <c r="C105" s="79"/>
      <c r="D105" s="79">
        <f t="shared" ref="D105:G105" si="0">COUNT(D7:D104)</f>
        <v>12</v>
      </c>
      <c r="E105" s="79">
        <f t="shared" si="0"/>
        <v>18</v>
      </c>
      <c r="F105" s="79">
        <f t="shared" si="0"/>
        <v>17</v>
      </c>
      <c r="G105" s="79">
        <f t="shared" si="0"/>
        <v>20</v>
      </c>
      <c r="H105" s="79"/>
      <c r="I105" s="79">
        <f>COUNT(I7:I104)</f>
        <v>17</v>
      </c>
      <c r="J105" s="79"/>
      <c r="K105" s="79">
        <f t="shared" ref="K105:N105" si="1">COUNT(K7:K104)</f>
        <v>16</v>
      </c>
      <c r="L105" s="79">
        <f t="shared" si="1"/>
        <v>23</v>
      </c>
      <c r="M105" s="79">
        <f t="shared" si="1"/>
        <v>17</v>
      </c>
      <c r="N105" s="79">
        <f t="shared" si="1"/>
        <v>19</v>
      </c>
      <c r="O105" s="79"/>
      <c r="P105" s="79">
        <f>COUNT(P7:P104)</f>
        <v>23</v>
      </c>
      <c r="Q105" s="79"/>
      <c r="R105" s="79">
        <f>COUNT(R7:R104)</f>
        <v>24</v>
      </c>
      <c r="S105" s="79"/>
      <c r="T105" s="79">
        <f>COUNT(T7:T104)</f>
        <v>19</v>
      </c>
      <c r="U105" s="79"/>
      <c r="V105" s="79">
        <f t="shared" ref="V105:X105" si="2">COUNT(V7:V104)</f>
        <v>21</v>
      </c>
      <c r="W105" s="79">
        <f t="shared" si="2"/>
        <v>20</v>
      </c>
      <c r="X105" s="79">
        <f t="shared" si="2"/>
        <v>14</v>
      </c>
      <c r="Y105" s="79"/>
      <c r="Z105" s="79">
        <f t="shared" ref="Z105:AB105" si="3">COUNT(Z7:Z104)</f>
        <v>0</v>
      </c>
      <c r="AA105" s="79">
        <f t="shared" si="3"/>
        <v>0</v>
      </c>
      <c r="AB105" s="79">
        <f t="shared" si="3"/>
        <v>0</v>
      </c>
      <c r="AC105" s="79"/>
      <c r="AD105" s="79">
        <f t="shared" ref="AD105:AF105" si="4">COUNT(AD7:AD104)</f>
        <v>23</v>
      </c>
      <c r="AE105" s="79">
        <f t="shared" si="4"/>
        <v>0</v>
      </c>
      <c r="AF105" s="79">
        <f t="shared" si="4"/>
        <v>0</v>
      </c>
      <c r="AG105" s="79"/>
      <c r="AH105" s="79">
        <f t="shared" ref="AH105:AJ105" si="5">COUNT(AH7:AH104)</f>
        <v>18</v>
      </c>
      <c r="AI105" s="79">
        <f t="shared" si="5"/>
        <v>22</v>
      </c>
      <c r="AJ105" s="79">
        <f t="shared" si="5"/>
        <v>22</v>
      </c>
      <c r="AK105" s="79"/>
      <c r="AL105" s="79">
        <f t="shared" ref="AL105:AM105" si="6">COUNT(AL7:AL104)</f>
        <v>25</v>
      </c>
      <c r="AM105" s="79">
        <f t="shared" si="6"/>
        <v>24</v>
      </c>
      <c r="AN105" s="79"/>
      <c r="AO105" s="79"/>
      <c r="AP105" s="79">
        <f t="shared" ref="AP105:AQ105" si="7">COUNT(AP7:AP104)</f>
        <v>21</v>
      </c>
      <c r="AQ105" s="79">
        <f t="shared" si="7"/>
        <v>22</v>
      </c>
      <c r="AR105" s="79"/>
      <c r="AS105" s="80"/>
      <c r="AT105" s="80"/>
      <c r="AU105" s="80"/>
      <c r="AV105" s="80"/>
    </row>
    <row r="106" spans="1:48" ht="15.75" customHeight="1" x14ac:dyDescent="0.2">
      <c r="A106" s="81" t="s">
        <v>157</v>
      </c>
      <c r="AD106" s="36">
        <v>2</v>
      </c>
    </row>
    <row r="107" spans="1:48" ht="15.75" customHeight="1" x14ac:dyDescent="0.2">
      <c r="A107" s="82"/>
      <c r="B107" s="52" t="s">
        <v>201</v>
      </c>
      <c r="C107" s="23"/>
      <c r="D107" s="23">
        <f t="shared" ref="D107:G107" si="8">SUM(D7:D104)</f>
        <v>22</v>
      </c>
      <c r="E107" s="23">
        <f t="shared" si="8"/>
        <v>78</v>
      </c>
      <c r="F107" s="23">
        <f t="shared" si="8"/>
        <v>76</v>
      </c>
      <c r="G107" s="23">
        <f t="shared" si="8"/>
        <v>251</v>
      </c>
      <c r="H107" s="29"/>
      <c r="I107" s="23">
        <f>SUM(I7:I104)</f>
        <v>231</v>
      </c>
      <c r="J107" s="29"/>
      <c r="K107" s="23">
        <f t="shared" ref="K107:N107" si="9">SUM(K7:K104)</f>
        <v>64</v>
      </c>
      <c r="L107" s="23">
        <f t="shared" si="9"/>
        <v>678</v>
      </c>
      <c r="M107" s="23">
        <f t="shared" si="9"/>
        <v>66</v>
      </c>
      <c r="N107" s="23">
        <f t="shared" si="9"/>
        <v>90</v>
      </c>
      <c r="O107" s="30"/>
      <c r="P107" s="23">
        <f>SUM(P7:P104)</f>
        <v>131</v>
      </c>
      <c r="Q107" s="30"/>
      <c r="R107" s="23">
        <f>SUM(R7:R104)</f>
        <v>120</v>
      </c>
      <c r="S107" s="30"/>
      <c r="T107" s="23">
        <f>SUM(T7:T104)</f>
        <v>96</v>
      </c>
      <c r="U107" s="30"/>
      <c r="V107" s="23">
        <f t="shared" ref="V107:X107" si="10">SUM(V7:V104)</f>
        <v>110</v>
      </c>
      <c r="W107" s="23">
        <f t="shared" si="10"/>
        <v>50</v>
      </c>
      <c r="X107" s="23">
        <f t="shared" si="10"/>
        <v>65</v>
      </c>
      <c r="Y107" s="30"/>
      <c r="Z107" s="23">
        <f t="shared" ref="Z107:AB107" si="11">SUM(Z7:Z104)</f>
        <v>0</v>
      </c>
      <c r="AA107" s="23">
        <f t="shared" si="11"/>
        <v>0</v>
      </c>
      <c r="AB107" s="23">
        <f t="shared" si="11"/>
        <v>0</v>
      </c>
      <c r="AC107" s="30"/>
      <c r="AD107" s="23">
        <f t="shared" ref="AD107:AF107" si="12">SUM(AD7:AD104)</f>
        <v>72</v>
      </c>
      <c r="AE107" s="23">
        <f t="shared" si="12"/>
        <v>0</v>
      </c>
      <c r="AF107" s="23">
        <f t="shared" si="12"/>
        <v>0</v>
      </c>
      <c r="AG107" s="30"/>
      <c r="AH107" s="23">
        <f t="shared" ref="AH107:AJ107" si="13">SUM(AH7:AH104)</f>
        <v>96</v>
      </c>
      <c r="AI107" s="23">
        <f t="shared" si="13"/>
        <v>99</v>
      </c>
      <c r="AJ107" s="23">
        <f t="shared" si="13"/>
        <v>105</v>
      </c>
      <c r="AK107" s="30"/>
      <c r="AL107" s="83">
        <f t="shared" ref="AL107:AM107" si="14">SUM(AL7:AL104)</f>
        <v>169</v>
      </c>
      <c r="AM107" s="83">
        <f t="shared" si="14"/>
        <v>134</v>
      </c>
      <c r="AN107" s="83"/>
      <c r="AO107" s="30"/>
      <c r="AP107" s="83">
        <f t="shared" ref="AP107:AR107" si="15">SUM(AP7:AP104)</f>
        <v>129</v>
      </c>
      <c r="AQ107" s="83">
        <f t="shared" si="15"/>
        <v>157</v>
      </c>
      <c r="AR107" s="84">
        <f t="shared" si="15"/>
        <v>0</v>
      </c>
      <c r="AS107" s="30"/>
      <c r="AT107" s="30"/>
      <c r="AU107" s="30"/>
      <c r="AV107" s="30"/>
    </row>
    <row r="108" spans="1:48" ht="15.75" customHeight="1" x14ac:dyDescent="0.2">
      <c r="AR108" s="34"/>
    </row>
    <row r="109" spans="1:48" ht="15.75" customHeight="1" x14ac:dyDescent="0.2">
      <c r="AR109" s="34"/>
    </row>
    <row r="110" spans="1:48" ht="15.75" customHeight="1" x14ac:dyDescent="0.2">
      <c r="AD110" s="36"/>
      <c r="AR110" s="34"/>
    </row>
    <row r="111" spans="1:48" ht="15.75" customHeight="1" x14ac:dyDescent="0.2">
      <c r="AR111" s="34"/>
    </row>
    <row r="112" spans="1:48" ht="15.75" customHeight="1" x14ac:dyDescent="0.2">
      <c r="AR112" s="34"/>
    </row>
    <row r="113" spans="44:44" ht="15.75" customHeight="1" x14ac:dyDescent="0.2">
      <c r="AR113" s="34"/>
    </row>
    <row r="114" spans="44:44" ht="15.75" customHeight="1" x14ac:dyDescent="0.2">
      <c r="AR114" s="34"/>
    </row>
    <row r="115" spans="44:44" ht="15.75" customHeight="1" x14ac:dyDescent="0.2">
      <c r="AR115" s="34"/>
    </row>
    <row r="116" spans="44:44" ht="15.75" customHeight="1" x14ac:dyDescent="0.2">
      <c r="AR116" s="34"/>
    </row>
    <row r="117" spans="44:44" ht="15.75" customHeight="1" x14ac:dyDescent="0.2">
      <c r="AR117" s="34"/>
    </row>
    <row r="118" spans="44:44" ht="15.75" customHeight="1" x14ac:dyDescent="0.2">
      <c r="AR118" s="34"/>
    </row>
    <row r="119" spans="44:44" ht="15.75" customHeight="1" x14ac:dyDescent="0.2">
      <c r="AR119" s="34"/>
    </row>
    <row r="120" spans="44:44" ht="15.75" customHeight="1" x14ac:dyDescent="0.2">
      <c r="AR120" s="34"/>
    </row>
    <row r="121" spans="44:44" ht="15.75" customHeight="1" x14ac:dyDescent="0.2">
      <c r="AR121" s="34"/>
    </row>
    <row r="122" spans="44:44" ht="15.75" customHeight="1" x14ac:dyDescent="0.2">
      <c r="AR122" s="34"/>
    </row>
    <row r="123" spans="44:44" ht="15.75" customHeight="1" x14ac:dyDescent="0.2">
      <c r="AR123" s="34"/>
    </row>
    <row r="124" spans="44:44" ht="15.75" customHeight="1" x14ac:dyDescent="0.2">
      <c r="AR124" s="34"/>
    </row>
    <row r="125" spans="44:44" ht="15.75" customHeight="1" x14ac:dyDescent="0.2">
      <c r="AR125" s="34"/>
    </row>
    <row r="126" spans="44:44" ht="15.75" customHeight="1" x14ac:dyDescent="0.2">
      <c r="AR126" s="34"/>
    </row>
    <row r="127" spans="44:44" ht="15.75" customHeight="1" x14ac:dyDescent="0.2">
      <c r="AR127" s="34"/>
    </row>
    <row r="128" spans="44:44" ht="15.75" customHeight="1" x14ac:dyDescent="0.2">
      <c r="AR128" s="34"/>
    </row>
    <row r="129" spans="44:44" ht="15.75" customHeight="1" x14ac:dyDescent="0.2">
      <c r="AR129" s="34"/>
    </row>
    <row r="130" spans="44:44" ht="15.75" customHeight="1" x14ac:dyDescent="0.2">
      <c r="AR130" s="34"/>
    </row>
    <row r="131" spans="44:44" ht="15.75" customHeight="1" x14ac:dyDescent="0.2">
      <c r="AR131" s="34"/>
    </row>
    <row r="132" spans="44:44" ht="15.75" customHeight="1" x14ac:dyDescent="0.2">
      <c r="AR132" s="34"/>
    </row>
    <row r="133" spans="44:44" ht="15.75" customHeight="1" x14ac:dyDescent="0.2">
      <c r="AR133" s="34"/>
    </row>
    <row r="134" spans="44:44" ht="15.75" customHeight="1" x14ac:dyDescent="0.2">
      <c r="AR134" s="34"/>
    </row>
    <row r="135" spans="44:44" ht="15.75" customHeight="1" x14ac:dyDescent="0.2">
      <c r="AR135" s="34"/>
    </row>
    <row r="136" spans="44:44" ht="15.75" customHeight="1" x14ac:dyDescent="0.2">
      <c r="AR136" s="34"/>
    </row>
    <row r="137" spans="44:44" ht="15.75" customHeight="1" x14ac:dyDescent="0.2">
      <c r="AR137" s="34"/>
    </row>
    <row r="138" spans="44:44" ht="15.75" customHeight="1" x14ac:dyDescent="0.2">
      <c r="AR138" s="34"/>
    </row>
    <row r="139" spans="44:44" ht="15.75" customHeight="1" x14ac:dyDescent="0.2">
      <c r="AR139" s="34"/>
    </row>
    <row r="140" spans="44:44" ht="15.75" customHeight="1" x14ac:dyDescent="0.2">
      <c r="AR140" s="34"/>
    </row>
    <row r="141" spans="44:44" ht="15.75" customHeight="1" x14ac:dyDescent="0.2">
      <c r="AR141" s="34"/>
    </row>
    <row r="142" spans="44:44" ht="15.75" customHeight="1" x14ac:dyDescent="0.2">
      <c r="AR142" s="34"/>
    </row>
    <row r="143" spans="44:44" ht="15.75" customHeight="1" x14ac:dyDescent="0.2">
      <c r="AR143" s="34"/>
    </row>
    <row r="144" spans="44:44" ht="15.75" customHeight="1" x14ac:dyDescent="0.2">
      <c r="AR144" s="34"/>
    </row>
    <row r="145" spans="44:44" ht="15.75" customHeight="1" x14ac:dyDescent="0.2">
      <c r="AR145" s="34"/>
    </row>
    <row r="146" spans="44:44" ht="15.75" customHeight="1" x14ac:dyDescent="0.2">
      <c r="AR146" s="34"/>
    </row>
    <row r="147" spans="44:44" ht="15.75" customHeight="1" x14ac:dyDescent="0.2">
      <c r="AR147" s="34"/>
    </row>
    <row r="148" spans="44:44" ht="15.75" customHeight="1" x14ac:dyDescent="0.2">
      <c r="AR148" s="34"/>
    </row>
    <row r="149" spans="44:44" ht="15.75" customHeight="1" x14ac:dyDescent="0.2">
      <c r="AR149" s="34"/>
    </row>
    <row r="150" spans="44:44" ht="15.75" customHeight="1" x14ac:dyDescent="0.2">
      <c r="AR150" s="34"/>
    </row>
    <row r="151" spans="44:44" ht="15.75" customHeight="1" x14ac:dyDescent="0.2">
      <c r="AR151" s="34"/>
    </row>
    <row r="152" spans="44:44" ht="15.75" customHeight="1" x14ac:dyDescent="0.2">
      <c r="AR152" s="34"/>
    </row>
    <row r="153" spans="44:44" ht="15.75" customHeight="1" x14ac:dyDescent="0.2">
      <c r="AR153" s="34"/>
    </row>
    <row r="154" spans="44:44" ht="15.75" customHeight="1" x14ac:dyDescent="0.2">
      <c r="AR154" s="34"/>
    </row>
    <row r="155" spans="44:44" ht="15.75" customHeight="1" x14ac:dyDescent="0.2">
      <c r="AR155" s="34"/>
    </row>
    <row r="156" spans="44:44" ht="15.75" customHeight="1" x14ac:dyDescent="0.2">
      <c r="AR156" s="34"/>
    </row>
    <row r="157" spans="44:44" ht="15.75" customHeight="1" x14ac:dyDescent="0.2">
      <c r="AR157" s="34"/>
    </row>
    <row r="158" spans="44:44" ht="15.75" customHeight="1" x14ac:dyDescent="0.2">
      <c r="AR158" s="34"/>
    </row>
    <row r="159" spans="44:44" ht="15.75" customHeight="1" x14ac:dyDescent="0.2">
      <c r="AR159" s="34"/>
    </row>
    <row r="160" spans="44:44" ht="15.75" customHeight="1" x14ac:dyDescent="0.2">
      <c r="AR160" s="34"/>
    </row>
    <row r="161" spans="44:44" ht="15.75" customHeight="1" x14ac:dyDescent="0.2">
      <c r="AR161" s="34"/>
    </row>
    <row r="162" spans="44:44" ht="15.75" customHeight="1" x14ac:dyDescent="0.2">
      <c r="AR162" s="34"/>
    </row>
    <row r="163" spans="44:44" ht="15.75" customHeight="1" x14ac:dyDescent="0.2">
      <c r="AR163" s="34"/>
    </row>
    <row r="164" spans="44:44" ht="15.75" customHeight="1" x14ac:dyDescent="0.2">
      <c r="AR164" s="34"/>
    </row>
    <row r="165" spans="44:44" ht="15.75" customHeight="1" x14ac:dyDescent="0.2">
      <c r="AR165" s="34"/>
    </row>
    <row r="166" spans="44:44" ht="15.75" customHeight="1" x14ac:dyDescent="0.2">
      <c r="AR166" s="34"/>
    </row>
    <row r="167" spans="44:44" ht="15.75" customHeight="1" x14ac:dyDescent="0.2">
      <c r="AR167" s="34"/>
    </row>
    <row r="168" spans="44:44" ht="15.75" customHeight="1" x14ac:dyDescent="0.2">
      <c r="AR168" s="34"/>
    </row>
    <row r="169" spans="44:44" ht="15.75" customHeight="1" x14ac:dyDescent="0.2">
      <c r="AR169" s="34"/>
    </row>
    <row r="170" spans="44:44" ht="15.75" customHeight="1" x14ac:dyDescent="0.2">
      <c r="AR170" s="34"/>
    </row>
    <row r="171" spans="44:44" ht="15.75" customHeight="1" x14ac:dyDescent="0.2">
      <c r="AR171" s="34"/>
    </row>
    <row r="172" spans="44:44" ht="15.75" customHeight="1" x14ac:dyDescent="0.2">
      <c r="AR172" s="34"/>
    </row>
    <row r="173" spans="44:44" ht="15.75" customHeight="1" x14ac:dyDescent="0.2">
      <c r="AR173" s="34"/>
    </row>
    <row r="174" spans="44:44" ht="15.75" customHeight="1" x14ac:dyDescent="0.2">
      <c r="AR174" s="34"/>
    </row>
    <row r="175" spans="44:44" ht="15.75" customHeight="1" x14ac:dyDescent="0.2">
      <c r="AR175" s="34"/>
    </row>
    <row r="176" spans="44:44" ht="15.75" customHeight="1" x14ac:dyDescent="0.2">
      <c r="AR176" s="34"/>
    </row>
    <row r="177" spans="44:44" ht="15.75" customHeight="1" x14ac:dyDescent="0.2">
      <c r="AR177" s="34"/>
    </row>
    <row r="178" spans="44:44" ht="15.75" customHeight="1" x14ac:dyDescent="0.2">
      <c r="AR178" s="34"/>
    </row>
    <row r="179" spans="44:44" ht="15.75" customHeight="1" x14ac:dyDescent="0.2">
      <c r="AR179" s="34"/>
    </row>
    <row r="180" spans="44:44" ht="15.75" customHeight="1" x14ac:dyDescent="0.2">
      <c r="AR180" s="34"/>
    </row>
    <row r="181" spans="44:44" ht="15.75" customHeight="1" x14ac:dyDescent="0.2">
      <c r="AR181" s="34"/>
    </row>
    <row r="182" spans="44:44" ht="15.75" customHeight="1" x14ac:dyDescent="0.2">
      <c r="AR182" s="34"/>
    </row>
    <row r="183" spans="44:44" ht="15.75" customHeight="1" x14ac:dyDescent="0.2">
      <c r="AR183" s="34"/>
    </row>
    <row r="184" spans="44:44" ht="15.75" customHeight="1" x14ac:dyDescent="0.2">
      <c r="AR184" s="34"/>
    </row>
    <row r="185" spans="44:44" ht="15.75" customHeight="1" x14ac:dyDescent="0.2">
      <c r="AR185" s="34"/>
    </row>
    <row r="186" spans="44:44" ht="15.75" customHeight="1" x14ac:dyDescent="0.2">
      <c r="AR186" s="34"/>
    </row>
    <row r="187" spans="44:44" ht="15.75" customHeight="1" x14ac:dyDescent="0.2">
      <c r="AR187" s="34"/>
    </row>
    <row r="188" spans="44:44" ht="15.75" customHeight="1" x14ac:dyDescent="0.2">
      <c r="AR188" s="34"/>
    </row>
    <row r="189" spans="44:44" ht="15.75" customHeight="1" x14ac:dyDescent="0.2">
      <c r="AR189" s="34"/>
    </row>
    <row r="190" spans="44:44" ht="15.75" customHeight="1" x14ac:dyDescent="0.2">
      <c r="AR190" s="34"/>
    </row>
    <row r="191" spans="44:44" ht="15.75" customHeight="1" x14ac:dyDescent="0.2">
      <c r="AR191" s="34"/>
    </row>
    <row r="192" spans="44:44" ht="15.75" customHeight="1" x14ac:dyDescent="0.2">
      <c r="AR192" s="34"/>
    </row>
    <row r="193" spans="44:44" ht="15.75" customHeight="1" x14ac:dyDescent="0.2">
      <c r="AR193" s="34"/>
    </row>
    <row r="194" spans="44:44" ht="15.75" customHeight="1" x14ac:dyDescent="0.2">
      <c r="AR194" s="34"/>
    </row>
    <row r="195" spans="44:44" ht="15.75" customHeight="1" x14ac:dyDescent="0.2">
      <c r="AR195" s="34"/>
    </row>
    <row r="196" spans="44:44" ht="15.75" customHeight="1" x14ac:dyDescent="0.2">
      <c r="AR196" s="34"/>
    </row>
    <row r="197" spans="44:44" ht="15.75" customHeight="1" x14ac:dyDescent="0.2">
      <c r="AR197" s="34"/>
    </row>
    <row r="198" spans="44:44" ht="15.75" customHeight="1" x14ac:dyDescent="0.2">
      <c r="AR198" s="34"/>
    </row>
    <row r="199" spans="44:44" ht="15.75" customHeight="1" x14ac:dyDescent="0.2">
      <c r="AR199" s="34"/>
    </row>
    <row r="200" spans="44:44" ht="15.75" customHeight="1" x14ac:dyDescent="0.2">
      <c r="AR200" s="34"/>
    </row>
    <row r="201" spans="44:44" ht="15.75" customHeight="1" x14ac:dyDescent="0.2">
      <c r="AR201" s="34"/>
    </row>
    <row r="202" spans="44:44" ht="15.75" customHeight="1" x14ac:dyDescent="0.2">
      <c r="AR202" s="34"/>
    </row>
    <row r="203" spans="44:44" ht="15.75" customHeight="1" x14ac:dyDescent="0.2">
      <c r="AR203" s="34"/>
    </row>
    <row r="204" spans="44:44" ht="15.75" customHeight="1" x14ac:dyDescent="0.2">
      <c r="AR204" s="34"/>
    </row>
    <row r="205" spans="44:44" ht="15.75" customHeight="1" x14ac:dyDescent="0.2">
      <c r="AR205" s="34"/>
    </row>
    <row r="206" spans="44:44" ht="15.75" customHeight="1" x14ac:dyDescent="0.2">
      <c r="AR206" s="34"/>
    </row>
    <row r="207" spans="44:44" ht="15.75" customHeight="1" x14ac:dyDescent="0.2">
      <c r="AR207" s="34"/>
    </row>
    <row r="208" spans="44:44" ht="15.75" customHeight="1" x14ac:dyDescent="0.2">
      <c r="AR208" s="34"/>
    </row>
    <row r="209" spans="44:44" ht="15.75" customHeight="1" x14ac:dyDescent="0.2">
      <c r="AR209" s="34"/>
    </row>
    <row r="210" spans="44:44" ht="15.75" customHeight="1" x14ac:dyDescent="0.2">
      <c r="AR210" s="34"/>
    </row>
    <row r="211" spans="44:44" ht="15.75" customHeight="1" x14ac:dyDescent="0.2">
      <c r="AR211" s="34"/>
    </row>
    <row r="212" spans="44:44" ht="15.75" customHeight="1" x14ac:dyDescent="0.2">
      <c r="AR212" s="34"/>
    </row>
    <row r="213" spans="44:44" ht="15.75" customHeight="1" x14ac:dyDescent="0.2">
      <c r="AR213" s="34"/>
    </row>
    <row r="214" spans="44:44" ht="15.75" customHeight="1" x14ac:dyDescent="0.2">
      <c r="AR214" s="34"/>
    </row>
    <row r="215" spans="44:44" ht="15.75" customHeight="1" x14ac:dyDescent="0.2">
      <c r="AR215" s="34"/>
    </row>
    <row r="216" spans="44:44" ht="15.75" customHeight="1" x14ac:dyDescent="0.2">
      <c r="AR216" s="34"/>
    </row>
    <row r="217" spans="44:44" ht="15.75" customHeight="1" x14ac:dyDescent="0.2">
      <c r="AR217" s="34"/>
    </row>
    <row r="218" spans="44:44" ht="15.75" customHeight="1" x14ac:dyDescent="0.2">
      <c r="AR218" s="34"/>
    </row>
    <row r="219" spans="44:44" ht="15.75" customHeight="1" x14ac:dyDescent="0.2">
      <c r="AR219" s="34"/>
    </row>
    <row r="220" spans="44:44" ht="15.75" customHeight="1" x14ac:dyDescent="0.2">
      <c r="AR220" s="34"/>
    </row>
    <row r="221" spans="44:44" ht="15.75" customHeight="1" x14ac:dyDescent="0.2">
      <c r="AR221" s="34"/>
    </row>
    <row r="222" spans="44:44" ht="15.75" customHeight="1" x14ac:dyDescent="0.2">
      <c r="AR222" s="34"/>
    </row>
    <row r="223" spans="44:44" ht="15.75" customHeight="1" x14ac:dyDescent="0.2">
      <c r="AR223" s="34"/>
    </row>
    <row r="224" spans="44:44" ht="15.75" customHeight="1" x14ac:dyDescent="0.2">
      <c r="AR224" s="34"/>
    </row>
    <row r="225" spans="44:44" ht="15.75" customHeight="1" x14ac:dyDescent="0.2">
      <c r="AR225" s="34"/>
    </row>
    <row r="226" spans="44:44" ht="15.75" customHeight="1" x14ac:dyDescent="0.2">
      <c r="AR226" s="34"/>
    </row>
    <row r="227" spans="44:44" ht="15.75" customHeight="1" x14ac:dyDescent="0.2">
      <c r="AR227" s="34"/>
    </row>
    <row r="228" spans="44:44" ht="15.75" customHeight="1" x14ac:dyDescent="0.2">
      <c r="AR228" s="34"/>
    </row>
    <row r="229" spans="44:44" ht="15.75" customHeight="1" x14ac:dyDescent="0.2">
      <c r="AR229" s="34"/>
    </row>
    <row r="230" spans="44:44" ht="15.75" customHeight="1" x14ac:dyDescent="0.2">
      <c r="AR230" s="34"/>
    </row>
    <row r="231" spans="44:44" ht="15.75" customHeight="1" x14ac:dyDescent="0.2">
      <c r="AR231" s="34"/>
    </row>
    <row r="232" spans="44:44" ht="15.75" customHeight="1" x14ac:dyDescent="0.2">
      <c r="AR232" s="34"/>
    </row>
    <row r="233" spans="44:44" ht="15.75" customHeight="1" x14ac:dyDescent="0.2">
      <c r="AR233" s="34"/>
    </row>
    <row r="234" spans="44:44" ht="15.75" customHeight="1" x14ac:dyDescent="0.2">
      <c r="AR234" s="34"/>
    </row>
    <row r="235" spans="44:44" ht="15.75" customHeight="1" x14ac:dyDescent="0.2">
      <c r="AR235" s="34"/>
    </row>
    <row r="236" spans="44:44" ht="15.75" customHeight="1" x14ac:dyDescent="0.2">
      <c r="AR236" s="34"/>
    </row>
    <row r="237" spans="44:44" ht="15.75" customHeight="1" x14ac:dyDescent="0.2">
      <c r="AR237" s="34"/>
    </row>
    <row r="238" spans="44:44" ht="15.75" customHeight="1" x14ac:dyDescent="0.2">
      <c r="AR238" s="34"/>
    </row>
    <row r="239" spans="44:44" ht="15.75" customHeight="1" x14ac:dyDescent="0.2">
      <c r="AR239" s="34"/>
    </row>
    <row r="240" spans="44:44" ht="15.75" customHeight="1" x14ac:dyDescent="0.2">
      <c r="AR240" s="34"/>
    </row>
    <row r="241" spans="44:44" ht="15.75" customHeight="1" x14ac:dyDescent="0.2">
      <c r="AR241" s="34"/>
    </row>
    <row r="242" spans="44:44" ht="15.75" customHeight="1" x14ac:dyDescent="0.2">
      <c r="AR242" s="34"/>
    </row>
    <row r="243" spans="44:44" ht="15.75" customHeight="1" x14ac:dyDescent="0.2">
      <c r="AR243" s="34"/>
    </row>
    <row r="244" spans="44:44" ht="15.75" customHeight="1" x14ac:dyDescent="0.2">
      <c r="AR244" s="34"/>
    </row>
    <row r="245" spans="44:44" ht="15.75" customHeight="1" x14ac:dyDescent="0.2">
      <c r="AR245" s="34"/>
    </row>
    <row r="246" spans="44:44" ht="15.75" customHeight="1" x14ac:dyDescent="0.2">
      <c r="AR246" s="34"/>
    </row>
    <row r="247" spans="44:44" ht="15.75" customHeight="1" x14ac:dyDescent="0.2">
      <c r="AR247" s="34"/>
    </row>
    <row r="248" spans="44:44" ht="15.75" customHeight="1" x14ac:dyDescent="0.2">
      <c r="AR248" s="34"/>
    </row>
    <row r="249" spans="44:44" ht="15.75" customHeight="1" x14ac:dyDescent="0.2">
      <c r="AR249" s="34"/>
    </row>
    <row r="250" spans="44:44" ht="15.75" customHeight="1" x14ac:dyDescent="0.2">
      <c r="AR250" s="34"/>
    </row>
    <row r="251" spans="44:44" ht="15.75" customHeight="1" x14ac:dyDescent="0.2">
      <c r="AR251" s="34"/>
    </row>
    <row r="252" spans="44:44" ht="15.75" customHeight="1" x14ac:dyDescent="0.2">
      <c r="AR252" s="34"/>
    </row>
    <row r="253" spans="44:44" ht="15.75" customHeight="1" x14ac:dyDescent="0.2">
      <c r="AR253" s="34"/>
    </row>
    <row r="254" spans="44:44" ht="15.75" customHeight="1" x14ac:dyDescent="0.2">
      <c r="AR254" s="34"/>
    </row>
    <row r="255" spans="44:44" ht="15.75" customHeight="1" x14ac:dyDescent="0.2">
      <c r="AR255" s="34"/>
    </row>
    <row r="256" spans="44:44" ht="15.75" customHeight="1" x14ac:dyDescent="0.2">
      <c r="AR256" s="34"/>
    </row>
    <row r="257" spans="44:44" ht="15.75" customHeight="1" x14ac:dyDescent="0.2">
      <c r="AR257" s="34"/>
    </row>
    <row r="258" spans="44:44" ht="15.75" customHeight="1" x14ac:dyDescent="0.2">
      <c r="AR258" s="34"/>
    </row>
    <row r="259" spans="44:44" ht="15.75" customHeight="1" x14ac:dyDescent="0.2">
      <c r="AR259" s="34"/>
    </row>
    <row r="260" spans="44:44" ht="15.75" customHeight="1" x14ac:dyDescent="0.2">
      <c r="AR260" s="34"/>
    </row>
    <row r="261" spans="44:44" ht="15.75" customHeight="1" x14ac:dyDescent="0.2">
      <c r="AR261" s="34"/>
    </row>
    <row r="262" spans="44:44" ht="15.75" customHeight="1" x14ac:dyDescent="0.2">
      <c r="AR262" s="34"/>
    </row>
    <row r="263" spans="44:44" ht="15.75" customHeight="1" x14ac:dyDescent="0.2">
      <c r="AR263" s="34"/>
    </row>
    <row r="264" spans="44:44" ht="15.75" customHeight="1" x14ac:dyDescent="0.2">
      <c r="AR264" s="34"/>
    </row>
    <row r="265" spans="44:44" ht="15.75" customHeight="1" x14ac:dyDescent="0.2">
      <c r="AR265" s="34"/>
    </row>
    <row r="266" spans="44:44" ht="15.75" customHeight="1" x14ac:dyDescent="0.2">
      <c r="AR266" s="34"/>
    </row>
    <row r="267" spans="44:44" ht="15.75" customHeight="1" x14ac:dyDescent="0.2">
      <c r="AR267" s="34"/>
    </row>
    <row r="268" spans="44:44" ht="15.75" customHeight="1" x14ac:dyDescent="0.2">
      <c r="AR268" s="34"/>
    </row>
    <row r="269" spans="44:44" ht="15.75" customHeight="1" x14ac:dyDescent="0.2">
      <c r="AR269" s="34"/>
    </row>
    <row r="270" spans="44:44" ht="15.75" customHeight="1" x14ac:dyDescent="0.2">
      <c r="AR270" s="34"/>
    </row>
    <row r="271" spans="44:44" ht="15.75" customHeight="1" x14ac:dyDescent="0.2">
      <c r="AR271" s="34"/>
    </row>
    <row r="272" spans="44:44" ht="15.75" customHeight="1" x14ac:dyDescent="0.2">
      <c r="AR272" s="34"/>
    </row>
    <row r="273" spans="44:44" ht="15.75" customHeight="1" x14ac:dyDescent="0.2">
      <c r="AR273" s="34"/>
    </row>
    <row r="274" spans="44:44" ht="15.75" customHeight="1" x14ac:dyDescent="0.2">
      <c r="AR274" s="34"/>
    </row>
    <row r="275" spans="44:44" ht="15.75" customHeight="1" x14ac:dyDescent="0.2">
      <c r="AR275" s="34"/>
    </row>
    <row r="276" spans="44:44" ht="15.75" customHeight="1" x14ac:dyDescent="0.2">
      <c r="AR276" s="34"/>
    </row>
    <row r="277" spans="44:44" ht="15.75" customHeight="1" x14ac:dyDescent="0.2">
      <c r="AR277" s="34"/>
    </row>
    <row r="278" spans="44:44" ht="15.75" customHeight="1" x14ac:dyDescent="0.2">
      <c r="AR278" s="34"/>
    </row>
    <row r="279" spans="44:44" ht="15.75" customHeight="1" x14ac:dyDescent="0.2">
      <c r="AR279" s="34"/>
    </row>
    <row r="280" spans="44:44" ht="15.75" customHeight="1" x14ac:dyDescent="0.2">
      <c r="AR280" s="34"/>
    </row>
    <row r="281" spans="44:44" ht="15.75" customHeight="1" x14ac:dyDescent="0.2">
      <c r="AR281" s="34"/>
    </row>
    <row r="282" spans="44:44" ht="15.75" customHeight="1" x14ac:dyDescent="0.2">
      <c r="AR282" s="34"/>
    </row>
    <row r="283" spans="44:44" ht="15.75" customHeight="1" x14ac:dyDescent="0.2">
      <c r="AR283" s="34"/>
    </row>
    <row r="284" spans="44:44" ht="15.75" customHeight="1" x14ac:dyDescent="0.2">
      <c r="AR284" s="34"/>
    </row>
    <row r="285" spans="44:44" ht="15.75" customHeight="1" x14ac:dyDescent="0.2">
      <c r="AR285" s="34"/>
    </row>
    <row r="286" spans="44:44" ht="15.75" customHeight="1" x14ac:dyDescent="0.2">
      <c r="AR286" s="34"/>
    </row>
    <row r="287" spans="44:44" ht="15.75" customHeight="1" x14ac:dyDescent="0.2">
      <c r="AR287" s="34"/>
    </row>
    <row r="288" spans="44:44" ht="15.75" customHeight="1" x14ac:dyDescent="0.2">
      <c r="AR288" s="34"/>
    </row>
    <row r="289" spans="44:44" ht="15.75" customHeight="1" x14ac:dyDescent="0.2">
      <c r="AR289" s="34"/>
    </row>
    <row r="290" spans="44:44" ht="15.75" customHeight="1" x14ac:dyDescent="0.2">
      <c r="AR290" s="34"/>
    </row>
    <row r="291" spans="44:44" ht="15.75" customHeight="1" x14ac:dyDescent="0.2">
      <c r="AR291" s="34"/>
    </row>
    <row r="292" spans="44:44" ht="15.75" customHeight="1" x14ac:dyDescent="0.2">
      <c r="AR292" s="34"/>
    </row>
    <row r="293" spans="44:44" ht="15.75" customHeight="1" x14ac:dyDescent="0.2">
      <c r="AR293" s="34"/>
    </row>
    <row r="294" spans="44:44" ht="15.75" customHeight="1" x14ac:dyDescent="0.2">
      <c r="AR294" s="34"/>
    </row>
    <row r="295" spans="44:44" ht="15.75" customHeight="1" x14ac:dyDescent="0.2">
      <c r="AR295" s="34"/>
    </row>
    <row r="296" spans="44:44" ht="15.75" customHeight="1" x14ac:dyDescent="0.2">
      <c r="AR296" s="34"/>
    </row>
    <row r="297" spans="44:44" ht="15.75" customHeight="1" x14ac:dyDescent="0.2">
      <c r="AR297" s="34"/>
    </row>
    <row r="298" spans="44:44" ht="15.75" customHeight="1" x14ac:dyDescent="0.2">
      <c r="AR298" s="34"/>
    </row>
    <row r="299" spans="44:44" ht="15.75" customHeight="1" x14ac:dyDescent="0.2">
      <c r="AR299" s="34"/>
    </row>
    <row r="300" spans="44:44" ht="15.75" customHeight="1" x14ac:dyDescent="0.2">
      <c r="AR300" s="34"/>
    </row>
    <row r="301" spans="44:44" ht="15.75" customHeight="1" x14ac:dyDescent="0.2">
      <c r="AR301" s="34"/>
    </row>
    <row r="302" spans="44:44" ht="15.75" customHeight="1" x14ac:dyDescent="0.2">
      <c r="AR302" s="34"/>
    </row>
    <row r="303" spans="44:44" ht="15.75" customHeight="1" x14ac:dyDescent="0.2">
      <c r="AR303" s="34"/>
    </row>
    <row r="304" spans="44:44" ht="15.75" customHeight="1" x14ac:dyDescent="0.2">
      <c r="AR304" s="34"/>
    </row>
    <row r="305" spans="44:44" ht="15.75" customHeight="1" x14ac:dyDescent="0.2">
      <c r="AR305" s="34"/>
    </row>
    <row r="306" spans="44:44" ht="15.75" customHeight="1" x14ac:dyDescent="0.2">
      <c r="AR306" s="34"/>
    </row>
    <row r="307" spans="44:44" ht="15.75" customHeight="1" x14ac:dyDescent="0.2">
      <c r="AR307" s="34"/>
    </row>
    <row r="308" spans="44:44" ht="15.75" customHeight="1" x14ac:dyDescent="0.2">
      <c r="AR308" s="34"/>
    </row>
    <row r="309" spans="44:44" ht="15.75" customHeight="1" x14ac:dyDescent="0.2">
      <c r="AR309" s="34"/>
    </row>
    <row r="310" spans="44:44" ht="15.75" customHeight="1" x14ac:dyDescent="0.2">
      <c r="AR310" s="34"/>
    </row>
    <row r="311" spans="44:44" ht="15.75" customHeight="1" x14ac:dyDescent="0.2">
      <c r="AR311" s="34"/>
    </row>
    <row r="312" spans="44:44" ht="15.75" customHeight="1" x14ac:dyDescent="0.2">
      <c r="AR312" s="34"/>
    </row>
    <row r="313" spans="44:44" ht="15.75" customHeight="1" x14ac:dyDescent="0.2">
      <c r="AR313" s="34"/>
    </row>
    <row r="314" spans="44:44" ht="15.75" customHeight="1" x14ac:dyDescent="0.2">
      <c r="AR314" s="34"/>
    </row>
    <row r="315" spans="44:44" ht="15.75" customHeight="1" x14ac:dyDescent="0.2">
      <c r="AR315" s="34"/>
    </row>
    <row r="316" spans="44:44" ht="15.75" customHeight="1" x14ac:dyDescent="0.2">
      <c r="AR316" s="34"/>
    </row>
    <row r="317" spans="44:44" ht="15.75" customHeight="1" x14ac:dyDescent="0.2">
      <c r="AR317" s="34"/>
    </row>
    <row r="318" spans="44:44" ht="15.75" customHeight="1" x14ac:dyDescent="0.2">
      <c r="AR318" s="34"/>
    </row>
    <row r="319" spans="44:44" ht="15.75" customHeight="1" x14ac:dyDescent="0.2">
      <c r="AR319" s="34"/>
    </row>
    <row r="320" spans="44:44" ht="15.75" customHeight="1" x14ac:dyDescent="0.2">
      <c r="AR320" s="34"/>
    </row>
    <row r="321" spans="44:44" ht="15.75" customHeight="1" x14ac:dyDescent="0.2">
      <c r="AR321" s="34"/>
    </row>
    <row r="322" spans="44:44" ht="15.75" customHeight="1" x14ac:dyDescent="0.2">
      <c r="AR322" s="34"/>
    </row>
    <row r="323" spans="44:44" ht="15.75" customHeight="1" x14ac:dyDescent="0.2">
      <c r="AR323" s="34"/>
    </row>
    <row r="324" spans="44:44" ht="15.75" customHeight="1" x14ac:dyDescent="0.2">
      <c r="AR324" s="34"/>
    </row>
    <row r="325" spans="44:44" ht="15.75" customHeight="1" x14ac:dyDescent="0.2">
      <c r="AR325" s="34"/>
    </row>
    <row r="326" spans="44:44" ht="15.75" customHeight="1" x14ac:dyDescent="0.2">
      <c r="AR326" s="34"/>
    </row>
    <row r="327" spans="44:44" ht="15.75" customHeight="1" x14ac:dyDescent="0.2">
      <c r="AR327" s="34"/>
    </row>
    <row r="328" spans="44:44" ht="15.75" customHeight="1" x14ac:dyDescent="0.2">
      <c r="AR328" s="34"/>
    </row>
    <row r="329" spans="44:44" ht="15.75" customHeight="1" x14ac:dyDescent="0.2">
      <c r="AR329" s="34"/>
    </row>
    <row r="330" spans="44:44" ht="15.75" customHeight="1" x14ac:dyDescent="0.2">
      <c r="AR330" s="34"/>
    </row>
    <row r="331" spans="44:44" ht="15.75" customHeight="1" x14ac:dyDescent="0.2">
      <c r="AR331" s="34"/>
    </row>
    <row r="332" spans="44:44" ht="15.75" customHeight="1" x14ac:dyDescent="0.2">
      <c r="AR332" s="34"/>
    </row>
    <row r="333" spans="44:44" ht="15.75" customHeight="1" x14ac:dyDescent="0.2">
      <c r="AR333" s="34"/>
    </row>
    <row r="334" spans="44:44" ht="15.75" customHeight="1" x14ac:dyDescent="0.2">
      <c r="AR334" s="34"/>
    </row>
    <row r="335" spans="44:44" ht="15.75" customHeight="1" x14ac:dyDescent="0.2">
      <c r="AR335" s="34"/>
    </row>
    <row r="336" spans="44:44" ht="15.75" customHeight="1" x14ac:dyDescent="0.2">
      <c r="AR336" s="34"/>
    </row>
    <row r="337" spans="44:44" ht="15.75" customHeight="1" x14ac:dyDescent="0.2">
      <c r="AR337" s="34"/>
    </row>
    <row r="338" spans="44:44" ht="15.75" customHeight="1" x14ac:dyDescent="0.2">
      <c r="AR338" s="34"/>
    </row>
    <row r="339" spans="44:44" ht="15.75" customHeight="1" x14ac:dyDescent="0.2">
      <c r="AR339" s="34"/>
    </row>
    <row r="340" spans="44:44" ht="15.75" customHeight="1" x14ac:dyDescent="0.2">
      <c r="AR340" s="34"/>
    </row>
    <row r="341" spans="44:44" ht="15.75" customHeight="1" x14ac:dyDescent="0.2">
      <c r="AR341" s="34"/>
    </row>
    <row r="342" spans="44:44" ht="15.75" customHeight="1" x14ac:dyDescent="0.2">
      <c r="AR342" s="34"/>
    </row>
    <row r="343" spans="44:44" ht="15.75" customHeight="1" x14ac:dyDescent="0.2">
      <c r="AR343" s="34"/>
    </row>
    <row r="344" spans="44:44" ht="15.75" customHeight="1" x14ac:dyDescent="0.2">
      <c r="AR344" s="34"/>
    </row>
    <row r="345" spans="44:44" ht="15.75" customHeight="1" x14ac:dyDescent="0.2">
      <c r="AR345" s="34"/>
    </row>
    <row r="346" spans="44:44" ht="15.75" customHeight="1" x14ac:dyDescent="0.2">
      <c r="AR346" s="34"/>
    </row>
    <row r="347" spans="44:44" ht="15.75" customHeight="1" x14ac:dyDescent="0.2">
      <c r="AR347" s="34"/>
    </row>
    <row r="348" spans="44:44" ht="15.75" customHeight="1" x14ac:dyDescent="0.2">
      <c r="AR348" s="34"/>
    </row>
    <row r="349" spans="44:44" ht="15.75" customHeight="1" x14ac:dyDescent="0.2">
      <c r="AR349" s="34"/>
    </row>
    <row r="350" spans="44:44" ht="15.75" customHeight="1" x14ac:dyDescent="0.2">
      <c r="AR350" s="34"/>
    </row>
    <row r="351" spans="44:44" ht="15.75" customHeight="1" x14ac:dyDescent="0.2">
      <c r="AR351" s="34"/>
    </row>
    <row r="352" spans="44:44" ht="15.75" customHeight="1" x14ac:dyDescent="0.2">
      <c r="AR352" s="34"/>
    </row>
    <row r="353" spans="44:44" ht="15.75" customHeight="1" x14ac:dyDescent="0.2">
      <c r="AR353" s="34"/>
    </row>
    <row r="354" spans="44:44" ht="15.75" customHeight="1" x14ac:dyDescent="0.2">
      <c r="AR354" s="34"/>
    </row>
    <row r="355" spans="44:44" ht="15.75" customHeight="1" x14ac:dyDescent="0.2">
      <c r="AR355" s="34"/>
    </row>
    <row r="356" spans="44:44" ht="15.75" customHeight="1" x14ac:dyDescent="0.2">
      <c r="AR356" s="34"/>
    </row>
    <row r="357" spans="44:44" ht="15.75" customHeight="1" x14ac:dyDescent="0.2">
      <c r="AR357" s="34"/>
    </row>
    <row r="358" spans="44:44" ht="15.75" customHeight="1" x14ac:dyDescent="0.2">
      <c r="AR358" s="34"/>
    </row>
    <row r="359" spans="44:44" ht="15.75" customHeight="1" x14ac:dyDescent="0.2">
      <c r="AR359" s="34"/>
    </row>
    <row r="360" spans="44:44" ht="15.75" customHeight="1" x14ac:dyDescent="0.2">
      <c r="AR360" s="34"/>
    </row>
    <row r="361" spans="44:44" ht="15.75" customHeight="1" x14ac:dyDescent="0.2">
      <c r="AR361" s="34"/>
    </row>
    <row r="362" spans="44:44" ht="15.75" customHeight="1" x14ac:dyDescent="0.2">
      <c r="AR362" s="34"/>
    </row>
    <row r="363" spans="44:44" ht="15.75" customHeight="1" x14ac:dyDescent="0.2">
      <c r="AR363" s="34"/>
    </row>
    <row r="364" spans="44:44" ht="15.75" customHeight="1" x14ac:dyDescent="0.2">
      <c r="AR364" s="34"/>
    </row>
    <row r="365" spans="44:44" ht="15.75" customHeight="1" x14ac:dyDescent="0.2">
      <c r="AR365" s="34"/>
    </row>
    <row r="366" spans="44:44" ht="15.75" customHeight="1" x14ac:dyDescent="0.2">
      <c r="AR366" s="34"/>
    </row>
    <row r="367" spans="44:44" ht="15.75" customHeight="1" x14ac:dyDescent="0.2">
      <c r="AR367" s="34"/>
    </row>
    <row r="368" spans="44:44" ht="15.75" customHeight="1" x14ac:dyDescent="0.2">
      <c r="AR368" s="34"/>
    </row>
    <row r="369" spans="44:44" ht="15.75" customHeight="1" x14ac:dyDescent="0.2">
      <c r="AR369" s="34"/>
    </row>
    <row r="370" spans="44:44" ht="15.75" customHeight="1" x14ac:dyDescent="0.2">
      <c r="AR370" s="34"/>
    </row>
    <row r="371" spans="44:44" ht="15.75" customHeight="1" x14ac:dyDescent="0.2">
      <c r="AR371" s="34"/>
    </row>
    <row r="372" spans="44:44" ht="15.75" customHeight="1" x14ac:dyDescent="0.2">
      <c r="AR372" s="34"/>
    </row>
    <row r="373" spans="44:44" ht="15.75" customHeight="1" x14ac:dyDescent="0.2">
      <c r="AR373" s="34"/>
    </row>
    <row r="374" spans="44:44" ht="15.75" customHeight="1" x14ac:dyDescent="0.2">
      <c r="AR374" s="34"/>
    </row>
    <row r="375" spans="44:44" ht="15.75" customHeight="1" x14ac:dyDescent="0.2">
      <c r="AR375" s="34"/>
    </row>
    <row r="376" spans="44:44" ht="15.75" customHeight="1" x14ac:dyDescent="0.2">
      <c r="AR376" s="34"/>
    </row>
    <row r="377" spans="44:44" ht="15.75" customHeight="1" x14ac:dyDescent="0.2">
      <c r="AR377" s="34"/>
    </row>
    <row r="378" spans="44:44" ht="15.75" customHeight="1" x14ac:dyDescent="0.2">
      <c r="AR378" s="34"/>
    </row>
    <row r="379" spans="44:44" ht="15.75" customHeight="1" x14ac:dyDescent="0.2">
      <c r="AR379" s="34"/>
    </row>
    <row r="380" spans="44:44" ht="15.75" customHeight="1" x14ac:dyDescent="0.2">
      <c r="AR380" s="34"/>
    </row>
    <row r="381" spans="44:44" ht="15.75" customHeight="1" x14ac:dyDescent="0.2">
      <c r="AR381" s="34"/>
    </row>
    <row r="382" spans="44:44" ht="15.75" customHeight="1" x14ac:dyDescent="0.2">
      <c r="AR382" s="34"/>
    </row>
    <row r="383" spans="44:44" ht="15.75" customHeight="1" x14ac:dyDescent="0.2">
      <c r="AR383" s="34"/>
    </row>
    <row r="384" spans="44:44" ht="15.75" customHeight="1" x14ac:dyDescent="0.2">
      <c r="AR384" s="34"/>
    </row>
    <row r="385" spans="44:44" ht="15.75" customHeight="1" x14ac:dyDescent="0.2">
      <c r="AR385" s="34"/>
    </row>
    <row r="386" spans="44:44" ht="15.75" customHeight="1" x14ac:dyDescent="0.2">
      <c r="AR386" s="34"/>
    </row>
    <row r="387" spans="44:44" ht="15.75" customHeight="1" x14ac:dyDescent="0.2">
      <c r="AR387" s="34"/>
    </row>
    <row r="388" spans="44:44" ht="15.75" customHeight="1" x14ac:dyDescent="0.2">
      <c r="AR388" s="34"/>
    </row>
    <row r="389" spans="44:44" ht="15.75" customHeight="1" x14ac:dyDescent="0.2">
      <c r="AR389" s="34"/>
    </row>
    <row r="390" spans="44:44" ht="15.75" customHeight="1" x14ac:dyDescent="0.2">
      <c r="AR390" s="34"/>
    </row>
    <row r="391" spans="44:44" ht="15.75" customHeight="1" x14ac:dyDescent="0.2">
      <c r="AR391" s="34"/>
    </row>
    <row r="392" spans="44:44" ht="15.75" customHeight="1" x14ac:dyDescent="0.2">
      <c r="AR392" s="34"/>
    </row>
    <row r="393" spans="44:44" ht="15.75" customHeight="1" x14ac:dyDescent="0.2">
      <c r="AR393" s="34"/>
    </row>
    <row r="394" spans="44:44" ht="15.75" customHeight="1" x14ac:dyDescent="0.2">
      <c r="AR394" s="34"/>
    </row>
    <row r="395" spans="44:44" ht="15.75" customHeight="1" x14ac:dyDescent="0.2">
      <c r="AR395" s="34"/>
    </row>
    <row r="396" spans="44:44" ht="15.75" customHeight="1" x14ac:dyDescent="0.2">
      <c r="AR396" s="34"/>
    </row>
    <row r="397" spans="44:44" ht="15.75" customHeight="1" x14ac:dyDescent="0.2">
      <c r="AR397" s="34"/>
    </row>
    <row r="398" spans="44:44" ht="15.75" customHeight="1" x14ac:dyDescent="0.2">
      <c r="AR398" s="34"/>
    </row>
    <row r="399" spans="44:44" ht="15.75" customHeight="1" x14ac:dyDescent="0.2">
      <c r="AR399" s="34"/>
    </row>
    <row r="400" spans="44:44" ht="15.75" customHeight="1" x14ac:dyDescent="0.2">
      <c r="AR400" s="34"/>
    </row>
    <row r="401" spans="44:44" ht="15.75" customHeight="1" x14ac:dyDescent="0.2">
      <c r="AR401" s="34"/>
    </row>
    <row r="402" spans="44:44" ht="15.75" customHeight="1" x14ac:dyDescent="0.2">
      <c r="AR402" s="34"/>
    </row>
    <row r="403" spans="44:44" ht="15.75" customHeight="1" x14ac:dyDescent="0.2">
      <c r="AR403" s="34"/>
    </row>
    <row r="404" spans="44:44" ht="15.75" customHeight="1" x14ac:dyDescent="0.2">
      <c r="AR404" s="34"/>
    </row>
    <row r="405" spans="44:44" ht="15.75" customHeight="1" x14ac:dyDescent="0.2">
      <c r="AR405" s="34"/>
    </row>
    <row r="406" spans="44:44" ht="15.75" customHeight="1" x14ac:dyDescent="0.2">
      <c r="AR406" s="34"/>
    </row>
    <row r="407" spans="44:44" ht="15.75" customHeight="1" x14ac:dyDescent="0.2">
      <c r="AR407" s="34"/>
    </row>
    <row r="408" spans="44:44" ht="15.75" customHeight="1" x14ac:dyDescent="0.2">
      <c r="AR408" s="34"/>
    </row>
    <row r="409" spans="44:44" ht="15.75" customHeight="1" x14ac:dyDescent="0.2">
      <c r="AR409" s="34"/>
    </row>
    <row r="410" spans="44:44" ht="15.75" customHeight="1" x14ac:dyDescent="0.2">
      <c r="AR410" s="34"/>
    </row>
    <row r="411" spans="44:44" ht="15.75" customHeight="1" x14ac:dyDescent="0.2">
      <c r="AR411" s="34"/>
    </row>
    <row r="412" spans="44:44" ht="15.75" customHeight="1" x14ac:dyDescent="0.2">
      <c r="AR412" s="34"/>
    </row>
    <row r="413" spans="44:44" ht="15.75" customHeight="1" x14ac:dyDescent="0.2">
      <c r="AR413" s="34"/>
    </row>
    <row r="414" spans="44:44" ht="15.75" customHeight="1" x14ac:dyDescent="0.2">
      <c r="AR414" s="34"/>
    </row>
    <row r="415" spans="44:44" ht="15.75" customHeight="1" x14ac:dyDescent="0.2">
      <c r="AR415" s="34"/>
    </row>
    <row r="416" spans="44:44" ht="15.75" customHeight="1" x14ac:dyDescent="0.2">
      <c r="AR416" s="34"/>
    </row>
    <row r="417" spans="44:44" ht="15.75" customHeight="1" x14ac:dyDescent="0.2">
      <c r="AR417" s="34"/>
    </row>
    <row r="418" spans="44:44" ht="15.75" customHeight="1" x14ac:dyDescent="0.2">
      <c r="AR418" s="34"/>
    </row>
    <row r="419" spans="44:44" ht="15.75" customHeight="1" x14ac:dyDescent="0.2">
      <c r="AR419" s="34"/>
    </row>
    <row r="420" spans="44:44" ht="15.75" customHeight="1" x14ac:dyDescent="0.2">
      <c r="AR420" s="34"/>
    </row>
    <row r="421" spans="44:44" ht="15.75" customHeight="1" x14ac:dyDescent="0.2">
      <c r="AR421" s="34"/>
    </row>
    <row r="422" spans="44:44" ht="15.75" customHeight="1" x14ac:dyDescent="0.2">
      <c r="AR422" s="34"/>
    </row>
    <row r="423" spans="44:44" ht="15.75" customHeight="1" x14ac:dyDescent="0.2">
      <c r="AR423" s="34"/>
    </row>
    <row r="424" spans="44:44" ht="15.75" customHeight="1" x14ac:dyDescent="0.2">
      <c r="AR424" s="34"/>
    </row>
    <row r="425" spans="44:44" ht="15.75" customHeight="1" x14ac:dyDescent="0.2">
      <c r="AR425" s="34"/>
    </row>
    <row r="426" spans="44:44" ht="15.75" customHeight="1" x14ac:dyDescent="0.2">
      <c r="AR426" s="34"/>
    </row>
    <row r="427" spans="44:44" ht="15.75" customHeight="1" x14ac:dyDescent="0.2">
      <c r="AR427" s="34"/>
    </row>
    <row r="428" spans="44:44" ht="15.75" customHeight="1" x14ac:dyDescent="0.2">
      <c r="AR428" s="34"/>
    </row>
    <row r="429" spans="44:44" ht="15.75" customHeight="1" x14ac:dyDescent="0.2">
      <c r="AR429" s="34"/>
    </row>
    <row r="430" spans="44:44" ht="15.75" customHeight="1" x14ac:dyDescent="0.2">
      <c r="AR430" s="34"/>
    </row>
    <row r="431" spans="44:44" ht="15.75" customHeight="1" x14ac:dyDescent="0.2">
      <c r="AR431" s="34"/>
    </row>
    <row r="432" spans="44:44" ht="15.75" customHeight="1" x14ac:dyDescent="0.2">
      <c r="AR432" s="34"/>
    </row>
    <row r="433" spans="44:44" ht="15.75" customHeight="1" x14ac:dyDescent="0.2">
      <c r="AR433" s="34"/>
    </row>
    <row r="434" spans="44:44" ht="15.75" customHeight="1" x14ac:dyDescent="0.2">
      <c r="AR434" s="34"/>
    </row>
    <row r="435" spans="44:44" ht="15.75" customHeight="1" x14ac:dyDescent="0.2">
      <c r="AR435" s="34"/>
    </row>
    <row r="436" spans="44:44" ht="15.75" customHeight="1" x14ac:dyDescent="0.2">
      <c r="AR436" s="34"/>
    </row>
    <row r="437" spans="44:44" ht="15.75" customHeight="1" x14ac:dyDescent="0.2">
      <c r="AR437" s="34"/>
    </row>
    <row r="438" spans="44:44" ht="15.75" customHeight="1" x14ac:dyDescent="0.2">
      <c r="AR438" s="34"/>
    </row>
    <row r="439" spans="44:44" ht="15.75" customHeight="1" x14ac:dyDescent="0.2">
      <c r="AR439" s="34"/>
    </row>
    <row r="440" spans="44:44" ht="15.75" customHeight="1" x14ac:dyDescent="0.2">
      <c r="AR440" s="34"/>
    </row>
    <row r="441" spans="44:44" ht="15.75" customHeight="1" x14ac:dyDescent="0.2">
      <c r="AR441" s="34"/>
    </row>
    <row r="442" spans="44:44" ht="15.75" customHeight="1" x14ac:dyDescent="0.2">
      <c r="AR442" s="34"/>
    </row>
    <row r="443" spans="44:44" ht="15.75" customHeight="1" x14ac:dyDescent="0.2">
      <c r="AR443" s="34"/>
    </row>
    <row r="444" spans="44:44" ht="15.75" customHeight="1" x14ac:dyDescent="0.2">
      <c r="AR444" s="34"/>
    </row>
    <row r="445" spans="44:44" ht="15.75" customHeight="1" x14ac:dyDescent="0.2">
      <c r="AR445" s="34"/>
    </row>
    <row r="446" spans="44:44" ht="15.75" customHeight="1" x14ac:dyDescent="0.2">
      <c r="AR446" s="34"/>
    </row>
    <row r="447" spans="44:44" ht="15.75" customHeight="1" x14ac:dyDescent="0.2">
      <c r="AR447" s="34"/>
    </row>
    <row r="448" spans="44:44" ht="15.75" customHeight="1" x14ac:dyDescent="0.2">
      <c r="AR448" s="34"/>
    </row>
    <row r="449" spans="44:44" ht="15.75" customHeight="1" x14ac:dyDescent="0.2">
      <c r="AR449" s="34"/>
    </row>
    <row r="450" spans="44:44" ht="15.75" customHeight="1" x14ac:dyDescent="0.2">
      <c r="AR450" s="34"/>
    </row>
    <row r="451" spans="44:44" ht="15.75" customHeight="1" x14ac:dyDescent="0.2">
      <c r="AR451" s="34"/>
    </row>
    <row r="452" spans="44:44" ht="15.75" customHeight="1" x14ac:dyDescent="0.2">
      <c r="AR452" s="34"/>
    </row>
    <row r="453" spans="44:44" ht="15.75" customHeight="1" x14ac:dyDescent="0.2">
      <c r="AR453" s="34"/>
    </row>
    <row r="454" spans="44:44" ht="15.75" customHeight="1" x14ac:dyDescent="0.2">
      <c r="AR454" s="34"/>
    </row>
    <row r="455" spans="44:44" ht="15.75" customHeight="1" x14ac:dyDescent="0.2">
      <c r="AR455" s="34"/>
    </row>
    <row r="456" spans="44:44" ht="15.75" customHeight="1" x14ac:dyDescent="0.2">
      <c r="AR456" s="34"/>
    </row>
    <row r="457" spans="44:44" ht="15.75" customHeight="1" x14ac:dyDescent="0.2">
      <c r="AR457" s="34"/>
    </row>
    <row r="458" spans="44:44" ht="15.75" customHeight="1" x14ac:dyDescent="0.2">
      <c r="AR458" s="34"/>
    </row>
    <row r="459" spans="44:44" ht="15.75" customHeight="1" x14ac:dyDescent="0.2">
      <c r="AR459" s="34"/>
    </row>
    <row r="460" spans="44:44" ht="15.75" customHeight="1" x14ac:dyDescent="0.2">
      <c r="AR460" s="34"/>
    </row>
    <row r="461" spans="44:44" ht="15.75" customHeight="1" x14ac:dyDescent="0.2">
      <c r="AR461" s="34"/>
    </row>
    <row r="462" spans="44:44" ht="15.75" customHeight="1" x14ac:dyDescent="0.2">
      <c r="AR462" s="34"/>
    </row>
    <row r="463" spans="44:44" ht="15.75" customHeight="1" x14ac:dyDescent="0.2">
      <c r="AR463" s="34"/>
    </row>
    <row r="464" spans="44:44" ht="15.75" customHeight="1" x14ac:dyDescent="0.2">
      <c r="AR464" s="34"/>
    </row>
    <row r="465" spans="44:44" ht="15.75" customHeight="1" x14ac:dyDescent="0.2">
      <c r="AR465" s="34"/>
    </row>
    <row r="466" spans="44:44" ht="15.75" customHeight="1" x14ac:dyDescent="0.2">
      <c r="AR466" s="34"/>
    </row>
    <row r="467" spans="44:44" ht="15.75" customHeight="1" x14ac:dyDescent="0.2">
      <c r="AR467" s="34"/>
    </row>
    <row r="468" spans="44:44" ht="15.75" customHeight="1" x14ac:dyDescent="0.2">
      <c r="AR468" s="34"/>
    </row>
    <row r="469" spans="44:44" ht="15.75" customHeight="1" x14ac:dyDescent="0.2">
      <c r="AR469" s="34"/>
    </row>
    <row r="470" spans="44:44" ht="15.75" customHeight="1" x14ac:dyDescent="0.2">
      <c r="AR470" s="34"/>
    </row>
    <row r="471" spans="44:44" ht="15.75" customHeight="1" x14ac:dyDescent="0.2">
      <c r="AR471" s="34"/>
    </row>
    <row r="472" spans="44:44" ht="15.75" customHeight="1" x14ac:dyDescent="0.2">
      <c r="AR472" s="34"/>
    </row>
    <row r="473" spans="44:44" ht="15.75" customHeight="1" x14ac:dyDescent="0.2">
      <c r="AR473" s="34"/>
    </row>
    <row r="474" spans="44:44" ht="15.75" customHeight="1" x14ac:dyDescent="0.2">
      <c r="AR474" s="34"/>
    </row>
    <row r="475" spans="44:44" ht="15.75" customHeight="1" x14ac:dyDescent="0.2">
      <c r="AR475" s="34"/>
    </row>
    <row r="476" spans="44:44" ht="15.75" customHeight="1" x14ac:dyDescent="0.2">
      <c r="AR476" s="34"/>
    </row>
    <row r="477" spans="44:44" ht="15.75" customHeight="1" x14ac:dyDescent="0.2">
      <c r="AR477" s="34"/>
    </row>
    <row r="478" spans="44:44" ht="15.75" customHeight="1" x14ac:dyDescent="0.2">
      <c r="AR478" s="34"/>
    </row>
    <row r="479" spans="44:44" ht="15.75" customHeight="1" x14ac:dyDescent="0.2">
      <c r="AR479" s="34"/>
    </row>
    <row r="480" spans="44:44" ht="15.75" customHeight="1" x14ac:dyDescent="0.2">
      <c r="AR480" s="34"/>
    </row>
    <row r="481" spans="44:44" ht="15.75" customHeight="1" x14ac:dyDescent="0.2">
      <c r="AR481" s="34"/>
    </row>
    <row r="482" spans="44:44" ht="15.75" customHeight="1" x14ac:dyDescent="0.2">
      <c r="AR482" s="34"/>
    </row>
    <row r="483" spans="44:44" ht="15.75" customHeight="1" x14ac:dyDescent="0.2">
      <c r="AR483" s="34"/>
    </row>
    <row r="484" spans="44:44" ht="15.75" customHeight="1" x14ac:dyDescent="0.2">
      <c r="AR484" s="34"/>
    </row>
    <row r="485" spans="44:44" ht="15.75" customHeight="1" x14ac:dyDescent="0.2">
      <c r="AR485" s="34"/>
    </row>
    <row r="486" spans="44:44" ht="15.75" customHeight="1" x14ac:dyDescent="0.2">
      <c r="AR486" s="34"/>
    </row>
    <row r="487" spans="44:44" ht="15.75" customHeight="1" x14ac:dyDescent="0.2">
      <c r="AR487" s="34"/>
    </row>
    <row r="488" spans="44:44" ht="15.75" customHeight="1" x14ac:dyDescent="0.2">
      <c r="AR488" s="34"/>
    </row>
    <row r="489" spans="44:44" ht="15.75" customHeight="1" x14ac:dyDescent="0.2">
      <c r="AR489" s="34"/>
    </row>
    <row r="490" spans="44:44" ht="15.75" customHeight="1" x14ac:dyDescent="0.2">
      <c r="AR490" s="34"/>
    </row>
    <row r="491" spans="44:44" ht="15.75" customHeight="1" x14ac:dyDescent="0.2">
      <c r="AR491" s="34"/>
    </row>
    <row r="492" spans="44:44" ht="15.75" customHeight="1" x14ac:dyDescent="0.2">
      <c r="AR492" s="34"/>
    </row>
    <row r="493" spans="44:44" ht="15.75" customHeight="1" x14ac:dyDescent="0.2">
      <c r="AR493" s="34"/>
    </row>
    <row r="494" spans="44:44" ht="15.75" customHeight="1" x14ac:dyDescent="0.2">
      <c r="AR494" s="34"/>
    </row>
    <row r="495" spans="44:44" ht="15.75" customHeight="1" x14ac:dyDescent="0.2">
      <c r="AR495" s="34"/>
    </row>
    <row r="496" spans="44:44" ht="15.75" customHeight="1" x14ac:dyDescent="0.2">
      <c r="AR496" s="34"/>
    </row>
    <row r="497" spans="44:44" ht="15.75" customHeight="1" x14ac:dyDescent="0.2">
      <c r="AR497" s="34"/>
    </row>
    <row r="498" spans="44:44" ht="15.75" customHeight="1" x14ac:dyDescent="0.2">
      <c r="AR498" s="34"/>
    </row>
    <row r="499" spans="44:44" ht="15.75" customHeight="1" x14ac:dyDescent="0.2">
      <c r="AR499" s="34"/>
    </row>
    <row r="500" spans="44:44" ht="15.75" customHeight="1" x14ac:dyDescent="0.2">
      <c r="AR500" s="34"/>
    </row>
    <row r="501" spans="44:44" ht="15.75" customHeight="1" x14ac:dyDescent="0.2">
      <c r="AR501" s="34"/>
    </row>
    <row r="502" spans="44:44" ht="15.75" customHeight="1" x14ac:dyDescent="0.2">
      <c r="AR502" s="34"/>
    </row>
    <row r="503" spans="44:44" ht="15.75" customHeight="1" x14ac:dyDescent="0.2">
      <c r="AR503" s="34"/>
    </row>
    <row r="504" spans="44:44" ht="15.75" customHeight="1" x14ac:dyDescent="0.2">
      <c r="AR504" s="34"/>
    </row>
    <row r="505" spans="44:44" ht="15.75" customHeight="1" x14ac:dyDescent="0.2">
      <c r="AR505" s="34"/>
    </row>
    <row r="506" spans="44:44" ht="15.75" customHeight="1" x14ac:dyDescent="0.2">
      <c r="AR506" s="34"/>
    </row>
    <row r="507" spans="44:44" ht="15.75" customHeight="1" x14ac:dyDescent="0.2">
      <c r="AR507" s="34"/>
    </row>
    <row r="508" spans="44:44" ht="15.75" customHeight="1" x14ac:dyDescent="0.2">
      <c r="AR508" s="34"/>
    </row>
    <row r="509" spans="44:44" ht="15.75" customHeight="1" x14ac:dyDescent="0.2">
      <c r="AR509" s="34"/>
    </row>
    <row r="510" spans="44:44" ht="15.75" customHeight="1" x14ac:dyDescent="0.2">
      <c r="AR510" s="34"/>
    </row>
    <row r="511" spans="44:44" ht="15.75" customHeight="1" x14ac:dyDescent="0.2">
      <c r="AR511" s="34"/>
    </row>
    <row r="512" spans="44:44" ht="15.75" customHeight="1" x14ac:dyDescent="0.2">
      <c r="AR512" s="34"/>
    </row>
    <row r="513" spans="44:44" ht="15.75" customHeight="1" x14ac:dyDescent="0.2">
      <c r="AR513" s="34"/>
    </row>
    <row r="514" spans="44:44" ht="15.75" customHeight="1" x14ac:dyDescent="0.2">
      <c r="AR514" s="34"/>
    </row>
    <row r="515" spans="44:44" ht="15.75" customHeight="1" x14ac:dyDescent="0.2">
      <c r="AR515" s="34"/>
    </row>
    <row r="516" spans="44:44" ht="15.75" customHeight="1" x14ac:dyDescent="0.2">
      <c r="AR516" s="34"/>
    </row>
    <row r="517" spans="44:44" ht="15.75" customHeight="1" x14ac:dyDescent="0.2">
      <c r="AR517" s="34"/>
    </row>
    <row r="518" spans="44:44" ht="15.75" customHeight="1" x14ac:dyDescent="0.2">
      <c r="AR518" s="34"/>
    </row>
    <row r="519" spans="44:44" ht="15.75" customHeight="1" x14ac:dyDescent="0.2">
      <c r="AR519" s="34"/>
    </row>
    <row r="520" spans="44:44" ht="15.75" customHeight="1" x14ac:dyDescent="0.2">
      <c r="AR520" s="34"/>
    </row>
    <row r="521" spans="44:44" ht="15.75" customHeight="1" x14ac:dyDescent="0.2">
      <c r="AR521" s="34"/>
    </row>
    <row r="522" spans="44:44" ht="15.75" customHeight="1" x14ac:dyDescent="0.2">
      <c r="AR522" s="34"/>
    </row>
    <row r="523" spans="44:44" ht="15.75" customHeight="1" x14ac:dyDescent="0.2">
      <c r="AR523" s="34"/>
    </row>
    <row r="524" spans="44:44" ht="15.75" customHeight="1" x14ac:dyDescent="0.2">
      <c r="AR524" s="34"/>
    </row>
    <row r="525" spans="44:44" ht="15.75" customHeight="1" x14ac:dyDescent="0.2">
      <c r="AR525" s="34"/>
    </row>
    <row r="526" spans="44:44" ht="15.75" customHeight="1" x14ac:dyDescent="0.2">
      <c r="AR526" s="34"/>
    </row>
    <row r="527" spans="44:44" ht="15.75" customHeight="1" x14ac:dyDescent="0.2">
      <c r="AR527" s="34"/>
    </row>
    <row r="528" spans="44:44" ht="15.75" customHeight="1" x14ac:dyDescent="0.2">
      <c r="AR528" s="34"/>
    </row>
    <row r="529" spans="44:44" ht="15.75" customHeight="1" x14ac:dyDescent="0.2">
      <c r="AR529" s="34"/>
    </row>
    <row r="530" spans="44:44" ht="15.75" customHeight="1" x14ac:dyDescent="0.2">
      <c r="AR530" s="34"/>
    </row>
    <row r="531" spans="44:44" ht="15.75" customHeight="1" x14ac:dyDescent="0.2">
      <c r="AR531" s="34"/>
    </row>
    <row r="532" spans="44:44" ht="15.75" customHeight="1" x14ac:dyDescent="0.2">
      <c r="AR532" s="34"/>
    </row>
    <row r="533" spans="44:44" ht="15.75" customHeight="1" x14ac:dyDescent="0.2">
      <c r="AR533" s="34"/>
    </row>
    <row r="534" spans="44:44" ht="15.75" customHeight="1" x14ac:dyDescent="0.2">
      <c r="AR534" s="34"/>
    </row>
    <row r="535" spans="44:44" ht="15.75" customHeight="1" x14ac:dyDescent="0.2">
      <c r="AR535" s="34"/>
    </row>
    <row r="536" spans="44:44" ht="15.75" customHeight="1" x14ac:dyDescent="0.2">
      <c r="AR536" s="34"/>
    </row>
    <row r="537" spans="44:44" ht="15.75" customHeight="1" x14ac:dyDescent="0.2">
      <c r="AR537" s="34"/>
    </row>
    <row r="538" spans="44:44" ht="15.75" customHeight="1" x14ac:dyDescent="0.2">
      <c r="AR538" s="34"/>
    </row>
    <row r="539" spans="44:44" ht="15.75" customHeight="1" x14ac:dyDescent="0.2">
      <c r="AR539" s="34"/>
    </row>
    <row r="540" spans="44:44" ht="15.75" customHeight="1" x14ac:dyDescent="0.2">
      <c r="AR540" s="34"/>
    </row>
    <row r="541" spans="44:44" ht="15.75" customHeight="1" x14ac:dyDescent="0.2">
      <c r="AR541" s="34"/>
    </row>
    <row r="542" spans="44:44" ht="15.75" customHeight="1" x14ac:dyDescent="0.2">
      <c r="AR542" s="34"/>
    </row>
    <row r="543" spans="44:44" ht="15.75" customHeight="1" x14ac:dyDescent="0.2">
      <c r="AR543" s="34"/>
    </row>
    <row r="544" spans="44:44" ht="15.75" customHeight="1" x14ac:dyDescent="0.2">
      <c r="AR544" s="34"/>
    </row>
    <row r="545" spans="44:44" ht="15.75" customHeight="1" x14ac:dyDescent="0.2">
      <c r="AR545" s="34"/>
    </row>
    <row r="546" spans="44:44" ht="15.75" customHeight="1" x14ac:dyDescent="0.2">
      <c r="AR546" s="34"/>
    </row>
    <row r="547" spans="44:44" ht="15.75" customHeight="1" x14ac:dyDescent="0.2">
      <c r="AR547" s="34"/>
    </row>
    <row r="548" spans="44:44" ht="15.75" customHeight="1" x14ac:dyDescent="0.2">
      <c r="AR548" s="34"/>
    </row>
    <row r="549" spans="44:44" ht="15.75" customHeight="1" x14ac:dyDescent="0.2">
      <c r="AR549" s="34"/>
    </row>
    <row r="550" spans="44:44" ht="15.75" customHeight="1" x14ac:dyDescent="0.2">
      <c r="AR550" s="34"/>
    </row>
    <row r="551" spans="44:44" ht="15.75" customHeight="1" x14ac:dyDescent="0.2">
      <c r="AR551" s="34"/>
    </row>
    <row r="552" spans="44:44" ht="15.75" customHeight="1" x14ac:dyDescent="0.2">
      <c r="AR552" s="34"/>
    </row>
    <row r="553" spans="44:44" ht="15.75" customHeight="1" x14ac:dyDescent="0.2">
      <c r="AR553" s="34"/>
    </row>
    <row r="554" spans="44:44" ht="15.75" customHeight="1" x14ac:dyDescent="0.2">
      <c r="AR554" s="34"/>
    </row>
    <row r="555" spans="44:44" ht="15.75" customHeight="1" x14ac:dyDescent="0.2">
      <c r="AR555" s="34"/>
    </row>
    <row r="556" spans="44:44" ht="15.75" customHeight="1" x14ac:dyDescent="0.2">
      <c r="AR556" s="34"/>
    </row>
    <row r="557" spans="44:44" ht="15.75" customHeight="1" x14ac:dyDescent="0.2">
      <c r="AR557" s="34"/>
    </row>
    <row r="558" spans="44:44" ht="15.75" customHeight="1" x14ac:dyDescent="0.2">
      <c r="AR558" s="34"/>
    </row>
    <row r="559" spans="44:44" ht="15.75" customHeight="1" x14ac:dyDescent="0.2">
      <c r="AR559" s="34"/>
    </row>
    <row r="560" spans="44:44" ht="15.75" customHeight="1" x14ac:dyDescent="0.2">
      <c r="AR560" s="34"/>
    </row>
    <row r="561" spans="44:44" ht="15.75" customHeight="1" x14ac:dyDescent="0.2">
      <c r="AR561" s="34"/>
    </row>
    <row r="562" spans="44:44" ht="15.75" customHeight="1" x14ac:dyDescent="0.2">
      <c r="AR562" s="34"/>
    </row>
    <row r="563" spans="44:44" ht="15.75" customHeight="1" x14ac:dyDescent="0.2">
      <c r="AR563" s="34"/>
    </row>
    <row r="564" spans="44:44" ht="15.75" customHeight="1" x14ac:dyDescent="0.2">
      <c r="AR564" s="34"/>
    </row>
    <row r="565" spans="44:44" ht="15.75" customHeight="1" x14ac:dyDescent="0.2">
      <c r="AR565" s="34"/>
    </row>
    <row r="566" spans="44:44" ht="15.75" customHeight="1" x14ac:dyDescent="0.2">
      <c r="AR566" s="34"/>
    </row>
    <row r="567" spans="44:44" ht="15.75" customHeight="1" x14ac:dyDescent="0.2">
      <c r="AR567" s="34"/>
    </row>
    <row r="568" spans="44:44" ht="15.75" customHeight="1" x14ac:dyDescent="0.2">
      <c r="AR568" s="34"/>
    </row>
    <row r="569" spans="44:44" ht="15.75" customHeight="1" x14ac:dyDescent="0.2">
      <c r="AR569" s="34"/>
    </row>
    <row r="570" spans="44:44" ht="15.75" customHeight="1" x14ac:dyDescent="0.2">
      <c r="AR570" s="34"/>
    </row>
    <row r="571" spans="44:44" ht="15.75" customHeight="1" x14ac:dyDescent="0.2">
      <c r="AR571" s="34"/>
    </row>
    <row r="572" spans="44:44" ht="15.75" customHeight="1" x14ac:dyDescent="0.2">
      <c r="AR572" s="34"/>
    </row>
    <row r="573" spans="44:44" ht="15.75" customHeight="1" x14ac:dyDescent="0.2">
      <c r="AR573" s="34"/>
    </row>
    <row r="574" spans="44:44" ht="15.75" customHeight="1" x14ac:dyDescent="0.2">
      <c r="AR574" s="34"/>
    </row>
    <row r="575" spans="44:44" ht="15.75" customHeight="1" x14ac:dyDescent="0.2">
      <c r="AR575" s="34"/>
    </row>
    <row r="576" spans="44:44" ht="15.75" customHeight="1" x14ac:dyDescent="0.2">
      <c r="AR576" s="34"/>
    </row>
    <row r="577" spans="44:44" ht="15.75" customHeight="1" x14ac:dyDescent="0.2">
      <c r="AR577" s="34"/>
    </row>
    <row r="578" spans="44:44" ht="15.75" customHeight="1" x14ac:dyDescent="0.2">
      <c r="AR578" s="34"/>
    </row>
    <row r="579" spans="44:44" ht="15.75" customHeight="1" x14ac:dyDescent="0.2">
      <c r="AR579" s="34"/>
    </row>
    <row r="580" spans="44:44" ht="15.75" customHeight="1" x14ac:dyDescent="0.2">
      <c r="AR580" s="34"/>
    </row>
    <row r="581" spans="44:44" ht="15.75" customHeight="1" x14ac:dyDescent="0.2">
      <c r="AR581" s="34"/>
    </row>
    <row r="582" spans="44:44" ht="15.75" customHeight="1" x14ac:dyDescent="0.2">
      <c r="AR582" s="34"/>
    </row>
    <row r="583" spans="44:44" ht="15.75" customHeight="1" x14ac:dyDescent="0.2">
      <c r="AR583" s="34"/>
    </row>
    <row r="584" spans="44:44" ht="15.75" customHeight="1" x14ac:dyDescent="0.2">
      <c r="AR584" s="34"/>
    </row>
    <row r="585" spans="44:44" ht="15.75" customHeight="1" x14ac:dyDescent="0.2">
      <c r="AR585" s="34"/>
    </row>
    <row r="586" spans="44:44" ht="15.75" customHeight="1" x14ac:dyDescent="0.2">
      <c r="AR586" s="34"/>
    </row>
    <row r="587" spans="44:44" ht="15.75" customHeight="1" x14ac:dyDescent="0.2">
      <c r="AR587" s="34"/>
    </row>
    <row r="588" spans="44:44" ht="15.75" customHeight="1" x14ac:dyDescent="0.2">
      <c r="AR588" s="34"/>
    </row>
    <row r="589" spans="44:44" ht="15.75" customHeight="1" x14ac:dyDescent="0.2">
      <c r="AR589" s="34"/>
    </row>
    <row r="590" spans="44:44" ht="15.75" customHeight="1" x14ac:dyDescent="0.2">
      <c r="AR590" s="34"/>
    </row>
    <row r="591" spans="44:44" ht="15.75" customHeight="1" x14ac:dyDescent="0.2">
      <c r="AR591" s="34"/>
    </row>
    <row r="592" spans="44:44" ht="15.75" customHeight="1" x14ac:dyDescent="0.2">
      <c r="AR592" s="34"/>
    </row>
    <row r="593" spans="44:44" ht="15.75" customHeight="1" x14ac:dyDescent="0.2">
      <c r="AR593" s="34"/>
    </row>
    <row r="594" spans="44:44" ht="15.75" customHeight="1" x14ac:dyDescent="0.2">
      <c r="AR594" s="34"/>
    </row>
    <row r="595" spans="44:44" ht="15.75" customHeight="1" x14ac:dyDescent="0.2">
      <c r="AR595" s="34"/>
    </row>
    <row r="596" spans="44:44" ht="15.75" customHeight="1" x14ac:dyDescent="0.2">
      <c r="AR596" s="34"/>
    </row>
    <row r="597" spans="44:44" ht="15.75" customHeight="1" x14ac:dyDescent="0.2">
      <c r="AR597" s="34"/>
    </row>
    <row r="598" spans="44:44" ht="15.75" customHeight="1" x14ac:dyDescent="0.2">
      <c r="AR598" s="34"/>
    </row>
    <row r="599" spans="44:44" ht="15.75" customHeight="1" x14ac:dyDescent="0.2">
      <c r="AR599" s="34"/>
    </row>
    <row r="600" spans="44:44" ht="15.75" customHeight="1" x14ac:dyDescent="0.2">
      <c r="AR600" s="34"/>
    </row>
    <row r="601" spans="44:44" ht="15.75" customHeight="1" x14ac:dyDescent="0.2">
      <c r="AR601" s="34"/>
    </row>
    <row r="602" spans="44:44" ht="15.75" customHeight="1" x14ac:dyDescent="0.2">
      <c r="AR602" s="34"/>
    </row>
    <row r="603" spans="44:44" ht="15.75" customHeight="1" x14ac:dyDescent="0.2">
      <c r="AR603" s="34"/>
    </row>
    <row r="604" spans="44:44" ht="15.75" customHeight="1" x14ac:dyDescent="0.2">
      <c r="AR604" s="34"/>
    </row>
    <row r="605" spans="44:44" ht="15.75" customHeight="1" x14ac:dyDescent="0.2">
      <c r="AR605" s="34"/>
    </row>
    <row r="606" spans="44:44" ht="15.75" customHeight="1" x14ac:dyDescent="0.2">
      <c r="AR606" s="34"/>
    </row>
    <row r="607" spans="44:44" ht="15.75" customHeight="1" x14ac:dyDescent="0.2">
      <c r="AR607" s="34"/>
    </row>
    <row r="608" spans="44:44" ht="15.75" customHeight="1" x14ac:dyDescent="0.2">
      <c r="AR608" s="34"/>
    </row>
    <row r="609" spans="44:44" ht="15.75" customHeight="1" x14ac:dyDescent="0.2">
      <c r="AR609" s="34"/>
    </row>
    <row r="610" spans="44:44" ht="15.75" customHeight="1" x14ac:dyDescent="0.2">
      <c r="AR610" s="34"/>
    </row>
    <row r="611" spans="44:44" ht="15.75" customHeight="1" x14ac:dyDescent="0.2">
      <c r="AR611" s="34"/>
    </row>
    <row r="612" spans="44:44" ht="15.75" customHeight="1" x14ac:dyDescent="0.2">
      <c r="AR612" s="34"/>
    </row>
    <row r="613" spans="44:44" ht="15.75" customHeight="1" x14ac:dyDescent="0.2">
      <c r="AR613" s="34"/>
    </row>
    <row r="614" spans="44:44" ht="15.75" customHeight="1" x14ac:dyDescent="0.2">
      <c r="AR614" s="34"/>
    </row>
    <row r="615" spans="44:44" ht="15.75" customHeight="1" x14ac:dyDescent="0.2">
      <c r="AR615" s="34"/>
    </row>
    <row r="616" spans="44:44" ht="15.75" customHeight="1" x14ac:dyDescent="0.2">
      <c r="AR616" s="34"/>
    </row>
    <row r="617" spans="44:44" ht="15.75" customHeight="1" x14ac:dyDescent="0.2">
      <c r="AR617" s="34"/>
    </row>
    <row r="618" spans="44:44" ht="15.75" customHeight="1" x14ac:dyDescent="0.2">
      <c r="AR618" s="34"/>
    </row>
    <row r="619" spans="44:44" ht="15.75" customHeight="1" x14ac:dyDescent="0.2">
      <c r="AR619" s="34"/>
    </row>
    <row r="620" spans="44:44" ht="15.75" customHeight="1" x14ac:dyDescent="0.2">
      <c r="AR620" s="34"/>
    </row>
    <row r="621" spans="44:44" ht="15.75" customHeight="1" x14ac:dyDescent="0.2">
      <c r="AR621" s="34"/>
    </row>
    <row r="622" spans="44:44" ht="15.75" customHeight="1" x14ac:dyDescent="0.2">
      <c r="AR622" s="34"/>
    </row>
    <row r="623" spans="44:44" ht="15.75" customHeight="1" x14ac:dyDescent="0.2">
      <c r="AR623" s="34"/>
    </row>
    <row r="624" spans="44:44" ht="15.75" customHeight="1" x14ac:dyDescent="0.2">
      <c r="AR624" s="34"/>
    </row>
    <row r="625" spans="44:44" ht="15.75" customHeight="1" x14ac:dyDescent="0.2">
      <c r="AR625" s="34"/>
    </row>
    <row r="626" spans="44:44" ht="15.75" customHeight="1" x14ac:dyDescent="0.2">
      <c r="AR626" s="34"/>
    </row>
    <row r="627" spans="44:44" ht="15.75" customHeight="1" x14ac:dyDescent="0.2">
      <c r="AR627" s="34"/>
    </row>
    <row r="628" spans="44:44" ht="15.75" customHeight="1" x14ac:dyDescent="0.2">
      <c r="AR628" s="34"/>
    </row>
    <row r="629" spans="44:44" ht="15.75" customHeight="1" x14ac:dyDescent="0.2">
      <c r="AR629" s="34"/>
    </row>
    <row r="630" spans="44:44" ht="15.75" customHeight="1" x14ac:dyDescent="0.2">
      <c r="AR630" s="34"/>
    </row>
    <row r="631" spans="44:44" ht="15.75" customHeight="1" x14ac:dyDescent="0.2">
      <c r="AR631" s="34"/>
    </row>
    <row r="632" spans="44:44" ht="15.75" customHeight="1" x14ac:dyDescent="0.2">
      <c r="AR632" s="34"/>
    </row>
    <row r="633" spans="44:44" ht="15.75" customHeight="1" x14ac:dyDescent="0.2">
      <c r="AR633" s="34"/>
    </row>
    <row r="634" spans="44:44" ht="15.75" customHeight="1" x14ac:dyDescent="0.2">
      <c r="AR634" s="34"/>
    </row>
    <row r="635" spans="44:44" ht="15.75" customHeight="1" x14ac:dyDescent="0.2">
      <c r="AR635" s="34"/>
    </row>
    <row r="636" spans="44:44" ht="15.75" customHeight="1" x14ac:dyDescent="0.2">
      <c r="AR636" s="34"/>
    </row>
    <row r="637" spans="44:44" ht="15.75" customHeight="1" x14ac:dyDescent="0.2">
      <c r="AR637" s="34"/>
    </row>
    <row r="638" spans="44:44" ht="15.75" customHeight="1" x14ac:dyDescent="0.2">
      <c r="AR638" s="34"/>
    </row>
    <row r="639" spans="44:44" ht="15.75" customHeight="1" x14ac:dyDescent="0.2">
      <c r="AR639" s="34"/>
    </row>
    <row r="640" spans="44:44" ht="15.75" customHeight="1" x14ac:dyDescent="0.2">
      <c r="AR640" s="34"/>
    </row>
    <row r="641" spans="44:44" ht="15.75" customHeight="1" x14ac:dyDescent="0.2">
      <c r="AR641" s="34"/>
    </row>
    <row r="642" spans="44:44" ht="15.75" customHeight="1" x14ac:dyDescent="0.2">
      <c r="AR642" s="34"/>
    </row>
    <row r="643" spans="44:44" ht="15.75" customHeight="1" x14ac:dyDescent="0.2">
      <c r="AR643" s="34"/>
    </row>
    <row r="644" spans="44:44" ht="15.75" customHeight="1" x14ac:dyDescent="0.2">
      <c r="AR644" s="34"/>
    </row>
    <row r="645" spans="44:44" ht="15.75" customHeight="1" x14ac:dyDescent="0.2">
      <c r="AR645" s="34"/>
    </row>
    <row r="646" spans="44:44" ht="15.75" customHeight="1" x14ac:dyDescent="0.2">
      <c r="AR646" s="34"/>
    </row>
    <row r="647" spans="44:44" ht="15.75" customHeight="1" x14ac:dyDescent="0.2">
      <c r="AR647" s="34"/>
    </row>
    <row r="648" spans="44:44" ht="15.75" customHeight="1" x14ac:dyDescent="0.2">
      <c r="AR648" s="34"/>
    </row>
    <row r="649" spans="44:44" ht="15.75" customHeight="1" x14ac:dyDescent="0.2">
      <c r="AR649" s="34"/>
    </row>
    <row r="650" spans="44:44" ht="15.75" customHeight="1" x14ac:dyDescent="0.2">
      <c r="AR650" s="34"/>
    </row>
    <row r="651" spans="44:44" ht="15.75" customHeight="1" x14ac:dyDescent="0.2">
      <c r="AR651" s="34"/>
    </row>
    <row r="652" spans="44:44" ht="15.75" customHeight="1" x14ac:dyDescent="0.2">
      <c r="AR652" s="34"/>
    </row>
    <row r="653" spans="44:44" ht="15.75" customHeight="1" x14ac:dyDescent="0.2">
      <c r="AR653" s="34"/>
    </row>
    <row r="654" spans="44:44" ht="15.75" customHeight="1" x14ac:dyDescent="0.2">
      <c r="AR654" s="34"/>
    </row>
    <row r="655" spans="44:44" ht="15.75" customHeight="1" x14ac:dyDescent="0.2">
      <c r="AR655" s="34"/>
    </row>
    <row r="656" spans="44:44" ht="15.75" customHeight="1" x14ac:dyDescent="0.2">
      <c r="AR656" s="34"/>
    </row>
    <row r="657" spans="44:44" ht="15.75" customHeight="1" x14ac:dyDescent="0.2">
      <c r="AR657" s="34"/>
    </row>
    <row r="658" spans="44:44" ht="15.75" customHeight="1" x14ac:dyDescent="0.2">
      <c r="AR658" s="34"/>
    </row>
    <row r="659" spans="44:44" ht="15.75" customHeight="1" x14ac:dyDescent="0.2">
      <c r="AR659" s="34"/>
    </row>
    <row r="660" spans="44:44" ht="15.75" customHeight="1" x14ac:dyDescent="0.2">
      <c r="AR660" s="34"/>
    </row>
    <row r="661" spans="44:44" ht="15.75" customHeight="1" x14ac:dyDescent="0.2">
      <c r="AR661" s="34"/>
    </row>
    <row r="662" spans="44:44" ht="15.75" customHeight="1" x14ac:dyDescent="0.2">
      <c r="AR662" s="34"/>
    </row>
    <row r="663" spans="44:44" ht="15.75" customHeight="1" x14ac:dyDescent="0.2">
      <c r="AR663" s="34"/>
    </row>
    <row r="664" spans="44:44" ht="15.75" customHeight="1" x14ac:dyDescent="0.2">
      <c r="AR664" s="34"/>
    </row>
    <row r="665" spans="44:44" ht="15.75" customHeight="1" x14ac:dyDescent="0.2">
      <c r="AR665" s="34"/>
    </row>
    <row r="666" spans="44:44" ht="15.75" customHeight="1" x14ac:dyDescent="0.2">
      <c r="AR666" s="34"/>
    </row>
    <row r="667" spans="44:44" ht="15.75" customHeight="1" x14ac:dyDescent="0.2">
      <c r="AR667" s="34"/>
    </row>
    <row r="668" spans="44:44" ht="15.75" customHeight="1" x14ac:dyDescent="0.2">
      <c r="AR668" s="34"/>
    </row>
    <row r="669" spans="44:44" ht="15.75" customHeight="1" x14ac:dyDescent="0.2">
      <c r="AR669" s="34"/>
    </row>
    <row r="670" spans="44:44" ht="15.75" customHeight="1" x14ac:dyDescent="0.2">
      <c r="AR670" s="34"/>
    </row>
    <row r="671" spans="44:44" ht="15.75" customHeight="1" x14ac:dyDescent="0.2">
      <c r="AR671" s="34"/>
    </row>
    <row r="672" spans="44:44" ht="15.75" customHeight="1" x14ac:dyDescent="0.2">
      <c r="AR672" s="34"/>
    </row>
    <row r="673" spans="44:44" ht="15.75" customHeight="1" x14ac:dyDescent="0.2">
      <c r="AR673" s="34"/>
    </row>
    <row r="674" spans="44:44" ht="15.75" customHeight="1" x14ac:dyDescent="0.2">
      <c r="AR674" s="34"/>
    </row>
    <row r="675" spans="44:44" ht="15.75" customHeight="1" x14ac:dyDescent="0.2">
      <c r="AR675" s="34"/>
    </row>
    <row r="676" spans="44:44" ht="15.75" customHeight="1" x14ac:dyDescent="0.2">
      <c r="AR676" s="34"/>
    </row>
    <row r="677" spans="44:44" ht="15.75" customHeight="1" x14ac:dyDescent="0.2">
      <c r="AR677" s="34"/>
    </row>
    <row r="678" spans="44:44" ht="15.75" customHeight="1" x14ac:dyDescent="0.2">
      <c r="AR678" s="34"/>
    </row>
    <row r="679" spans="44:44" ht="15.75" customHeight="1" x14ac:dyDescent="0.2">
      <c r="AR679" s="34"/>
    </row>
    <row r="680" spans="44:44" ht="15.75" customHeight="1" x14ac:dyDescent="0.2">
      <c r="AR680" s="34"/>
    </row>
    <row r="681" spans="44:44" ht="15.75" customHeight="1" x14ac:dyDescent="0.2">
      <c r="AR681" s="34"/>
    </row>
    <row r="682" spans="44:44" ht="15.75" customHeight="1" x14ac:dyDescent="0.2">
      <c r="AR682" s="34"/>
    </row>
    <row r="683" spans="44:44" ht="15.75" customHeight="1" x14ac:dyDescent="0.2">
      <c r="AR683" s="34"/>
    </row>
    <row r="684" spans="44:44" ht="15.75" customHeight="1" x14ac:dyDescent="0.2">
      <c r="AR684" s="34"/>
    </row>
    <row r="685" spans="44:44" ht="15.75" customHeight="1" x14ac:dyDescent="0.2">
      <c r="AR685" s="34"/>
    </row>
    <row r="686" spans="44:44" ht="15.75" customHeight="1" x14ac:dyDescent="0.2">
      <c r="AR686" s="34"/>
    </row>
    <row r="687" spans="44:44" ht="15.75" customHeight="1" x14ac:dyDescent="0.2">
      <c r="AR687" s="34"/>
    </row>
    <row r="688" spans="44:44" ht="15.75" customHeight="1" x14ac:dyDescent="0.2">
      <c r="AR688" s="34"/>
    </row>
    <row r="689" spans="44:44" ht="15.75" customHeight="1" x14ac:dyDescent="0.2">
      <c r="AR689" s="34"/>
    </row>
    <row r="690" spans="44:44" ht="15.75" customHeight="1" x14ac:dyDescent="0.2">
      <c r="AR690" s="34"/>
    </row>
    <row r="691" spans="44:44" ht="15.75" customHeight="1" x14ac:dyDescent="0.2">
      <c r="AR691" s="34"/>
    </row>
    <row r="692" spans="44:44" ht="15.75" customHeight="1" x14ac:dyDescent="0.2">
      <c r="AR692" s="34"/>
    </row>
    <row r="693" spans="44:44" ht="15.75" customHeight="1" x14ac:dyDescent="0.2">
      <c r="AR693" s="34"/>
    </row>
    <row r="694" spans="44:44" ht="15.75" customHeight="1" x14ac:dyDescent="0.2">
      <c r="AR694" s="34"/>
    </row>
    <row r="695" spans="44:44" ht="15.75" customHeight="1" x14ac:dyDescent="0.2">
      <c r="AR695" s="34"/>
    </row>
    <row r="696" spans="44:44" ht="15.75" customHeight="1" x14ac:dyDescent="0.2">
      <c r="AR696" s="34"/>
    </row>
    <row r="697" spans="44:44" ht="15.75" customHeight="1" x14ac:dyDescent="0.2">
      <c r="AR697" s="34"/>
    </row>
    <row r="698" spans="44:44" ht="15.75" customHeight="1" x14ac:dyDescent="0.2">
      <c r="AR698" s="34"/>
    </row>
    <row r="699" spans="44:44" ht="15.75" customHeight="1" x14ac:dyDescent="0.2">
      <c r="AR699" s="34"/>
    </row>
    <row r="700" spans="44:44" ht="15.75" customHeight="1" x14ac:dyDescent="0.2">
      <c r="AR700" s="34"/>
    </row>
    <row r="701" spans="44:44" ht="15.75" customHeight="1" x14ac:dyDescent="0.2">
      <c r="AR701" s="34"/>
    </row>
    <row r="702" spans="44:44" ht="15.75" customHeight="1" x14ac:dyDescent="0.2">
      <c r="AR702" s="34"/>
    </row>
    <row r="703" spans="44:44" ht="15.75" customHeight="1" x14ac:dyDescent="0.2">
      <c r="AR703" s="34"/>
    </row>
    <row r="704" spans="44:44" ht="15.75" customHeight="1" x14ac:dyDescent="0.2">
      <c r="AR704" s="34"/>
    </row>
    <row r="705" spans="44:44" ht="15.75" customHeight="1" x14ac:dyDescent="0.2">
      <c r="AR705" s="34"/>
    </row>
    <row r="706" spans="44:44" ht="15.75" customHeight="1" x14ac:dyDescent="0.2">
      <c r="AR706" s="34"/>
    </row>
    <row r="707" spans="44:44" ht="15.75" customHeight="1" x14ac:dyDescent="0.2">
      <c r="AR707" s="34"/>
    </row>
    <row r="708" spans="44:44" ht="15.75" customHeight="1" x14ac:dyDescent="0.2">
      <c r="AR708" s="34"/>
    </row>
    <row r="709" spans="44:44" ht="15.75" customHeight="1" x14ac:dyDescent="0.2">
      <c r="AR709" s="34"/>
    </row>
    <row r="710" spans="44:44" ht="15.75" customHeight="1" x14ac:dyDescent="0.2">
      <c r="AR710" s="34"/>
    </row>
    <row r="711" spans="44:44" ht="15.75" customHeight="1" x14ac:dyDescent="0.2">
      <c r="AR711" s="34"/>
    </row>
    <row r="712" spans="44:44" ht="15.75" customHeight="1" x14ac:dyDescent="0.2">
      <c r="AR712" s="34"/>
    </row>
    <row r="713" spans="44:44" ht="15.75" customHeight="1" x14ac:dyDescent="0.2">
      <c r="AR713" s="34"/>
    </row>
    <row r="714" spans="44:44" ht="15.75" customHeight="1" x14ac:dyDescent="0.2">
      <c r="AR714" s="34"/>
    </row>
    <row r="715" spans="44:44" ht="15.75" customHeight="1" x14ac:dyDescent="0.2">
      <c r="AR715" s="34"/>
    </row>
    <row r="716" spans="44:44" ht="15.75" customHeight="1" x14ac:dyDescent="0.2">
      <c r="AR716" s="34"/>
    </row>
    <row r="717" spans="44:44" ht="15.75" customHeight="1" x14ac:dyDescent="0.2">
      <c r="AR717" s="34"/>
    </row>
    <row r="718" spans="44:44" ht="15.75" customHeight="1" x14ac:dyDescent="0.2">
      <c r="AR718" s="34"/>
    </row>
    <row r="719" spans="44:44" ht="15.75" customHeight="1" x14ac:dyDescent="0.2">
      <c r="AR719" s="34"/>
    </row>
    <row r="720" spans="44:44" ht="15.75" customHeight="1" x14ac:dyDescent="0.2">
      <c r="AR720" s="34"/>
    </row>
    <row r="721" spans="44:44" ht="15.75" customHeight="1" x14ac:dyDescent="0.2">
      <c r="AR721" s="34"/>
    </row>
    <row r="722" spans="44:44" ht="15.75" customHeight="1" x14ac:dyDescent="0.2">
      <c r="AR722" s="34"/>
    </row>
    <row r="723" spans="44:44" ht="15.75" customHeight="1" x14ac:dyDescent="0.2">
      <c r="AR723" s="34"/>
    </row>
    <row r="724" spans="44:44" ht="15.75" customHeight="1" x14ac:dyDescent="0.2">
      <c r="AR724" s="34"/>
    </row>
    <row r="725" spans="44:44" ht="15.75" customHeight="1" x14ac:dyDescent="0.2">
      <c r="AR725" s="34"/>
    </row>
    <row r="726" spans="44:44" ht="15.75" customHeight="1" x14ac:dyDescent="0.2">
      <c r="AR726" s="34"/>
    </row>
    <row r="727" spans="44:44" ht="15.75" customHeight="1" x14ac:dyDescent="0.2">
      <c r="AR727" s="34"/>
    </row>
    <row r="728" spans="44:44" ht="15.75" customHeight="1" x14ac:dyDescent="0.2">
      <c r="AR728" s="34"/>
    </row>
    <row r="729" spans="44:44" ht="15.75" customHeight="1" x14ac:dyDescent="0.2">
      <c r="AR729" s="34"/>
    </row>
    <row r="730" spans="44:44" ht="15.75" customHeight="1" x14ac:dyDescent="0.2">
      <c r="AR730" s="34"/>
    </row>
    <row r="731" spans="44:44" ht="15.75" customHeight="1" x14ac:dyDescent="0.2">
      <c r="AR731" s="34"/>
    </row>
    <row r="732" spans="44:44" ht="15.75" customHeight="1" x14ac:dyDescent="0.2">
      <c r="AR732" s="34"/>
    </row>
    <row r="733" spans="44:44" ht="15.75" customHeight="1" x14ac:dyDescent="0.2">
      <c r="AR733" s="34"/>
    </row>
    <row r="734" spans="44:44" ht="15.75" customHeight="1" x14ac:dyDescent="0.2">
      <c r="AR734" s="34"/>
    </row>
    <row r="735" spans="44:44" ht="15.75" customHeight="1" x14ac:dyDescent="0.2">
      <c r="AR735" s="34"/>
    </row>
    <row r="736" spans="44:44" ht="15.75" customHeight="1" x14ac:dyDescent="0.2">
      <c r="AR736" s="34"/>
    </row>
    <row r="737" spans="44:44" ht="15.75" customHeight="1" x14ac:dyDescent="0.2">
      <c r="AR737" s="34"/>
    </row>
    <row r="738" spans="44:44" ht="15.75" customHeight="1" x14ac:dyDescent="0.2">
      <c r="AR738" s="34"/>
    </row>
    <row r="739" spans="44:44" ht="15.75" customHeight="1" x14ac:dyDescent="0.2">
      <c r="AR739" s="34"/>
    </row>
    <row r="740" spans="44:44" ht="15.75" customHeight="1" x14ac:dyDescent="0.2">
      <c r="AR740" s="34"/>
    </row>
    <row r="741" spans="44:44" ht="15.75" customHeight="1" x14ac:dyDescent="0.2">
      <c r="AR741" s="34"/>
    </row>
    <row r="742" spans="44:44" ht="15.75" customHeight="1" x14ac:dyDescent="0.2">
      <c r="AR742" s="34"/>
    </row>
    <row r="743" spans="44:44" ht="15.75" customHeight="1" x14ac:dyDescent="0.2">
      <c r="AR743" s="34"/>
    </row>
    <row r="744" spans="44:44" ht="15.75" customHeight="1" x14ac:dyDescent="0.2">
      <c r="AR744" s="34"/>
    </row>
    <row r="745" spans="44:44" ht="15.75" customHeight="1" x14ac:dyDescent="0.2">
      <c r="AR745" s="34"/>
    </row>
    <row r="746" spans="44:44" ht="15.75" customHeight="1" x14ac:dyDescent="0.2">
      <c r="AR746" s="34"/>
    </row>
    <row r="747" spans="44:44" ht="15.75" customHeight="1" x14ac:dyDescent="0.2">
      <c r="AR747" s="34"/>
    </row>
    <row r="748" spans="44:44" ht="15.75" customHeight="1" x14ac:dyDescent="0.2">
      <c r="AR748" s="34"/>
    </row>
    <row r="749" spans="44:44" ht="15.75" customHeight="1" x14ac:dyDescent="0.2">
      <c r="AR749" s="34"/>
    </row>
    <row r="750" spans="44:44" ht="15.75" customHeight="1" x14ac:dyDescent="0.2">
      <c r="AR750" s="34"/>
    </row>
    <row r="751" spans="44:44" ht="15.75" customHeight="1" x14ac:dyDescent="0.2">
      <c r="AR751" s="34"/>
    </row>
    <row r="752" spans="44:44" ht="15.75" customHeight="1" x14ac:dyDescent="0.2">
      <c r="AR752" s="34"/>
    </row>
    <row r="753" spans="44:44" ht="15.75" customHeight="1" x14ac:dyDescent="0.2">
      <c r="AR753" s="34"/>
    </row>
    <row r="754" spans="44:44" ht="15.75" customHeight="1" x14ac:dyDescent="0.2">
      <c r="AR754" s="34"/>
    </row>
    <row r="755" spans="44:44" ht="15.75" customHeight="1" x14ac:dyDescent="0.2">
      <c r="AR755" s="34"/>
    </row>
    <row r="756" spans="44:44" ht="15.75" customHeight="1" x14ac:dyDescent="0.2">
      <c r="AR756" s="34"/>
    </row>
    <row r="757" spans="44:44" ht="15.75" customHeight="1" x14ac:dyDescent="0.2">
      <c r="AR757" s="34"/>
    </row>
    <row r="758" spans="44:44" ht="15.75" customHeight="1" x14ac:dyDescent="0.2">
      <c r="AR758" s="34"/>
    </row>
    <row r="759" spans="44:44" ht="15.75" customHeight="1" x14ac:dyDescent="0.2">
      <c r="AR759" s="34"/>
    </row>
    <row r="760" spans="44:44" ht="15.75" customHeight="1" x14ac:dyDescent="0.2">
      <c r="AR760" s="34"/>
    </row>
    <row r="761" spans="44:44" ht="15.75" customHeight="1" x14ac:dyDescent="0.2">
      <c r="AR761" s="34"/>
    </row>
    <row r="762" spans="44:44" ht="15.75" customHeight="1" x14ac:dyDescent="0.2">
      <c r="AR762" s="34"/>
    </row>
    <row r="763" spans="44:44" ht="15.75" customHeight="1" x14ac:dyDescent="0.2">
      <c r="AR763" s="34"/>
    </row>
    <row r="764" spans="44:44" ht="15.75" customHeight="1" x14ac:dyDescent="0.2">
      <c r="AR764" s="34"/>
    </row>
    <row r="765" spans="44:44" ht="15.75" customHeight="1" x14ac:dyDescent="0.2">
      <c r="AR765" s="34"/>
    </row>
    <row r="766" spans="44:44" ht="15.75" customHeight="1" x14ac:dyDescent="0.2">
      <c r="AR766" s="34"/>
    </row>
    <row r="767" spans="44:44" ht="15.75" customHeight="1" x14ac:dyDescent="0.2">
      <c r="AR767" s="34"/>
    </row>
    <row r="768" spans="44:44" ht="15.75" customHeight="1" x14ac:dyDescent="0.2">
      <c r="AR768" s="34"/>
    </row>
    <row r="769" spans="44:44" ht="15.75" customHeight="1" x14ac:dyDescent="0.2">
      <c r="AR769" s="34"/>
    </row>
    <row r="770" spans="44:44" ht="15.75" customHeight="1" x14ac:dyDescent="0.2">
      <c r="AR770" s="34"/>
    </row>
    <row r="771" spans="44:44" ht="15.75" customHeight="1" x14ac:dyDescent="0.2">
      <c r="AR771" s="34"/>
    </row>
    <row r="772" spans="44:44" ht="15.75" customHeight="1" x14ac:dyDescent="0.2">
      <c r="AR772" s="34"/>
    </row>
    <row r="773" spans="44:44" ht="15.75" customHeight="1" x14ac:dyDescent="0.2">
      <c r="AR773" s="34"/>
    </row>
    <row r="774" spans="44:44" ht="15.75" customHeight="1" x14ac:dyDescent="0.2">
      <c r="AR774" s="34"/>
    </row>
    <row r="775" spans="44:44" ht="15.75" customHeight="1" x14ac:dyDescent="0.2">
      <c r="AR775" s="34"/>
    </row>
    <row r="776" spans="44:44" ht="15.75" customHeight="1" x14ac:dyDescent="0.2">
      <c r="AR776" s="34"/>
    </row>
    <row r="777" spans="44:44" ht="15.75" customHeight="1" x14ac:dyDescent="0.2">
      <c r="AR777" s="34"/>
    </row>
    <row r="778" spans="44:44" ht="15.75" customHeight="1" x14ac:dyDescent="0.2">
      <c r="AR778" s="34"/>
    </row>
    <row r="779" spans="44:44" ht="15.75" customHeight="1" x14ac:dyDescent="0.2">
      <c r="AR779" s="34"/>
    </row>
    <row r="780" spans="44:44" ht="15.75" customHeight="1" x14ac:dyDescent="0.2">
      <c r="AR780" s="34"/>
    </row>
    <row r="781" spans="44:44" ht="15.75" customHeight="1" x14ac:dyDescent="0.2">
      <c r="AR781" s="34"/>
    </row>
    <row r="782" spans="44:44" ht="15.75" customHeight="1" x14ac:dyDescent="0.2">
      <c r="AR782" s="34"/>
    </row>
    <row r="783" spans="44:44" ht="15.75" customHeight="1" x14ac:dyDescent="0.2">
      <c r="AR783" s="34"/>
    </row>
    <row r="784" spans="44:44" ht="15.75" customHeight="1" x14ac:dyDescent="0.2">
      <c r="AR784" s="34"/>
    </row>
    <row r="785" spans="44:44" ht="15.75" customHeight="1" x14ac:dyDescent="0.2">
      <c r="AR785" s="34"/>
    </row>
    <row r="786" spans="44:44" ht="15.75" customHeight="1" x14ac:dyDescent="0.2">
      <c r="AR786" s="34"/>
    </row>
    <row r="787" spans="44:44" ht="15.75" customHeight="1" x14ac:dyDescent="0.2">
      <c r="AR787" s="34"/>
    </row>
    <row r="788" spans="44:44" ht="15.75" customHeight="1" x14ac:dyDescent="0.2">
      <c r="AR788" s="34"/>
    </row>
    <row r="789" spans="44:44" ht="15.75" customHeight="1" x14ac:dyDescent="0.2">
      <c r="AR789" s="34"/>
    </row>
    <row r="790" spans="44:44" ht="15.75" customHeight="1" x14ac:dyDescent="0.2">
      <c r="AR790" s="34"/>
    </row>
    <row r="791" spans="44:44" ht="15.75" customHeight="1" x14ac:dyDescent="0.2">
      <c r="AR791" s="34"/>
    </row>
    <row r="792" spans="44:44" ht="15.75" customHeight="1" x14ac:dyDescent="0.2">
      <c r="AR792" s="34"/>
    </row>
    <row r="793" spans="44:44" ht="15.75" customHeight="1" x14ac:dyDescent="0.2">
      <c r="AR793" s="34"/>
    </row>
    <row r="794" spans="44:44" ht="15.75" customHeight="1" x14ac:dyDescent="0.2">
      <c r="AR794" s="34"/>
    </row>
    <row r="795" spans="44:44" ht="15.75" customHeight="1" x14ac:dyDescent="0.2">
      <c r="AR795" s="34"/>
    </row>
    <row r="796" spans="44:44" ht="15.75" customHeight="1" x14ac:dyDescent="0.2">
      <c r="AR796" s="34"/>
    </row>
    <row r="797" spans="44:44" ht="15.75" customHeight="1" x14ac:dyDescent="0.2">
      <c r="AR797" s="34"/>
    </row>
    <row r="798" spans="44:44" ht="15.75" customHeight="1" x14ac:dyDescent="0.2">
      <c r="AR798" s="34"/>
    </row>
    <row r="799" spans="44:44" ht="15.75" customHeight="1" x14ac:dyDescent="0.2">
      <c r="AR799" s="34"/>
    </row>
    <row r="800" spans="44:44" ht="15.75" customHeight="1" x14ac:dyDescent="0.2">
      <c r="AR800" s="34"/>
    </row>
    <row r="801" spans="44:44" ht="15.75" customHeight="1" x14ac:dyDescent="0.2">
      <c r="AR801" s="34"/>
    </row>
    <row r="802" spans="44:44" ht="15.75" customHeight="1" x14ac:dyDescent="0.2">
      <c r="AR802" s="34"/>
    </row>
    <row r="803" spans="44:44" ht="15.75" customHeight="1" x14ac:dyDescent="0.2">
      <c r="AR803" s="34"/>
    </row>
    <row r="804" spans="44:44" ht="15.75" customHeight="1" x14ac:dyDescent="0.2">
      <c r="AR804" s="34"/>
    </row>
    <row r="805" spans="44:44" ht="15.75" customHeight="1" x14ac:dyDescent="0.2">
      <c r="AR805" s="34"/>
    </row>
    <row r="806" spans="44:44" ht="15.75" customHeight="1" x14ac:dyDescent="0.2">
      <c r="AR806" s="34"/>
    </row>
    <row r="807" spans="44:44" ht="15.75" customHeight="1" x14ac:dyDescent="0.2">
      <c r="AR807" s="34"/>
    </row>
    <row r="808" spans="44:44" ht="15.75" customHeight="1" x14ac:dyDescent="0.2">
      <c r="AR808" s="34"/>
    </row>
    <row r="809" spans="44:44" ht="15.75" customHeight="1" x14ac:dyDescent="0.2">
      <c r="AR809" s="34"/>
    </row>
    <row r="810" spans="44:44" ht="15.75" customHeight="1" x14ac:dyDescent="0.2">
      <c r="AR810" s="34"/>
    </row>
    <row r="811" spans="44:44" ht="15.75" customHeight="1" x14ac:dyDescent="0.2">
      <c r="AR811" s="34"/>
    </row>
    <row r="812" spans="44:44" ht="15.75" customHeight="1" x14ac:dyDescent="0.2">
      <c r="AR812" s="34"/>
    </row>
    <row r="813" spans="44:44" ht="15.75" customHeight="1" x14ac:dyDescent="0.2">
      <c r="AR813" s="34"/>
    </row>
    <row r="814" spans="44:44" ht="15.75" customHeight="1" x14ac:dyDescent="0.2">
      <c r="AR814" s="34"/>
    </row>
    <row r="815" spans="44:44" ht="15.75" customHeight="1" x14ac:dyDescent="0.2">
      <c r="AR815" s="34"/>
    </row>
    <row r="816" spans="44:44" ht="15.75" customHeight="1" x14ac:dyDescent="0.2">
      <c r="AR816" s="34"/>
    </row>
    <row r="817" spans="44:44" ht="15.75" customHeight="1" x14ac:dyDescent="0.2">
      <c r="AR817" s="34"/>
    </row>
    <row r="818" spans="44:44" ht="15.75" customHeight="1" x14ac:dyDescent="0.2">
      <c r="AR818" s="34"/>
    </row>
    <row r="819" spans="44:44" ht="15.75" customHeight="1" x14ac:dyDescent="0.2">
      <c r="AR819" s="34"/>
    </row>
    <row r="820" spans="44:44" ht="15.75" customHeight="1" x14ac:dyDescent="0.2">
      <c r="AR820" s="34"/>
    </row>
    <row r="821" spans="44:44" ht="15.75" customHeight="1" x14ac:dyDescent="0.2">
      <c r="AR821" s="34"/>
    </row>
    <row r="822" spans="44:44" ht="15.75" customHeight="1" x14ac:dyDescent="0.2">
      <c r="AR822" s="34"/>
    </row>
    <row r="823" spans="44:44" ht="15.75" customHeight="1" x14ac:dyDescent="0.2">
      <c r="AR823" s="34"/>
    </row>
    <row r="824" spans="44:44" ht="15.75" customHeight="1" x14ac:dyDescent="0.2">
      <c r="AR824" s="34"/>
    </row>
    <row r="825" spans="44:44" ht="15.75" customHeight="1" x14ac:dyDescent="0.2">
      <c r="AR825" s="34"/>
    </row>
    <row r="826" spans="44:44" ht="15.75" customHeight="1" x14ac:dyDescent="0.2">
      <c r="AR826" s="34"/>
    </row>
    <row r="827" spans="44:44" ht="15.75" customHeight="1" x14ac:dyDescent="0.2">
      <c r="AR827" s="34"/>
    </row>
    <row r="828" spans="44:44" ht="15.75" customHeight="1" x14ac:dyDescent="0.2">
      <c r="AR828" s="34"/>
    </row>
    <row r="829" spans="44:44" ht="15.75" customHeight="1" x14ac:dyDescent="0.2">
      <c r="AR829" s="34"/>
    </row>
    <row r="830" spans="44:44" ht="15.75" customHeight="1" x14ac:dyDescent="0.2">
      <c r="AR830" s="34"/>
    </row>
    <row r="831" spans="44:44" ht="15.75" customHeight="1" x14ac:dyDescent="0.2">
      <c r="AR831" s="34"/>
    </row>
    <row r="832" spans="44:44" ht="15.75" customHeight="1" x14ac:dyDescent="0.2">
      <c r="AR832" s="34"/>
    </row>
    <row r="833" spans="44:44" ht="15.75" customHeight="1" x14ac:dyDescent="0.2">
      <c r="AR833" s="34"/>
    </row>
    <row r="834" spans="44:44" ht="15.75" customHeight="1" x14ac:dyDescent="0.2">
      <c r="AR834" s="34"/>
    </row>
    <row r="835" spans="44:44" ht="15.75" customHeight="1" x14ac:dyDescent="0.2">
      <c r="AR835" s="34"/>
    </row>
    <row r="836" spans="44:44" ht="15.75" customHeight="1" x14ac:dyDescent="0.2">
      <c r="AR836" s="34"/>
    </row>
    <row r="837" spans="44:44" ht="15.75" customHeight="1" x14ac:dyDescent="0.2">
      <c r="AR837" s="34"/>
    </row>
    <row r="838" spans="44:44" ht="15.75" customHeight="1" x14ac:dyDescent="0.2">
      <c r="AR838" s="34"/>
    </row>
    <row r="839" spans="44:44" ht="15.75" customHeight="1" x14ac:dyDescent="0.2">
      <c r="AR839" s="34"/>
    </row>
    <row r="840" spans="44:44" ht="15.75" customHeight="1" x14ac:dyDescent="0.2">
      <c r="AR840" s="34"/>
    </row>
    <row r="841" spans="44:44" ht="15.75" customHeight="1" x14ac:dyDescent="0.2">
      <c r="AR841" s="34"/>
    </row>
    <row r="842" spans="44:44" ht="15.75" customHeight="1" x14ac:dyDescent="0.2">
      <c r="AR842" s="34"/>
    </row>
    <row r="843" spans="44:44" ht="15.75" customHeight="1" x14ac:dyDescent="0.2">
      <c r="AR843" s="34"/>
    </row>
    <row r="844" spans="44:44" ht="15.75" customHeight="1" x14ac:dyDescent="0.2">
      <c r="AR844" s="34"/>
    </row>
    <row r="845" spans="44:44" ht="15.75" customHeight="1" x14ac:dyDescent="0.2">
      <c r="AR845" s="34"/>
    </row>
    <row r="846" spans="44:44" ht="15.75" customHeight="1" x14ac:dyDescent="0.2">
      <c r="AR846" s="34"/>
    </row>
    <row r="847" spans="44:44" ht="15.75" customHeight="1" x14ac:dyDescent="0.2">
      <c r="AR847" s="34"/>
    </row>
    <row r="848" spans="44:44" ht="15.75" customHeight="1" x14ac:dyDescent="0.2">
      <c r="AR848" s="34"/>
    </row>
    <row r="849" spans="44:44" ht="15.75" customHeight="1" x14ac:dyDescent="0.2">
      <c r="AR849" s="34"/>
    </row>
    <row r="850" spans="44:44" ht="15.75" customHeight="1" x14ac:dyDescent="0.2">
      <c r="AR850" s="34"/>
    </row>
    <row r="851" spans="44:44" ht="15.75" customHeight="1" x14ac:dyDescent="0.2">
      <c r="AR851" s="34"/>
    </row>
    <row r="852" spans="44:44" ht="15.75" customHeight="1" x14ac:dyDescent="0.2">
      <c r="AR852" s="34"/>
    </row>
    <row r="853" spans="44:44" ht="15.75" customHeight="1" x14ac:dyDescent="0.2">
      <c r="AR853" s="34"/>
    </row>
    <row r="854" spans="44:44" ht="15.75" customHeight="1" x14ac:dyDescent="0.2">
      <c r="AR854" s="34"/>
    </row>
    <row r="855" spans="44:44" ht="15.75" customHeight="1" x14ac:dyDescent="0.2">
      <c r="AR855" s="34"/>
    </row>
    <row r="856" spans="44:44" ht="15.75" customHeight="1" x14ac:dyDescent="0.2">
      <c r="AR856" s="34"/>
    </row>
    <row r="857" spans="44:44" ht="15.75" customHeight="1" x14ac:dyDescent="0.2">
      <c r="AR857" s="34"/>
    </row>
    <row r="858" spans="44:44" ht="15.75" customHeight="1" x14ac:dyDescent="0.2">
      <c r="AR858" s="34"/>
    </row>
    <row r="859" spans="44:44" ht="15.75" customHeight="1" x14ac:dyDescent="0.2">
      <c r="AR859" s="34"/>
    </row>
    <row r="860" spans="44:44" ht="15.75" customHeight="1" x14ac:dyDescent="0.2">
      <c r="AR860" s="34"/>
    </row>
    <row r="861" spans="44:44" ht="15.75" customHeight="1" x14ac:dyDescent="0.2">
      <c r="AR861" s="34"/>
    </row>
    <row r="862" spans="44:44" ht="15.75" customHeight="1" x14ac:dyDescent="0.2">
      <c r="AR862" s="34"/>
    </row>
    <row r="863" spans="44:44" ht="15.75" customHeight="1" x14ac:dyDescent="0.2">
      <c r="AR863" s="34"/>
    </row>
    <row r="864" spans="44:44" ht="15.75" customHeight="1" x14ac:dyDescent="0.2">
      <c r="AR864" s="34"/>
    </row>
    <row r="865" spans="44:44" ht="15.75" customHeight="1" x14ac:dyDescent="0.2">
      <c r="AR865" s="34"/>
    </row>
    <row r="866" spans="44:44" ht="15.75" customHeight="1" x14ac:dyDescent="0.2">
      <c r="AR866" s="34"/>
    </row>
    <row r="867" spans="44:44" ht="15.75" customHeight="1" x14ac:dyDescent="0.2">
      <c r="AR867" s="34"/>
    </row>
    <row r="868" spans="44:44" ht="15.75" customHeight="1" x14ac:dyDescent="0.2">
      <c r="AR868" s="34"/>
    </row>
    <row r="869" spans="44:44" ht="15.75" customHeight="1" x14ac:dyDescent="0.2">
      <c r="AR869" s="34"/>
    </row>
    <row r="870" spans="44:44" ht="15.75" customHeight="1" x14ac:dyDescent="0.2">
      <c r="AR870" s="34"/>
    </row>
    <row r="871" spans="44:44" ht="15.75" customHeight="1" x14ac:dyDescent="0.2">
      <c r="AR871" s="34"/>
    </row>
    <row r="872" spans="44:44" ht="15.75" customHeight="1" x14ac:dyDescent="0.2">
      <c r="AR872" s="34"/>
    </row>
    <row r="873" spans="44:44" ht="15.75" customHeight="1" x14ac:dyDescent="0.2">
      <c r="AR873" s="34"/>
    </row>
    <row r="874" spans="44:44" ht="15.75" customHeight="1" x14ac:dyDescent="0.2">
      <c r="AR874" s="34"/>
    </row>
    <row r="875" spans="44:44" ht="15.75" customHeight="1" x14ac:dyDescent="0.2">
      <c r="AR875" s="34"/>
    </row>
    <row r="876" spans="44:44" ht="15.75" customHeight="1" x14ac:dyDescent="0.2">
      <c r="AR876" s="34"/>
    </row>
    <row r="877" spans="44:44" ht="15.75" customHeight="1" x14ac:dyDescent="0.2">
      <c r="AR877" s="34"/>
    </row>
    <row r="878" spans="44:44" ht="15.75" customHeight="1" x14ac:dyDescent="0.2">
      <c r="AR878" s="34"/>
    </row>
    <row r="879" spans="44:44" ht="15.75" customHeight="1" x14ac:dyDescent="0.2">
      <c r="AR879" s="34"/>
    </row>
    <row r="880" spans="44:44" ht="15.75" customHeight="1" x14ac:dyDescent="0.2">
      <c r="AR880" s="34"/>
    </row>
    <row r="881" spans="44:44" ht="15.75" customHeight="1" x14ac:dyDescent="0.2">
      <c r="AR881" s="34"/>
    </row>
    <row r="882" spans="44:44" ht="15.75" customHeight="1" x14ac:dyDescent="0.2">
      <c r="AR882" s="34"/>
    </row>
    <row r="883" spans="44:44" ht="15.75" customHeight="1" x14ac:dyDescent="0.2">
      <c r="AR883" s="34"/>
    </row>
    <row r="884" spans="44:44" ht="15.75" customHeight="1" x14ac:dyDescent="0.2">
      <c r="AR884" s="34"/>
    </row>
    <row r="885" spans="44:44" ht="15.75" customHeight="1" x14ac:dyDescent="0.2">
      <c r="AR885" s="34"/>
    </row>
    <row r="886" spans="44:44" ht="15.75" customHeight="1" x14ac:dyDescent="0.2">
      <c r="AR886" s="34"/>
    </row>
    <row r="887" spans="44:44" ht="15.75" customHeight="1" x14ac:dyDescent="0.2">
      <c r="AR887" s="34"/>
    </row>
    <row r="888" spans="44:44" ht="15.75" customHeight="1" x14ac:dyDescent="0.2">
      <c r="AR888" s="34"/>
    </row>
    <row r="889" spans="44:44" ht="15.75" customHeight="1" x14ac:dyDescent="0.2">
      <c r="AR889" s="34"/>
    </row>
    <row r="890" spans="44:44" ht="15.75" customHeight="1" x14ac:dyDescent="0.2">
      <c r="AR890" s="34"/>
    </row>
    <row r="891" spans="44:44" ht="15.75" customHeight="1" x14ac:dyDescent="0.2">
      <c r="AR891" s="34"/>
    </row>
    <row r="892" spans="44:44" ht="15.75" customHeight="1" x14ac:dyDescent="0.2">
      <c r="AR892" s="34"/>
    </row>
    <row r="893" spans="44:44" ht="15.75" customHeight="1" x14ac:dyDescent="0.2">
      <c r="AR893" s="34"/>
    </row>
    <row r="894" spans="44:44" ht="15.75" customHeight="1" x14ac:dyDescent="0.2">
      <c r="AR894" s="34"/>
    </row>
    <row r="895" spans="44:44" ht="15.75" customHeight="1" x14ac:dyDescent="0.2">
      <c r="AR895" s="34"/>
    </row>
    <row r="896" spans="44:44" ht="15.75" customHeight="1" x14ac:dyDescent="0.2">
      <c r="AR896" s="34"/>
    </row>
    <row r="897" spans="44:44" ht="15.75" customHeight="1" x14ac:dyDescent="0.2">
      <c r="AR897" s="34"/>
    </row>
    <row r="898" spans="44:44" ht="15.75" customHeight="1" x14ac:dyDescent="0.2">
      <c r="AR898" s="34"/>
    </row>
    <row r="899" spans="44:44" ht="15.75" customHeight="1" x14ac:dyDescent="0.2">
      <c r="AR899" s="34"/>
    </row>
    <row r="900" spans="44:44" ht="15.75" customHeight="1" x14ac:dyDescent="0.2">
      <c r="AR900" s="34"/>
    </row>
    <row r="901" spans="44:44" ht="15.75" customHeight="1" x14ac:dyDescent="0.2">
      <c r="AR901" s="34"/>
    </row>
    <row r="902" spans="44:44" ht="15.75" customHeight="1" x14ac:dyDescent="0.2">
      <c r="AR902" s="34"/>
    </row>
    <row r="903" spans="44:44" ht="15.75" customHeight="1" x14ac:dyDescent="0.2">
      <c r="AR903" s="34"/>
    </row>
    <row r="904" spans="44:44" ht="15.75" customHeight="1" x14ac:dyDescent="0.2">
      <c r="AR904" s="34"/>
    </row>
    <row r="905" spans="44:44" ht="15.75" customHeight="1" x14ac:dyDescent="0.2">
      <c r="AR905" s="34"/>
    </row>
    <row r="906" spans="44:44" ht="15.75" customHeight="1" x14ac:dyDescent="0.2">
      <c r="AR906" s="34"/>
    </row>
    <row r="907" spans="44:44" ht="15.75" customHeight="1" x14ac:dyDescent="0.2">
      <c r="AR907" s="34"/>
    </row>
    <row r="908" spans="44:44" ht="15.75" customHeight="1" x14ac:dyDescent="0.2">
      <c r="AR908" s="34"/>
    </row>
    <row r="909" spans="44:44" ht="15.75" customHeight="1" x14ac:dyDescent="0.2">
      <c r="AR909" s="34"/>
    </row>
    <row r="910" spans="44:44" ht="15.75" customHeight="1" x14ac:dyDescent="0.2">
      <c r="AR910" s="34"/>
    </row>
    <row r="911" spans="44:44" ht="15.75" customHeight="1" x14ac:dyDescent="0.2">
      <c r="AR911" s="34"/>
    </row>
    <row r="912" spans="44:44" ht="15.75" customHeight="1" x14ac:dyDescent="0.2">
      <c r="AR912" s="34"/>
    </row>
    <row r="913" spans="44:44" ht="15.75" customHeight="1" x14ac:dyDescent="0.2">
      <c r="AR913" s="34"/>
    </row>
    <row r="914" spans="44:44" ht="15.75" customHeight="1" x14ac:dyDescent="0.2">
      <c r="AR914" s="34"/>
    </row>
    <row r="915" spans="44:44" ht="15.75" customHeight="1" x14ac:dyDescent="0.2">
      <c r="AR915" s="34"/>
    </row>
    <row r="916" spans="44:44" ht="15.75" customHeight="1" x14ac:dyDescent="0.2">
      <c r="AR916" s="34"/>
    </row>
    <row r="917" spans="44:44" ht="15.75" customHeight="1" x14ac:dyDescent="0.2">
      <c r="AR917" s="34"/>
    </row>
    <row r="918" spans="44:44" ht="15.75" customHeight="1" x14ac:dyDescent="0.2">
      <c r="AR918" s="34"/>
    </row>
    <row r="919" spans="44:44" ht="15.75" customHeight="1" x14ac:dyDescent="0.2">
      <c r="AR919" s="34"/>
    </row>
    <row r="920" spans="44:44" ht="15.75" customHeight="1" x14ac:dyDescent="0.2">
      <c r="AR920" s="34"/>
    </row>
    <row r="921" spans="44:44" ht="15.75" customHeight="1" x14ac:dyDescent="0.2">
      <c r="AR921" s="34"/>
    </row>
    <row r="922" spans="44:44" ht="15.75" customHeight="1" x14ac:dyDescent="0.2">
      <c r="AR922" s="34"/>
    </row>
    <row r="923" spans="44:44" ht="15.75" customHeight="1" x14ac:dyDescent="0.2">
      <c r="AR923" s="34"/>
    </row>
    <row r="924" spans="44:44" ht="15.75" customHeight="1" x14ac:dyDescent="0.2">
      <c r="AR924" s="34"/>
    </row>
    <row r="925" spans="44:44" ht="15.75" customHeight="1" x14ac:dyDescent="0.2">
      <c r="AR925" s="34"/>
    </row>
    <row r="926" spans="44:44" ht="15.75" customHeight="1" x14ac:dyDescent="0.2">
      <c r="AR926" s="34"/>
    </row>
    <row r="927" spans="44:44" ht="15.75" customHeight="1" x14ac:dyDescent="0.2">
      <c r="AR927" s="34"/>
    </row>
    <row r="928" spans="44:44" ht="15.75" customHeight="1" x14ac:dyDescent="0.2">
      <c r="AR928" s="34"/>
    </row>
    <row r="929" spans="44:44" ht="15.75" customHeight="1" x14ac:dyDescent="0.2">
      <c r="AR929" s="34"/>
    </row>
    <row r="930" spans="44:44" ht="15.75" customHeight="1" x14ac:dyDescent="0.2">
      <c r="AR930" s="34"/>
    </row>
    <row r="931" spans="44:44" ht="15.75" customHeight="1" x14ac:dyDescent="0.2">
      <c r="AR931" s="34"/>
    </row>
    <row r="932" spans="44:44" ht="15.75" customHeight="1" x14ac:dyDescent="0.2">
      <c r="AR932" s="34"/>
    </row>
    <row r="933" spans="44:44" ht="15.75" customHeight="1" x14ac:dyDescent="0.2">
      <c r="AR933" s="34"/>
    </row>
    <row r="934" spans="44:44" ht="15.75" customHeight="1" x14ac:dyDescent="0.2">
      <c r="AR934" s="34"/>
    </row>
    <row r="935" spans="44:44" ht="15.75" customHeight="1" x14ac:dyDescent="0.2">
      <c r="AR935" s="34"/>
    </row>
    <row r="936" spans="44:44" ht="15.75" customHeight="1" x14ac:dyDescent="0.2">
      <c r="AR936" s="34"/>
    </row>
    <row r="937" spans="44:44" ht="15.75" customHeight="1" x14ac:dyDescent="0.2">
      <c r="AR937" s="34"/>
    </row>
    <row r="938" spans="44:44" ht="15.75" customHeight="1" x14ac:dyDescent="0.2">
      <c r="AR938" s="34"/>
    </row>
    <row r="939" spans="44:44" ht="15.75" customHeight="1" x14ac:dyDescent="0.2">
      <c r="AR939" s="34"/>
    </row>
    <row r="940" spans="44:44" ht="15.75" customHeight="1" x14ac:dyDescent="0.2">
      <c r="AR940" s="34"/>
    </row>
    <row r="941" spans="44:44" ht="15.75" customHeight="1" x14ac:dyDescent="0.2">
      <c r="AR941" s="34"/>
    </row>
    <row r="942" spans="44:44" ht="15.75" customHeight="1" x14ac:dyDescent="0.2">
      <c r="AR942" s="34"/>
    </row>
    <row r="943" spans="44:44" ht="15.75" customHeight="1" x14ac:dyDescent="0.2">
      <c r="AR943" s="34"/>
    </row>
    <row r="944" spans="44:44" ht="15.75" customHeight="1" x14ac:dyDescent="0.2">
      <c r="AR944" s="34"/>
    </row>
    <row r="945" spans="44:44" ht="15.75" customHeight="1" x14ac:dyDescent="0.2">
      <c r="AR945" s="34"/>
    </row>
    <row r="946" spans="44:44" ht="15.75" customHeight="1" x14ac:dyDescent="0.2">
      <c r="AR946" s="34"/>
    </row>
    <row r="947" spans="44:44" ht="15.75" customHeight="1" x14ac:dyDescent="0.2">
      <c r="AR947" s="34"/>
    </row>
    <row r="948" spans="44:44" ht="15.75" customHeight="1" x14ac:dyDescent="0.2">
      <c r="AR948" s="34"/>
    </row>
    <row r="949" spans="44:44" ht="15.75" customHeight="1" x14ac:dyDescent="0.2">
      <c r="AR949" s="34"/>
    </row>
    <row r="950" spans="44:44" ht="15.75" customHeight="1" x14ac:dyDescent="0.2">
      <c r="AR950" s="34"/>
    </row>
    <row r="951" spans="44:44" ht="15.75" customHeight="1" x14ac:dyDescent="0.2">
      <c r="AR951" s="34"/>
    </row>
    <row r="952" spans="44:44" ht="15.75" customHeight="1" x14ac:dyDescent="0.2">
      <c r="AR952" s="34"/>
    </row>
    <row r="953" spans="44:44" ht="15.75" customHeight="1" x14ac:dyDescent="0.2">
      <c r="AR953" s="34"/>
    </row>
    <row r="954" spans="44:44" ht="15.75" customHeight="1" x14ac:dyDescent="0.2">
      <c r="AR954" s="34"/>
    </row>
    <row r="955" spans="44:44" ht="15.75" customHeight="1" x14ac:dyDescent="0.2">
      <c r="AR955" s="34"/>
    </row>
    <row r="956" spans="44:44" ht="15.75" customHeight="1" x14ac:dyDescent="0.2">
      <c r="AR956" s="34"/>
    </row>
    <row r="957" spans="44:44" ht="15.75" customHeight="1" x14ac:dyDescent="0.2">
      <c r="AR957" s="34"/>
    </row>
    <row r="958" spans="44:44" ht="15.75" customHeight="1" x14ac:dyDescent="0.2">
      <c r="AR958" s="34"/>
    </row>
    <row r="959" spans="44:44" ht="15.75" customHeight="1" x14ac:dyDescent="0.2">
      <c r="AR959" s="34"/>
    </row>
    <row r="960" spans="44:44" ht="15.75" customHeight="1" x14ac:dyDescent="0.2">
      <c r="AR960" s="34"/>
    </row>
    <row r="961" spans="44:44" ht="15.75" customHeight="1" x14ac:dyDescent="0.2">
      <c r="AR961" s="34"/>
    </row>
    <row r="962" spans="44:44" ht="15.75" customHeight="1" x14ac:dyDescent="0.2">
      <c r="AR962" s="34"/>
    </row>
    <row r="963" spans="44:44" ht="15.75" customHeight="1" x14ac:dyDescent="0.2">
      <c r="AR963" s="34"/>
    </row>
    <row r="964" spans="44:44" ht="15.75" customHeight="1" x14ac:dyDescent="0.2">
      <c r="AR964" s="34"/>
    </row>
    <row r="965" spans="44:44" ht="15.75" customHeight="1" x14ac:dyDescent="0.2">
      <c r="AR965" s="34"/>
    </row>
    <row r="966" spans="44:44" ht="15.75" customHeight="1" x14ac:dyDescent="0.2">
      <c r="AR966" s="34"/>
    </row>
    <row r="967" spans="44:44" ht="15.75" customHeight="1" x14ac:dyDescent="0.2">
      <c r="AR967" s="34"/>
    </row>
    <row r="968" spans="44:44" ht="15.75" customHeight="1" x14ac:dyDescent="0.2">
      <c r="AR968" s="34"/>
    </row>
    <row r="969" spans="44:44" ht="15.75" customHeight="1" x14ac:dyDescent="0.2">
      <c r="AR969" s="34"/>
    </row>
    <row r="970" spans="44:44" ht="15.75" customHeight="1" x14ac:dyDescent="0.2">
      <c r="AR970" s="34"/>
    </row>
    <row r="971" spans="44:44" ht="15.75" customHeight="1" x14ac:dyDescent="0.2">
      <c r="AR971" s="34"/>
    </row>
    <row r="972" spans="44:44" ht="15.75" customHeight="1" x14ac:dyDescent="0.2">
      <c r="AR972" s="34"/>
    </row>
    <row r="973" spans="44:44" ht="15.75" customHeight="1" x14ac:dyDescent="0.2">
      <c r="AR973" s="34"/>
    </row>
    <row r="974" spans="44:44" ht="15.75" customHeight="1" x14ac:dyDescent="0.2">
      <c r="AR974" s="34"/>
    </row>
    <row r="975" spans="44:44" ht="15.75" customHeight="1" x14ac:dyDescent="0.2">
      <c r="AR975" s="34"/>
    </row>
    <row r="976" spans="44:44" ht="15.75" customHeight="1" x14ac:dyDescent="0.2">
      <c r="AR976" s="34"/>
    </row>
    <row r="977" spans="44:44" ht="15.75" customHeight="1" x14ac:dyDescent="0.2">
      <c r="AR977" s="34"/>
    </row>
    <row r="978" spans="44:44" ht="15.75" customHeight="1" x14ac:dyDescent="0.2">
      <c r="AR978" s="34"/>
    </row>
    <row r="979" spans="44:44" ht="15.75" customHeight="1" x14ac:dyDescent="0.2">
      <c r="AR979" s="34"/>
    </row>
    <row r="980" spans="44:44" ht="15.75" customHeight="1" x14ac:dyDescent="0.2">
      <c r="AR980" s="34"/>
    </row>
    <row r="981" spans="44:44" ht="15.75" customHeight="1" x14ac:dyDescent="0.2">
      <c r="AR981" s="34"/>
    </row>
    <row r="982" spans="44:44" ht="15.75" customHeight="1" x14ac:dyDescent="0.2">
      <c r="AR982" s="34"/>
    </row>
    <row r="983" spans="44:44" ht="15.75" customHeight="1" x14ac:dyDescent="0.2">
      <c r="AR983" s="34"/>
    </row>
    <row r="984" spans="44:44" ht="15.75" customHeight="1" x14ac:dyDescent="0.2">
      <c r="AR984" s="34"/>
    </row>
    <row r="985" spans="44:44" ht="15.75" customHeight="1" x14ac:dyDescent="0.2">
      <c r="AR985" s="34"/>
    </row>
    <row r="986" spans="44:44" ht="15.75" customHeight="1" x14ac:dyDescent="0.2">
      <c r="AR986" s="34"/>
    </row>
    <row r="987" spans="44:44" ht="15.75" customHeight="1" x14ac:dyDescent="0.2">
      <c r="AR987" s="34"/>
    </row>
    <row r="988" spans="44:44" ht="15.75" customHeight="1" x14ac:dyDescent="0.2">
      <c r="AR988" s="34"/>
    </row>
    <row r="989" spans="44:44" ht="15.75" customHeight="1" x14ac:dyDescent="0.2">
      <c r="AR989" s="34"/>
    </row>
    <row r="990" spans="44:44" ht="15.75" customHeight="1" x14ac:dyDescent="0.2">
      <c r="AR990" s="34"/>
    </row>
    <row r="991" spans="44:44" ht="15.75" customHeight="1" x14ac:dyDescent="0.2">
      <c r="AR991" s="34"/>
    </row>
    <row r="992" spans="44:44" ht="15.75" customHeight="1" x14ac:dyDescent="0.2">
      <c r="AR992" s="34"/>
    </row>
    <row r="993" spans="44:44" ht="15.75" customHeight="1" x14ac:dyDescent="0.2">
      <c r="AR993" s="34"/>
    </row>
    <row r="994" spans="44:44" ht="15.75" customHeight="1" x14ac:dyDescent="0.2">
      <c r="AR994" s="34"/>
    </row>
    <row r="995" spans="44:44" ht="15.75" customHeight="1" x14ac:dyDescent="0.2">
      <c r="AR995" s="34"/>
    </row>
    <row r="996" spans="44:44" ht="15.75" customHeight="1" x14ac:dyDescent="0.2">
      <c r="AR996" s="34"/>
    </row>
    <row r="997" spans="44:44" ht="15.75" customHeight="1" x14ac:dyDescent="0.2">
      <c r="AR997" s="34"/>
    </row>
    <row r="998" spans="44:44" ht="15.75" customHeight="1" x14ac:dyDescent="0.2">
      <c r="AR998" s="34"/>
    </row>
    <row r="999" spans="44:44" ht="15.75" customHeight="1" x14ac:dyDescent="0.2">
      <c r="AR999" s="34"/>
    </row>
    <row r="1000" spans="44:44" ht="15.75" customHeight="1" x14ac:dyDescent="0.2">
      <c r="AR1000" s="34"/>
    </row>
    <row r="1001" spans="44:44" ht="15.75" customHeight="1" x14ac:dyDescent="0.2">
      <c r="AR1001" s="34"/>
    </row>
    <row r="1002" spans="44:44" ht="15.75" customHeight="1" x14ac:dyDescent="0.2">
      <c r="AR1002" s="34"/>
    </row>
    <row r="1003" spans="44:44" ht="15.75" customHeight="1" x14ac:dyDescent="0.2">
      <c r="AR1003" s="34"/>
    </row>
    <row r="1004" spans="44:44" ht="15.75" customHeight="1" x14ac:dyDescent="0.2">
      <c r="AR1004" s="34"/>
    </row>
    <row r="1005" spans="44:44" ht="15.75" customHeight="1" x14ac:dyDescent="0.2">
      <c r="AR1005" s="34"/>
    </row>
    <row r="1006" spans="44:44" ht="15.75" customHeight="1" x14ac:dyDescent="0.2">
      <c r="AR1006" s="34"/>
    </row>
    <row r="1007" spans="44:44" ht="15.75" customHeight="1" x14ac:dyDescent="0.2">
      <c r="AR1007" s="34"/>
    </row>
  </sheetData>
  <mergeCells count="23">
    <mergeCell ref="O1:O3"/>
    <mergeCell ref="Q1:Q3"/>
    <mergeCell ref="S1:S3"/>
    <mergeCell ref="A2:A3"/>
    <mergeCell ref="AH1:AJ1"/>
    <mergeCell ref="AK1:AK3"/>
    <mergeCell ref="U1:U3"/>
    <mergeCell ref="V1:X1"/>
    <mergeCell ref="Y1:Y3"/>
    <mergeCell ref="Z1:AB1"/>
    <mergeCell ref="AC1:AC3"/>
    <mergeCell ref="AD1:AF1"/>
    <mergeCell ref="AG1:AG3"/>
    <mergeCell ref="C1:G1"/>
    <mergeCell ref="H1:H3"/>
    <mergeCell ref="J1:J3"/>
    <mergeCell ref="K1:N1"/>
    <mergeCell ref="AL1:AN1"/>
    <mergeCell ref="AO1:AO3"/>
    <mergeCell ref="AP1:AR1"/>
    <mergeCell ref="AS1:AS3"/>
    <mergeCell ref="AT1:AU1"/>
    <mergeCell ref="AT2:AU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73"/>
  <sheetViews>
    <sheetView workbookViewId="0">
      <selection activeCell="A16" sqref="A16"/>
    </sheetView>
  </sheetViews>
  <sheetFormatPr baseColWidth="10" defaultColWidth="14.5" defaultRowHeight="15" customHeight="1" x14ac:dyDescent="0.2"/>
  <cols>
    <col min="1" max="1" width="20.83203125" customWidth="1"/>
  </cols>
  <sheetData>
    <row r="1" spans="1:16" x14ac:dyDescent="0.2">
      <c r="A1" s="82" t="s">
        <v>15</v>
      </c>
      <c r="B1" s="85" t="s">
        <v>261</v>
      </c>
      <c r="C1" s="86" t="s">
        <v>0</v>
      </c>
      <c r="D1" s="86" t="s">
        <v>2</v>
      </c>
      <c r="E1" s="86" t="s">
        <v>3</v>
      </c>
      <c r="F1" s="86" t="s">
        <v>4</v>
      </c>
      <c r="G1" s="86" t="s">
        <v>5</v>
      </c>
      <c r="H1" s="86" t="s">
        <v>6</v>
      </c>
      <c r="I1" s="86" t="s">
        <v>7</v>
      </c>
      <c r="J1" s="86" t="s">
        <v>8</v>
      </c>
      <c r="K1" s="86" t="s">
        <v>9</v>
      </c>
      <c r="L1" s="86" t="s">
        <v>10</v>
      </c>
      <c r="M1" s="86" t="s">
        <v>11</v>
      </c>
      <c r="N1" s="87" t="s">
        <v>12</v>
      </c>
      <c r="O1" s="85" t="s">
        <v>262</v>
      </c>
      <c r="P1" s="86" t="s">
        <v>263</v>
      </c>
    </row>
    <row r="2" spans="1:16" x14ac:dyDescent="0.2">
      <c r="B2" s="88" t="s">
        <v>264</v>
      </c>
      <c r="C2" s="89">
        <v>6</v>
      </c>
      <c r="D2" s="89">
        <v>1</v>
      </c>
      <c r="E2" s="89">
        <v>4</v>
      </c>
      <c r="F2" s="89">
        <v>4</v>
      </c>
      <c r="G2" s="89">
        <v>2</v>
      </c>
      <c r="H2" s="89">
        <v>4</v>
      </c>
      <c r="I2" s="89">
        <v>5</v>
      </c>
      <c r="J2" s="89">
        <v>0</v>
      </c>
      <c r="K2" s="89">
        <v>2</v>
      </c>
      <c r="L2" s="89">
        <v>2</v>
      </c>
      <c r="M2" s="89">
        <v>0</v>
      </c>
      <c r="N2" s="89">
        <v>0</v>
      </c>
      <c r="O2" s="90">
        <v>30</v>
      </c>
      <c r="P2" s="91">
        <v>3</v>
      </c>
    </row>
    <row r="3" spans="1:16" x14ac:dyDescent="0.2">
      <c r="B3" s="88" t="s">
        <v>46</v>
      </c>
      <c r="C3" s="92">
        <v>10</v>
      </c>
      <c r="D3" s="92">
        <v>6</v>
      </c>
      <c r="E3" s="92">
        <v>10</v>
      </c>
      <c r="F3" s="92">
        <v>4</v>
      </c>
      <c r="G3" s="92">
        <v>6</v>
      </c>
      <c r="H3" s="92">
        <v>5</v>
      </c>
      <c r="I3" s="92">
        <v>10</v>
      </c>
      <c r="J3" s="92">
        <v>0</v>
      </c>
      <c r="K3" s="92">
        <v>6</v>
      </c>
      <c r="L3" s="92">
        <v>4</v>
      </c>
      <c r="M3" s="92">
        <v>0</v>
      </c>
      <c r="N3" s="92">
        <v>0</v>
      </c>
      <c r="O3" s="90">
        <v>61</v>
      </c>
      <c r="P3" s="91">
        <v>5</v>
      </c>
    </row>
    <row r="5" spans="1:16" x14ac:dyDescent="0.2">
      <c r="A5" s="82" t="s">
        <v>265</v>
      </c>
      <c r="B5" s="85" t="s">
        <v>261</v>
      </c>
      <c r="C5" s="86" t="s">
        <v>0</v>
      </c>
      <c r="D5" s="86" t="s">
        <v>2</v>
      </c>
      <c r="E5" s="86" t="s">
        <v>3</v>
      </c>
      <c r="F5" s="86" t="s">
        <v>4</v>
      </c>
      <c r="G5" s="86" t="s">
        <v>5</v>
      </c>
      <c r="H5" s="86" t="s">
        <v>6</v>
      </c>
      <c r="I5" s="86" t="s">
        <v>7</v>
      </c>
      <c r="J5" s="86" t="s">
        <v>8</v>
      </c>
      <c r="K5" s="86" t="s">
        <v>9</v>
      </c>
      <c r="L5" s="86" t="s">
        <v>10</v>
      </c>
      <c r="M5" s="86" t="s">
        <v>11</v>
      </c>
      <c r="N5" s="86" t="s">
        <v>12</v>
      </c>
      <c r="O5" s="86" t="s">
        <v>266</v>
      </c>
      <c r="P5" s="86" t="s">
        <v>267</v>
      </c>
    </row>
    <row r="6" spans="1:16" x14ac:dyDescent="0.2">
      <c r="B6" s="88" t="s">
        <v>264</v>
      </c>
      <c r="C6" s="89">
        <v>148</v>
      </c>
      <c r="D6" s="89">
        <v>65</v>
      </c>
      <c r="E6" s="89">
        <v>535</v>
      </c>
      <c r="F6" s="89">
        <v>26</v>
      </c>
      <c r="G6" s="89">
        <v>11</v>
      </c>
      <c r="H6" s="89">
        <v>23</v>
      </c>
      <c r="I6" s="89">
        <v>23</v>
      </c>
      <c r="J6" s="89">
        <v>0</v>
      </c>
      <c r="K6" s="89">
        <v>5</v>
      </c>
      <c r="L6" s="89">
        <v>14</v>
      </c>
      <c r="M6" s="89">
        <v>0</v>
      </c>
      <c r="N6" s="89">
        <v>0</v>
      </c>
      <c r="O6" s="90">
        <v>850</v>
      </c>
      <c r="P6" s="91">
        <v>71</v>
      </c>
    </row>
    <row r="7" spans="1:16" x14ac:dyDescent="0.2">
      <c r="B7" s="88" t="s">
        <v>46</v>
      </c>
      <c r="C7" s="92">
        <v>137</v>
      </c>
      <c r="D7" s="92">
        <v>54</v>
      </c>
      <c r="E7" s="92">
        <v>152</v>
      </c>
      <c r="F7" s="92">
        <v>21</v>
      </c>
      <c r="G7" s="92">
        <v>35</v>
      </c>
      <c r="H7" s="92">
        <v>22</v>
      </c>
      <c r="I7" s="92">
        <v>78</v>
      </c>
      <c r="J7" s="92">
        <v>0</v>
      </c>
      <c r="K7" s="92">
        <v>29</v>
      </c>
      <c r="L7" s="92">
        <v>38</v>
      </c>
      <c r="M7" s="92">
        <v>0</v>
      </c>
      <c r="N7" s="92">
        <v>0</v>
      </c>
      <c r="O7" s="90">
        <v>566</v>
      </c>
      <c r="P7" s="91">
        <v>47</v>
      </c>
    </row>
    <row r="10" spans="1:16" x14ac:dyDescent="0.2">
      <c r="A10" s="82" t="s">
        <v>268</v>
      </c>
    </row>
    <row r="11" spans="1:16" x14ac:dyDescent="0.2">
      <c r="A11" s="85" t="s">
        <v>15</v>
      </c>
      <c r="B11" s="86" t="s">
        <v>269</v>
      </c>
      <c r="C11" s="87" t="s">
        <v>270</v>
      </c>
    </row>
    <row r="12" spans="1:16" x14ac:dyDescent="0.2">
      <c r="A12" s="93" t="s">
        <v>116</v>
      </c>
      <c r="B12" s="89">
        <v>0</v>
      </c>
      <c r="C12" s="89">
        <v>0</v>
      </c>
    </row>
    <row r="13" spans="1:16" x14ac:dyDescent="0.2">
      <c r="A13" s="93" t="s">
        <v>118</v>
      </c>
      <c r="B13" s="89">
        <v>0</v>
      </c>
      <c r="C13" s="89">
        <v>0</v>
      </c>
    </row>
    <row r="14" spans="1:16" x14ac:dyDescent="0.2">
      <c r="A14" s="93" t="s">
        <v>121</v>
      </c>
      <c r="B14" s="89">
        <v>18</v>
      </c>
      <c r="C14" s="89">
        <v>2</v>
      </c>
    </row>
    <row r="15" spans="1:16" x14ac:dyDescent="0.2">
      <c r="A15" s="93" t="s">
        <v>131</v>
      </c>
      <c r="B15" s="89">
        <v>0</v>
      </c>
      <c r="C15" s="89">
        <v>0</v>
      </c>
    </row>
    <row r="16" spans="1:16" x14ac:dyDescent="0.2">
      <c r="A16" s="93" t="s">
        <v>133</v>
      </c>
      <c r="B16" s="89">
        <v>33</v>
      </c>
      <c r="C16" s="89">
        <v>2</v>
      </c>
    </row>
    <row r="17" spans="1:3" x14ac:dyDescent="0.2">
      <c r="A17" s="93" t="s">
        <v>137</v>
      </c>
      <c r="B17" s="89">
        <v>1</v>
      </c>
      <c r="C17" s="89">
        <v>0</v>
      </c>
    </row>
    <row r="18" spans="1:3" x14ac:dyDescent="0.2">
      <c r="A18" s="93" t="s">
        <v>140</v>
      </c>
      <c r="B18" s="89">
        <v>0</v>
      </c>
      <c r="C18" s="89">
        <v>0</v>
      </c>
    </row>
    <row r="19" spans="1:3" x14ac:dyDescent="0.2">
      <c r="A19" s="93" t="s">
        <v>146</v>
      </c>
      <c r="B19" s="89">
        <v>2</v>
      </c>
      <c r="C19" s="89">
        <v>0</v>
      </c>
    </row>
    <row r="20" spans="1:3" x14ac:dyDescent="0.2">
      <c r="A20" s="93" t="s">
        <v>148</v>
      </c>
      <c r="B20" s="89">
        <v>1</v>
      </c>
      <c r="C20" s="89">
        <v>0</v>
      </c>
    </row>
    <row r="21" spans="1:3" x14ac:dyDescent="0.2">
      <c r="A21" s="93" t="s">
        <v>150</v>
      </c>
      <c r="B21" s="89">
        <v>0</v>
      </c>
      <c r="C21" s="89">
        <v>0</v>
      </c>
    </row>
    <row r="22" spans="1:3" x14ac:dyDescent="0.2">
      <c r="A22" s="93" t="s">
        <v>159</v>
      </c>
      <c r="B22" s="89">
        <v>53</v>
      </c>
      <c r="C22" s="89">
        <v>3</v>
      </c>
    </row>
    <row r="23" spans="1:3" x14ac:dyDescent="0.2">
      <c r="A23" s="93" t="s">
        <v>139</v>
      </c>
      <c r="B23" s="89">
        <v>3</v>
      </c>
      <c r="C23" s="89">
        <v>2</v>
      </c>
    </row>
    <row r="24" spans="1:3" x14ac:dyDescent="0.2">
      <c r="A24" s="93" t="s">
        <v>162</v>
      </c>
      <c r="B24" s="89">
        <v>4</v>
      </c>
      <c r="C24" s="89">
        <v>1</v>
      </c>
    </row>
    <row r="25" spans="1:3" x14ac:dyDescent="0.2">
      <c r="A25" s="93" t="s">
        <v>179</v>
      </c>
      <c r="B25" s="89">
        <v>665</v>
      </c>
      <c r="C25" s="89">
        <v>200</v>
      </c>
    </row>
    <row r="26" spans="1:3" x14ac:dyDescent="0.2">
      <c r="A26" s="93" t="s">
        <v>183</v>
      </c>
      <c r="B26" s="89">
        <v>2202</v>
      </c>
      <c r="C26" s="89">
        <v>98</v>
      </c>
    </row>
    <row r="27" spans="1:3" x14ac:dyDescent="0.2">
      <c r="A27" s="93" t="s">
        <v>184</v>
      </c>
      <c r="B27" s="89">
        <v>0</v>
      </c>
      <c r="C27" s="89">
        <v>0</v>
      </c>
    </row>
    <row r="28" spans="1:3" x14ac:dyDescent="0.2">
      <c r="A28" s="93" t="s">
        <v>188</v>
      </c>
      <c r="B28" s="89">
        <v>0</v>
      </c>
      <c r="C28" s="89">
        <v>0</v>
      </c>
    </row>
    <row r="29" spans="1:3" x14ac:dyDescent="0.2">
      <c r="A29" s="93" t="s">
        <v>190</v>
      </c>
      <c r="B29" s="89">
        <v>0</v>
      </c>
      <c r="C29" s="89">
        <v>0</v>
      </c>
    </row>
    <row r="30" spans="1:3" x14ac:dyDescent="0.2">
      <c r="A30" s="94" t="s">
        <v>194</v>
      </c>
      <c r="B30" s="89">
        <v>0</v>
      </c>
      <c r="C30" s="89">
        <v>0</v>
      </c>
    </row>
    <row r="31" spans="1:3" x14ac:dyDescent="0.2">
      <c r="A31" s="93" t="s">
        <v>199</v>
      </c>
      <c r="B31" s="89">
        <v>0</v>
      </c>
      <c r="C31" s="89">
        <v>0</v>
      </c>
    </row>
    <row r="32" spans="1:3" x14ac:dyDescent="0.2">
      <c r="A32" s="95" t="s">
        <v>157</v>
      </c>
      <c r="B32" s="92">
        <v>0</v>
      </c>
      <c r="C32" s="92">
        <v>0</v>
      </c>
    </row>
    <row r="41" spans="1:3" x14ac:dyDescent="0.2">
      <c r="A41" s="82" t="s">
        <v>271</v>
      </c>
    </row>
    <row r="42" spans="1:3" x14ac:dyDescent="0.2">
      <c r="A42" s="85" t="s">
        <v>15</v>
      </c>
      <c r="B42" s="86" t="s">
        <v>269</v>
      </c>
      <c r="C42" s="86" t="s">
        <v>270</v>
      </c>
    </row>
    <row r="43" spans="1:3" x14ac:dyDescent="0.2">
      <c r="A43" s="96" t="s">
        <v>99</v>
      </c>
      <c r="B43" s="89">
        <v>0</v>
      </c>
      <c r="C43" s="97">
        <v>0</v>
      </c>
    </row>
    <row r="44" spans="1:3" x14ac:dyDescent="0.2">
      <c r="A44" s="96" t="s">
        <v>103</v>
      </c>
      <c r="B44" s="89">
        <v>14</v>
      </c>
      <c r="C44" s="97">
        <v>3</v>
      </c>
    </row>
    <row r="45" spans="1:3" x14ac:dyDescent="0.2">
      <c r="A45" s="96" t="s">
        <v>259</v>
      </c>
      <c r="B45" s="89">
        <v>0</v>
      </c>
      <c r="C45" s="97">
        <v>0</v>
      </c>
    </row>
    <row r="46" spans="1:3" x14ac:dyDescent="0.2">
      <c r="A46" s="96" t="s">
        <v>107</v>
      </c>
      <c r="B46" s="89">
        <v>0</v>
      </c>
      <c r="C46" s="97">
        <v>0</v>
      </c>
    </row>
    <row r="47" spans="1:3" x14ac:dyDescent="0.2">
      <c r="A47" s="96" t="s">
        <v>113</v>
      </c>
      <c r="B47" s="89">
        <v>0</v>
      </c>
      <c r="C47" s="97">
        <v>0</v>
      </c>
    </row>
    <row r="48" spans="1:3" x14ac:dyDescent="0.2">
      <c r="A48" s="96" t="s">
        <v>119</v>
      </c>
      <c r="B48" s="89">
        <v>16</v>
      </c>
      <c r="C48" s="97">
        <v>2</v>
      </c>
    </row>
    <row r="49" spans="1:3" x14ac:dyDescent="0.2">
      <c r="A49" s="96" t="s">
        <v>125</v>
      </c>
      <c r="B49" s="89">
        <v>0</v>
      </c>
      <c r="C49" s="97">
        <v>0</v>
      </c>
    </row>
    <row r="50" spans="1:3" x14ac:dyDescent="0.2">
      <c r="A50" s="96" t="s">
        <v>128</v>
      </c>
      <c r="B50" s="89">
        <v>0</v>
      </c>
      <c r="C50" s="97">
        <v>0</v>
      </c>
    </row>
    <row r="51" spans="1:3" x14ac:dyDescent="0.2">
      <c r="A51" s="96" t="s">
        <v>129</v>
      </c>
      <c r="B51" s="89">
        <v>2</v>
      </c>
      <c r="C51" s="97">
        <v>1</v>
      </c>
    </row>
    <row r="52" spans="1:3" x14ac:dyDescent="0.2">
      <c r="A52" s="96" t="s">
        <v>134</v>
      </c>
      <c r="B52" s="89">
        <v>0</v>
      </c>
      <c r="C52" s="97">
        <v>0</v>
      </c>
    </row>
    <row r="53" spans="1:3" x14ac:dyDescent="0.2">
      <c r="A53" s="96" t="s">
        <v>135</v>
      </c>
      <c r="B53" s="89">
        <v>0</v>
      </c>
      <c r="C53" s="97">
        <v>0</v>
      </c>
    </row>
    <row r="54" spans="1:3" x14ac:dyDescent="0.2">
      <c r="A54" s="96" t="s">
        <v>144</v>
      </c>
      <c r="B54" s="89">
        <v>32</v>
      </c>
      <c r="C54" s="97">
        <v>2</v>
      </c>
    </row>
    <row r="55" spans="1:3" x14ac:dyDescent="0.2">
      <c r="A55" s="96" t="s">
        <v>147</v>
      </c>
      <c r="B55" s="89">
        <v>33</v>
      </c>
      <c r="C55" s="97">
        <v>17</v>
      </c>
    </row>
    <row r="56" spans="1:3" x14ac:dyDescent="0.2">
      <c r="A56" s="96" t="s">
        <v>158</v>
      </c>
      <c r="B56" s="89">
        <v>109</v>
      </c>
      <c r="C56" s="97">
        <v>9</v>
      </c>
    </row>
    <row r="57" spans="1:3" x14ac:dyDescent="0.2">
      <c r="A57" s="96" t="s">
        <v>160</v>
      </c>
      <c r="B57" s="89">
        <v>0</v>
      </c>
      <c r="C57" s="97">
        <v>0</v>
      </c>
    </row>
    <row r="58" spans="1:3" x14ac:dyDescent="0.2">
      <c r="A58" s="96" t="s">
        <v>167</v>
      </c>
      <c r="B58" s="89">
        <v>0</v>
      </c>
      <c r="C58" s="97">
        <v>0</v>
      </c>
    </row>
    <row r="59" spans="1:3" x14ac:dyDescent="0.2">
      <c r="A59" s="96" t="s">
        <v>170</v>
      </c>
      <c r="B59" s="89">
        <v>1</v>
      </c>
      <c r="C59" s="97">
        <v>1</v>
      </c>
    </row>
    <row r="60" spans="1:3" x14ac:dyDescent="0.2">
      <c r="A60" s="96" t="s">
        <v>171</v>
      </c>
      <c r="B60" s="89">
        <v>38</v>
      </c>
      <c r="C60" s="97">
        <v>10</v>
      </c>
    </row>
    <row r="61" spans="1:3" x14ac:dyDescent="0.2">
      <c r="A61" s="96" t="s">
        <v>172</v>
      </c>
      <c r="B61" s="89">
        <v>0</v>
      </c>
      <c r="C61" s="97">
        <v>0</v>
      </c>
    </row>
    <row r="62" spans="1:3" x14ac:dyDescent="0.2">
      <c r="A62" s="96" t="s">
        <v>175</v>
      </c>
      <c r="B62" s="89">
        <v>5</v>
      </c>
      <c r="C62" s="97">
        <v>2</v>
      </c>
    </row>
    <row r="63" spans="1:3" x14ac:dyDescent="0.2">
      <c r="A63" s="96" t="s">
        <v>176</v>
      </c>
      <c r="B63" s="89">
        <v>0</v>
      </c>
      <c r="C63" s="97">
        <v>0</v>
      </c>
    </row>
    <row r="64" spans="1:3" x14ac:dyDescent="0.2">
      <c r="A64" s="96" t="s">
        <v>177</v>
      </c>
      <c r="B64" s="89">
        <v>0</v>
      </c>
      <c r="C64" s="97">
        <v>0</v>
      </c>
    </row>
    <row r="65" spans="1:3" x14ac:dyDescent="0.2">
      <c r="A65" s="96" t="s">
        <v>180</v>
      </c>
      <c r="B65" s="89">
        <v>3</v>
      </c>
      <c r="C65" s="97">
        <v>2</v>
      </c>
    </row>
    <row r="66" spans="1:3" x14ac:dyDescent="0.2">
      <c r="A66" s="96" t="s">
        <v>181</v>
      </c>
      <c r="B66" s="89">
        <v>4</v>
      </c>
      <c r="C66" s="97">
        <v>1</v>
      </c>
    </row>
    <row r="67" spans="1:3" x14ac:dyDescent="0.2">
      <c r="A67" s="96" t="s">
        <v>182</v>
      </c>
      <c r="B67" s="89">
        <v>2</v>
      </c>
      <c r="C67" s="97">
        <v>1</v>
      </c>
    </row>
    <row r="68" spans="1:3" x14ac:dyDescent="0.2">
      <c r="A68" s="96" t="s">
        <v>185</v>
      </c>
      <c r="B68" s="89">
        <v>0</v>
      </c>
      <c r="C68" s="97">
        <v>0</v>
      </c>
    </row>
    <row r="69" spans="1:3" x14ac:dyDescent="0.2">
      <c r="A69" s="96" t="s">
        <v>189</v>
      </c>
      <c r="B69" s="89">
        <v>0</v>
      </c>
      <c r="C69" s="97">
        <v>0</v>
      </c>
    </row>
    <row r="70" spans="1:3" x14ac:dyDescent="0.2">
      <c r="A70" s="96" t="s">
        <v>193</v>
      </c>
      <c r="B70" s="89">
        <v>0</v>
      </c>
      <c r="C70" s="97">
        <v>0</v>
      </c>
    </row>
    <row r="71" spans="1:3" x14ac:dyDescent="0.2">
      <c r="A71" s="96" t="s">
        <v>195</v>
      </c>
      <c r="B71" s="89">
        <v>2</v>
      </c>
      <c r="C71" s="97">
        <v>2</v>
      </c>
    </row>
    <row r="72" spans="1:3" x14ac:dyDescent="0.2">
      <c r="A72" s="96" t="s">
        <v>197</v>
      </c>
      <c r="B72" s="89">
        <v>237</v>
      </c>
      <c r="C72" s="97">
        <v>15</v>
      </c>
    </row>
    <row r="73" spans="1:3" x14ac:dyDescent="0.2">
      <c r="A73" s="98" t="s">
        <v>198</v>
      </c>
      <c r="B73" s="92">
        <v>68</v>
      </c>
      <c r="C73" s="9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 Somerset bird list 2025</vt:lpstr>
      <vt:lpstr>Heal Somerset bird list 2024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Hill</dc:creator>
  <cp:lastModifiedBy>George Garforth</cp:lastModifiedBy>
  <dcterms:created xsi:type="dcterms:W3CDTF">2024-01-18T09:28:50Z</dcterms:created>
  <dcterms:modified xsi:type="dcterms:W3CDTF">2025-06-30T18:15:31Z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0x010100C6DD5DCECEB6014DA417DD3E9A200E1D</vt:lpwstr>
  </property>
  <property fmtid="{D5CDD505-2E9C-101B-9397-08002B2CF9AE}" pid="3" name="MediaServiceImageTags">
    <vt:lpwstr/>
  </property>
</Properties>
</file>