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ichamou.sharepoint.com/sites/allcompany/Documentos Compartilhados/Projetos/2024/Dashboard Yuri/"/>
    </mc:Choice>
  </mc:AlternateContent>
  <xr:revisionPtr revIDLastSave="155" documentId="13_ncr:1_{775BCB1E-7B81-4727-9DC4-9B5445063B6D}" xr6:coauthVersionLast="47" xr6:coauthVersionMax="47" xr10:uidLastSave="{FE9A37AD-C728-4716-8404-4F3250CD3B0A}"/>
  <bookViews>
    <workbookView minimized="1" xWindow="4526" yWindow="4526" windowWidth="21600" windowHeight="12668" firstSheet="2" activeTab="1" xr2:uid="{00000000-000D-0000-FFFF-FFFF00000000}"/>
  </bookViews>
  <sheets>
    <sheet name="DRE" sheetId="1" r:id="rId1"/>
    <sheet name="Despesas" sheetId="4" r:id="rId2"/>
    <sheet name="Categoria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60" i="4" l="1"/>
  <c r="D360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2" i="4"/>
</calcChain>
</file>

<file path=xl/sharedStrings.xml><?xml version="1.0" encoding="utf-8"?>
<sst xmlns="http://schemas.openxmlformats.org/spreadsheetml/2006/main" count="1088" uniqueCount="362">
  <si>
    <t>CdConta</t>
  </si>
  <si>
    <t>CdContaContabil</t>
  </si>
  <si>
    <t>ContaContabil</t>
  </si>
  <si>
    <t>Totalizador</t>
  </si>
  <si>
    <t>Cor</t>
  </si>
  <si>
    <t>1.1</t>
  </si>
  <si>
    <t>Receita Operacional Bruta</t>
  </si>
  <si>
    <t>G</t>
  </si>
  <si>
    <t>1.1.1</t>
  </si>
  <si>
    <t xml:space="preserve">    Vendas de Produtos</t>
  </si>
  <si>
    <t>1.2</t>
  </si>
  <si>
    <t xml:space="preserve">    (-) DEDUÇÕES DA RECEITA BRUTA</t>
  </si>
  <si>
    <t>1.2.1</t>
  </si>
  <si>
    <t xml:space="preserve">        Devoluções de Vendas</t>
  </si>
  <si>
    <t>1.2.2</t>
  </si>
  <si>
    <t xml:space="preserve">        Abatimentos</t>
  </si>
  <si>
    <t>1.2.3</t>
  </si>
  <si>
    <t xml:space="preserve">        Impostos e Contribuições Incidentes sobre Vendas</t>
  </si>
  <si>
    <t>1.3</t>
  </si>
  <si>
    <t>Receita Liquida</t>
  </si>
  <si>
    <t>T</t>
  </si>
  <si>
    <t>2.1</t>
  </si>
  <si>
    <t xml:space="preserve">    (-) CMV - Custo da Mercadoria Vendida</t>
  </si>
  <si>
    <t>2.1.1</t>
  </si>
  <si>
    <t xml:space="preserve">        Custo dos Produtos Vendidos</t>
  </si>
  <si>
    <t>2.2</t>
  </si>
  <si>
    <t>RESULTADO OPERACIONAL BRUTO</t>
  </si>
  <si>
    <t>2.3</t>
  </si>
  <si>
    <t xml:space="preserve">    (-) DESPESAS OPERACIONAIS</t>
  </si>
  <si>
    <t>2.3.1</t>
  </si>
  <si>
    <t xml:space="preserve">        Despesas Administrativas</t>
  </si>
  <si>
    <t>2.3.2</t>
  </si>
  <si>
    <t xml:space="preserve">        Pró-Labore</t>
  </si>
  <si>
    <t>2.3.3</t>
  </si>
  <si>
    <t xml:space="preserve">        Despesas com Funcionários</t>
  </si>
  <si>
    <t>2.3.4</t>
  </si>
  <si>
    <t xml:space="preserve">        Despesas com Assessorias</t>
  </si>
  <si>
    <t>2.3.5</t>
  </si>
  <si>
    <t xml:space="preserve">        Despesas com Marketing</t>
  </si>
  <si>
    <t>2.3.6</t>
  </si>
  <si>
    <t xml:space="preserve">        Despesas com Sistemas</t>
  </si>
  <si>
    <t>2.3.7</t>
  </si>
  <si>
    <t xml:space="preserve">        Despesas com Imóvel</t>
  </si>
  <si>
    <t>2.3.8</t>
  </si>
  <si>
    <t xml:space="preserve">        Despesas com Equipamentos</t>
  </si>
  <si>
    <t>2.3.9</t>
  </si>
  <si>
    <t xml:space="preserve">        Despesas com Veículo</t>
  </si>
  <si>
    <t>2.3.10</t>
  </si>
  <si>
    <t xml:space="preserve">        Despesas com Consultoria</t>
  </si>
  <si>
    <t>2.3.11</t>
  </si>
  <si>
    <t xml:space="preserve">        Despesas com Contabilidade</t>
  </si>
  <si>
    <t>2.3.12</t>
  </si>
  <si>
    <t xml:space="preserve">        Despesas com Telefone e Internet</t>
  </si>
  <si>
    <t>2.3.13</t>
  </si>
  <si>
    <t xml:space="preserve">        Despesas com Fornecedores</t>
  </si>
  <si>
    <t>2.4</t>
  </si>
  <si>
    <t xml:space="preserve">    (-) DESPESAS FINANCEIRAS LíQUlDAS</t>
  </si>
  <si>
    <t>2.4.1</t>
  </si>
  <si>
    <t xml:space="preserve">        Despesas Bancárias Financeiras</t>
  </si>
  <si>
    <t>2.4.2</t>
  </si>
  <si>
    <t xml:space="preserve">        Despesas com Cartão</t>
  </si>
  <si>
    <t>2.4.3</t>
  </si>
  <si>
    <t xml:space="preserve">    (-) Receitas Financeiras</t>
  </si>
  <si>
    <t>2.5</t>
  </si>
  <si>
    <t>Resultado antes do IR</t>
  </si>
  <si>
    <t>2.5.1</t>
  </si>
  <si>
    <t xml:space="preserve">    (-) Provisão para Imposto de Renda e Contribuição Social Sobre o Lucro</t>
  </si>
  <si>
    <t>IR</t>
  </si>
  <si>
    <t>Resultado do Exercicio</t>
  </si>
  <si>
    <t>R</t>
  </si>
  <si>
    <t>Data</t>
  </si>
  <si>
    <t>Conta</t>
  </si>
  <si>
    <t>GrupoConta</t>
  </si>
  <si>
    <t>Referência</t>
  </si>
  <si>
    <t>Valor</t>
  </si>
  <si>
    <t>100.0025 - Cartão de crédito</t>
  </si>
  <si>
    <t>Cartão Nubank</t>
  </si>
  <si>
    <t>001.0001 - Salários</t>
  </si>
  <si>
    <t>Pgt Marcia</t>
  </si>
  <si>
    <t>006.0001 - Taxas e Impostos</t>
  </si>
  <si>
    <t>Taxas</t>
  </si>
  <si>
    <t xml:space="preserve">100.0032 - Devolução </t>
  </si>
  <si>
    <t>Devolução pgt Cartão Yuri</t>
  </si>
  <si>
    <t>100.0027 - Tarifa bancária</t>
  </si>
  <si>
    <t>Tarifa Bancária por Cheque Esp</t>
  </si>
  <si>
    <t>003.0001 - Transporte</t>
  </si>
  <si>
    <t>Uber Larissa - Reunião Financeiro</t>
  </si>
  <si>
    <t>100.0035 - IOF</t>
  </si>
  <si>
    <t>IOF</t>
  </si>
  <si>
    <t>NI</t>
  </si>
  <si>
    <t>Genius - Devolução maquina</t>
  </si>
  <si>
    <t>006.0011 - Serviços Terceirizados</t>
  </si>
  <si>
    <t>Fornecedor - Claudia (acabamento)</t>
  </si>
  <si>
    <t>Jorge Motorista</t>
  </si>
  <si>
    <t>Chapa CAVA WINES - Registro Certo</t>
  </si>
  <si>
    <t>100.0026 - Telefone e internet</t>
  </si>
  <si>
    <t xml:space="preserve"> Internet</t>
  </si>
  <si>
    <t>005.0007 - Seguro de Veículo</t>
  </si>
  <si>
    <t>Seguro Fox</t>
  </si>
  <si>
    <t>Envelopes VPCK</t>
  </si>
  <si>
    <t>Pedidos de Chapa</t>
  </si>
  <si>
    <t>VM Ramos Boleto</t>
  </si>
  <si>
    <t>Cordaria</t>
  </si>
  <si>
    <t>Registro Certo</t>
  </si>
  <si>
    <t>Plataforma - Alças</t>
  </si>
  <si>
    <t>Registro Certo - 5 Chapas</t>
  </si>
  <si>
    <t>Vinil Papeis</t>
  </si>
  <si>
    <t>006.0022 - Marketing</t>
  </si>
  <si>
    <t>Social Midia</t>
  </si>
  <si>
    <t xml:space="preserve">Papeis </t>
  </si>
  <si>
    <t>Impressão Hotstamping</t>
  </si>
  <si>
    <t>Chapa Brilhante</t>
  </si>
  <si>
    <t xml:space="preserve">Sacola Alquimia </t>
  </si>
  <si>
    <t>006.0015 - Contabilidade</t>
  </si>
  <si>
    <t>Contador</t>
  </si>
  <si>
    <t>Funcionária</t>
  </si>
  <si>
    <t>001.0006 - Pró-labore</t>
  </si>
  <si>
    <t xml:space="preserve">Salário Yuri </t>
  </si>
  <si>
    <t>Salário Marcia</t>
  </si>
  <si>
    <t>Larissa</t>
  </si>
  <si>
    <t>Recarga Celular</t>
  </si>
  <si>
    <t>006.0012 - Fornecedores</t>
  </si>
  <si>
    <t>Roger - Impressão sacola plástica (Fornecedor)</t>
  </si>
  <si>
    <t>Paula - Acabamento (Fornecedor)</t>
  </si>
  <si>
    <t>Bebeto - Corte e Vinco (Fornecedor)</t>
  </si>
  <si>
    <t>Borges - Sacola Plástica (Fornecedor)</t>
  </si>
  <si>
    <t>Ariana - Acabamento (Fornecedor)</t>
  </si>
  <si>
    <t>Alex - Fundo (Fornecedor)</t>
  </si>
  <si>
    <t>Vinil Papeis (Fornecedor)</t>
  </si>
  <si>
    <t>Irineu - Impressão sacola de papel (Fornecedor)</t>
  </si>
  <si>
    <t>Biro Rapido - Registo certo (Fornecedor)</t>
  </si>
  <si>
    <t>006.0010 - Fretes</t>
  </si>
  <si>
    <t>Frete T. Alves (Pedido Agosto)</t>
  </si>
  <si>
    <t>Frete faz o Print (Pedido Junho)</t>
  </si>
  <si>
    <t>Rendimento Conta</t>
  </si>
  <si>
    <t>Marcia - Adiantamento Espécie ref ao pgt Tribo moderna</t>
  </si>
  <si>
    <t xml:space="preserve">Neto Facas </t>
  </si>
  <si>
    <t>Uber Angélica</t>
  </si>
  <si>
    <t>005.0008 - Mensalidade Veículo</t>
  </si>
  <si>
    <t>Carro</t>
  </si>
  <si>
    <t>100.0002 - Combustível</t>
  </si>
  <si>
    <t>Combustível</t>
  </si>
  <si>
    <t>Papel - WGVitoria (Fornecedor)</t>
  </si>
  <si>
    <t>Salário Lucas</t>
  </si>
  <si>
    <t>004.0002 - Manutenção de Equipamentos</t>
  </si>
  <si>
    <t>Manutenção Sala/Escritório</t>
  </si>
  <si>
    <t>Máquina Irineu</t>
  </si>
  <si>
    <t>Vinil Papéis</t>
  </si>
  <si>
    <t>Plataforma Cordoaria</t>
  </si>
  <si>
    <t>NÃO INFORMADO</t>
  </si>
  <si>
    <t>Faca Realce</t>
  </si>
  <si>
    <t>Transportadora</t>
  </si>
  <si>
    <t xml:space="preserve"> Internet OI</t>
  </si>
  <si>
    <t>Taxa Bancaria ADAPT MEI</t>
  </si>
  <si>
    <t>TAXA BANCÁRIA - IOF</t>
  </si>
  <si>
    <t>100.0010 - Juros</t>
  </si>
  <si>
    <t>Juros Limite da Conta</t>
  </si>
  <si>
    <t>Boleto NI</t>
  </si>
  <si>
    <t>Social Media</t>
  </si>
  <si>
    <t>Reembolso combust Lucas</t>
  </si>
  <si>
    <t xml:space="preserve">Caixas </t>
  </si>
  <si>
    <t>Alquimia fornecedor sacola plásticas</t>
  </si>
  <si>
    <t>Silva Paper - Cheque Comp</t>
  </si>
  <si>
    <t>Chapas mundo imports</t>
  </si>
  <si>
    <t>FORNECEDORES</t>
  </si>
  <si>
    <t>004.0003 - Manutenção Predial</t>
  </si>
  <si>
    <t>Faxina</t>
  </si>
  <si>
    <t>100.0013 - Material de escritório e limpeza</t>
  </si>
  <si>
    <t>Caçula - Itens Escritório</t>
  </si>
  <si>
    <t>Pacote de Folha</t>
  </si>
  <si>
    <t>Irineu - Impressão Grafica</t>
  </si>
  <si>
    <t>Borges - Fornecedor Sacola</t>
  </si>
  <si>
    <t>Bebeto Vinco</t>
  </si>
  <si>
    <t>Ariana Acabamento</t>
  </si>
  <si>
    <t>Roger Impresso Plástico</t>
  </si>
  <si>
    <t>Vazador da Faca de Corte - Neto</t>
  </si>
  <si>
    <t>Arte Finalista - Iasmyn</t>
  </si>
  <si>
    <t>Angélica Catálogo</t>
  </si>
  <si>
    <t>Taxas Bancárias</t>
  </si>
  <si>
    <t>100.0037 - DAS</t>
  </si>
  <si>
    <t>DAS</t>
  </si>
  <si>
    <t>Passagem Thifany</t>
  </si>
  <si>
    <t xml:space="preserve">Rendimento </t>
  </si>
  <si>
    <t>Plastificação bolsa Brabo</t>
  </si>
  <si>
    <t>Hotstamping bolsa Beco</t>
  </si>
  <si>
    <t>100.0034 - Empréstimo</t>
  </si>
  <si>
    <t>Biro - Crédito Registro Certo</t>
  </si>
  <si>
    <t>Yasmyn Arte Finalista</t>
  </si>
  <si>
    <t>Lucas - Espécie</t>
  </si>
  <si>
    <t>Yuri - espécie</t>
  </si>
  <si>
    <t>Cartão C6</t>
  </si>
  <si>
    <t>004.0007 - Manutenção de Veículo</t>
  </si>
  <si>
    <t>Vela e cabo de vela Fox</t>
  </si>
  <si>
    <t>Complemento Vela Fox</t>
  </si>
  <si>
    <t>JB Plásticos - Plastificação Sacolas Ótica Popular</t>
  </si>
  <si>
    <t>100.0031 - Compra de produtos e insumos</t>
  </si>
  <si>
    <t>Papel Kraft Vinil, pedido ZCell</t>
  </si>
  <si>
    <t>Envelopes de segurança fornecedor armazém</t>
  </si>
  <si>
    <t>Acabamento Sacola Ghaia</t>
  </si>
  <si>
    <t>Cabo de Aço - Janela Fox</t>
  </si>
  <si>
    <t>Mecânico Fox</t>
  </si>
  <si>
    <t>Salário Thifany (1/2)</t>
  </si>
  <si>
    <t>100.0001 - Bonificação</t>
  </si>
  <si>
    <t>Comissão Vendas Thifany</t>
  </si>
  <si>
    <t xml:space="preserve">Salário Yuri 6k - Compra CC Parc 5/12  (R$ 117,66) + R$ 122,28 (Parc 3/10) + R$ 40,00 (Parc 6/10) Compra p/ empresa no cartão pessoal - </t>
  </si>
  <si>
    <t>Thiago Motorista</t>
  </si>
  <si>
    <t>Eletricista Máquina Esteira</t>
  </si>
  <si>
    <t>Peça Fox</t>
  </si>
  <si>
    <t>Irineu</t>
  </si>
  <si>
    <t>Jacira</t>
  </si>
  <si>
    <t>Bebeto</t>
  </si>
  <si>
    <t>Alex</t>
  </si>
  <si>
    <t>Salário Yuri 6k - Compra CC Parc 5/12  (R$ 117,66) + R$ 122,28 (Parc 3/10) + R$ 40,00 (Parc 6/10) Compra p/ empresa no cartão pessoal</t>
  </si>
  <si>
    <t>Internet OI</t>
  </si>
  <si>
    <t>Taxa Adapt Mei</t>
  </si>
  <si>
    <t>IOf</t>
  </si>
  <si>
    <t>Cartão de Crédito Itaú</t>
  </si>
  <si>
    <t>Frete Souza Variedades</t>
  </si>
  <si>
    <t xml:space="preserve">Silver Paper - Compensação Cheque </t>
  </si>
  <si>
    <t>Juros Limite Conta</t>
  </si>
  <si>
    <t>Cordoaria</t>
  </si>
  <si>
    <t>Ariana - Montagem Lobo/Mendes</t>
  </si>
  <si>
    <t>Material de pintura da parede do drywall</t>
  </si>
  <si>
    <t>Fio e disjuntor para ar condicionado</t>
  </si>
  <si>
    <t xml:space="preserve">Quadro Branco para Escritório </t>
  </si>
  <si>
    <t>Frete Braspress</t>
  </si>
  <si>
    <t>Áurea - Faxina</t>
  </si>
  <si>
    <t>Alex Eletrica Ar</t>
  </si>
  <si>
    <t>Rendimento da Conta</t>
  </si>
  <si>
    <t>Registro certo chapas para impressão</t>
  </si>
  <si>
    <t>Ariana Acabamento - Montagem Sacolas Simplíssima</t>
  </si>
  <si>
    <t>Salário Yuri 6k - Compra CC Parc 6/12  (R$ 117,66) + R$ 122,28 (Parc 4/10) + R$ 40,00 (Parc 7/10) Compra p/ empresa no cartão pessoal</t>
  </si>
  <si>
    <t>Tilber?</t>
  </si>
  <si>
    <t>3 chapas registro certo</t>
  </si>
  <si>
    <t>Alquimia</t>
  </si>
  <si>
    <t>Claudia</t>
  </si>
  <si>
    <t>Roger</t>
  </si>
  <si>
    <t>Salário Colaboradora</t>
  </si>
  <si>
    <t>Tarifa Negat Ent</t>
  </si>
  <si>
    <t>Compra de Papeis</t>
  </si>
  <si>
    <t>Rizolene - Acabamento caixa Zcell</t>
  </si>
  <si>
    <t xml:space="preserve">Tar/Custas Cobrança </t>
  </si>
  <si>
    <t>Christiano - Plastificação Brabo</t>
  </si>
  <si>
    <t>Silk Estamparia</t>
  </si>
  <si>
    <t>Clichê Use Ju Guedes</t>
  </si>
  <si>
    <t>Wesley - Edição de Vídeos</t>
  </si>
  <si>
    <t>Alex - Fundos Zcel e Mão Brasileira</t>
  </si>
  <si>
    <t>Borges - Sacolas</t>
  </si>
  <si>
    <t xml:space="preserve">Papel Kraft </t>
  </si>
  <si>
    <t>Bebeto - Corte e Vinco</t>
  </si>
  <si>
    <t>Angélica - Artes</t>
  </si>
  <si>
    <t>Parcelamento Dívida Ativa Simples Nacional</t>
  </si>
  <si>
    <t>Reserva de Emergência</t>
  </si>
  <si>
    <t xml:space="preserve">Limpeza do Escritório </t>
  </si>
  <si>
    <t>Jacira - Paula Acabamento</t>
  </si>
  <si>
    <t>Envelope de Segurança</t>
  </si>
  <si>
    <t>Chapa Registro Certo</t>
  </si>
  <si>
    <t>Hotstamping Use Ju Guedes</t>
  </si>
  <si>
    <t xml:space="preserve">Plataforma  - Alça Retorcida Kraft </t>
  </si>
  <si>
    <t>Restante Salário Yuri - Venc Outubro</t>
  </si>
  <si>
    <t>Tar adapt mei</t>
  </si>
  <si>
    <t>Tar adapt mei exceden</t>
  </si>
  <si>
    <t xml:space="preserve">Andreia Vicente </t>
  </si>
  <si>
    <t>Fornecedor de sacola Kraft</t>
  </si>
  <si>
    <t>Devolução forn Alquimia</t>
  </si>
  <si>
    <t>003.0004 - Vale Refeição</t>
  </si>
  <si>
    <t>Almoço Yuri</t>
  </si>
  <si>
    <t>Entrada não identificada</t>
  </si>
  <si>
    <t>Roger - Impressao de sacolas plásticas</t>
  </si>
  <si>
    <t xml:space="preserve">Registro Certo </t>
  </si>
  <si>
    <t>Combustível Yuri</t>
  </si>
  <si>
    <t>Salário Yuri 6k - Compra CC Parc 7/12  (R$ 117,66) + R$ 122,28 (Parc 5/10) + R$ 40,00 (Parc 8/10) Compra p/ empresa no cartão pessoal</t>
  </si>
  <si>
    <t>Rizolene</t>
  </si>
  <si>
    <t>Pedro Acabamento</t>
  </si>
  <si>
    <t>Compra no Cartão Alaide</t>
  </si>
  <si>
    <t>Gestora de Tráfego</t>
  </si>
  <si>
    <t>Chapa Registro</t>
  </si>
  <si>
    <t>Plataforma - Alça</t>
  </si>
  <si>
    <t xml:space="preserve">Alex Fundos </t>
  </si>
  <si>
    <t>Ariana</t>
  </si>
  <si>
    <t>Borges</t>
  </si>
  <si>
    <t>VPCK LTDA - Envelope de segurança</t>
  </si>
  <si>
    <t>BRASPRESS</t>
  </si>
  <si>
    <t>Tar/Custas Cobrança</t>
  </si>
  <si>
    <t>004.0006 - Sistema</t>
  </si>
  <si>
    <t>VINDI</t>
  </si>
  <si>
    <t>100.0016 - Estacionamento</t>
  </si>
  <si>
    <t>Estacionamento</t>
  </si>
  <si>
    <t>Certificado Digital</t>
  </si>
  <si>
    <t>Adm Financeira Larissa</t>
  </si>
  <si>
    <t xml:space="preserve">Yuri - Parte do Salário (entrada 2P Rafael em </t>
  </si>
  <si>
    <t>Plastificação Bolsa Brado</t>
  </si>
  <si>
    <t>Rizolene - Furo de Tags</t>
  </si>
  <si>
    <t>Paula Acabamento - Jacira</t>
  </si>
  <si>
    <t>Borges Sacola</t>
  </si>
  <si>
    <t>Claudia Acabamento</t>
  </si>
  <si>
    <t>Salário Yuri 6k - venceu em Novembro - Compra CC Parc 7/12  (R$ 117,66) + R$ 122,28 (Parc 5/10) + R$ 40,00 (Parc 8/10) Compra p/ empresa no cartão pessoal</t>
  </si>
  <si>
    <t>Tar Adapt Mei</t>
  </si>
  <si>
    <t>Tar Adapt Mei Exced</t>
  </si>
  <si>
    <t>Braspress</t>
  </si>
  <si>
    <t>Alex Fundo</t>
  </si>
  <si>
    <t>Plataforma</t>
  </si>
  <si>
    <t>Cheque</t>
  </si>
  <si>
    <t>Salário Yuri 6k - Compra CC Parc 8/12  (R$ 117,66) + R$ 122,28 (Parc 6/10) + R$ 40,00 (Parc 9/10) Compra p/ empresa no cartão pessoal</t>
  </si>
  <si>
    <t>Frete Diego Kimo Store</t>
  </si>
  <si>
    <t>VPCK</t>
  </si>
  <si>
    <t>Cliente Sinval Pagou duplicado</t>
  </si>
  <si>
    <t>Devolução Pix Duplicado Cliente</t>
  </si>
  <si>
    <t>Beteto</t>
  </si>
  <si>
    <t>Frete BrasPress Envelope de Segurança</t>
  </si>
  <si>
    <t>VPCK - Compra Envelopes</t>
  </si>
  <si>
    <t>TAR/CUSTAS COBRANCA</t>
  </si>
  <si>
    <t>Frete</t>
  </si>
  <si>
    <t>Transportadora Envelope Segurança</t>
  </si>
  <si>
    <t>001.0004 - Décimo Terceiro</t>
  </si>
  <si>
    <t xml:space="preserve">13° Salário Thiago </t>
  </si>
  <si>
    <t>Frete Larissa Fit</t>
  </si>
  <si>
    <t>ni</t>
  </si>
  <si>
    <t>Agua</t>
  </si>
  <si>
    <t>001 - Funcionários</t>
  </si>
  <si>
    <t>001.0002 - Horas Extras</t>
  </si>
  <si>
    <t>001.0005 - Férias</t>
  </si>
  <si>
    <t>002.0001 - FGTS</t>
  </si>
  <si>
    <t>002 - Encargos</t>
  </si>
  <si>
    <t>002.0002 - FGTS Rescisões</t>
  </si>
  <si>
    <t>002.0003 - INSS</t>
  </si>
  <si>
    <t>003 - Benefícios</t>
  </si>
  <si>
    <t>003.0002 - Plano de Saúde</t>
  </si>
  <si>
    <t>003.0003 - Vale Alimentação</t>
  </si>
  <si>
    <t>003.0005 - Cesta Básica</t>
  </si>
  <si>
    <t>004.0001 - Aluguéis</t>
  </si>
  <si>
    <t>004 - Manutenção</t>
  </si>
  <si>
    <t>005.0001 - Energia Elétrica</t>
  </si>
  <si>
    <t>005 - Utilidades</t>
  </si>
  <si>
    <t>005.0002 - Água</t>
  </si>
  <si>
    <t>005.0003 - Esgoto</t>
  </si>
  <si>
    <t>005.0005 - Gás</t>
  </si>
  <si>
    <t>005.0006 - Seguros</t>
  </si>
  <si>
    <t>006 - Operações</t>
  </si>
  <si>
    <t>006.0005 - Viagens</t>
  </si>
  <si>
    <t xml:space="preserve">006.0006 - Uniformes </t>
  </si>
  <si>
    <t>006.0013 - Assessoria</t>
  </si>
  <si>
    <t>006.0014 - Consultorias</t>
  </si>
  <si>
    <t>006.0020 - Anuidade</t>
  </si>
  <si>
    <t>100 - Custo Variável</t>
  </si>
  <si>
    <t>100.0004 - Compra de ativo fixo</t>
  </si>
  <si>
    <t>100.0005 - Cursos e treinamentos</t>
  </si>
  <si>
    <t>100.0006 - Despesas com locomoção</t>
  </si>
  <si>
    <t>100.0007 - Encargos</t>
  </si>
  <si>
    <t>100.0011 - Manutenção de equipamentos</t>
  </si>
  <si>
    <t>100.0019 - Medicina ocupacional e segurança do trabalho</t>
  </si>
  <si>
    <t xml:space="preserve">100.0023 - Impostos </t>
  </si>
  <si>
    <t>100.0028 - Pedágio</t>
  </si>
  <si>
    <t>100.0033 - Freelancer</t>
  </si>
  <si>
    <t>100.0036 - DARF</t>
  </si>
  <si>
    <t>100.0038 - Simples nacional</t>
  </si>
  <si>
    <t>100.0041 - Marketing Google</t>
  </si>
  <si>
    <t>100.0042 - Marketing Facebook</t>
  </si>
  <si>
    <t>200.0001 - Venda de Produtos</t>
  </si>
  <si>
    <t>200 - Vendas</t>
  </si>
  <si>
    <t>300.0002 - Receita blabla</t>
  </si>
  <si>
    <t>300 - Receitas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</si>
</sst>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/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1" xfId="0" applyFont="1" applyBorder="1"/>
    <xf numFmtId="0" fontId="4" fillId="0" borderId="1" xfId="0" applyFont="1" applyBorder="1"/>
    <xf numFmtId="0" fontId="4" fillId="0" borderId="0" xfId="0" applyFont="1"/>
    <xf numFmtId="0" fontId="5" fillId="0" borderId="1" xfId="0" applyFont="1" applyBorder="1"/>
    <xf numFmtId="0" fontId="5" fillId="0" borderId="0" xfId="0" applyFont="1"/>
    <xf numFmtId="0" fontId="5" fillId="0" borderId="2" xfId="0" applyFont="1" applyBorder="1"/>
    <xf numFmtId="44" fontId="0" fillId="0" borderId="0" xfId="1" applyFont="1" applyAlignment="1">
      <alignment horizontal="left"/>
    </xf>
    <xf numFmtId="0" fontId="7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14" fontId="7" fillId="0" borderId="0" xfId="0" applyNumberFormat="1" applyFont="1" applyAlignment="1">
      <alignment horizontal="left"/>
    </xf>
    <xf numFmtId="0" fontId="5" fillId="0" borderId="0" xfId="0" applyFont="1" applyFill="1" applyBorder="1"/>
    <xf numFmtId="0" fontId="5" fillId="0" borderId="2" xfId="0" applyFont="1" applyFill="1" applyBorder="1"/>
  </cellXfs>
  <cellStyles count="2">
    <cellStyle name="Moeda" xfId="1" builtinId="4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rgb="FF9BC2E6"/>
        </top>
        <bottom style="thin">
          <color rgb="FF9BC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812579-C1FA-4595-98BB-E08991FFE44A}" name="fDespesas" displayName="fDespesas" ref="A1:F360" totalsRowShown="0" headerRowDxfId="12" dataDxfId="11">
  <autoFilter ref="A1:F360" xr:uid="{36812579-C1FA-4595-98BB-E08991FFE44A}"/>
  <tableColumns count="6">
    <tableColumn id="1" xr3:uid="{CD9CCDEF-C659-4919-BDA1-01326E6AB415}" name="Data" dataDxfId="10"/>
    <tableColumn id="2" xr3:uid="{204FDF9A-B21D-4B99-AB23-18832428E705}" name="Conta" dataDxfId="9"/>
    <tableColumn id="3" xr3:uid="{F318FA11-72DD-4554-8254-CB7FDF78DD0A}" name="GrupoConta" dataDxfId="8">
      <calculatedColumnFormula>IFERROR(VLOOKUP(B2,Categorias!A:B,2,0),"")</calculatedColumnFormula>
    </tableColumn>
    <tableColumn id="4" xr3:uid="{9C8F9D7A-D14C-4659-9BD5-8028998BB3F9}" name="CdConta" dataDxfId="7">
      <calculatedColumnFormula>IFERROR(VLOOKUP(B2,Categorias!A:C,3,0),"")</calculatedColumnFormula>
    </tableColumn>
    <tableColumn id="5" xr3:uid="{745E59E0-7A7A-4234-8509-E784836E3B67}" name="Referência" dataDxfId="6"/>
    <tableColumn id="6" xr3:uid="{C9763217-083A-4434-8B7E-54820F2AB930}" name="Valor" dataDxfId="5" dataCellStyle="Moeda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0F8CAD-080E-4123-B4E3-497AFA7F1F97}" name="dCategorias" displayName="dCategorias" ref="A1:D65" totalsRowShown="0" dataDxfId="4">
  <autoFilter ref="A1:D65" xr:uid="{730F8CAD-080E-4123-B4E3-497AFA7F1F97}"/>
  <tableColumns count="4">
    <tableColumn id="1" xr3:uid="{40169FF1-34A8-4DF6-ABF8-BBE23C6B0269}" name="Conta" dataDxfId="3"/>
    <tableColumn id="2" xr3:uid="{E29CF0AC-9A93-4A2E-AD00-225303B02361}" name="GrupoConta" dataDxfId="2"/>
    <tableColumn id="3" xr3:uid="{CADDE2C6-F69F-4C5A-B2C8-390330095AC0}" name="CdConta" dataDxfId="1"/>
    <tableColumn id="4" xr3:uid="{1A416908-1D3C-432B-B82C-C1CDD6742280}" name="CdContaContabil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E34"/>
  <sheetViews>
    <sheetView workbookViewId="0">
      <selection activeCell="C33" sqref="C33"/>
    </sheetView>
  </sheetViews>
  <sheetFormatPr defaultColWidth="9.28515625" defaultRowHeight="14.65"/>
  <cols>
    <col min="1" max="1" width="9.28515625" style="1"/>
    <col min="2" max="2" width="15" style="1" bestFit="1" customWidth="1"/>
    <col min="3" max="3" width="61.85546875" style="1" bestFit="1" customWidth="1"/>
    <col min="4" max="4" width="25.7109375" style="1" bestFit="1" customWidth="1"/>
    <col min="5" max="6" width="4.7109375" style="1" bestFit="1" customWidth="1"/>
    <col min="7" max="7" width="40.28515625" style="1" bestFit="1" customWidth="1"/>
    <col min="8" max="8" width="25.7109375" style="1" bestFit="1" customWidth="1"/>
    <col min="9" max="9" width="2.28515625" style="1" bestFit="1" customWidth="1"/>
    <col min="10" max="10" width="1.7109375" style="1" bestFit="1" customWidth="1"/>
    <col min="11" max="16384" width="9.28515625" style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5</v>
      </c>
      <c r="C2" s="3" t="s">
        <v>6</v>
      </c>
      <c r="D2" s="3" t="s">
        <v>7</v>
      </c>
      <c r="E2" s="3">
        <v>1</v>
      </c>
    </row>
    <row r="3" spans="1:5">
      <c r="A3" s="3" t="s">
        <v>8</v>
      </c>
      <c r="B3" s="3" t="s">
        <v>8</v>
      </c>
      <c r="C3" s="3" t="s">
        <v>9</v>
      </c>
      <c r="D3" s="3">
        <v>0</v>
      </c>
      <c r="E3" s="3">
        <v>0</v>
      </c>
    </row>
    <row r="4" spans="1:5">
      <c r="A4" s="3" t="s">
        <v>10</v>
      </c>
      <c r="B4" s="3" t="s">
        <v>10</v>
      </c>
      <c r="C4" s="3" t="s">
        <v>11</v>
      </c>
      <c r="D4" s="3" t="s">
        <v>7</v>
      </c>
      <c r="E4" s="3">
        <v>1</v>
      </c>
    </row>
    <row r="5" spans="1:5">
      <c r="A5" s="3" t="s">
        <v>12</v>
      </c>
      <c r="B5" s="3" t="s">
        <v>12</v>
      </c>
      <c r="C5" s="3" t="s">
        <v>13</v>
      </c>
      <c r="D5" s="3">
        <v>0</v>
      </c>
      <c r="E5" s="3">
        <v>0</v>
      </c>
    </row>
    <row r="6" spans="1:5">
      <c r="A6" s="3" t="s">
        <v>14</v>
      </c>
      <c r="B6" s="3" t="s">
        <v>14</v>
      </c>
      <c r="C6" s="3" t="s">
        <v>15</v>
      </c>
      <c r="D6" s="3">
        <v>0</v>
      </c>
      <c r="E6" s="3">
        <v>0</v>
      </c>
    </row>
    <row r="7" spans="1:5">
      <c r="A7" s="3" t="s">
        <v>16</v>
      </c>
      <c r="B7" s="3" t="s">
        <v>16</v>
      </c>
      <c r="C7" s="3" t="s">
        <v>17</v>
      </c>
      <c r="D7" s="3">
        <v>0</v>
      </c>
      <c r="E7" s="3">
        <v>0</v>
      </c>
    </row>
    <row r="8" spans="1:5">
      <c r="A8" s="3" t="s">
        <v>18</v>
      </c>
      <c r="B8" s="3" t="s">
        <v>18</v>
      </c>
      <c r="C8" s="3" t="s">
        <v>19</v>
      </c>
      <c r="D8" s="3" t="s">
        <v>20</v>
      </c>
      <c r="E8" s="3">
        <v>2</v>
      </c>
    </row>
    <row r="9" spans="1:5">
      <c r="A9" s="3" t="s">
        <v>21</v>
      </c>
      <c r="B9" s="3" t="s">
        <v>21</v>
      </c>
      <c r="C9" s="3" t="s">
        <v>22</v>
      </c>
      <c r="D9" s="3" t="s">
        <v>7</v>
      </c>
      <c r="E9" s="3">
        <v>1</v>
      </c>
    </row>
    <row r="10" spans="1:5">
      <c r="A10" s="3" t="s">
        <v>23</v>
      </c>
      <c r="B10" s="3" t="s">
        <v>23</v>
      </c>
      <c r="C10" s="3" t="s">
        <v>24</v>
      </c>
      <c r="D10" s="3">
        <v>0</v>
      </c>
      <c r="E10" s="3">
        <v>0</v>
      </c>
    </row>
    <row r="11" spans="1:5">
      <c r="A11" s="3" t="s">
        <v>25</v>
      </c>
      <c r="B11" s="3" t="s">
        <v>25</v>
      </c>
      <c r="C11" s="3" t="s">
        <v>26</v>
      </c>
      <c r="D11" s="3" t="s">
        <v>20</v>
      </c>
      <c r="E11" s="3">
        <v>2</v>
      </c>
    </row>
    <row r="12" spans="1:5">
      <c r="A12" s="3" t="s">
        <v>27</v>
      </c>
      <c r="B12" s="3" t="s">
        <v>27</v>
      </c>
      <c r="C12" s="3" t="s">
        <v>28</v>
      </c>
      <c r="D12" s="3" t="s">
        <v>7</v>
      </c>
      <c r="E12" s="3">
        <v>1</v>
      </c>
    </row>
    <row r="13" spans="1:5">
      <c r="A13" s="3" t="s">
        <v>29</v>
      </c>
      <c r="B13" s="3" t="s">
        <v>29</v>
      </c>
      <c r="C13" s="3" t="s">
        <v>30</v>
      </c>
      <c r="D13" s="3">
        <v>0</v>
      </c>
      <c r="E13" s="3">
        <v>0</v>
      </c>
    </row>
    <row r="14" spans="1:5">
      <c r="A14" s="3" t="s">
        <v>31</v>
      </c>
      <c r="B14" s="3" t="s">
        <v>31</v>
      </c>
      <c r="C14" s="3" t="s">
        <v>32</v>
      </c>
      <c r="D14" s="3">
        <v>0</v>
      </c>
      <c r="E14" s="3">
        <v>0</v>
      </c>
    </row>
    <row r="15" spans="1:5">
      <c r="A15" s="3" t="s">
        <v>33</v>
      </c>
      <c r="B15" s="3" t="s">
        <v>33</v>
      </c>
      <c r="C15" s="3" t="s">
        <v>34</v>
      </c>
      <c r="D15" s="3">
        <v>0</v>
      </c>
      <c r="E15" s="3">
        <v>0</v>
      </c>
    </row>
    <row r="16" spans="1:5">
      <c r="A16" s="3" t="s">
        <v>35</v>
      </c>
      <c r="B16" s="3" t="s">
        <v>35</v>
      </c>
      <c r="C16" s="3" t="s">
        <v>36</v>
      </c>
      <c r="D16" s="3">
        <v>0</v>
      </c>
      <c r="E16" s="3">
        <v>0</v>
      </c>
    </row>
    <row r="17" spans="1:5">
      <c r="A17" s="3" t="s">
        <v>37</v>
      </c>
      <c r="B17" s="3" t="s">
        <v>37</v>
      </c>
      <c r="C17" s="3" t="s">
        <v>38</v>
      </c>
      <c r="D17" s="3">
        <v>0</v>
      </c>
      <c r="E17" s="3">
        <v>0</v>
      </c>
    </row>
    <row r="18" spans="1:5">
      <c r="A18" s="3" t="s">
        <v>39</v>
      </c>
      <c r="B18" s="3" t="s">
        <v>39</v>
      </c>
      <c r="C18" s="3" t="s">
        <v>40</v>
      </c>
      <c r="D18" s="3">
        <v>0</v>
      </c>
      <c r="E18" s="3">
        <v>0</v>
      </c>
    </row>
    <row r="19" spans="1:5">
      <c r="A19" s="3" t="s">
        <v>41</v>
      </c>
      <c r="B19" s="3" t="s">
        <v>41</v>
      </c>
      <c r="C19" s="3" t="s">
        <v>42</v>
      </c>
      <c r="D19" s="3">
        <v>0</v>
      </c>
      <c r="E19" s="3">
        <v>0</v>
      </c>
    </row>
    <row r="20" spans="1:5">
      <c r="A20" s="3" t="s">
        <v>43</v>
      </c>
      <c r="B20" s="3" t="s">
        <v>43</v>
      </c>
      <c r="C20" s="3" t="s">
        <v>44</v>
      </c>
      <c r="D20" s="3">
        <v>0</v>
      </c>
      <c r="E20" s="3">
        <v>0</v>
      </c>
    </row>
    <row r="21" spans="1:5">
      <c r="A21" s="3" t="s">
        <v>45</v>
      </c>
      <c r="B21" s="3" t="s">
        <v>45</v>
      </c>
      <c r="C21" s="3" t="s">
        <v>46</v>
      </c>
      <c r="D21" s="3">
        <v>0</v>
      </c>
      <c r="E21" s="3">
        <v>0</v>
      </c>
    </row>
    <row r="22" spans="1:5">
      <c r="A22" s="3" t="s">
        <v>47</v>
      </c>
      <c r="B22" s="3" t="s">
        <v>47</v>
      </c>
      <c r="C22" s="3" t="s">
        <v>48</v>
      </c>
      <c r="D22" s="3">
        <v>0</v>
      </c>
      <c r="E22" s="3">
        <v>0</v>
      </c>
    </row>
    <row r="23" spans="1:5">
      <c r="A23" s="3" t="s">
        <v>49</v>
      </c>
      <c r="B23" s="3" t="s">
        <v>49</v>
      </c>
      <c r="C23" s="3" t="s">
        <v>50</v>
      </c>
      <c r="D23" s="3">
        <v>0</v>
      </c>
      <c r="E23" s="3">
        <v>0</v>
      </c>
    </row>
    <row r="24" spans="1:5">
      <c r="A24" s="3" t="s">
        <v>51</v>
      </c>
      <c r="B24" s="3" t="s">
        <v>51</v>
      </c>
      <c r="C24" s="3" t="s">
        <v>52</v>
      </c>
      <c r="D24" s="3">
        <v>0</v>
      </c>
      <c r="E24" s="3">
        <v>0</v>
      </c>
    </row>
    <row r="25" spans="1:5">
      <c r="A25" s="3" t="s">
        <v>53</v>
      </c>
      <c r="B25" s="3" t="s">
        <v>53</v>
      </c>
      <c r="C25" s="3" t="s">
        <v>54</v>
      </c>
      <c r="D25" s="3">
        <v>0</v>
      </c>
      <c r="E25" s="3">
        <v>0</v>
      </c>
    </row>
    <row r="26" spans="1:5">
      <c r="A26" s="3" t="s">
        <v>55</v>
      </c>
      <c r="B26" s="3" t="s">
        <v>55</v>
      </c>
      <c r="C26" s="3" t="s">
        <v>56</v>
      </c>
      <c r="D26" s="3" t="s">
        <v>7</v>
      </c>
      <c r="E26" s="3">
        <v>1</v>
      </c>
    </row>
    <row r="27" spans="1:5">
      <c r="A27" s="3" t="s">
        <v>57</v>
      </c>
      <c r="B27" s="3" t="s">
        <v>57</v>
      </c>
      <c r="C27" s="3" t="s">
        <v>58</v>
      </c>
      <c r="D27" s="1">
        <v>0</v>
      </c>
      <c r="E27" s="3">
        <v>0</v>
      </c>
    </row>
    <row r="28" spans="1:5">
      <c r="A28" s="3" t="s">
        <v>59</v>
      </c>
      <c r="B28" s="3" t="s">
        <v>59</v>
      </c>
      <c r="C28" s="3" t="s">
        <v>60</v>
      </c>
      <c r="D28" s="3">
        <v>0</v>
      </c>
      <c r="E28" s="3">
        <v>0</v>
      </c>
    </row>
    <row r="29" spans="1:5">
      <c r="A29" s="3" t="s">
        <v>61</v>
      </c>
      <c r="B29" s="3" t="s">
        <v>61</v>
      </c>
      <c r="C29" s="3" t="s">
        <v>62</v>
      </c>
      <c r="D29" s="3">
        <v>0</v>
      </c>
      <c r="E29" s="3">
        <v>0</v>
      </c>
    </row>
    <row r="30" spans="1:5">
      <c r="A30" s="3" t="s">
        <v>63</v>
      </c>
      <c r="B30" s="3" t="s">
        <v>63</v>
      </c>
      <c r="C30" s="3" t="s">
        <v>64</v>
      </c>
      <c r="D30" s="3" t="s">
        <v>20</v>
      </c>
      <c r="E30" s="3">
        <v>2</v>
      </c>
    </row>
    <row r="31" spans="1:5">
      <c r="A31" s="3" t="s">
        <v>65</v>
      </c>
      <c r="B31" s="3" t="s">
        <v>65</v>
      </c>
      <c r="C31" s="3" t="s">
        <v>66</v>
      </c>
      <c r="D31" s="3" t="s">
        <v>67</v>
      </c>
      <c r="E31" s="3">
        <v>3</v>
      </c>
    </row>
    <row r="32" spans="1:5">
      <c r="A32" s="3">
        <v>3</v>
      </c>
      <c r="B32" s="3">
        <v>3</v>
      </c>
      <c r="C32" s="3" t="s">
        <v>68</v>
      </c>
      <c r="D32" s="3" t="s">
        <v>69</v>
      </c>
      <c r="E32" s="3">
        <v>4</v>
      </c>
    </row>
    <row r="33" ht="15"/>
    <row r="34" ht="1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C8D04-F3E6-4BE5-A6CF-C6F6780ED158}">
  <dimension ref="A1:F360"/>
  <sheetViews>
    <sheetView tabSelected="1" topLeftCell="A341" workbookViewId="0">
      <selection activeCell="E361" sqref="E361"/>
    </sheetView>
  </sheetViews>
  <sheetFormatPr defaultColWidth="9.28515625" defaultRowHeight="14.65"/>
  <cols>
    <col min="1" max="1" width="11.42578125" style="12" bestFit="1" customWidth="1"/>
    <col min="2" max="2" width="35.5703125" style="1" bestFit="1" customWidth="1"/>
    <col min="3" max="3" width="17.28515625" style="1" bestFit="1" customWidth="1"/>
    <col min="4" max="4" width="9.7109375" style="1" customWidth="1"/>
    <col min="5" max="5" width="113" style="1" bestFit="1" customWidth="1"/>
    <col min="6" max="6" width="12.42578125" style="10" bestFit="1" customWidth="1"/>
    <col min="7" max="16384" width="9.28515625" style="1"/>
  </cols>
  <sheetData>
    <row r="1" spans="1:6">
      <c r="A1" s="12" t="s">
        <v>70</v>
      </c>
      <c r="B1" s="1" t="s">
        <v>71</v>
      </c>
      <c r="C1" s="1" t="s">
        <v>72</v>
      </c>
      <c r="D1" s="1" t="s">
        <v>0</v>
      </c>
      <c r="E1" s="1" t="s">
        <v>73</v>
      </c>
      <c r="F1" s="10" t="s">
        <v>74</v>
      </c>
    </row>
    <row r="2" spans="1:6">
      <c r="A2" s="12">
        <v>45139</v>
      </c>
      <c r="B2" s="13" t="s">
        <v>75</v>
      </c>
      <c r="C2" s="1" t="str">
        <f>IFERROR(VLOOKUP(B2,Categorias!A:B,2,0),"")</f>
        <v>100 - Custo Variável</v>
      </c>
      <c r="D2" s="1" t="str">
        <f>IFERROR(VLOOKUP(B2,Categorias!A:C,3,0),"")</f>
        <v>2.4.2</v>
      </c>
      <c r="E2" s="1" t="s">
        <v>76</v>
      </c>
      <c r="F2" s="10">
        <v>-860.66</v>
      </c>
    </row>
    <row r="3" spans="1:6">
      <c r="A3" s="12">
        <v>45140</v>
      </c>
      <c r="B3" s="13" t="s">
        <v>77</v>
      </c>
      <c r="C3" s="1" t="str">
        <f>IFERROR(VLOOKUP(B3,Categorias!A:B,2,0),"")</f>
        <v>001 - Funcionários</v>
      </c>
      <c r="D3" s="1" t="str">
        <f>IFERROR(VLOOKUP(B3,Categorias!A:C,3,0),"")</f>
        <v>2.3.3</v>
      </c>
      <c r="E3" s="1" t="s">
        <v>78</v>
      </c>
      <c r="F3" s="10">
        <v>-577</v>
      </c>
    </row>
    <row r="4" spans="1:6">
      <c r="A4" s="12">
        <v>45140</v>
      </c>
      <c r="B4" s="13" t="s">
        <v>79</v>
      </c>
      <c r="C4" s="1" t="str">
        <f>IFERROR(VLOOKUP(B4,Categorias!A:B,2,0),"")</f>
        <v>006 - Operações</v>
      </c>
      <c r="D4" s="1" t="str">
        <f>IFERROR(VLOOKUP(B4,Categorias!A:C,3,0),"")</f>
        <v>2.4.1</v>
      </c>
      <c r="E4" s="1" t="s">
        <v>80</v>
      </c>
      <c r="F4" s="10">
        <v>-0.3</v>
      </c>
    </row>
    <row r="5" spans="1:6">
      <c r="A5" s="12">
        <v>45140</v>
      </c>
      <c r="B5" s="13" t="s">
        <v>81</v>
      </c>
      <c r="C5" s="1" t="str">
        <f>IFERROR(VLOOKUP(B5,Categorias!A:B,2,0),"")</f>
        <v>100 - Custo Variável</v>
      </c>
      <c r="D5" s="1" t="str">
        <f>IFERROR(VLOOKUP(B5,Categorias!A:C,3,0),"")</f>
        <v>1.2.1</v>
      </c>
      <c r="E5" s="1" t="s">
        <v>82</v>
      </c>
      <c r="F5" s="10">
        <v>-317</v>
      </c>
    </row>
    <row r="6" spans="1:6">
      <c r="A6" s="12">
        <v>45140</v>
      </c>
      <c r="B6" s="13" t="s">
        <v>81</v>
      </c>
      <c r="C6" s="1" t="str">
        <f>IFERROR(VLOOKUP(B6,Categorias!A:B,2,0),"")</f>
        <v>100 - Custo Variável</v>
      </c>
      <c r="D6" s="1" t="str">
        <f>IFERROR(VLOOKUP(B6,Categorias!A:C,3,0),"")</f>
        <v>1.2.1</v>
      </c>
      <c r="E6" s="1" t="s">
        <v>82</v>
      </c>
      <c r="F6" s="10">
        <v>-37</v>
      </c>
    </row>
    <row r="7" spans="1:6">
      <c r="A7" s="12">
        <v>45140</v>
      </c>
      <c r="B7" s="13" t="s">
        <v>83</v>
      </c>
      <c r="C7" s="1" t="str">
        <f>IFERROR(VLOOKUP(B7,Categorias!A:B,2,0),"")</f>
        <v>100 - Custo Variável</v>
      </c>
      <c r="D7" s="1" t="str">
        <f>IFERROR(VLOOKUP(B7,Categorias!A:C,3,0),"")</f>
        <v>2.4.1</v>
      </c>
      <c r="E7" s="1" t="s">
        <v>84</v>
      </c>
      <c r="F7" s="10">
        <v>-2.75</v>
      </c>
    </row>
    <row r="8" spans="1:6">
      <c r="A8" s="12">
        <v>45140</v>
      </c>
      <c r="B8" s="13" t="s">
        <v>83</v>
      </c>
      <c r="C8" s="1" t="str">
        <f>IFERROR(VLOOKUP(B8,Categorias!A:B,2,0),"")</f>
        <v>100 - Custo Variável</v>
      </c>
      <c r="D8" s="1" t="str">
        <f>IFERROR(VLOOKUP(B8,Categorias!A:C,3,0),"")</f>
        <v>2.4.1</v>
      </c>
      <c r="E8" s="1" t="s">
        <v>84</v>
      </c>
      <c r="F8" s="10">
        <v>-78</v>
      </c>
    </row>
    <row r="9" spans="1:6">
      <c r="A9" s="12">
        <v>45140</v>
      </c>
      <c r="B9" s="13" t="s">
        <v>85</v>
      </c>
      <c r="C9" s="1" t="str">
        <f>IFERROR(VLOOKUP(B9,Categorias!A:B,2,0),"")</f>
        <v>003 - Benefícios</v>
      </c>
      <c r="D9" s="1" t="str">
        <f>IFERROR(VLOOKUP(B9,Categorias!A:C,3,0),"")</f>
        <v>2.3.3</v>
      </c>
      <c r="E9" s="1" t="s">
        <v>86</v>
      </c>
      <c r="F9" s="10">
        <v>-32.94</v>
      </c>
    </row>
    <row r="10" spans="1:6">
      <c r="A10" s="12">
        <v>45140</v>
      </c>
      <c r="B10" s="13" t="s">
        <v>87</v>
      </c>
      <c r="C10" s="1" t="str">
        <f>IFERROR(VLOOKUP(B10,Categorias!A:B,2,0),"")</f>
        <v>100 - Custo Variável</v>
      </c>
      <c r="D10" s="1" t="str">
        <f>IFERROR(VLOOKUP(B10,Categorias!A:C,3,0),"")</f>
        <v>2.4.1</v>
      </c>
      <c r="E10" s="1" t="s">
        <v>88</v>
      </c>
      <c r="F10" s="10">
        <v>-82.98</v>
      </c>
    </row>
    <row r="11" spans="1:6">
      <c r="A11" s="12">
        <v>45140</v>
      </c>
      <c r="B11" s="13" t="s">
        <v>79</v>
      </c>
      <c r="C11" s="1" t="str">
        <f>IFERROR(VLOOKUP(B11,Categorias!A:B,2,0),"")</f>
        <v>006 - Operações</v>
      </c>
      <c r="D11" s="1" t="str">
        <f>IFERROR(VLOOKUP(B11,Categorias!A:C,3,0),"")</f>
        <v>2.4.1</v>
      </c>
      <c r="E11" s="1" t="s">
        <v>89</v>
      </c>
      <c r="F11" s="10">
        <v>-75</v>
      </c>
    </row>
    <row r="12" spans="1:6">
      <c r="A12" s="12">
        <v>45140</v>
      </c>
      <c r="B12" s="13" t="s">
        <v>83</v>
      </c>
      <c r="C12" s="1" t="str">
        <f>IFERROR(VLOOKUP(B12,Categorias!A:B,2,0),"")</f>
        <v>100 - Custo Variável</v>
      </c>
      <c r="D12" s="1" t="str">
        <f>IFERROR(VLOOKUP(B12,Categorias!A:C,3,0),"")</f>
        <v>2.4.1</v>
      </c>
      <c r="E12" s="1" t="s">
        <v>84</v>
      </c>
      <c r="F12" s="10">
        <v>-5.5</v>
      </c>
    </row>
    <row r="13" spans="1:6">
      <c r="A13" s="12">
        <v>45140</v>
      </c>
      <c r="B13" s="13" t="s">
        <v>83</v>
      </c>
      <c r="C13" s="1" t="str">
        <f>IFERROR(VLOOKUP(B13,Categorias!A:B,2,0),"")</f>
        <v>100 - Custo Variável</v>
      </c>
      <c r="D13" s="1" t="str">
        <f>IFERROR(VLOOKUP(B13,Categorias!A:C,3,0),"")</f>
        <v>2.4.1</v>
      </c>
      <c r="E13" s="1" t="s">
        <v>84</v>
      </c>
      <c r="F13" s="10">
        <v>-793.84</v>
      </c>
    </row>
    <row r="14" spans="1:6">
      <c r="A14" s="12">
        <v>45140</v>
      </c>
      <c r="B14" s="13" t="s">
        <v>81</v>
      </c>
      <c r="C14" s="1" t="str">
        <f>IFERROR(VLOOKUP(B14,Categorias!A:B,2,0),"")</f>
        <v>100 - Custo Variável</v>
      </c>
      <c r="D14" s="1" t="str">
        <f>IFERROR(VLOOKUP(B14,Categorias!A:C,3,0),"")</f>
        <v>1.2.1</v>
      </c>
      <c r="E14" s="1" t="s">
        <v>90</v>
      </c>
      <c r="F14" s="10">
        <v>-300</v>
      </c>
    </row>
    <row r="15" spans="1:6">
      <c r="A15" s="12">
        <v>45140</v>
      </c>
      <c r="B15" s="13" t="s">
        <v>91</v>
      </c>
      <c r="C15" s="1" t="str">
        <f>IFERROR(VLOOKUP(B15,Categorias!A:B,2,0),"")</f>
        <v>006 - Operações</v>
      </c>
      <c r="D15" s="1" t="str">
        <f>IFERROR(VLOOKUP(B15,Categorias!A:C,3,0),"")</f>
        <v>2.3.1</v>
      </c>
      <c r="E15" s="1" t="s">
        <v>92</v>
      </c>
      <c r="F15" s="10">
        <v>-400</v>
      </c>
    </row>
    <row r="16" spans="1:6">
      <c r="A16" s="12">
        <v>45141</v>
      </c>
      <c r="B16" s="13" t="s">
        <v>85</v>
      </c>
      <c r="C16" s="1" t="str">
        <f>IFERROR(VLOOKUP(B16,Categorias!A:B,2,0),"")</f>
        <v>003 - Benefícios</v>
      </c>
      <c r="D16" s="1" t="str">
        <f>IFERROR(VLOOKUP(B16,Categorias!A:C,3,0),"")</f>
        <v>2.3.3</v>
      </c>
      <c r="E16" s="1" t="s">
        <v>93</v>
      </c>
      <c r="F16" s="10">
        <v>-400</v>
      </c>
    </row>
    <row r="17" spans="1:6">
      <c r="A17" s="12">
        <v>45141</v>
      </c>
      <c r="B17" s="13" t="s">
        <v>91</v>
      </c>
      <c r="C17" s="1" t="str">
        <f>IFERROR(VLOOKUP(B17,Categorias!A:B,2,0),"")</f>
        <v>006 - Operações</v>
      </c>
      <c r="D17" s="1" t="str">
        <f>IFERROR(VLOOKUP(B17,Categorias!A:C,3,0),"")</f>
        <v>2.3.1</v>
      </c>
      <c r="E17" s="1" t="s">
        <v>94</v>
      </c>
      <c r="F17" s="10">
        <v>-37</v>
      </c>
    </row>
    <row r="18" spans="1:6">
      <c r="A18" s="12">
        <v>45142</v>
      </c>
      <c r="B18" s="13" t="s">
        <v>95</v>
      </c>
      <c r="C18" s="1" t="str">
        <f>IFERROR(VLOOKUP(B18,Categorias!A:B,2,0),"")</f>
        <v>100 - Custo Variável</v>
      </c>
      <c r="D18" s="1" t="str">
        <f>IFERROR(VLOOKUP(B18,Categorias!A:C,3,0),"")</f>
        <v>2.3.12</v>
      </c>
      <c r="E18" s="1" t="s">
        <v>96</v>
      </c>
      <c r="F18" s="10">
        <v>-120</v>
      </c>
    </row>
    <row r="19" spans="1:6">
      <c r="A19" s="12">
        <v>45142</v>
      </c>
      <c r="B19" s="13" t="s">
        <v>97</v>
      </c>
      <c r="C19" s="1" t="str">
        <f>IFERROR(VLOOKUP(B19,Categorias!A:B,2,0),"")</f>
        <v>005 - Utilidades</v>
      </c>
      <c r="D19" s="1" t="str">
        <f>IFERROR(VLOOKUP(B19,Categorias!A:C,3,0),"")</f>
        <v>2.3.9</v>
      </c>
      <c r="E19" s="1" t="s">
        <v>98</v>
      </c>
      <c r="F19" s="10">
        <v>-153.9</v>
      </c>
    </row>
    <row r="20" spans="1:6">
      <c r="A20" s="12">
        <v>45142</v>
      </c>
      <c r="B20" s="13" t="s">
        <v>91</v>
      </c>
      <c r="C20" s="1" t="str">
        <f>IFERROR(VLOOKUP(B20,Categorias!A:B,2,0),"")</f>
        <v>006 - Operações</v>
      </c>
      <c r="D20" s="1" t="str">
        <f>IFERROR(VLOOKUP(B20,Categorias!A:C,3,0),"")</f>
        <v>2.3.1</v>
      </c>
      <c r="E20" s="1" t="s">
        <v>99</v>
      </c>
      <c r="F20" s="10">
        <v>-608.70000000000005</v>
      </c>
    </row>
    <row r="21" spans="1:6">
      <c r="A21" s="12">
        <v>45142</v>
      </c>
      <c r="B21" s="13" t="s">
        <v>91</v>
      </c>
      <c r="C21" s="1" t="str">
        <f>IFERROR(VLOOKUP(B21,Categorias!A:B,2,0),"")</f>
        <v>006 - Operações</v>
      </c>
      <c r="D21" s="1" t="str">
        <f>IFERROR(VLOOKUP(B21,Categorias!A:C,3,0),"")</f>
        <v>2.3.1</v>
      </c>
      <c r="E21" s="1" t="s">
        <v>100</v>
      </c>
      <c r="F21" s="10">
        <v>-111</v>
      </c>
    </row>
    <row r="22" spans="1:6">
      <c r="A22" s="12">
        <v>45145</v>
      </c>
      <c r="B22" s="13" t="s">
        <v>91</v>
      </c>
      <c r="C22" s="1" t="str">
        <f>IFERROR(VLOOKUP(B22,Categorias!A:B,2,0),"")</f>
        <v>006 - Operações</v>
      </c>
      <c r="D22" s="1" t="str">
        <f>IFERROR(VLOOKUP(B22,Categorias!A:C,3,0),"")</f>
        <v>2.3.1</v>
      </c>
      <c r="E22" s="1" t="s">
        <v>94</v>
      </c>
      <c r="F22" s="10">
        <v>-148</v>
      </c>
    </row>
    <row r="23" spans="1:6">
      <c r="A23" s="12">
        <v>45145</v>
      </c>
      <c r="B23" s="13" t="s">
        <v>91</v>
      </c>
      <c r="C23" s="1" t="str">
        <f>IFERROR(VLOOKUP(B23,Categorias!A:B,2,0),"")</f>
        <v>006 - Operações</v>
      </c>
      <c r="D23" s="1" t="str">
        <f>IFERROR(VLOOKUP(B23,Categorias!A:C,3,0),"")</f>
        <v>2.3.1</v>
      </c>
      <c r="E23" s="1" t="s">
        <v>101</v>
      </c>
      <c r="F23" s="10">
        <v>-172.25</v>
      </c>
    </row>
    <row r="24" spans="1:6">
      <c r="A24" s="12">
        <v>45145</v>
      </c>
      <c r="B24" s="13" t="s">
        <v>91</v>
      </c>
      <c r="C24" s="1" t="str">
        <f>IFERROR(VLOOKUP(B24,Categorias!A:B,2,0),"")</f>
        <v>006 - Operações</v>
      </c>
      <c r="D24" s="1" t="str">
        <f>IFERROR(VLOOKUP(B24,Categorias!A:C,3,0),"")</f>
        <v>2.3.1</v>
      </c>
      <c r="E24" s="1" t="s">
        <v>102</v>
      </c>
      <c r="F24" s="10">
        <v>-516</v>
      </c>
    </row>
    <row r="25" spans="1:6">
      <c r="A25" s="12">
        <v>45146</v>
      </c>
      <c r="B25" s="13" t="s">
        <v>91</v>
      </c>
      <c r="C25" s="1" t="str">
        <f>IFERROR(VLOOKUP(B25,Categorias!A:B,2,0),"")</f>
        <v>006 - Operações</v>
      </c>
      <c r="D25" s="1" t="str">
        <f>IFERROR(VLOOKUP(B25,Categorias!A:C,3,0),"")</f>
        <v>2.3.1</v>
      </c>
      <c r="E25" s="1" t="s">
        <v>103</v>
      </c>
      <c r="F25" s="10">
        <v>-37</v>
      </c>
    </row>
    <row r="26" spans="1:6">
      <c r="A26" s="12">
        <v>45146</v>
      </c>
      <c r="B26" s="13" t="s">
        <v>91</v>
      </c>
      <c r="C26" s="1" t="str">
        <f>IFERROR(VLOOKUP(B26,Categorias!A:B,2,0),"")</f>
        <v>006 - Operações</v>
      </c>
      <c r="D26" s="1" t="str">
        <f>IFERROR(VLOOKUP(B26,Categorias!A:C,3,0),"")</f>
        <v>2.3.1</v>
      </c>
      <c r="E26" s="1" t="s">
        <v>103</v>
      </c>
      <c r="F26" s="10">
        <v>-74</v>
      </c>
    </row>
    <row r="27" spans="1:6">
      <c r="A27" s="12">
        <v>45146</v>
      </c>
      <c r="B27" s="13" t="s">
        <v>91</v>
      </c>
      <c r="C27" s="1" t="str">
        <f>IFERROR(VLOOKUP(B27,Categorias!A:B,2,0),"")</f>
        <v>006 - Operações</v>
      </c>
      <c r="D27" s="1" t="str">
        <f>IFERROR(VLOOKUP(B27,Categorias!A:C,3,0),"")</f>
        <v>2.3.1</v>
      </c>
      <c r="E27" s="1" t="s">
        <v>104</v>
      </c>
      <c r="F27" s="10">
        <v>-530</v>
      </c>
    </row>
    <row r="28" spans="1:6">
      <c r="A28" s="12">
        <v>45147</v>
      </c>
      <c r="B28" s="13" t="s">
        <v>91</v>
      </c>
      <c r="C28" s="1" t="str">
        <f>IFERROR(VLOOKUP(B28,Categorias!A:B,2,0),"")</f>
        <v>006 - Operações</v>
      </c>
      <c r="D28" s="1" t="str">
        <f>IFERROR(VLOOKUP(B28,Categorias!A:C,3,0),"")</f>
        <v>2.3.1</v>
      </c>
      <c r="E28" s="1" t="s">
        <v>105</v>
      </c>
      <c r="F28" s="10">
        <v>-185</v>
      </c>
    </row>
    <row r="29" spans="1:6">
      <c r="A29" s="12">
        <v>45147</v>
      </c>
      <c r="B29" s="13" t="s">
        <v>91</v>
      </c>
      <c r="C29" s="1" t="str">
        <f>IFERROR(VLOOKUP(B29,Categorias!A:B,2,0),"")</f>
        <v>006 - Operações</v>
      </c>
      <c r="D29" s="1" t="str">
        <f>IFERROR(VLOOKUP(B29,Categorias!A:C,3,0),"")</f>
        <v>2.3.1</v>
      </c>
      <c r="E29" s="1" t="s">
        <v>106</v>
      </c>
      <c r="F29" s="10">
        <v>-485</v>
      </c>
    </row>
    <row r="30" spans="1:6">
      <c r="A30" s="12">
        <v>45148</v>
      </c>
      <c r="B30" s="13" t="s">
        <v>107</v>
      </c>
      <c r="C30" s="1" t="str">
        <f>IFERROR(VLOOKUP(B30,Categorias!A:B,2,0),"")</f>
        <v>006 - Operações</v>
      </c>
      <c r="D30" s="1" t="str">
        <f>IFERROR(VLOOKUP(B30,Categorias!A:C,3,0),"")</f>
        <v>2.3.5</v>
      </c>
      <c r="E30" s="1" t="s">
        <v>108</v>
      </c>
      <c r="F30" s="10">
        <v>-1300</v>
      </c>
    </row>
    <row r="31" spans="1:6">
      <c r="A31" s="12">
        <v>45148</v>
      </c>
      <c r="B31" s="13" t="s">
        <v>91</v>
      </c>
      <c r="C31" s="1" t="str">
        <f>IFERROR(VLOOKUP(B31,Categorias!A:B,2,0),"")</f>
        <v>006 - Operações</v>
      </c>
      <c r="D31" s="1" t="str">
        <f>IFERROR(VLOOKUP(B31,Categorias!A:C,3,0),"")</f>
        <v>2.3.1</v>
      </c>
      <c r="E31" s="1" t="s">
        <v>109</v>
      </c>
      <c r="F31" s="10">
        <v>-2512.7800000000002</v>
      </c>
    </row>
    <row r="32" spans="1:6">
      <c r="A32" s="12">
        <v>45149</v>
      </c>
      <c r="B32" s="13" t="s">
        <v>91</v>
      </c>
      <c r="C32" s="1" t="str">
        <f>IFERROR(VLOOKUP(B32,Categorias!A:B,2,0),"")</f>
        <v>006 - Operações</v>
      </c>
      <c r="D32" s="1" t="str">
        <f>IFERROR(VLOOKUP(B32,Categorias!A:C,3,0),"")</f>
        <v>2.3.1</v>
      </c>
      <c r="E32" s="1" t="s">
        <v>110</v>
      </c>
      <c r="F32" s="10">
        <v>-200</v>
      </c>
    </row>
    <row r="33" spans="1:6">
      <c r="A33" s="12">
        <v>45149</v>
      </c>
      <c r="B33" s="13" t="s">
        <v>91</v>
      </c>
      <c r="C33" s="1" t="str">
        <f>IFERROR(VLOOKUP(B33,Categorias!A:B,2,0),"")</f>
        <v>006 - Operações</v>
      </c>
      <c r="D33" s="1" t="str">
        <f>IFERROR(VLOOKUP(B33,Categorias!A:C,3,0),"")</f>
        <v>2.3.1</v>
      </c>
      <c r="E33" s="1" t="s">
        <v>111</v>
      </c>
      <c r="F33" s="10">
        <v>-37</v>
      </c>
    </row>
    <row r="34" spans="1:6">
      <c r="A34" s="12">
        <v>45152</v>
      </c>
      <c r="B34" s="13" t="s">
        <v>91</v>
      </c>
      <c r="C34" s="1" t="str">
        <f>IFERROR(VLOOKUP(B34,Categorias!A:B,2,0),"")</f>
        <v>006 - Operações</v>
      </c>
      <c r="D34" s="1" t="str">
        <f>IFERROR(VLOOKUP(B34,Categorias!A:C,3,0),"")</f>
        <v>2.3.1</v>
      </c>
      <c r="E34" s="1" t="s">
        <v>112</v>
      </c>
      <c r="F34" s="10">
        <v>-264.19</v>
      </c>
    </row>
    <row r="35" spans="1:6">
      <c r="A35" s="12">
        <v>45153</v>
      </c>
      <c r="B35" s="13" t="s">
        <v>113</v>
      </c>
      <c r="C35" s="1" t="str">
        <f>IFERROR(VLOOKUP(B35,Categorias!A:B,2,0),"")</f>
        <v>006 - Operações</v>
      </c>
      <c r="D35" s="1" t="str">
        <f>IFERROR(VLOOKUP(B35,Categorias!A:C,3,0),"")</f>
        <v>2.3.11</v>
      </c>
      <c r="E35" s="1" t="s">
        <v>114</v>
      </c>
      <c r="F35" s="10">
        <v>-300</v>
      </c>
    </row>
    <row r="36" spans="1:6">
      <c r="A36" s="12">
        <v>45153</v>
      </c>
      <c r="B36" s="13" t="s">
        <v>77</v>
      </c>
      <c r="C36" s="1" t="str">
        <f>IFERROR(VLOOKUP(B36,Categorias!A:B,2,0),"")</f>
        <v>001 - Funcionários</v>
      </c>
      <c r="D36" s="1" t="str">
        <f>IFERROR(VLOOKUP(B36,Categorias!A:C,3,0),"")</f>
        <v>2.3.3</v>
      </c>
      <c r="E36" s="1" t="s">
        <v>115</v>
      </c>
      <c r="F36" s="10">
        <v>-675</v>
      </c>
    </row>
    <row r="37" spans="1:6">
      <c r="A37" s="12">
        <v>45153</v>
      </c>
      <c r="B37" s="13" t="s">
        <v>77</v>
      </c>
      <c r="C37" s="1" t="str">
        <f>IFERROR(VLOOKUP(B37,Categorias!A:B,2,0),"")</f>
        <v>001 - Funcionários</v>
      </c>
      <c r="D37" s="1" t="str">
        <f>IFERROR(VLOOKUP(B37,Categorias!A:C,3,0),"")</f>
        <v>2.3.3</v>
      </c>
      <c r="E37" s="1" t="s">
        <v>115</v>
      </c>
      <c r="F37" s="10">
        <v>-570</v>
      </c>
    </row>
    <row r="38" spans="1:6">
      <c r="A38" s="12">
        <v>45153</v>
      </c>
      <c r="B38" s="13" t="s">
        <v>116</v>
      </c>
      <c r="C38" s="1" t="str">
        <f>IFERROR(VLOOKUP(B38,Categorias!A:B,2,0),"")</f>
        <v>001 - Funcionários</v>
      </c>
      <c r="D38" s="1" t="str">
        <f>IFERROR(VLOOKUP(B38,Categorias!A:C,3,0),"")</f>
        <v>2.3.2</v>
      </c>
      <c r="E38" s="1" t="s">
        <v>117</v>
      </c>
      <c r="F38" s="10">
        <v>-6000</v>
      </c>
    </row>
    <row r="39" spans="1:6">
      <c r="A39" s="12">
        <v>45153</v>
      </c>
      <c r="B39" s="13" t="s">
        <v>77</v>
      </c>
      <c r="C39" s="1" t="str">
        <f>IFERROR(VLOOKUP(B39,Categorias!A:B,2,0),"")</f>
        <v>001 - Funcionários</v>
      </c>
      <c r="D39" s="1" t="str">
        <f>IFERROR(VLOOKUP(B39,Categorias!A:C,3,0),"")</f>
        <v>2.3.3</v>
      </c>
      <c r="E39" s="1" t="s">
        <v>118</v>
      </c>
      <c r="F39" s="10">
        <v>-430</v>
      </c>
    </row>
    <row r="40" spans="1:6">
      <c r="A40" s="12">
        <v>45153</v>
      </c>
      <c r="B40" s="13" t="s">
        <v>77</v>
      </c>
      <c r="C40" s="1" t="str">
        <f>IFERROR(VLOOKUP(B40,Categorias!A:B,2,0),"")</f>
        <v>001 - Funcionários</v>
      </c>
      <c r="D40" s="1" t="str">
        <f>IFERROR(VLOOKUP(B40,Categorias!A:C,3,0),"")</f>
        <v>2.3.3</v>
      </c>
      <c r="E40" s="1" t="s">
        <v>119</v>
      </c>
      <c r="F40" s="10">
        <v>-1000</v>
      </c>
    </row>
    <row r="41" spans="1:6">
      <c r="A41" s="12">
        <v>45153</v>
      </c>
      <c r="B41" s="13" t="s">
        <v>95</v>
      </c>
      <c r="C41" s="1" t="str">
        <f>IFERROR(VLOOKUP(B41,Categorias!A:B,2,0),"")</f>
        <v>100 - Custo Variável</v>
      </c>
      <c r="D41" s="1" t="str">
        <f>IFERROR(VLOOKUP(B41,Categorias!A:C,3,0),"")</f>
        <v>2.3.12</v>
      </c>
      <c r="E41" s="1" t="s">
        <v>120</v>
      </c>
      <c r="F41" s="10">
        <v>-30</v>
      </c>
    </row>
    <row r="42" spans="1:6">
      <c r="A42" s="12">
        <v>45153</v>
      </c>
      <c r="B42" s="13" t="s">
        <v>121</v>
      </c>
      <c r="C42" s="1" t="str">
        <f>IFERROR(VLOOKUP(B42,Categorias!A:B,2,0),"")</f>
        <v>006 - Operações</v>
      </c>
      <c r="D42" s="1" t="str">
        <f>IFERROR(VLOOKUP(B42,Categorias!A:C,3,0),"")</f>
        <v>2.3.13</v>
      </c>
      <c r="E42" s="1" t="s">
        <v>122</v>
      </c>
      <c r="F42" s="10">
        <v>-1160</v>
      </c>
    </row>
    <row r="43" spans="1:6">
      <c r="A43" s="12">
        <v>45153</v>
      </c>
      <c r="B43" s="13" t="s">
        <v>121</v>
      </c>
      <c r="C43" s="1" t="str">
        <f>IFERROR(VLOOKUP(B43,Categorias!A:B,2,0),"")</f>
        <v>006 - Operações</v>
      </c>
      <c r="D43" s="1" t="str">
        <f>IFERROR(VLOOKUP(B43,Categorias!A:C,3,0),"")</f>
        <v>2.3.13</v>
      </c>
      <c r="E43" s="1" t="s">
        <v>123</v>
      </c>
      <c r="F43" s="10">
        <v>-235</v>
      </c>
    </row>
    <row r="44" spans="1:6">
      <c r="A44" s="12">
        <v>45153</v>
      </c>
      <c r="B44" s="13" t="s">
        <v>121</v>
      </c>
      <c r="C44" s="1" t="str">
        <f>IFERROR(VLOOKUP(B44,Categorias!A:B,2,0),"")</f>
        <v>006 - Operações</v>
      </c>
      <c r="D44" s="1" t="str">
        <f>IFERROR(VLOOKUP(B44,Categorias!A:C,3,0),"")</f>
        <v>2.3.13</v>
      </c>
      <c r="E44" s="1" t="s">
        <v>124</v>
      </c>
      <c r="F44" s="10">
        <v>-775</v>
      </c>
    </row>
    <row r="45" spans="1:6">
      <c r="A45" s="12">
        <v>45153</v>
      </c>
      <c r="B45" s="13" t="s">
        <v>121</v>
      </c>
      <c r="C45" s="1" t="str">
        <f>IFERROR(VLOOKUP(B45,Categorias!A:B,2,0),"")</f>
        <v>006 - Operações</v>
      </c>
      <c r="D45" s="1" t="str">
        <f>IFERROR(VLOOKUP(B45,Categorias!A:C,3,0),"")</f>
        <v>2.3.13</v>
      </c>
      <c r="E45" s="1" t="s">
        <v>125</v>
      </c>
      <c r="F45" s="10">
        <v>-310</v>
      </c>
    </row>
    <row r="46" spans="1:6">
      <c r="A46" s="12">
        <v>45153</v>
      </c>
      <c r="B46" s="13" t="s">
        <v>121</v>
      </c>
      <c r="C46" s="1" t="str">
        <f>IFERROR(VLOOKUP(B46,Categorias!A:B,2,0),"")</f>
        <v>006 - Operações</v>
      </c>
      <c r="D46" s="1" t="str">
        <f>IFERROR(VLOOKUP(B46,Categorias!A:C,3,0),"")</f>
        <v>2.3.13</v>
      </c>
      <c r="E46" s="1" t="s">
        <v>126</v>
      </c>
      <c r="F46" s="10">
        <v>-80</v>
      </c>
    </row>
    <row r="47" spans="1:6">
      <c r="A47" s="12">
        <v>45153</v>
      </c>
      <c r="B47" s="13" t="s">
        <v>121</v>
      </c>
      <c r="C47" s="1" t="str">
        <f>IFERROR(VLOOKUP(B47,Categorias!A:B,2,0),"")</f>
        <v>006 - Operações</v>
      </c>
      <c r="D47" s="1" t="str">
        <f>IFERROR(VLOOKUP(B47,Categorias!A:C,3,0),"")</f>
        <v>2.3.13</v>
      </c>
      <c r="E47" s="1" t="s">
        <v>127</v>
      </c>
      <c r="F47" s="10">
        <v>-500</v>
      </c>
    </row>
    <row r="48" spans="1:6">
      <c r="A48" s="12">
        <v>45153</v>
      </c>
      <c r="B48" s="13" t="s">
        <v>121</v>
      </c>
      <c r="C48" s="1" t="str">
        <f>IFERROR(VLOOKUP(B48,Categorias!A:B,2,0),"")</f>
        <v>006 - Operações</v>
      </c>
      <c r="D48" s="1" t="str">
        <f>IFERROR(VLOOKUP(B48,Categorias!A:C,3,0),"")</f>
        <v>2.3.13</v>
      </c>
      <c r="E48" s="1" t="s">
        <v>125</v>
      </c>
      <c r="F48" s="10">
        <v>-270</v>
      </c>
    </row>
    <row r="49" spans="1:6">
      <c r="A49" s="12">
        <v>45153</v>
      </c>
      <c r="B49" s="13" t="s">
        <v>121</v>
      </c>
      <c r="C49" s="1" t="str">
        <f>IFERROR(VLOOKUP(B49,Categorias!A:B,2,0),"")</f>
        <v>006 - Operações</v>
      </c>
      <c r="D49" s="1" t="str">
        <f>IFERROR(VLOOKUP(B49,Categorias!A:C,3,0),"")</f>
        <v>2.3.13</v>
      </c>
      <c r="E49" s="1" t="s">
        <v>128</v>
      </c>
      <c r="F49" s="10">
        <v>-204</v>
      </c>
    </row>
    <row r="50" spans="1:6">
      <c r="A50" s="12">
        <v>45153</v>
      </c>
      <c r="B50" s="13" t="s">
        <v>121</v>
      </c>
      <c r="C50" s="1" t="str">
        <f>IFERROR(VLOOKUP(B50,Categorias!A:B,2,0),"")</f>
        <v>006 - Operações</v>
      </c>
      <c r="D50" s="1" t="str">
        <f>IFERROR(VLOOKUP(B50,Categorias!A:C,3,0),"")</f>
        <v>2.3.13</v>
      </c>
      <c r="E50" s="1" t="s">
        <v>129</v>
      </c>
      <c r="F50" s="10">
        <v>-700</v>
      </c>
    </row>
    <row r="51" spans="1:6">
      <c r="A51" s="12">
        <v>45153</v>
      </c>
      <c r="B51" s="13" t="s">
        <v>121</v>
      </c>
      <c r="C51" s="1" t="str">
        <f>IFERROR(VLOOKUP(B51,Categorias!A:B,2,0),"")</f>
        <v>006 - Operações</v>
      </c>
      <c r="D51" s="1" t="str">
        <f>IFERROR(VLOOKUP(B51,Categorias!A:C,3,0),"")</f>
        <v>2.3.13</v>
      </c>
      <c r="E51" s="1" t="s">
        <v>130</v>
      </c>
      <c r="F51" s="10">
        <v>-74</v>
      </c>
    </row>
    <row r="52" spans="1:6">
      <c r="A52" s="12">
        <v>45153</v>
      </c>
      <c r="B52" s="13" t="s">
        <v>131</v>
      </c>
      <c r="C52" s="1" t="str">
        <f>IFERROR(VLOOKUP(B52,Categorias!A:B,2,0),"")</f>
        <v>006 - Operações</v>
      </c>
      <c r="D52" s="1" t="str">
        <f>IFERROR(VLOOKUP(B52,Categorias!A:C,3,0),"")</f>
        <v>2.3.1</v>
      </c>
      <c r="E52" s="1" t="s">
        <v>132</v>
      </c>
      <c r="F52" s="10">
        <v>-23</v>
      </c>
    </row>
    <row r="53" spans="1:6">
      <c r="A53" s="12">
        <v>45154</v>
      </c>
      <c r="B53" s="13" t="s">
        <v>131</v>
      </c>
      <c r="C53" s="1" t="str">
        <f>IFERROR(VLOOKUP(B53,Categorias!A:B,2,0),"")</f>
        <v>006 - Operações</v>
      </c>
      <c r="D53" s="1" t="str">
        <f>IFERROR(VLOOKUP(B53,Categorias!A:C,3,0),"")</f>
        <v>2.3.1</v>
      </c>
      <c r="E53" s="1" t="s">
        <v>133</v>
      </c>
      <c r="F53" s="10">
        <v>-324.25</v>
      </c>
    </row>
    <row r="54" spans="1:6">
      <c r="A54" s="12">
        <v>45155</v>
      </c>
      <c r="B54" s="13" t="s">
        <v>131</v>
      </c>
      <c r="C54" s="1" t="str">
        <f>IFERROR(VLOOKUP(B54,Categorias!A:B,2,0),"")</f>
        <v>006 - Operações</v>
      </c>
      <c r="D54" s="1" t="str">
        <f>IFERROR(VLOOKUP(B54,Categorias!A:C,3,0),"")</f>
        <v>2.3.1</v>
      </c>
      <c r="E54" s="1" t="s">
        <v>132</v>
      </c>
      <c r="F54" s="10">
        <v>-23.96</v>
      </c>
    </row>
    <row r="55" spans="1:6">
      <c r="A55" s="12">
        <v>45159</v>
      </c>
      <c r="B55" s="13" t="s">
        <v>116</v>
      </c>
      <c r="C55" s="1" t="str">
        <f>IFERROR(VLOOKUP(B55,Categorias!A:B,2,0),"")</f>
        <v>001 - Funcionários</v>
      </c>
      <c r="D55" s="1" t="str">
        <f>IFERROR(VLOOKUP(B55,Categorias!A:C,3,0),"")</f>
        <v>2.3.2</v>
      </c>
      <c r="E55" s="1" t="s">
        <v>117</v>
      </c>
      <c r="F55" s="10">
        <v>-4000</v>
      </c>
    </row>
    <row r="56" spans="1:6">
      <c r="A56" s="12">
        <v>45159</v>
      </c>
      <c r="B56" s="13" t="s">
        <v>83</v>
      </c>
      <c r="C56" s="1" t="str">
        <f>IFERROR(VLOOKUP(B56,Categorias!A:B,2,0),"")</f>
        <v>100 - Custo Variável</v>
      </c>
      <c r="D56" s="1" t="str">
        <f>IFERROR(VLOOKUP(B56,Categorias!A:C,3,0),"")</f>
        <v>2.4.1</v>
      </c>
      <c r="E56" s="1" t="s">
        <v>84</v>
      </c>
      <c r="F56" s="10">
        <v>-7.6</v>
      </c>
    </row>
    <row r="57" spans="1:6">
      <c r="A57" s="12">
        <v>45159</v>
      </c>
      <c r="B57" s="13" t="s">
        <v>79</v>
      </c>
      <c r="C57" s="1" t="str">
        <f>IFERROR(VLOOKUP(B57,Categorias!A:B,2,0),"")</f>
        <v>006 - Operações</v>
      </c>
      <c r="D57" s="1" t="str">
        <f>IFERROR(VLOOKUP(B57,Categorias!A:C,3,0),"")</f>
        <v>2.4.1</v>
      </c>
      <c r="E57" s="1" t="s">
        <v>134</v>
      </c>
      <c r="F57" s="10">
        <v>-0.97</v>
      </c>
    </row>
    <row r="58" spans="1:6">
      <c r="A58" s="12">
        <v>45159</v>
      </c>
      <c r="B58" s="13" t="s">
        <v>77</v>
      </c>
      <c r="C58" s="1" t="str">
        <f>IFERROR(VLOOKUP(B58,Categorias!A:B,2,0),"")</f>
        <v>001 - Funcionários</v>
      </c>
      <c r="D58" s="1" t="str">
        <f>IFERROR(VLOOKUP(B58,Categorias!A:C,3,0),"")</f>
        <v>2.3.3</v>
      </c>
      <c r="E58" s="1" t="s">
        <v>135</v>
      </c>
      <c r="F58" s="10">
        <v>-570</v>
      </c>
    </row>
    <row r="59" spans="1:6">
      <c r="A59" s="12">
        <v>45160</v>
      </c>
      <c r="B59" s="13" t="s">
        <v>91</v>
      </c>
      <c r="C59" s="1" t="str">
        <f>IFERROR(VLOOKUP(B59,Categorias!A:B,2,0),"")</f>
        <v>006 - Operações</v>
      </c>
      <c r="D59" s="1" t="str">
        <f>IFERROR(VLOOKUP(B59,Categorias!A:C,3,0),"")</f>
        <v>2.3.1</v>
      </c>
      <c r="E59" s="1" t="s">
        <v>136</v>
      </c>
      <c r="F59" s="10">
        <v>-306</v>
      </c>
    </row>
    <row r="60" spans="1:6">
      <c r="A60" s="12">
        <v>45161</v>
      </c>
      <c r="B60" s="13" t="s">
        <v>85</v>
      </c>
      <c r="C60" s="1" t="str">
        <f>IFERROR(VLOOKUP(B60,Categorias!A:B,2,0),"")</f>
        <v>003 - Benefícios</v>
      </c>
      <c r="D60" s="1" t="str">
        <f>IFERROR(VLOOKUP(B60,Categorias!A:C,3,0),"")</f>
        <v>2.3.3</v>
      </c>
      <c r="E60" s="1" t="s">
        <v>137</v>
      </c>
      <c r="F60" s="10">
        <v>-12.98</v>
      </c>
    </row>
    <row r="61" spans="1:6">
      <c r="A61" s="12">
        <v>45161</v>
      </c>
      <c r="B61" s="13" t="s">
        <v>79</v>
      </c>
      <c r="C61" s="1" t="str">
        <f>IFERROR(VLOOKUP(B61,Categorias!A:B,2,0),"")</f>
        <v>006 - Operações</v>
      </c>
      <c r="D61" s="1" t="str">
        <f>IFERROR(VLOOKUP(B61,Categorias!A:C,3,0),"")</f>
        <v>2.4.1</v>
      </c>
      <c r="E61" s="1" t="s">
        <v>89</v>
      </c>
      <c r="F61" s="10">
        <v>-243.13</v>
      </c>
    </row>
    <row r="62" spans="1:6">
      <c r="A62" s="12">
        <v>45162</v>
      </c>
      <c r="B62" s="13" t="s">
        <v>138</v>
      </c>
      <c r="C62" s="1" t="str">
        <f>IFERROR(VLOOKUP(B62,Categorias!A:B,2,0),"")</f>
        <v>005 - Utilidades</v>
      </c>
      <c r="D62" s="1" t="str">
        <f>IFERROR(VLOOKUP(B62,Categorias!A:C,3,0),"")</f>
        <v>2.3.9</v>
      </c>
      <c r="E62" s="1" t="s">
        <v>139</v>
      </c>
      <c r="F62" s="10">
        <v>-734.5</v>
      </c>
    </row>
    <row r="63" spans="1:6">
      <c r="A63" s="12">
        <v>45162</v>
      </c>
      <c r="B63" s="13" t="s">
        <v>140</v>
      </c>
      <c r="C63" s="1" t="str">
        <f>IFERROR(VLOOKUP(B63,Categorias!A:B,2,0),"")</f>
        <v>100 - Custo Variável</v>
      </c>
      <c r="D63" s="1" t="str">
        <f>IFERROR(VLOOKUP(B63,Categorias!A:C,3,0),"")</f>
        <v>2.3.9</v>
      </c>
      <c r="E63" s="1" t="s">
        <v>141</v>
      </c>
      <c r="F63" s="10">
        <v>-500</v>
      </c>
    </row>
    <row r="64" spans="1:6">
      <c r="A64" s="12">
        <v>45162</v>
      </c>
      <c r="B64" s="13" t="s">
        <v>121</v>
      </c>
      <c r="C64" s="1" t="str">
        <f>IFERROR(VLOOKUP(B64,Categorias!A:B,2,0),"")</f>
        <v>006 - Operações</v>
      </c>
      <c r="D64" s="1" t="str">
        <f>IFERROR(VLOOKUP(B64,Categorias!A:C,3,0),"")</f>
        <v>2.3.13</v>
      </c>
      <c r="E64" s="1" t="s">
        <v>126</v>
      </c>
      <c r="F64" s="10">
        <v>-270</v>
      </c>
    </row>
    <row r="65" spans="1:6">
      <c r="A65" s="12">
        <v>45162</v>
      </c>
      <c r="B65" s="13" t="s">
        <v>121</v>
      </c>
      <c r="C65" s="1" t="str">
        <f>IFERROR(VLOOKUP(B65,Categorias!A:B,2,0),"")</f>
        <v>006 - Operações</v>
      </c>
      <c r="D65" s="1" t="str">
        <f>IFERROR(VLOOKUP(B65,Categorias!A:C,3,0),"")</f>
        <v>2.3.13</v>
      </c>
      <c r="E65" s="1" t="s">
        <v>142</v>
      </c>
      <c r="F65" s="10">
        <v>-540</v>
      </c>
    </row>
    <row r="66" spans="1:6">
      <c r="A66" s="12">
        <v>45164</v>
      </c>
      <c r="B66" s="13" t="s">
        <v>75</v>
      </c>
      <c r="C66" s="1" t="str">
        <f>IFERROR(VLOOKUP(B66,Categorias!A:B,2,0),"")</f>
        <v>100 - Custo Variável</v>
      </c>
      <c r="D66" s="1" t="str">
        <f>IFERROR(VLOOKUP(B66,Categorias!A:C,3,0),"")</f>
        <v>2.4.2</v>
      </c>
      <c r="E66" s="1" t="s">
        <v>76</v>
      </c>
      <c r="F66" s="10">
        <v>-0.01</v>
      </c>
    </row>
    <row r="67" spans="1:6">
      <c r="A67" s="12">
        <v>45164</v>
      </c>
      <c r="B67" s="13" t="s">
        <v>77</v>
      </c>
      <c r="C67" s="1" t="str">
        <f>IFERROR(VLOOKUP(B67,Categorias!A:B,2,0),"")</f>
        <v>001 - Funcionários</v>
      </c>
      <c r="D67" s="1" t="str">
        <f>IFERROR(VLOOKUP(B67,Categorias!A:C,3,0),"")</f>
        <v>2.3.3</v>
      </c>
      <c r="E67" s="1" t="s">
        <v>143</v>
      </c>
      <c r="F67" s="10">
        <v>-2000</v>
      </c>
    </row>
    <row r="68" spans="1:6">
      <c r="A68" s="12">
        <v>45164</v>
      </c>
      <c r="B68" s="13" t="s">
        <v>77</v>
      </c>
      <c r="C68" s="1" t="str">
        <f>IFERROR(VLOOKUP(B68,Categorias!A:B,2,0),"")</f>
        <v>001 - Funcionários</v>
      </c>
      <c r="D68" s="1" t="str">
        <f>IFERROR(VLOOKUP(B68,Categorias!A:C,3,0),"")</f>
        <v>2.3.3</v>
      </c>
      <c r="E68" s="1" t="s">
        <v>115</v>
      </c>
      <c r="F68" s="10">
        <v>-675</v>
      </c>
    </row>
    <row r="69" spans="1:6">
      <c r="A69" s="12">
        <v>45164</v>
      </c>
      <c r="B69" s="13" t="s">
        <v>144</v>
      </c>
      <c r="C69" s="1" t="str">
        <f>IFERROR(VLOOKUP(B69,Categorias!A:B,2,0),"")</f>
        <v>004 - Manutenção</v>
      </c>
      <c r="D69" s="1" t="str">
        <f>IFERROR(VLOOKUP(B69,Categorias!A:C,3,0),"")</f>
        <v>2.3.8</v>
      </c>
      <c r="E69" s="1" t="s">
        <v>145</v>
      </c>
      <c r="F69" s="10">
        <v>-300</v>
      </c>
    </row>
    <row r="70" spans="1:6">
      <c r="A70" s="12">
        <v>45164</v>
      </c>
      <c r="B70" s="13" t="s">
        <v>91</v>
      </c>
      <c r="C70" s="1" t="str">
        <f>IFERROR(VLOOKUP(B70,Categorias!A:B,2,0),"")</f>
        <v>006 - Operações</v>
      </c>
      <c r="D70" s="1" t="str">
        <f>IFERROR(VLOOKUP(B70,Categorias!A:C,3,0),"")</f>
        <v>2.3.1</v>
      </c>
      <c r="E70" s="1" t="s">
        <v>146</v>
      </c>
      <c r="F70" s="10">
        <v>-0.01</v>
      </c>
    </row>
    <row r="71" spans="1:6">
      <c r="A71" s="12">
        <v>45166</v>
      </c>
      <c r="B71" s="13" t="s">
        <v>91</v>
      </c>
      <c r="C71" s="1" t="str">
        <f>IFERROR(VLOOKUP(B71,Categorias!A:B,2,0),"")</f>
        <v>006 - Operações</v>
      </c>
      <c r="D71" s="1" t="str">
        <f>IFERROR(VLOOKUP(B71,Categorias!A:C,3,0),"")</f>
        <v>2.3.1</v>
      </c>
      <c r="E71" s="1" t="s">
        <v>147</v>
      </c>
      <c r="F71" s="10">
        <v>-270</v>
      </c>
    </row>
    <row r="72" spans="1:6">
      <c r="A72" s="12">
        <v>45166</v>
      </c>
      <c r="B72" s="13" t="s">
        <v>91</v>
      </c>
      <c r="C72" s="1" t="str">
        <f>IFERROR(VLOOKUP(B72,Categorias!A:B,2,0),"")</f>
        <v>006 - Operações</v>
      </c>
      <c r="D72" s="1" t="str">
        <f>IFERROR(VLOOKUP(B72,Categorias!A:C,3,0),"")</f>
        <v>2.3.1</v>
      </c>
      <c r="E72" s="1" t="s">
        <v>148</v>
      </c>
      <c r="F72" s="10">
        <v>-657</v>
      </c>
    </row>
    <row r="73" spans="1:6">
      <c r="A73" s="12">
        <v>45170</v>
      </c>
      <c r="B73" s="13" t="s">
        <v>91</v>
      </c>
      <c r="C73" s="1" t="str">
        <f>IFERROR(VLOOKUP(B73,Categorias!A:B,2,0),"")</f>
        <v>006 - Operações</v>
      </c>
      <c r="D73" s="1" t="str">
        <f>IFERROR(VLOOKUP(B73,Categorias!A:C,3,0),"")</f>
        <v>2.3.1</v>
      </c>
      <c r="E73" s="11" t="s">
        <v>149</v>
      </c>
      <c r="F73" s="10">
        <v>-621.27</v>
      </c>
    </row>
    <row r="74" spans="1:6">
      <c r="A74" s="12">
        <v>45170</v>
      </c>
      <c r="B74" s="13" t="s">
        <v>91</v>
      </c>
      <c r="C74" s="1" t="str">
        <f>IFERROR(VLOOKUP(B74,Categorias!A:B,2,0),"")</f>
        <v>006 - Operações</v>
      </c>
      <c r="D74" s="1" t="str">
        <f>IFERROR(VLOOKUP(B74,Categorias!A:C,3,0),"")</f>
        <v>2.3.1</v>
      </c>
      <c r="E74" s="11" t="s">
        <v>150</v>
      </c>
      <c r="F74" s="10">
        <v>-35</v>
      </c>
    </row>
    <row r="75" spans="1:6">
      <c r="A75" s="12">
        <v>45170</v>
      </c>
      <c r="B75" s="13" t="s">
        <v>131</v>
      </c>
      <c r="C75" s="1" t="str">
        <f>IFERROR(VLOOKUP(B75,Categorias!A:B,2,0),"")</f>
        <v>006 - Operações</v>
      </c>
      <c r="D75" s="1" t="str">
        <f>IFERROR(VLOOKUP(B75,Categorias!A:C,3,0),"")</f>
        <v>2.3.1</v>
      </c>
      <c r="E75" s="11" t="s">
        <v>151</v>
      </c>
      <c r="F75" s="10">
        <v>-122.88</v>
      </c>
    </row>
    <row r="76" spans="1:6">
      <c r="A76" s="12">
        <v>45173</v>
      </c>
      <c r="B76" s="13" t="s">
        <v>95</v>
      </c>
      <c r="C76" s="1" t="str">
        <f>IFERROR(VLOOKUP(B76,Categorias!A:B,2,0),"")</f>
        <v>100 - Custo Variável</v>
      </c>
      <c r="D76" s="1" t="str">
        <f>IFERROR(VLOOKUP(B76,Categorias!A:C,3,0),"")</f>
        <v>2.3.12</v>
      </c>
      <c r="E76" s="11" t="s">
        <v>152</v>
      </c>
      <c r="F76" s="10">
        <v>-119.9</v>
      </c>
    </row>
    <row r="77" spans="1:6">
      <c r="A77" s="12">
        <v>45173</v>
      </c>
      <c r="B77" s="13" t="s">
        <v>97</v>
      </c>
      <c r="C77" s="1" t="str">
        <f>IFERROR(VLOOKUP(B77,Categorias!A:B,2,0),"")</f>
        <v>005 - Utilidades</v>
      </c>
      <c r="D77" s="1" t="str">
        <f>IFERROR(VLOOKUP(B77,Categorias!A:C,3,0),"")</f>
        <v>2.3.9</v>
      </c>
      <c r="E77" s="11" t="s">
        <v>98</v>
      </c>
      <c r="F77" s="10">
        <v>-153.9</v>
      </c>
    </row>
    <row r="78" spans="1:6">
      <c r="A78" s="12">
        <v>45173</v>
      </c>
      <c r="B78" s="13" t="s">
        <v>83</v>
      </c>
      <c r="C78" s="1" t="str">
        <f>IFERROR(VLOOKUP(B78,Categorias!A:B,2,0),"")</f>
        <v>100 - Custo Variável</v>
      </c>
      <c r="D78" s="1" t="str">
        <f>IFERROR(VLOOKUP(B78,Categorias!A:C,3,0),"")</f>
        <v>2.4.1</v>
      </c>
      <c r="E78" s="11" t="s">
        <v>153</v>
      </c>
      <c r="F78" s="10">
        <v>-29</v>
      </c>
    </row>
    <row r="79" spans="1:6">
      <c r="A79" s="12">
        <v>45173</v>
      </c>
      <c r="B79" s="13" t="s">
        <v>83</v>
      </c>
      <c r="C79" s="1" t="str">
        <f>IFERROR(VLOOKUP(B79,Categorias!A:B,2,0),"")</f>
        <v>100 - Custo Variável</v>
      </c>
      <c r="D79" s="1" t="str">
        <f>IFERROR(VLOOKUP(B79,Categorias!A:C,3,0),"")</f>
        <v>2.4.1</v>
      </c>
      <c r="E79" s="11" t="s">
        <v>154</v>
      </c>
      <c r="F79" s="10">
        <v>-66.69</v>
      </c>
    </row>
    <row r="80" spans="1:6">
      <c r="A80" s="12">
        <v>45173</v>
      </c>
      <c r="B80" s="13" t="s">
        <v>91</v>
      </c>
      <c r="C80" s="1" t="str">
        <f>IFERROR(VLOOKUP(B80,Categorias!A:B,2,0),"")</f>
        <v>006 - Operações</v>
      </c>
      <c r="D80" s="1" t="str">
        <f>IFERROR(VLOOKUP(B80,Categorias!A:C,3,0),"")</f>
        <v>2.3.1</v>
      </c>
      <c r="E80" s="11" t="s">
        <v>149</v>
      </c>
      <c r="F80" s="10">
        <v>-344.43</v>
      </c>
    </row>
    <row r="81" spans="1:6">
      <c r="A81" s="12">
        <v>45173</v>
      </c>
      <c r="B81" s="13" t="s">
        <v>91</v>
      </c>
      <c r="C81" s="1" t="str">
        <f>IFERROR(VLOOKUP(B81,Categorias!A:B,2,0),"")</f>
        <v>006 - Operações</v>
      </c>
      <c r="D81" s="1" t="str">
        <f>IFERROR(VLOOKUP(B81,Categorias!A:C,3,0),"")</f>
        <v>2.3.1</v>
      </c>
      <c r="E81" s="11" t="s">
        <v>149</v>
      </c>
      <c r="F81" s="10">
        <v>-161.43</v>
      </c>
    </row>
    <row r="82" spans="1:6">
      <c r="A82" s="12">
        <v>45174</v>
      </c>
      <c r="B82" s="13" t="s">
        <v>155</v>
      </c>
      <c r="C82" s="1" t="str">
        <f>IFERROR(VLOOKUP(B82,Categorias!A:B,2,0),"")</f>
        <v>100 - Custo Variável</v>
      </c>
      <c r="D82" s="1" t="str">
        <f>IFERROR(VLOOKUP(B82,Categorias!A:C,3,0),"")</f>
        <v>2.4.1</v>
      </c>
      <c r="E82" s="11" t="s">
        <v>156</v>
      </c>
      <c r="F82" s="10">
        <v>-413.41</v>
      </c>
    </row>
    <row r="83" spans="1:6">
      <c r="A83" s="12">
        <v>45175</v>
      </c>
      <c r="B83" s="13" t="s">
        <v>79</v>
      </c>
      <c r="C83" s="1" t="str">
        <f>IFERROR(VLOOKUP(B83,Categorias!A:B,2,0),"")</f>
        <v>006 - Operações</v>
      </c>
      <c r="D83" s="1" t="str">
        <f>IFERROR(VLOOKUP(B83,Categorias!A:C,3,0),"")</f>
        <v>2.4.1</v>
      </c>
      <c r="E83" s="11" t="s">
        <v>157</v>
      </c>
      <c r="F83" s="10">
        <v>-162</v>
      </c>
    </row>
    <row r="84" spans="1:6">
      <c r="A84" s="12">
        <v>45175</v>
      </c>
      <c r="B84" s="13" t="s">
        <v>140</v>
      </c>
      <c r="C84" s="1" t="str">
        <f>IFERROR(VLOOKUP(B84,Categorias!A:B,2,0),"")</f>
        <v>100 - Custo Variável</v>
      </c>
      <c r="D84" s="1" t="str">
        <f>IFERROR(VLOOKUP(B84,Categorias!A:C,3,0),"")</f>
        <v>2.3.9</v>
      </c>
      <c r="E84" s="11" t="s">
        <v>141</v>
      </c>
      <c r="F84" s="10">
        <v>-50</v>
      </c>
    </row>
    <row r="85" spans="1:6">
      <c r="A85" s="12">
        <v>45175</v>
      </c>
      <c r="B85" s="13" t="s">
        <v>91</v>
      </c>
      <c r="C85" s="1" t="str">
        <f>IFERROR(VLOOKUP(B85,Categorias!A:B,2,0),"")</f>
        <v>006 - Operações</v>
      </c>
      <c r="D85" s="1" t="str">
        <f>IFERROR(VLOOKUP(B85,Categorias!A:C,3,0),"")</f>
        <v>2.3.1</v>
      </c>
      <c r="E85" s="11" t="s">
        <v>149</v>
      </c>
      <c r="F85" s="10">
        <v>-402.71</v>
      </c>
    </row>
    <row r="86" spans="1:6">
      <c r="A86" s="12">
        <v>45179</v>
      </c>
      <c r="B86" s="13" t="s">
        <v>107</v>
      </c>
      <c r="C86" s="1" t="str">
        <f>IFERROR(VLOOKUP(B86,Categorias!A:B,2,0),"")</f>
        <v>006 - Operações</v>
      </c>
      <c r="D86" s="1" t="str">
        <f>IFERROR(VLOOKUP(B86,Categorias!A:C,3,0),"")</f>
        <v>2.3.5</v>
      </c>
      <c r="E86" s="11" t="s">
        <v>158</v>
      </c>
      <c r="F86" s="10">
        <v>-1300</v>
      </c>
    </row>
    <row r="87" spans="1:6">
      <c r="A87" s="12">
        <v>45180</v>
      </c>
      <c r="B87" s="13" t="s">
        <v>140</v>
      </c>
      <c r="C87" s="1" t="str">
        <f>IFERROR(VLOOKUP(B87,Categorias!A:B,2,0),"")</f>
        <v>100 - Custo Variável</v>
      </c>
      <c r="D87" s="1" t="str">
        <f>IFERROR(VLOOKUP(B87,Categorias!A:C,3,0),"")</f>
        <v>2.3.9</v>
      </c>
      <c r="E87" s="11" t="s">
        <v>141</v>
      </c>
      <c r="F87" s="10">
        <v>-50</v>
      </c>
    </row>
    <row r="88" spans="1:6">
      <c r="A88" s="12">
        <v>45180</v>
      </c>
      <c r="B88" s="13" t="s">
        <v>140</v>
      </c>
      <c r="C88" s="1" t="str">
        <f>IFERROR(VLOOKUP(B88,Categorias!A:B,2,0),"")</f>
        <v>100 - Custo Variável</v>
      </c>
      <c r="D88" s="1" t="str">
        <f>IFERROR(VLOOKUP(B88,Categorias!A:C,3,0),"")</f>
        <v>2.3.9</v>
      </c>
      <c r="E88" s="11" t="s">
        <v>159</v>
      </c>
      <c r="F88" s="10">
        <v>-145.66999999999999</v>
      </c>
    </row>
    <row r="89" spans="1:6">
      <c r="A89" s="12">
        <v>45180</v>
      </c>
      <c r="B89" s="13" t="s">
        <v>121</v>
      </c>
      <c r="C89" s="1" t="str">
        <f>IFERROR(VLOOKUP(B89,Categorias!A:B,2,0),"")</f>
        <v>006 - Operações</v>
      </c>
      <c r="D89" s="1" t="str">
        <f>IFERROR(VLOOKUP(B89,Categorias!A:C,3,0),"")</f>
        <v>2.3.13</v>
      </c>
      <c r="E89" s="11" t="s">
        <v>160</v>
      </c>
      <c r="F89" s="10">
        <v>-13.5</v>
      </c>
    </row>
    <row r="90" spans="1:6">
      <c r="A90" s="12">
        <v>45180</v>
      </c>
      <c r="B90" s="13" t="s">
        <v>121</v>
      </c>
      <c r="C90" s="1" t="str">
        <f>IFERROR(VLOOKUP(B90,Categorias!A:B,2,0),"")</f>
        <v>006 - Operações</v>
      </c>
      <c r="D90" s="1" t="str">
        <f>IFERROR(VLOOKUP(B90,Categorias!A:C,3,0),"")</f>
        <v>2.3.13</v>
      </c>
      <c r="E90" s="11" t="s">
        <v>161</v>
      </c>
      <c r="F90" s="10">
        <v>-103.24</v>
      </c>
    </row>
    <row r="91" spans="1:6">
      <c r="A91" s="12">
        <v>45180</v>
      </c>
      <c r="B91" s="13" t="s">
        <v>121</v>
      </c>
      <c r="C91" s="1" t="str">
        <f>IFERROR(VLOOKUP(B91,Categorias!A:B,2,0),"")</f>
        <v>006 - Operações</v>
      </c>
      <c r="D91" s="1" t="str">
        <f>IFERROR(VLOOKUP(B91,Categorias!A:C,3,0),"")</f>
        <v>2.3.13</v>
      </c>
      <c r="E91" s="11" t="s">
        <v>162</v>
      </c>
      <c r="F91" s="10">
        <v>-3710.98</v>
      </c>
    </row>
    <row r="92" spans="1:6">
      <c r="A92" s="12">
        <v>45180</v>
      </c>
      <c r="B92" s="13" t="s">
        <v>91</v>
      </c>
      <c r="C92" s="1" t="str">
        <f>IFERROR(VLOOKUP(B92,Categorias!A:B,2,0),"")</f>
        <v>006 - Operações</v>
      </c>
      <c r="D92" s="1" t="str">
        <f>IFERROR(VLOOKUP(B92,Categorias!A:C,3,0),"")</f>
        <v>2.3.1</v>
      </c>
      <c r="E92" s="11" t="s">
        <v>149</v>
      </c>
      <c r="F92" s="10">
        <v>-35</v>
      </c>
    </row>
    <row r="93" spans="1:6">
      <c r="A93" s="12">
        <v>45181</v>
      </c>
      <c r="B93" s="13" t="s">
        <v>121</v>
      </c>
      <c r="C93" s="1" t="str">
        <f>IFERROR(VLOOKUP(B93,Categorias!A:B,2,0),"")</f>
        <v>006 - Operações</v>
      </c>
      <c r="D93" s="1" t="str">
        <f>IFERROR(VLOOKUP(B93,Categorias!A:C,3,0),"")</f>
        <v>2.3.13</v>
      </c>
      <c r="E93" s="11" t="s">
        <v>163</v>
      </c>
      <c r="F93" s="10">
        <v>-74</v>
      </c>
    </row>
    <row r="94" spans="1:6">
      <c r="A94" s="12">
        <v>45182</v>
      </c>
      <c r="B94" s="13" t="s">
        <v>91</v>
      </c>
      <c r="C94" s="1" t="str">
        <f>IFERROR(VLOOKUP(B94,Categorias!A:B,2,0),"")</f>
        <v>006 - Operações</v>
      </c>
      <c r="D94" s="1" t="str">
        <f>IFERROR(VLOOKUP(B94,Categorias!A:C,3,0),"")</f>
        <v>2.3.1</v>
      </c>
      <c r="E94" s="11" t="s">
        <v>149</v>
      </c>
      <c r="F94" s="10">
        <v>-371.95</v>
      </c>
    </row>
    <row r="95" spans="1:6">
      <c r="A95" s="12">
        <v>45182</v>
      </c>
      <c r="B95" s="13" t="s">
        <v>91</v>
      </c>
      <c r="C95" s="1" t="str">
        <f>IFERROR(VLOOKUP(B95,Categorias!A:B,2,0),"")</f>
        <v>006 - Operações</v>
      </c>
      <c r="D95" s="1" t="str">
        <f>IFERROR(VLOOKUP(B95,Categorias!A:C,3,0),"")</f>
        <v>2.3.1</v>
      </c>
      <c r="E95" s="11" t="s">
        <v>149</v>
      </c>
      <c r="F95" s="10">
        <v>-37</v>
      </c>
    </row>
    <row r="96" spans="1:6">
      <c r="A96" s="12">
        <v>45183</v>
      </c>
      <c r="B96" s="13" t="s">
        <v>91</v>
      </c>
      <c r="C96" s="1" t="str">
        <f>IFERROR(VLOOKUP(B96,Categorias!A:B,2,0),"")</f>
        <v>006 - Operações</v>
      </c>
      <c r="D96" s="1" t="str">
        <f>IFERROR(VLOOKUP(B96,Categorias!A:C,3,0),"")</f>
        <v>2.3.1</v>
      </c>
      <c r="E96" s="11" t="s">
        <v>149</v>
      </c>
      <c r="F96" s="10">
        <v>-176</v>
      </c>
    </row>
    <row r="97" spans="1:6">
      <c r="A97" s="12">
        <v>45183</v>
      </c>
      <c r="B97" s="13" t="s">
        <v>91</v>
      </c>
      <c r="C97" s="1" t="str">
        <f>IFERROR(VLOOKUP(B97,Categorias!A:B,2,0),"")</f>
        <v>006 - Operações</v>
      </c>
      <c r="D97" s="1" t="str">
        <f>IFERROR(VLOOKUP(B97,Categorias!A:C,3,0),"")</f>
        <v>2.3.1</v>
      </c>
      <c r="E97" s="11" t="s">
        <v>149</v>
      </c>
      <c r="F97" s="10">
        <v>-500</v>
      </c>
    </row>
    <row r="98" spans="1:6">
      <c r="A98" s="12">
        <v>45184</v>
      </c>
      <c r="B98" s="13" t="s">
        <v>113</v>
      </c>
      <c r="C98" s="1" t="str">
        <f>IFERROR(VLOOKUP(B98,Categorias!A:B,2,0),"")</f>
        <v>006 - Operações</v>
      </c>
      <c r="D98" s="1" t="str">
        <f>IFERROR(VLOOKUP(B98,Categorias!A:C,3,0),"")</f>
        <v>2.3.11</v>
      </c>
      <c r="E98" s="11" t="s">
        <v>114</v>
      </c>
      <c r="F98" s="10">
        <v>-300</v>
      </c>
    </row>
    <row r="99" spans="1:6">
      <c r="A99" s="12">
        <v>45184</v>
      </c>
      <c r="B99" s="13" t="s">
        <v>121</v>
      </c>
      <c r="C99" s="1" t="str">
        <f>IFERROR(VLOOKUP(B99,Categorias!A:B,2,0),"")</f>
        <v>006 - Operações</v>
      </c>
      <c r="D99" s="1" t="str">
        <f>IFERROR(VLOOKUP(B99,Categorias!A:C,3,0),"")</f>
        <v>2.3.13</v>
      </c>
      <c r="E99" s="11" t="s">
        <v>164</v>
      </c>
      <c r="F99" s="10">
        <v>-0.01</v>
      </c>
    </row>
    <row r="100" spans="1:6">
      <c r="A100" s="12">
        <v>45184</v>
      </c>
      <c r="B100" s="13" t="s">
        <v>165</v>
      </c>
      <c r="C100" s="1" t="str">
        <f>IFERROR(VLOOKUP(B100,Categorias!A:B,2,0),"")</f>
        <v>004 - Manutenção</v>
      </c>
      <c r="D100" s="1" t="str">
        <f>IFERROR(VLOOKUP(B100,Categorias!A:C,3,0),"")</f>
        <v>2.3.7</v>
      </c>
      <c r="E100" s="11" t="s">
        <v>166</v>
      </c>
      <c r="F100" s="10">
        <v>-150</v>
      </c>
    </row>
    <row r="101" spans="1:6">
      <c r="A101" s="12">
        <v>45184</v>
      </c>
      <c r="B101" s="13" t="s">
        <v>167</v>
      </c>
      <c r="C101" s="1" t="str">
        <f>IFERROR(VLOOKUP(B101,Categorias!A:B,2,0),"")</f>
        <v>100 - Custo Variável</v>
      </c>
      <c r="D101" s="1" t="str">
        <f>IFERROR(VLOOKUP(B101,Categorias!A:C,3,0),"")</f>
        <v>2.3.1</v>
      </c>
      <c r="E101" s="11" t="s">
        <v>168</v>
      </c>
      <c r="F101" s="10">
        <v>-50.28</v>
      </c>
    </row>
    <row r="102" spans="1:6">
      <c r="A102" s="12">
        <v>45184</v>
      </c>
      <c r="B102" s="13" t="s">
        <v>167</v>
      </c>
      <c r="C102" s="1" t="str">
        <f>IFERROR(VLOOKUP(B102,Categorias!A:B,2,0),"")</f>
        <v>100 - Custo Variável</v>
      </c>
      <c r="D102" s="1" t="str">
        <f>IFERROR(VLOOKUP(B102,Categorias!A:C,3,0),"")</f>
        <v>2.3.1</v>
      </c>
      <c r="E102" s="11" t="s">
        <v>169</v>
      </c>
      <c r="F102" s="10">
        <v>-27</v>
      </c>
    </row>
    <row r="103" spans="1:6">
      <c r="A103" s="12">
        <v>45184</v>
      </c>
      <c r="B103" s="13" t="s">
        <v>121</v>
      </c>
      <c r="C103" s="1" t="str">
        <f>IFERROR(VLOOKUP(B103,Categorias!A:B,2,0),"")</f>
        <v>006 - Operações</v>
      </c>
      <c r="D103" s="1" t="str">
        <f>IFERROR(VLOOKUP(B103,Categorias!A:C,3,0),"")</f>
        <v>2.3.13</v>
      </c>
      <c r="E103" s="11" t="s">
        <v>170</v>
      </c>
      <c r="F103" s="10">
        <v>-1480</v>
      </c>
    </row>
    <row r="104" spans="1:6">
      <c r="A104" s="12">
        <v>45184</v>
      </c>
      <c r="B104" s="13" t="s">
        <v>121</v>
      </c>
      <c r="C104" s="1" t="str">
        <f>IFERROR(VLOOKUP(B104,Categorias!A:B,2,0),"")</f>
        <v>006 - Operações</v>
      </c>
      <c r="D104" s="1" t="str">
        <f>IFERROR(VLOOKUP(B104,Categorias!A:C,3,0),"")</f>
        <v>2.3.13</v>
      </c>
      <c r="E104" s="11" t="s">
        <v>171</v>
      </c>
      <c r="F104" s="10">
        <v>-195</v>
      </c>
    </row>
    <row r="105" spans="1:6">
      <c r="A105" s="12">
        <v>45184</v>
      </c>
      <c r="B105" s="13" t="s">
        <v>121</v>
      </c>
      <c r="C105" s="1" t="str">
        <f>IFERROR(VLOOKUP(B105,Categorias!A:B,2,0),"")</f>
        <v>006 - Operações</v>
      </c>
      <c r="D105" s="1" t="str">
        <f>IFERROR(VLOOKUP(B105,Categorias!A:C,3,0),"")</f>
        <v>2.3.13</v>
      </c>
      <c r="E105" s="11" t="s">
        <v>172</v>
      </c>
      <c r="F105" s="10">
        <v>-890</v>
      </c>
    </row>
    <row r="106" spans="1:6">
      <c r="A106" s="12">
        <v>45184</v>
      </c>
      <c r="B106" s="13" t="s">
        <v>121</v>
      </c>
      <c r="C106" s="1" t="str">
        <f>IFERROR(VLOOKUP(B106,Categorias!A:B,2,0),"")</f>
        <v>006 - Operações</v>
      </c>
      <c r="D106" s="1" t="str">
        <f>IFERROR(VLOOKUP(B106,Categorias!A:C,3,0),"")</f>
        <v>2.3.13</v>
      </c>
      <c r="E106" s="11" t="s">
        <v>173</v>
      </c>
      <c r="F106" s="10">
        <v>-380</v>
      </c>
    </row>
    <row r="107" spans="1:6">
      <c r="A107" s="12">
        <v>45184</v>
      </c>
      <c r="B107" s="13" t="s">
        <v>121</v>
      </c>
      <c r="C107" s="1" t="str">
        <f>IFERROR(VLOOKUP(B107,Categorias!A:B,2,0),"")</f>
        <v>006 - Operações</v>
      </c>
      <c r="D107" s="1" t="str">
        <f>IFERROR(VLOOKUP(B107,Categorias!A:C,3,0),"")</f>
        <v>2.3.13</v>
      </c>
      <c r="E107" s="11" t="s">
        <v>174</v>
      </c>
      <c r="F107" s="10">
        <v>-1720</v>
      </c>
    </row>
    <row r="108" spans="1:6">
      <c r="A108" s="12">
        <v>45187</v>
      </c>
      <c r="B108" s="13" t="s">
        <v>91</v>
      </c>
      <c r="C108" s="1" t="str">
        <f>IFERROR(VLOOKUP(B108,Categorias!A:B,2,0),"")</f>
        <v>006 - Operações</v>
      </c>
      <c r="D108" s="1" t="str">
        <f>IFERROR(VLOOKUP(B108,Categorias!A:C,3,0),"")</f>
        <v>2.3.1</v>
      </c>
      <c r="E108" s="11" t="s">
        <v>175</v>
      </c>
      <c r="F108" s="10">
        <v>-40</v>
      </c>
    </row>
    <row r="109" spans="1:6">
      <c r="A109" s="12">
        <v>45187</v>
      </c>
      <c r="B109" s="13" t="s">
        <v>91</v>
      </c>
      <c r="C109" s="1" t="str">
        <f>IFERROR(VLOOKUP(B109,Categorias!A:B,2,0),"")</f>
        <v>006 - Operações</v>
      </c>
      <c r="D109" s="1" t="str">
        <f>IFERROR(VLOOKUP(B109,Categorias!A:C,3,0),"")</f>
        <v>2.3.1</v>
      </c>
      <c r="E109" s="11" t="s">
        <v>176</v>
      </c>
      <c r="F109" s="10">
        <v>-80</v>
      </c>
    </row>
    <row r="110" spans="1:6">
      <c r="A110" s="12">
        <v>45188</v>
      </c>
      <c r="B110" s="13" t="s">
        <v>91</v>
      </c>
      <c r="C110" s="1" t="str">
        <f>IFERROR(VLOOKUP(B110,Categorias!A:B,2,0),"")</f>
        <v>006 - Operações</v>
      </c>
      <c r="D110" s="1" t="str">
        <f>IFERROR(VLOOKUP(B110,Categorias!A:C,3,0),"")</f>
        <v>2.3.1</v>
      </c>
      <c r="E110" s="11" t="s">
        <v>177</v>
      </c>
      <c r="F110" s="10">
        <v>-230</v>
      </c>
    </row>
    <row r="111" spans="1:6">
      <c r="A111" s="12">
        <v>45188</v>
      </c>
      <c r="B111" s="13" t="s">
        <v>83</v>
      </c>
      <c r="C111" s="1" t="str">
        <f>IFERROR(VLOOKUP(B111,Categorias!A:B,2,0),"")</f>
        <v>100 - Custo Variável</v>
      </c>
      <c r="D111" s="1" t="str">
        <f>IFERROR(VLOOKUP(B111,Categorias!A:C,3,0),"")</f>
        <v>2.4.1</v>
      </c>
      <c r="E111" s="11" t="s">
        <v>178</v>
      </c>
      <c r="F111" s="10">
        <v>-7.6</v>
      </c>
    </row>
    <row r="112" spans="1:6">
      <c r="A112" s="12">
        <v>45188</v>
      </c>
      <c r="B112" s="13" t="s">
        <v>91</v>
      </c>
      <c r="C112" s="1" t="str">
        <f>IFERROR(VLOOKUP(B112,Categorias!A:B,2,0),"")</f>
        <v>006 - Operações</v>
      </c>
      <c r="D112" s="1" t="str">
        <f>IFERROR(VLOOKUP(B112,Categorias!A:C,3,0),"")</f>
        <v>2.3.1</v>
      </c>
      <c r="E112" s="11" t="s">
        <v>149</v>
      </c>
      <c r="F112" s="10">
        <v>-8</v>
      </c>
    </row>
    <row r="113" spans="1:6">
      <c r="A113" s="12">
        <v>45189</v>
      </c>
      <c r="B113" s="13" t="s">
        <v>179</v>
      </c>
      <c r="C113" s="1" t="str">
        <f>IFERROR(VLOOKUP(B113,Categorias!A:B,2,0),"")</f>
        <v>100 - Custo Variável</v>
      </c>
      <c r="D113" s="1" t="str">
        <f>IFERROR(VLOOKUP(B113,Categorias!A:C,3,0),"")</f>
        <v>2.4.1</v>
      </c>
      <c r="E113" s="11" t="s">
        <v>180</v>
      </c>
      <c r="F113" s="10">
        <v>-414.43</v>
      </c>
    </row>
    <row r="114" spans="1:6">
      <c r="A114" s="12">
        <v>45189</v>
      </c>
      <c r="B114" s="13" t="s">
        <v>85</v>
      </c>
      <c r="C114" s="1" t="str">
        <f>IFERROR(VLOOKUP(B114,Categorias!A:B,2,0),"")</f>
        <v>003 - Benefícios</v>
      </c>
      <c r="D114" s="1" t="str">
        <f>IFERROR(VLOOKUP(B114,Categorias!A:C,3,0),"")</f>
        <v>2.3.3</v>
      </c>
      <c r="E114" s="11" t="s">
        <v>181</v>
      </c>
      <c r="F114" s="10">
        <v>-57</v>
      </c>
    </row>
    <row r="115" spans="1:6">
      <c r="A115" s="12">
        <v>45189</v>
      </c>
      <c r="B115" s="13" t="s">
        <v>79</v>
      </c>
      <c r="C115" s="1" t="str">
        <f>IFERROR(VLOOKUP(B115,Categorias!A:B,2,0),"")</f>
        <v>006 - Operações</v>
      </c>
      <c r="D115" s="1" t="str">
        <f>IFERROR(VLOOKUP(B115,Categorias!A:C,3,0),"")</f>
        <v>2.4.1</v>
      </c>
      <c r="E115" s="11" t="s">
        <v>182</v>
      </c>
      <c r="F115" s="10">
        <v>-0.01</v>
      </c>
    </row>
    <row r="116" spans="1:6">
      <c r="A116" s="12">
        <v>45189</v>
      </c>
      <c r="B116" s="13" t="s">
        <v>91</v>
      </c>
      <c r="C116" s="1" t="str">
        <f>IFERROR(VLOOKUP(B116,Categorias!A:B,2,0),"")</f>
        <v>006 - Operações</v>
      </c>
      <c r="D116" s="1" t="str">
        <f>IFERROR(VLOOKUP(B116,Categorias!A:C,3,0),"")</f>
        <v>2.3.1</v>
      </c>
      <c r="E116" s="11" t="s">
        <v>162</v>
      </c>
      <c r="F116" s="10">
        <v>-3362.24</v>
      </c>
    </row>
    <row r="117" spans="1:6">
      <c r="A117" s="12">
        <v>45189</v>
      </c>
      <c r="B117" s="13" t="s">
        <v>91</v>
      </c>
      <c r="C117" s="1" t="str">
        <f>IFERROR(VLOOKUP(B117,Categorias!A:B,2,0),"")</f>
        <v>006 - Operações</v>
      </c>
      <c r="D117" s="1" t="str">
        <f>IFERROR(VLOOKUP(B117,Categorias!A:C,3,0),"")</f>
        <v>2.3.1</v>
      </c>
      <c r="E117" s="11" t="s">
        <v>183</v>
      </c>
      <c r="F117" s="10">
        <v>-480</v>
      </c>
    </row>
    <row r="118" spans="1:6">
      <c r="A118" s="12">
        <v>45189</v>
      </c>
      <c r="B118" s="13" t="s">
        <v>91</v>
      </c>
      <c r="C118" s="1" t="str">
        <f>IFERROR(VLOOKUP(B118,Categorias!A:B,2,0),"")</f>
        <v>006 - Operações</v>
      </c>
      <c r="D118" s="1" t="str">
        <f>IFERROR(VLOOKUP(B118,Categorias!A:C,3,0),"")</f>
        <v>2.3.1</v>
      </c>
      <c r="E118" s="11" t="s">
        <v>184</v>
      </c>
      <c r="F118" s="10">
        <v>-300</v>
      </c>
    </row>
    <row r="119" spans="1:6">
      <c r="A119" s="12">
        <v>45190</v>
      </c>
      <c r="B119" s="13" t="s">
        <v>185</v>
      </c>
      <c r="C119" s="1" t="str">
        <f>IFERROR(VLOOKUP(B119,Categorias!A:B,2,0),"")</f>
        <v>100 - Custo Variável</v>
      </c>
      <c r="D119" s="1" t="str">
        <f>IFERROR(VLOOKUP(B119,Categorias!A:C,3,0),"")</f>
        <v>2.4.1</v>
      </c>
      <c r="E119" s="11" t="s">
        <v>186</v>
      </c>
      <c r="F119" s="10">
        <v>-370</v>
      </c>
    </row>
    <row r="120" spans="1:6">
      <c r="A120" s="12">
        <v>45191</v>
      </c>
      <c r="B120" s="13" t="s">
        <v>91</v>
      </c>
      <c r="C120" s="1" t="str">
        <f>IFERROR(VLOOKUP(B120,Categorias!A:B,2,0),"")</f>
        <v>006 - Operações</v>
      </c>
      <c r="D120" s="1" t="str">
        <f>IFERROR(VLOOKUP(B120,Categorias!A:C,3,0),"")</f>
        <v>2.3.1</v>
      </c>
      <c r="E120" s="11" t="s">
        <v>187</v>
      </c>
      <c r="F120" s="10">
        <v>-40</v>
      </c>
    </row>
    <row r="121" spans="1:6">
      <c r="A121" s="12">
        <v>45193</v>
      </c>
      <c r="B121" s="13" t="s">
        <v>85</v>
      </c>
      <c r="C121" s="1" t="str">
        <f>IFERROR(VLOOKUP(B121,Categorias!A:B,2,0),"")</f>
        <v>003 - Benefícios</v>
      </c>
      <c r="D121" s="1" t="str">
        <f>IFERROR(VLOOKUP(B121,Categorias!A:C,3,0),"")</f>
        <v>2.3.3</v>
      </c>
      <c r="E121" s="11" t="s">
        <v>181</v>
      </c>
      <c r="F121" s="10">
        <v>-95</v>
      </c>
    </row>
    <row r="122" spans="1:6">
      <c r="A122" s="12">
        <v>45193</v>
      </c>
      <c r="B122" s="13" t="s">
        <v>138</v>
      </c>
      <c r="C122" s="1" t="str">
        <f>IFERROR(VLOOKUP(B122,Categorias!A:B,2,0),"")</f>
        <v>005 - Utilidades</v>
      </c>
      <c r="D122" s="1" t="str">
        <f>IFERROR(VLOOKUP(B122,Categorias!A:C,3,0),"")</f>
        <v>2.3.9</v>
      </c>
      <c r="E122" s="11" t="s">
        <v>139</v>
      </c>
      <c r="F122" s="10">
        <v>-734.5</v>
      </c>
    </row>
    <row r="123" spans="1:6">
      <c r="A123" s="12">
        <v>45194</v>
      </c>
      <c r="B123" s="13" t="s">
        <v>77</v>
      </c>
      <c r="C123" s="1" t="str">
        <f>IFERROR(VLOOKUP(B123,Categorias!A:B,2,0),"")</f>
        <v>001 - Funcionários</v>
      </c>
      <c r="D123" s="1" t="str">
        <f>IFERROR(VLOOKUP(B123,Categorias!A:C,3,0),"")</f>
        <v>2.3.3</v>
      </c>
      <c r="E123" s="11" t="s">
        <v>188</v>
      </c>
      <c r="F123" s="10">
        <v>-757.5</v>
      </c>
    </row>
    <row r="124" spans="1:6">
      <c r="A124" s="12">
        <v>45194</v>
      </c>
      <c r="B124" s="13" t="s">
        <v>116</v>
      </c>
      <c r="C124" s="1" t="str">
        <f>IFERROR(VLOOKUP(B124,Categorias!A:B,2,0),"")</f>
        <v>001 - Funcionários</v>
      </c>
      <c r="D124" s="1" t="str">
        <f>IFERROR(VLOOKUP(B124,Categorias!A:C,3,0),"")</f>
        <v>2.3.2</v>
      </c>
      <c r="E124" s="11" t="s">
        <v>189</v>
      </c>
      <c r="F124" s="10">
        <v>-757.5</v>
      </c>
    </row>
    <row r="125" spans="1:6">
      <c r="A125" s="12">
        <v>45194</v>
      </c>
      <c r="B125" s="13" t="s">
        <v>75</v>
      </c>
      <c r="C125" s="1" t="str">
        <f>IFERROR(VLOOKUP(B125,Categorias!A:B,2,0),"")</f>
        <v>100 - Custo Variável</v>
      </c>
      <c r="D125" s="1" t="str">
        <f>IFERROR(VLOOKUP(B125,Categorias!A:C,3,0),"")</f>
        <v>2.4.2</v>
      </c>
      <c r="E125" s="11" t="s">
        <v>190</v>
      </c>
      <c r="F125" s="10">
        <v>-36.32</v>
      </c>
    </row>
    <row r="126" spans="1:6">
      <c r="A126" s="12">
        <v>45194</v>
      </c>
      <c r="B126" s="13" t="s">
        <v>75</v>
      </c>
      <c r="C126" s="1" t="str">
        <f>IFERROR(VLOOKUP(B126,Categorias!A:B,2,0),"")</f>
        <v>100 - Custo Variável</v>
      </c>
      <c r="D126" s="1" t="str">
        <f>IFERROR(VLOOKUP(B126,Categorias!A:C,3,0),"")</f>
        <v>2.4.2</v>
      </c>
      <c r="E126" s="11" t="s">
        <v>76</v>
      </c>
      <c r="F126" s="10">
        <v>-1381.95</v>
      </c>
    </row>
    <row r="127" spans="1:6">
      <c r="A127" s="12">
        <v>45195</v>
      </c>
      <c r="B127" s="13" t="s">
        <v>140</v>
      </c>
      <c r="C127" s="1" t="str">
        <f>IFERROR(VLOOKUP(B127,Categorias!A:B,2,0),"")</f>
        <v>100 - Custo Variável</v>
      </c>
      <c r="D127" s="1" t="str">
        <f>IFERROR(VLOOKUP(B127,Categorias!A:C,3,0),"")</f>
        <v>2.3.9</v>
      </c>
      <c r="E127" s="11" t="s">
        <v>141</v>
      </c>
      <c r="F127" s="10">
        <v>-50</v>
      </c>
    </row>
    <row r="128" spans="1:6">
      <c r="A128" s="12">
        <v>45195</v>
      </c>
      <c r="B128" s="13" t="s">
        <v>191</v>
      </c>
      <c r="C128" s="1" t="str">
        <f>IFERROR(VLOOKUP(B128,Categorias!A:B,2,0),"")</f>
        <v>004 - Manutenção</v>
      </c>
      <c r="D128" s="1" t="str">
        <f>IFERROR(VLOOKUP(B128,Categorias!A:C,3,0),"")</f>
        <v>2.3.9</v>
      </c>
      <c r="E128" s="11" t="s">
        <v>192</v>
      </c>
      <c r="F128" s="10">
        <v>-153.55000000000001</v>
      </c>
    </row>
    <row r="129" spans="1:6">
      <c r="A129" s="12">
        <v>45195</v>
      </c>
      <c r="B129" s="13" t="s">
        <v>191</v>
      </c>
      <c r="C129" s="1" t="str">
        <f>IFERROR(VLOOKUP(B129,Categorias!A:B,2,0),"")</f>
        <v>004 - Manutenção</v>
      </c>
      <c r="D129" s="1" t="str">
        <f>IFERROR(VLOOKUP(B129,Categorias!A:C,3,0),"")</f>
        <v>2.3.9</v>
      </c>
      <c r="E129" s="11" t="s">
        <v>193</v>
      </c>
      <c r="F129" s="10">
        <v>-68.84</v>
      </c>
    </row>
    <row r="130" spans="1:6">
      <c r="A130" s="12">
        <v>45195</v>
      </c>
      <c r="B130" s="13" t="s">
        <v>91</v>
      </c>
      <c r="C130" s="1" t="str">
        <f>IFERROR(VLOOKUP(B130,Categorias!A:B,2,0),"")</f>
        <v>006 - Operações</v>
      </c>
      <c r="D130" s="1" t="str">
        <f>IFERROR(VLOOKUP(B130,Categorias!A:C,3,0),"")</f>
        <v>2.3.1</v>
      </c>
      <c r="E130" s="11" t="s">
        <v>194</v>
      </c>
      <c r="F130" s="10">
        <v>-150</v>
      </c>
    </row>
    <row r="131" spans="1:6">
      <c r="A131" s="12">
        <v>45195</v>
      </c>
      <c r="B131" s="13" t="s">
        <v>195</v>
      </c>
      <c r="C131" s="1" t="str">
        <f>IFERROR(VLOOKUP(B131,Categorias!A:B,2,0),"")</f>
        <v>100 - Custo Variável</v>
      </c>
      <c r="D131" s="1" t="str">
        <f>IFERROR(VLOOKUP(B131,Categorias!A:C,3,0),"")</f>
        <v>2.1.1</v>
      </c>
      <c r="E131" s="11" t="s">
        <v>196</v>
      </c>
      <c r="F131" s="10">
        <v>-410.5</v>
      </c>
    </row>
    <row r="132" spans="1:6">
      <c r="A132" s="12">
        <v>45195</v>
      </c>
      <c r="B132" s="13" t="s">
        <v>121</v>
      </c>
      <c r="C132" s="1" t="str">
        <f>IFERROR(VLOOKUP(B132,Categorias!A:B,2,0),"")</f>
        <v>006 - Operações</v>
      </c>
      <c r="D132" s="1" t="str">
        <f>IFERROR(VLOOKUP(B132,Categorias!A:C,3,0),"")</f>
        <v>2.3.13</v>
      </c>
      <c r="E132" s="11" t="s">
        <v>197</v>
      </c>
      <c r="F132" s="10">
        <v>-232.7</v>
      </c>
    </row>
    <row r="133" spans="1:6">
      <c r="A133" s="12">
        <v>45195</v>
      </c>
      <c r="B133" s="13" t="s">
        <v>91</v>
      </c>
      <c r="C133" s="1" t="str">
        <f>IFERROR(VLOOKUP(B133,Categorias!A:B,2,0),"")</f>
        <v>006 - Operações</v>
      </c>
      <c r="D133" s="1" t="str">
        <f>IFERROR(VLOOKUP(B133,Categorias!A:C,3,0),"")</f>
        <v>2.3.1</v>
      </c>
      <c r="E133" s="11" t="s">
        <v>198</v>
      </c>
      <c r="F133" s="10">
        <v>-190</v>
      </c>
    </row>
    <row r="134" spans="1:6">
      <c r="A134" s="12">
        <v>45197</v>
      </c>
      <c r="B134" s="13" t="s">
        <v>191</v>
      </c>
      <c r="C134" s="1" t="str">
        <f>IFERROR(VLOOKUP(B134,Categorias!A:B,2,0),"")</f>
        <v>004 - Manutenção</v>
      </c>
      <c r="D134" s="1" t="str">
        <f>IFERROR(VLOOKUP(B134,Categorias!A:C,3,0),"")</f>
        <v>2.3.9</v>
      </c>
      <c r="E134" s="11" t="s">
        <v>199</v>
      </c>
      <c r="F134" s="10">
        <v>-180</v>
      </c>
    </row>
    <row r="135" spans="1:6">
      <c r="A135" s="12">
        <v>45197</v>
      </c>
      <c r="B135" s="13" t="s">
        <v>191</v>
      </c>
      <c r="C135" s="1" t="str">
        <f>IFERROR(VLOOKUP(B135,Categorias!A:B,2,0),"")</f>
        <v>004 - Manutenção</v>
      </c>
      <c r="D135" s="1" t="str">
        <f>IFERROR(VLOOKUP(B135,Categorias!A:C,3,0),"")</f>
        <v>2.3.9</v>
      </c>
      <c r="E135" s="11" t="s">
        <v>200</v>
      </c>
      <c r="F135" s="10">
        <v>-720</v>
      </c>
    </row>
    <row r="136" spans="1:6">
      <c r="A136" s="12">
        <v>45198</v>
      </c>
      <c r="B136" s="13" t="s">
        <v>77</v>
      </c>
      <c r="C136" s="1" t="str">
        <f>IFERROR(VLOOKUP(B136,Categorias!A:B,2,0),"")</f>
        <v>001 - Funcionários</v>
      </c>
      <c r="D136" s="1" t="str">
        <f>IFERROR(VLOOKUP(B136,Categorias!A:C,3,0),"")</f>
        <v>2.3.3</v>
      </c>
      <c r="E136" s="11" t="s">
        <v>143</v>
      </c>
      <c r="F136" s="10">
        <v>-1000</v>
      </c>
    </row>
    <row r="137" spans="1:6">
      <c r="A137" s="12">
        <v>45198</v>
      </c>
      <c r="B137" s="13" t="s">
        <v>85</v>
      </c>
      <c r="C137" s="1" t="str">
        <f>IFERROR(VLOOKUP(B137,Categorias!A:B,2,0),"")</f>
        <v>003 - Benefícios</v>
      </c>
      <c r="D137" s="1" t="str">
        <f>IFERROR(VLOOKUP(B137,Categorias!A:C,3,0),"")</f>
        <v>2.3.3</v>
      </c>
      <c r="E137" s="11" t="s">
        <v>181</v>
      </c>
      <c r="F137" s="10">
        <v>-95</v>
      </c>
    </row>
    <row r="138" spans="1:6">
      <c r="A138" s="12">
        <v>45198</v>
      </c>
      <c r="B138" s="13" t="s">
        <v>77</v>
      </c>
      <c r="C138" s="1" t="str">
        <f>IFERROR(VLOOKUP(B138,Categorias!A:B,2,0),"")</f>
        <v>001 - Funcionários</v>
      </c>
      <c r="D138" s="1" t="str">
        <f>IFERROR(VLOOKUP(B138,Categorias!A:C,3,0),"")</f>
        <v>2.3.3</v>
      </c>
      <c r="E138" s="11" t="s">
        <v>119</v>
      </c>
      <c r="F138" s="10">
        <v>-800</v>
      </c>
    </row>
    <row r="139" spans="1:6">
      <c r="A139" s="12">
        <v>45198</v>
      </c>
      <c r="B139" s="13" t="s">
        <v>77</v>
      </c>
      <c r="C139" s="1" t="str">
        <f>IFERROR(VLOOKUP(B139,Categorias!A:B,2,0),"")</f>
        <v>001 - Funcionários</v>
      </c>
      <c r="D139" s="1" t="str">
        <f>IFERROR(VLOOKUP(B139,Categorias!A:C,3,0),"")</f>
        <v>2.3.3</v>
      </c>
      <c r="E139" s="11" t="s">
        <v>201</v>
      </c>
      <c r="F139" s="10">
        <v>-550</v>
      </c>
    </row>
    <row r="140" spans="1:6">
      <c r="A140" s="12">
        <v>45198</v>
      </c>
      <c r="B140" s="13" t="s">
        <v>202</v>
      </c>
      <c r="C140" s="1" t="str">
        <f>IFERROR(VLOOKUP(B140,Categorias!A:B,2,0),"")</f>
        <v>100 - Custo Variável</v>
      </c>
      <c r="D140" s="1" t="str">
        <f>IFERROR(VLOOKUP(B140,Categorias!A:C,3,0),"")</f>
        <v>2.3.3</v>
      </c>
      <c r="E140" s="11" t="s">
        <v>203</v>
      </c>
      <c r="F140" s="10">
        <v>-77.489999999999995</v>
      </c>
    </row>
    <row r="141" spans="1:6">
      <c r="A141" s="12">
        <v>45198</v>
      </c>
      <c r="B141" s="13" t="s">
        <v>116</v>
      </c>
      <c r="C141" s="1" t="str">
        <f>IFERROR(VLOOKUP(B141,Categorias!A:B,2,0),"")</f>
        <v>001 - Funcionários</v>
      </c>
      <c r="D141" s="1" t="str">
        <f>IFERROR(VLOOKUP(B141,Categorias!A:C,3,0),"")</f>
        <v>2.3.2</v>
      </c>
      <c r="E141" s="11" t="s">
        <v>204</v>
      </c>
      <c r="F141" s="10">
        <v>-3000</v>
      </c>
    </row>
    <row r="142" spans="1:6">
      <c r="A142" s="12">
        <v>45198</v>
      </c>
      <c r="B142" s="13" t="s">
        <v>77</v>
      </c>
      <c r="C142" s="1" t="str">
        <f>IFERROR(VLOOKUP(B142,Categorias!A:B,2,0),"")</f>
        <v>001 - Funcionários</v>
      </c>
      <c r="D142" s="1" t="str">
        <f>IFERROR(VLOOKUP(B142,Categorias!A:C,3,0),"")</f>
        <v>2.3.3</v>
      </c>
      <c r="E142" s="11" t="s">
        <v>205</v>
      </c>
      <c r="F142" s="10">
        <v>-1330</v>
      </c>
    </row>
    <row r="143" spans="1:6">
      <c r="A143" s="12">
        <v>45198</v>
      </c>
      <c r="B143" s="13" t="s">
        <v>144</v>
      </c>
      <c r="C143" s="1" t="str">
        <f>IFERROR(VLOOKUP(B143,Categorias!A:B,2,0),"")</f>
        <v>004 - Manutenção</v>
      </c>
      <c r="D143" s="1" t="str">
        <f>IFERROR(VLOOKUP(B143,Categorias!A:C,3,0),"")</f>
        <v>2.3.8</v>
      </c>
      <c r="E143" s="11" t="s">
        <v>206</v>
      </c>
      <c r="F143" s="10">
        <v>-312</v>
      </c>
    </row>
    <row r="144" spans="1:6">
      <c r="A144" s="12">
        <v>45198</v>
      </c>
      <c r="B144" s="13" t="s">
        <v>191</v>
      </c>
      <c r="C144" s="1" t="str">
        <f>IFERROR(VLOOKUP(B144,Categorias!A:B,2,0),"")</f>
        <v>004 - Manutenção</v>
      </c>
      <c r="D144" s="1" t="str">
        <f>IFERROR(VLOOKUP(B144,Categorias!A:C,3,0),"")</f>
        <v>2.3.9</v>
      </c>
      <c r="E144" s="11" t="s">
        <v>207</v>
      </c>
      <c r="F144" s="10">
        <v>-212.45</v>
      </c>
    </row>
    <row r="145" spans="1:6">
      <c r="A145" s="12">
        <v>45198</v>
      </c>
      <c r="B145" s="13" t="s">
        <v>121</v>
      </c>
      <c r="C145" s="1" t="str">
        <f>IFERROR(VLOOKUP(B145,Categorias!A:B,2,0),"")</f>
        <v>006 - Operações</v>
      </c>
      <c r="D145" s="1" t="str">
        <f>IFERROR(VLOOKUP(B145,Categorias!A:C,3,0),"")</f>
        <v>2.3.13</v>
      </c>
      <c r="E145" s="11" t="s">
        <v>208</v>
      </c>
      <c r="F145" s="10">
        <v>-760</v>
      </c>
    </row>
    <row r="146" spans="1:6">
      <c r="A146" s="12">
        <v>45198</v>
      </c>
      <c r="B146" s="13" t="s">
        <v>121</v>
      </c>
      <c r="C146" s="1" t="str">
        <f>IFERROR(VLOOKUP(B146,Categorias!A:B,2,0),"")</f>
        <v>006 - Operações</v>
      </c>
      <c r="D146" s="1" t="str">
        <f>IFERROR(VLOOKUP(B146,Categorias!A:C,3,0),"")</f>
        <v>2.3.13</v>
      </c>
      <c r="E146" s="11" t="s">
        <v>209</v>
      </c>
      <c r="F146" s="10">
        <v>-672.8</v>
      </c>
    </row>
    <row r="147" spans="1:6">
      <c r="A147" s="12">
        <v>45198</v>
      </c>
      <c r="B147" s="13" t="s">
        <v>121</v>
      </c>
      <c r="C147" s="1" t="str">
        <f>IFERROR(VLOOKUP(B147,Categorias!A:B,2,0),"")</f>
        <v>006 - Operações</v>
      </c>
      <c r="D147" s="1" t="str">
        <f>IFERROR(VLOOKUP(B147,Categorias!A:C,3,0),"")</f>
        <v>2.3.13</v>
      </c>
      <c r="E147" s="11" t="s">
        <v>210</v>
      </c>
      <c r="F147" s="10">
        <v>-395</v>
      </c>
    </row>
    <row r="148" spans="1:6">
      <c r="A148" s="12">
        <v>45198</v>
      </c>
      <c r="B148" s="13" t="s">
        <v>121</v>
      </c>
      <c r="C148" s="1" t="str">
        <f>IFERROR(VLOOKUP(B148,Categorias!A:B,2,0),"")</f>
        <v>006 - Operações</v>
      </c>
      <c r="D148" s="1" t="str">
        <f>IFERROR(VLOOKUP(B148,Categorias!A:C,3,0),"")</f>
        <v>2.3.13</v>
      </c>
      <c r="E148" s="11" t="s">
        <v>211</v>
      </c>
      <c r="F148" s="10">
        <v>-100</v>
      </c>
    </row>
    <row r="149" spans="1:6">
      <c r="A149" s="12">
        <v>45199</v>
      </c>
      <c r="B149" s="13" t="s">
        <v>116</v>
      </c>
      <c r="C149" s="1" t="str">
        <f>IFERROR(VLOOKUP(B149,Categorias!A:B,2,0),"")</f>
        <v>001 - Funcionários</v>
      </c>
      <c r="D149" s="1" t="str">
        <f>IFERROR(VLOOKUP(B149,Categorias!A:C,3,0),"")</f>
        <v>2.3.2</v>
      </c>
      <c r="E149" s="11" t="s">
        <v>212</v>
      </c>
      <c r="F149" s="10">
        <v>-2287.12</v>
      </c>
    </row>
    <row r="150" spans="1:6">
      <c r="A150" s="12">
        <v>45199</v>
      </c>
      <c r="B150" s="13" t="s">
        <v>121</v>
      </c>
      <c r="C150" s="1" t="str">
        <f>IFERROR(VLOOKUP(B150,Categorias!A:B,2,0),"")</f>
        <v>006 - Operações</v>
      </c>
      <c r="D150" s="1" t="str">
        <f>IFERROR(VLOOKUP(B150,Categorias!A:C,3,0),"")</f>
        <v>2.3.13</v>
      </c>
      <c r="E150" s="11" t="s">
        <v>164</v>
      </c>
      <c r="F150" s="10">
        <v>-0.01</v>
      </c>
    </row>
    <row r="151" spans="1:6">
      <c r="A151" s="12">
        <v>45202</v>
      </c>
      <c r="B151" s="13" t="s">
        <v>95</v>
      </c>
      <c r="C151" s="1" t="str">
        <f>IFERROR(VLOOKUP(B151,Categorias!A:B,2,0),"")</f>
        <v>100 - Custo Variável</v>
      </c>
      <c r="D151" s="1" t="str">
        <f>IFERROR(VLOOKUP(B151,Categorias!A:C,3,0),"")</f>
        <v>2.3.12</v>
      </c>
      <c r="E151" s="1" t="s">
        <v>213</v>
      </c>
      <c r="F151" s="10">
        <v>-119.9</v>
      </c>
    </row>
    <row r="152" spans="1:6">
      <c r="A152" s="12">
        <v>45202</v>
      </c>
      <c r="B152" s="13" t="s">
        <v>79</v>
      </c>
      <c r="C152" s="1" t="str">
        <f>IFERROR(VLOOKUP(B152,Categorias!A:B,2,0),"")</f>
        <v>006 - Operações</v>
      </c>
      <c r="D152" s="1" t="str">
        <f>IFERROR(VLOOKUP(B152,Categorias!A:C,3,0),"")</f>
        <v>2.4.1</v>
      </c>
      <c r="E152" s="1" t="s">
        <v>214</v>
      </c>
      <c r="F152" s="10">
        <v>-29</v>
      </c>
    </row>
    <row r="153" spans="1:6">
      <c r="A153" s="12">
        <v>45202</v>
      </c>
      <c r="B153" s="13" t="s">
        <v>79</v>
      </c>
      <c r="C153" s="1" t="str">
        <f>IFERROR(VLOOKUP(B153,Categorias!A:B,2,0),"")</f>
        <v>006 - Operações</v>
      </c>
      <c r="D153" s="1" t="str">
        <f>IFERROR(VLOOKUP(B153,Categorias!A:C,3,0),"")</f>
        <v>2.4.1</v>
      </c>
      <c r="E153" s="1" t="s">
        <v>214</v>
      </c>
      <c r="F153" s="10">
        <v>-2.75</v>
      </c>
    </row>
    <row r="154" spans="1:6">
      <c r="A154" s="12">
        <v>45202</v>
      </c>
      <c r="B154" s="13" t="s">
        <v>87</v>
      </c>
      <c r="C154" s="1" t="str">
        <f>IFERROR(VLOOKUP(B154,Categorias!A:B,2,0),"")</f>
        <v>100 - Custo Variável</v>
      </c>
      <c r="D154" s="1" t="str">
        <f>IFERROR(VLOOKUP(B154,Categorias!A:C,3,0),"")</f>
        <v>2.4.1</v>
      </c>
      <c r="E154" s="1" t="s">
        <v>215</v>
      </c>
      <c r="F154" s="10">
        <v>-43.69</v>
      </c>
    </row>
    <row r="155" spans="1:6">
      <c r="A155" s="12">
        <v>45203</v>
      </c>
      <c r="B155" s="13" t="s">
        <v>75</v>
      </c>
      <c r="C155" s="1" t="str">
        <f>IFERROR(VLOOKUP(B155,Categorias!A:B,2,0),"")</f>
        <v>100 - Custo Variável</v>
      </c>
      <c r="D155" s="1" t="str">
        <f>IFERROR(VLOOKUP(B155,Categorias!A:C,3,0),"")</f>
        <v>2.4.2</v>
      </c>
      <c r="E155" s="1" t="s">
        <v>216</v>
      </c>
      <c r="F155" s="10">
        <v>-518.12</v>
      </c>
    </row>
    <row r="156" spans="1:6">
      <c r="A156" s="12">
        <v>45203</v>
      </c>
      <c r="B156" s="13" t="s">
        <v>97</v>
      </c>
      <c r="C156" s="1" t="str">
        <f>IFERROR(VLOOKUP(B156,Categorias!A:B,2,0),"")</f>
        <v>005 - Utilidades</v>
      </c>
      <c r="D156" s="1" t="str">
        <f>IFERROR(VLOOKUP(B156,Categorias!A:C,3,0),"")</f>
        <v>2.3.9</v>
      </c>
      <c r="E156" s="1" t="s">
        <v>98</v>
      </c>
      <c r="F156" s="10">
        <v>-153.9</v>
      </c>
    </row>
    <row r="157" spans="1:6">
      <c r="A157" s="12">
        <v>45203</v>
      </c>
      <c r="B157" s="13" t="s">
        <v>131</v>
      </c>
      <c r="C157" s="1" t="str">
        <f>IFERROR(VLOOKUP(B157,Categorias!A:B,2,0),"")</f>
        <v>006 - Operações</v>
      </c>
      <c r="D157" s="1" t="str">
        <f>IFERROR(VLOOKUP(B157,Categorias!A:C,3,0),"")</f>
        <v>2.3.1</v>
      </c>
      <c r="E157" s="1" t="s">
        <v>217</v>
      </c>
      <c r="F157" s="10">
        <v>-28.37</v>
      </c>
    </row>
    <row r="158" spans="1:6">
      <c r="A158" s="12">
        <v>45203</v>
      </c>
      <c r="B158" s="13" t="s">
        <v>91</v>
      </c>
      <c r="C158" s="1" t="str">
        <f>IFERROR(VLOOKUP(B158,Categorias!A:B,2,0),"")</f>
        <v>006 - Operações</v>
      </c>
      <c r="D158" s="1" t="str">
        <f>IFERROR(VLOOKUP(B158,Categorias!A:C,3,0),"")</f>
        <v>2.3.1</v>
      </c>
      <c r="E158" s="1" t="s">
        <v>218</v>
      </c>
      <c r="F158" s="10">
        <v>-3485.89</v>
      </c>
    </row>
    <row r="159" spans="1:6">
      <c r="A159" s="12">
        <v>45204</v>
      </c>
      <c r="B159" s="13" t="s">
        <v>85</v>
      </c>
      <c r="C159" s="1" t="str">
        <f>IFERROR(VLOOKUP(B159,Categorias!A:B,2,0),"")</f>
        <v>003 - Benefícios</v>
      </c>
      <c r="D159" s="1" t="str">
        <f>IFERROR(VLOOKUP(B159,Categorias!A:C,3,0),"")</f>
        <v>2.3.3</v>
      </c>
      <c r="E159" s="1" t="s">
        <v>181</v>
      </c>
      <c r="F159" s="10">
        <v>-95</v>
      </c>
    </row>
    <row r="160" spans="1:6">
      <c r="A160" s="12">
        <v>45204</v>
      </c>
      <c r="B160" s="13" t="s">
        <v>77</v>
      </c>
      <c r="C160" s="1" t="str">
        <f>IFERROR(VLOOKUP(B160,Categorias!A:B,2,0),"")</f>
        <v>001 - Funcionários</v>
      </c>
      <c r="D160" s="1" t="str">
        <f>IFERROR(VLOOKUP(B160,Categorias!A:C,3,0),"")</f>
        <v>2.3.3</v>
      </c>
      <c r="E160" s="1" t="s">
        <v>143</v>
      </c>
      <c r="F160" s="10">
        <v>-600</v>
      </c>
    </row>
    <row r="161" spans="1:6">
      <c r="A161" s="12">
        <v>45204</v>
      </c>
      <c r="B161" s="13" t="s">
        <v>155</v>
      </c>
      <c r="C161" s="1" t="str">
        <f>IFERROR(VLOOKUP(B161,Categorias!A:B,2,0),"")</f>
        <v>100 - Custo Variável</v>
      </c>
      <c r="D161" s="1" t="str">
        <f>IFERROR(VLOOKUP(B161,Categorias!A:C,3,0),"")</f>
        <v>2.4.1</v>
      </c>
      <c r="E161" s="1" t="s">
        <v>219</v>
      </c>
      <c r="F161" s="10">
        <v>-359.19</v>
      </c>
    </row>
    <row r="162" spans="1:6">
      <c r="A162" s="12">
        <v>45205</v>
      </c>
      <c r="B162" s="13" t="s">
        <v>91</v>
      </c>
      <c r="C162" s="1" t="str">
        <f>IFERROR(VLOOKUP(B162,Categorias!A:B,2,0),"")</f>
        <v>006 - Operações</v>
      </c>
      <c r="D162" s="1" t="str">
        <f>IFERROR(VLOOKUP(B162,Categorias!A:C,3,0),"")</f>
        <v>2.3.1</v>
      </c>
      <c r="E162" s="1" t="s">
        <v>220</v>
      </c>
      <c r="F162" s="10">
        <v>-120</v>
      </c>
    </row>
    <row r="163" spans="1:6">
      <c r="A163" s="12">
        <v>45205</v>
      </c>
      <c r="B163" s="13" t="s">
        <v>91</v>
      </c>
      <c r="C163" s="1" t="str">
        <f>IFERROR(VLOOKUP(B163,Categorias!A:B,2,0),"")</f>
        <v>006 - Operações</v>
      </c>
      <c r="D163" s="1" t="str">
        <f>IFERROR(VLOOKUP(B163,Categorias!A:C,3,0),"")</f>
        <v>2.3.1</v>
      </c>
      <c r="E163" s="1" t="s">
        <v>221</v>
      </c>
      <c r="F163" s="10">
        <v>-120</v>
      </c>
    </row>
    <row r="164" spans="1:6">
      <c r="A164" s="12">
        <v>45205</v>
      </c>
      <c r="B164" s="13" t="s">
        <v>165</v>
      </c>
      <c r="C164" s="1" t="str">
        <f>IFERROR(VLOOKUP(B164,Categorias!A:B,2,0),"")</f>
        <v>004 - Manutenção</v>
      </c>
      <c r="D164" s="1" t="str">
        <f>IFERROR(VLOOKUP(B164,Categorias!A:C,3,0),"")</f>
        <v>2.3.7</v>
      </c>
      <c r="E164" s="1" t="s">
        <v>222</v>
      </c>
      <c r="F164" s="10">
        <v>-172.5</v>
      </c>
    </row>
    <row r="165" spans="1:6">
      <c r="A165" s="12">
        <v>45208</v>
      </c>
      <c r="B165" s="13" t="s">
        <v>165</v>
      </c>
      <c r="C165" s="1" t="str">
        <f>IFERROR(VLOOKUP(B165,Categorias!A:B,2,0),"")</f>
        <v>004 - Manutenção</v>
      </c>
      <c r="D165" s="1" t="str">
        <f>IFERROR(VLOOKUP(B165,Categorias!A:C,3,0),"")</f>
        <v>2.3.7</v>
      </c>
      <c r="E165" s="1" t="s">
        <v>223</v>
      </c>
      <c r="F165" s="10">
        <v>-111</v>
      </c>
    </row>
    <row r="166" spans="1:6">
      <c r="A166" s="12">
        <v>45208</v>
      </c>
      <c r="B166" s="13" t="s">
        <v>165</v>
      </c>
      <c r="C166" s="1" t="str">
        <f>IFERROR(VLOOKUP(B166,Categorias!A:B,2,0),"")</f>
        <v>004 - Manutenção</v>
      </c>
      <c r="D166" s="1" t="str">
        <f>IFERROR(VLOOKUP(B166,Categorias!A:C,3,0),"")</f>
        <v>2.3.7</v>
      </c>
      <c r="E166" s="1" t="s">
        <v>224</v>
      </c>
      <c r="F166" s="10">
        <v>-148.21</v>
      </c>
    </row>
    <row r="167" spans="1:6">
      <c r="A167" s="12">
        <v>45208</v>
      </c>
      <c r="B167" s="13" t="s">
        <v>131</v>
      </c>
      <c r="C167" s="1" t="str">
        <f>IFERROR(VLOOKUP(B167,Categorias!A:B,2,0),"")</f>
        <v>006 - Operações</v>
      </c>
      <c r="D167" s="1" t="str">
        <f>IFERROR(VLOOKUP(B167,Categorias!A:C,3,0),"")</f>
        <v>2.3.1</v>
      </c>
      <c r="E167" s="1" t="s">
        <v>225</v>
      </c>
      <c r="F167" s="10">
        <v>-890.46</v>
      </c>
    </row>
    <row r="168" spans="1:6">
      <c r="A168" s="12">
        <v>45209</v>
      </c>
      <c r="B168" s="13" t="s">
        <v>107</v>
      </c>
      <c r="C168" s="1" t="str">
        <f>IFERROR(VLOOKUP(B168,Categorias!A:B,2,0),"")</f>
        <v>006 - Operações</v>
      </c>
      <c r="D168" s="1" t="str">
        <f>IFERROR(VLOOKUP(B168,Categorias!A:C,3,0),"")</f>
        <v>2.3.5</v>
      </c>
      <c r="E168" s="1" t="s">
        <v>158</v>
      </c>
      <c r="F168" s="10">
        <v>-1300</v>
      </c>
    </row>
    <row r="169" spans="1:6">
      <c r="A169" s="12">
        <v>45209</v>
      </c>
      <c r="B169" s="13" t="s">
        <v>113</v>
      </c>
      <c r="C169" s="1" t="str">
        <f>IFERROR(VLOOKUP(B169,Categorias!A:B,2,0),"")</f>
        <v>006 - Operações</v>
      </c>
      <c r="D169" s="1" t="str">
        <f>IFERROR(VLOOKUP(B169,Categorias!A:C,3,0),"")</f>
        <v>2.3.11</v>
      </c>
      <c r="E169" s="1" t="s">
        <v>114</v>
      </c>
      <c r="F169" s="10">
        <v>-300</v>
      </c>
    </row>
    <row r="170" spans="1:6">
      <c r="A170" s="12">
        <v>45209</v>
      </c>
      <c r="B170" s="13" t="s">
        <v>167</v>
      </c>
      <c r="C170" s="1" t="str">
        <f>IFERROR(VLOOKUP(B170,Categorias!A:B,2,0),"")</f>
        <v>100 - Custo Variável</v>
      </c>
      <c r="D170" s="1" t="str">
        <f>IFERROR(VLOOKUP(B170,Categorias!A:C,3,0),"")</f>
        <v>2.3.1</v>
      </c>
      <c r="E170" s="1" t="s">
        <v>226</v>
      </c>
      <c r="F170" s="10">
        <v>-150</v>
      </c>
    </row>
    <row r="171" spans="1:6">
      <c r="A171" s="12">
        <v>45209</v>
      </c>
      <c r="B171" s="13" t="s">
        <v>191</v>
      </c>
      <c r="C171" s="1" t="str">
        <f>IFERROR(VLOOKUP(B171,Categorias!A:B,2,0),"")</f>
        <v>004 - Manutenção</v>
      </c>
      <c r="D171" s="1" t="str">
        <f>IFERROR(VLOOKUP(B171,Categorias!A:C,3,0),"")</f>
        <v>2.3.9</v>
      </c>
      <c r="E171" s="1" t="s">
        <v>227</v>
      </c>
      <c r="F171" s="10">
        <v>-60</v>
      </c>
    </row>
    <row r="172" spans="1:6">
      <c r="A172" s="12">
        <v>45209</v>
      </c>
      <c r="B172" s="13" t="s">
        <v>79</v>
      </c>
      <c r="C172" s="1" t="str">
        <f>IFERROR(VLOOKUP(B172,Categorias!A:B,2,0),"")</f>
        <v>006 - Operações</v>
      </c>
      <c r="D172" s="1" t="str">
        <f>IFERROR(VLOOKUP(B172,Categorias!A:C,3,0),"")</f>
        <v>2.4.1</v>
      </c>
      <c r="E172" s="1" t="s">
        <v>228</v>
      </c>
      <c r="F172" s="10">
        <v>-0.01</v>
      </c>
    </row>
    <row r="173" spans="1:6">
      <c r="A173" s="12">
        <v>45209</v>
      </c>
      <c r="B173" s="13" t="s">
        <v>91</v>
      </c>
      <c r="C173" s="1" t="str">
        <f>IFERROR(VLOOKUP(B173,Categorias!A:B,2,0),"")</f>
        <v>006 - Operações</v>
      </c>
      <c r="D173" s="1" t="str">
        <f>IFERROR(VLOOKUP(B173,Categorias!A:C,3,0),"")</f>
        <v>2.3.1</v>
      </c>
      <c r="E173" s="1" t="s">
        <v>229</v>
      </c>
      <c r="F173" s="10">
        <v>-239</v>
      </c>
    </row>
    <row r="174" spans="1:6">
      <c r="A174" s="12">
        <v>45210</v>
      </c>
      <c r="B174" s="13" t="s">
        <v>91</v>
      </c>
      <c r="C174" s="1" t="str">
        <f>IFERROR(VLOOKUP(B174,Categorias!A:B,2,0),"")</f>
        <v>006 - Operações</v>
      </c>
      <c r="D174" s="1" t="str">
        <f>IFERROR(VLOOKUP(B174,Categorias!A:C,3,0),"")</f>
        <v>2.3.1</v>
      </c>
      <c r="E174" s="1" t="s">
        <v>230</v>
      </c>
      <c r="F174" s="10">
        <v>-300</v>
      </c>
    </row>
    <row r="175" spans="1:6">
      <c r="A175" s="12">
        <v>45211</v>
      </c>
      <c r="B175" s="13" t="s">
        <v>116</v>
      </c>
      <c r="C175" s="1" t="str">
        <f>IFERROR(VLOOKUP(B175,Categorias!A:B,2,0),"")</f>
        <v>001 - Funcionários</v>
      </c>
      <c r="D175" s="1" t="str">
        <f>IFERROR(VLOOKUP(B175,Categorias!A:C,3,0),"")</f>
        <v>2.3.2</v>
      </c>
      <c r="E175" s="1" t="s">
        <v>231</v>
      </c>
      <c r="F175" s="10">
        <v>-1000</v>
      </c>
    </row>
    <row r="176" spans="1:6">
      <c r="A176" s="12">
        <v>45212</v>
      </c>
      <c r="B176" s="13" t="s">
        <v>85</v>
      </c>
      <c r="C176" s="1" t="str">
        <f>IFERROR(VLOOKUP(B176,Categorias!A:B,2,0),"")</f>
        <v>003 - Benefícios</v>
      </c>
      <c r="D176" s="1" t="str">
        <f>IFERROR(VLOOKUP(B176,Categorias!A:C,3,0),"")</f>
        <v>2.3.3</v>
      </c>
      <c r="E176" s="1" t="s">
        <v>181</v>
      </c>
      <c r="F176" s="10">
        <v>-114</v>
      </c>
    </row>
    <row r="177" spans="1:6">
      <c r="A177" s="12">
        <v>45212</v>
      </c>
      <c r="B177" s="13" t="s">
        <v>91</v>
      </c>
      <c r="C177" s="1" t="str">
        <f>IFERROR(VLOOKUP(B177,Categorias!A:B,2,0),"")</f>
        <v>006 - Operações</v>
      </c>
      <c r="D177" s="1" t="str">
        <f>IFERROR(VLOOKUP(B177,Categorias!A:C,3,0),"")</f>
        <v>2.3.1</v>
      </c>
      <c r="E177" s="1" t="s">
        <v>232</v>
      </c>
      <c r="F177" s="10">
        <v>-8.9</v>
      </c>
    </row>
    <row r="178" spans="1:6">
      <c r="A178" s="12">
        <v>45212</v>
      </c>
      <c r="B178" s="13" t="s">
        <v>79</v>
      </c>
      <c r="C178" s="1" t="str">
        <f>IFERROR(VLOOKUP(B178,Categorias!A:B,2,0),"")</f>
        <v>006 - Operações</v>
      </c>
      <c r="D178" s="1" t="str">
        <f>IFERROR(VLOOKUP(B178,Categorias!A:C,3,0),"")</f>
        <v>2.4.1</v>
      </c>
      <c r="E178" s="1" t="s">
        <v>228</v>
      </c>
      <c r="F178" s="10">
        <v>-0.01</v>
      </c>
    </row>
    <row r="179" spans="1:6">
      <c r="A179" s="12">
        <v>45212</v>
      </c>
      <c r="B179" s="13" t="s">
        <v>91</v>
      </c>
      <c r="C179" s="1" t="str">
        <f>IFERROR(VLOOKUP(B179,Categorias!A:B,2,0),"")</f>
        <v>006 - Operações</v>
      </c>
      <c r="D179" s="1" t="str">
        <f>IFERROR(VLOOKUP(B179,Categorias!A:C,3,0),"")</f>
        <v>2.3.1</v>
      </c>
      <c r="E179" s="1" t="s">
        <v>233</v>
      </c>
      <c r="F179" s="10">
        <v>-111</v>
      </c>
    </row>
    <row r="180" spans="1:6">
      <c r="A180" s="12">
        <v>45212</v>
      </c>
      <c r="B180" s="13" t="s">
        <v>91</v>
      </c>
      <c r="C180" s="1" t="str">
        <f>IFERROR(VLOOKUP(B180,Categorias!A:B,2,0),"")</f>
        <v>006 - Operações</v>
      </c>
      <c r="D180" s="1" t="str">
        <f>IFERROR(VLOOKUP(B180,Categorias!A:C,3,0),"")</f>
        <v>2.3.1</v>
      </c>
      <c r="E180" s="1" t="s">
        <v>234</v>
      </c>
      <c r="F180" s="10">
        <v>-343.2</v>
      </c>
    </row>
    <row r="181" spans="1:6">
      <c r="A181" s="12">
        <v>45212</v>
      </c>
      <c r="B181" s="13" t="s">
        <v>91</v>
      </c>
      <c r="C181" s="1" t="str">
        <f>IFERROR(VLOOKUP(B181,Categorias!A:B,2,0),"")</f>
        <v>006 - Operações</v>
      </c>
      <c r="D181" s="1" t="str">
        <f>IFERROR(VLOOKUP(B181,Categorias!A:C,3,0),"")</f>
        <v>2.3.1</v>
      </c>
      <c r="E181" s="1" t="s">
        <v>208</v>
      </c>
      <c r="F181" s="10">
        <v>-640</v>
      </c>
    </row>
    <row r="182" spans="1:6">
      <c r="A182" s="12">
        <v>45212</v>
      </c>
      <c r="B182" s="13" t="s">
        <v>91</v>
      </c>
      <c r="C182" s="1" t="str">
        <f>IFERROR(VLOOKUP(B182,Categorias!A:B,2,0),"")</f>
        <v>006 - Operações</v>
      </c>
      <c r="D182" s="1" t="str">
        <f>IFERROR(VLOOKUP(B182,Categorias!A:C,3,0),"")</f>
        <v>2.3.1</v>
      </c>
      <c r="E182" s="1" t="s">
        <v>210</v>
      </c>
      <c r="F182" s="10">
        <v>-450</v>
      </c>
    </row>
    <row r="183" spans="1:6">
      <c r="A183" s="12">
        <v>45212</v>
      </c>
      <c r="B183" s="13" t="s">
        <v>91</v>
      </c>
      <c r="C183" s="1" t="str">
        <f>IFERROR(VLOOKUP(B183,Categorias!A:B,2,0),"")</f>
        <v>006 - Operações</v>
      </c>
      <c r="D183" s="1" t="str">
        <f>IFERROR(VLOOKUP(B183,Categorias!A:C,3,0),"")</f>
        <v>2.3.1</v>
      </c>
      <c r="E183" s="1" t="s">
        <v>235</v>
      </c>
      <c r="F183" s="10">
        <v>-1060</v>
      </c>
    </row>
    <row r="184" spans="1:6">
      <c r="A184" s="12">
        <v>45212</v>
      </c>
      <c r="B184" s="13" t="s">
        <v>91</v>
      </c>
      <c r="C184" s="1" t="str">
        <f>IFERROR(VLOOKUP(B184,Categorias!A:B,2,0),"")</f>
        <v>006 - Operações</v>
      </c>
      <c r="D184" s="1" t="str">
        <f>IFERROR(VLOOKUP(B184,Categorias!A:C,3,0),"")</f>
        <v>2.3.1</v>
      </c>
      <c r="E184" s="1" t="s">
        <v>236</v>
      </c>
      <c r="F184" s="10">
        <v>-1400</v>
      </c>
    </row>
    <row r="185" spans="1:6">
      <c r="A185" s="12">
        <v>45214</v>
      </c>
      <c r="B185" s="13" t="s">
        <v>77</v>
      </c>
      <c r="C185" s="1" t="str">
        <f>IFERROR(VLOOKUP(B185,Categorias!A:B,2,0),"")</f>
        <v>001 - Funcionários</v>
      </c>
      <c r="D185" s="1" t="str">
        <f>IFERROR(VLOOKUP(B185,Categorias!A:C,3,0),"")</f>
        <v>2.3.3</v>
      </c>
      <c r="E185" s="1" t="s">
        <v>237</v>
      </c>
      <c r="F185" s="10">
        <v>-750</v>
      </c>
    </row>
    <row r="186" spans="1:6">
      <c r="A186" s="12">
        <v>45214</v>
      </c>
      <c r="B186" s="13" t="s">
        <v>77</v>
      </c>
      <c r="C186" s="1" t="str">
        <f>IFERROR(VLOOKUP(B186,Categorias!A:B,2,0),"")</f>
        <v>001 - Funcionários</v>
      </c>
      <c r="D186" s="1" t="str">
        <f>IFERROR(VLOOKUP(B186,Categorias!A:C,3,0),"")</f>
        <v>2.3.3</v>
      </c>
      <c r="E186" s="1" t="s">
        <v>205</v>
      </c>
      <c r="F186" s="10">
        <v>-1050</v>
      </c>
    </row>
    <row r="187" spans="1:6">
      <c r="A187" s="12">
        <v>45214</v>
      </c>
      <c r="B187" s="13" t="s">
        <v>121</v>
      </c>
      <c r="C187" s="1" t="str">
        <f>IFERROR(VLOOKUP(B187,Categorias!A:B,2,0),"")</f>
        <v>006 - Operações</v>
      </c>
      <c r="D187" s="1" t="str">
        <f>IFERROR(VLOOKUP(B187,Categorias!A:C,3,0),"")</f>
        <v>2.3.13</v>
      </c>
      <c r="E187" s="1" t="s">
        <v>164</v>
      </c>
      <c r="F187" s="10">
        <v>-0.01</v>
      </c>
    </row>
    <row r="188" spans="1:6">
      <c r="A188" s="12">
        <v>45214</v>
      </c>
      <c r="B188" s="13" t="s">
        <v>91</v>
      </c>
      <c r="C188" s="1" t="str">
        <f>IFERROR(VLOOKUP(B188,Categorias!A:B,2,0),"")</f>
        <v>006 - Operações</v>
      </c>
      <c r="D188" s="1" t="str">
        <f>IFERROR(VLOOKUP(B188,Categorias!A:C,3,0),"")</f>
        <v>2.3.1</v>
      </c>
      <c r="E188" s="1" t="s">
        <v>218</v>
      </c>
      <c r="F188" s="10">
        <v>-2014.5</v>
      </c>
    </row>
    <row r="189" spans="1:6">
      <c r="A189" s="12">
        <v>45216</v>
      </c>
      <c r="B189" s="13" t="s">
        <v>83</v>
      </c>
      <c r="C189" s="1" t="str">
        <f>IFERROR(VLOOKUP(B189,Categorias!A:B,2,0),"")</f>
        <v>100 - Custo Variável</v>
      </c>
      <c r="D189" s="1" t="str">
        <f>IFERROR(VLOOKUP(B189,Categorias!A:C,3,0),"")</f>
        <v>2.4.1</v>
      </c>
      <c r="E189" s="1" t="s">
        <v>238</v>
      </c>
      <c r="F189" s="10">
        <v>-11</v>
      </c>
    </row>
    <row r="190" spans="1:6">
      <c r="A190" s="12">
        <v>45216</v>
      </c>
      <c r="B190" s="13" t="s">
        <v>195</v>
      </c>
      <c r="C190" s="1" t="str">
        <f>IFERROR(VLOOKUP(B190,Categorias!A:B,2,0),"")</f>
        <v>100 - Custo Variável</v>
      </c>
      <c r="D190" s="1" t="str">
        <f>IFERROR(VLOOKUP(B190,Categorias!A:C,3,0),"")</f>
        <v>2.1.1</v>
      </c>
      <c r="E190" s="1" t="s">
        <v>239</v>
      </c>
      <c r="F190" s="10">
        <v>-1064</v>
      </c>
    </row>
    <row r="191" spans="1:6">
      <c r="A191" s="12">
        <v>45216</v>
      </c>
      <c r="B191" s="13" t="s">
        <v>91</v>
      </c>
      <c r="C191" s="1" t="str">
        <f>IFERROR(VLOOKUP(B191,Categorias!A:B,2,0),"")</f>
        <v>006 - Operações</v>
      </c>
      <c r="D191" s="1" t="str">
        <f>IFERROR(VLOOKUP(B191,Categorias!A:C,3,0),"")</f>
        <v>2.3.1</v>
      </c>
      <c r="E191" s="1" t="s">
        <v>240</v>
      </c>
      <c r="F191" s="10">
        <v>-40</v>
      </c>
    </row>
    <row r="192" spans="1:6">
      <c r="A192" s="12">
        <v>45218</v>
      </c>
      <c r="B192" s="13" t="s">
        <v>83</v>
      </c>
      <c r="C192" s="1" t="str">
        <f>IFERROR(VLOOKUP(B192,Categorias!A:B,2,0),"")</f>
        <v>100 - Custo Variável</v>
      </c>
      <c r="D192" s="1" t="str">
        <f>IFERROR(VLOOKUP(B192,Categorias!A:C,3,0),"")</f>
        <v>2.4.1</v>
      </c>
      <c r="E192" s="1" t="s">
        <v>241</v>
      </c>
      <c r="F192" s="10">
        <v>-7.6</v>
      </c>
    </row>
    <row r="193" spans="1:6">
      <c r="A193" s="12">
        <v>45218</v>
      </c>
      <c r="B193" s="13" t="s">
        <v>91</v>
      </c>
      <c r="C193" s="1" t="str">
        <f>IFERROR(VLOOKUP(B193,Categorias!A:B,2,0),"")</f>
        <v>006 - Operações</v>
      </c>
      <c r="D193" s="1" t="str">
        <f>IFERROR(VLOOKUP(B193,Categorias!A:C,3,0),"")</f>
        <v>2.3.1</v>
      </c>
      <c r="E193" s="1" t="s">
        <v>242</v>
      </c>
      <c r="F193" s="10">
        <v>-285</v>
      </c>
    </row>
    <row r="194" spans="1:6">
      <c r="A194" s="12">
        <v>45218</v>
      </c>
      <c r="B194" s="13" t="s">
        <v>79</v>
      </c>
      <c r="C194" s="1" t="str">
        <f>IFERROR(VLOOKUP(B194,Categorias!A:B,2,0),"")</f>
        <v>006 - Operações</v>
      </c>
      <c r="D194" s="1" t="str">
        <f>IFERROR(VLOOKUP(B194,Categorias!A:C,3,0),"")</f>
        <v>2.4.1</v>
      </c>
      <c r="E194" s="1" t="s">
        <v>103</v>
      </c>
      <c r="F194" s="10">
        <v>-111</v>
      </c>
    </row>
    <row r="195" spans="1:6">
      <c r="A195" s="12">
        <v>45219</v>
      </c>
      <c r="B195" s="13" t="s">
        <v>179</v>
      </c>
      <c r="C195" s="1" t="str">
        <f>IFERROR(VLOOKUP(B195,Categorias!A:B,2,0),"")</f>
        <v>100 - Custo Variável</v>
      </c>
      <c r="D195" s="1" t="str">
        <f>IFERROR(VLOOKUP(B195,Categorias!A:C,3,0),"")</f>
        <v>2.4.1</v>
      </c>
      <c r="E195" s="1" t="s">
        <v>180</v>
      </c>
      <c r="F195" s="10">
        <v>-457.7</v>
      </c>
    </row>
    <row r="196" spans="1:6">
      <c r="A196" s="12">
        <v>45219</v>
      </c>
      <c r="B196" s="13" t="s">
        <v>85</v>
      </c>
      <c r="C196" s="1" t="str">
        <f>IFERROR(VLOOKUP(B196,Categorias!A:B,2,0),"")</f>
        <v>003 - Benefícios</v>
      </c>
      <c r="D196" s="1" t="str">
        <f>IFERROR(VLOOKUP(B196,Categorias!A:C,3,0),"")</f>
        <v>2.3.3</v>
      </c>
      <c r="E196" s="1" t="s">
        <v>181</v>
      </c>
      <c r="F196" s="10">
        <v>-95</v>
      </c>
    </row>
    <row r="197" spans="1:6">
      <c r="A197" s="12">
        <v>45219</v>
      </c>
      <c r="B197" s="13" t="s">
        <v>83</v>
      </c>
      <c r="C197" s="1" t="str">
        <f>IFERROR(VLOOKUP(B197,Categorias!A:B,2,0),"")</f>
        <v>100 - Custo Variável</v>
      </c>
      <c r="D197" s="1" t="str">
        <f>IFERROR(VLOOKUP(B197,Categorias!A:C,3,0),"")</f>
        <v>2.4.1</v>
      </c>
      <c r="E197" s="1" t="s">
        <v>241</v>
      </c>
      <c r="F197" s="10">
        <v>-5.5</v>
      </c>
    </row>
    <row r="198" spans="1:6">
      <c r="A198" s="12">
        <v>45219</v>
      </c>
      <c r="B198" s="13" t="s">
        <v>83</v>
      </c>
      <c r="C198" s="1" t="str">
        <f>IFERROR(VLOOKUP(B198,Categorias!A:B,2,0),"")</f>
        <v>100 - Custo Variável</v>
      </c>
      <c r="D198" s="1" t="str">
        <f>IFERROR(VLOOKUP(B198,Categorias!A:C,3,0),"")</f>
        <v>2.4.1</v>
      </c>
      <c r="E198" s="1" t="s">
        <v>238</v>
      </c>
      <c r="F198" s="10">
        <v>-13</v>
      </c>
    </row>
    <row r="199" spans="1:6">
      <c r="A199" s="12">
        <v>45222</v>
      </c>
      <c r="B199" s="13" t="s">
        <v>77</v>
      </c>
      <c r="C199" s="1" t="str">
        <f>IFERROR(VLOOKUP(B199,Categorias!A:B,2,0),"")</f>
        <v>001 - Funcionários</v>
      </c>
      <c r="D199" s="1" t="str">
        <f>IFERROR(VLOOKUP(B199,Categorias!A:C,3,0),"")</f>
        <v>2.3.3</v>
      </c>
      <c r="E199" s="1" t="s">
        <v>143</v>
      </c>
      <c r="F199" s="10">
        <v>-1000</v>
      </c>
    </row>
    <row r="200" spans="1:6">
      <c r="A200" s="12">
        <v>45222</v>
      </c>
      <c r="B200" s="13" t="s">
        <v>116</v>
      </c>
      <c r="C200" s="1" t="str">
        <f>IFERROR(VLOOKUP(B200,Categorias!A:B,2,0),"")</f>
        <v>001 - Funcionários</v>
      </c>
      <c r="D200" s="1" t="str">
        <f>IFERROR(VLOOKUP(B200,Categorias!A:C,3,0),"")</f>
        <v>2.3.2</v>
      </c>
      <c r="E200" s="1" t="s">
        <v>231</v>
      </c>
      <c r="F200" s="10">
        <v>-1000</v>
      </c>
    </row>
    <row r="201" spans="1:6">
      <c r="A201" s="12">
        <v>45223</v>
      </c>
      <c r="B201" s="13" t="s">
        <v>138</v>
      </c>
      <c r="C201" s="1" t="str">
        <f>IFERROR(VLOOKUP(B201,Categorias!A:B,2,0),"")</f>
        <v>005 - Utilidades</v>
      </c>
      <c r="D201" s="1" t="str">
        <f>IFERROR(VLOOKUP(B201,Categorias!A:C,3,0),"")</f>
        <v>2.3.9</v>
      </c>
      <c r="E201" s="1" t="s">
        <v>139</v>
      </c>
      <c r="F201" s="10">
        <v>-734.5</v>
      </c>
    </row>
    <row r="202" spans="1:6">
      <c r="A202" s="12">
        <v>45223</v>
      </c>
      <c r="B202" s="13" t="s">
        <v>83</v>
      </c>
      <c r="C202" s="1" t="str">
        <f>IFERROR(VLOOKUP(B202,Categorias!A:B,2,0),"")</f>
        <v>100 - Custo Variável</v>
      </c>
      <c r="D202" s="1" t="str">
        <f>IFERROR(VLOOKUP(B202,Categorias!A:C,3,0),"")</f>
        <v>2.4.1</v>
      </c>
      <c r="E202" s="1" t="s">
        <v>241</v>
      </c>
      <c r="F202" s="10">
        <v>-5.5</v>
      </c>
    </row>
    <row r="203" spans="1:6">
      <c r="A203" s="12">
        <v>45223</v>
      </c>
      <c r="B203" s="13" t="s">
        <v>91</v>
      </c>
      <c r="C203" s="1" t="str">
        <f>IFERROR(VLOOKUP(B203,Categorias!A:B,2,0),"")</f>
        <v>006 - Operações</v>
      </c>
      <c r="D203" s="1" t="str">
        <f>IFERROR(VLOOKUP(B203,Categorias!A:C,3,0),"")</f>
        <v>2.3.1</v>
      </c>
      <c r="E203" s="1" t="s">
        <v>243</v>
      </c>
      <c r="F203" s="10">
        <v>-200</v>
      </c>
    </row>
    <row r="204" spans="1:6">
      <c r="A204" s="12">
        <v>45224</v>
      </c>
      <c r="B204" s="13" t="s">
        <v>75</v>
      </c>
      <c r="C204" s="1" t="str">
        <f>IFERROR(VLOOKUP(B204,Categorias!A:B,2,0),"")</f>
        <v>100 - Custo Variável</v>
      </c>
      <c r="D204" s="1" t="str">
        <f>IFERROR(VLOOKUP(B204,Categorias!A:C,3,0),"")</f>
        <v>2.4.2</v>
      </c>
      <c r="E204" s="1" t="s">
        <v>190</v>
      </c>
      <c r="F204" s="10">
        <v>-83.38</v>
      </c>
    </row>
    <row r="205" spans="1:6">
      <c r="A205" s="12">
        <v>45224</v>
      </c>
      <c r="B205" s="13" t="s">
        <v>75</v>
      </c>
      <c r="C205" s="1" t="str">
        <f>IFERROR(VLOOKUP(B205,Categorias!A:B,2,0),"")</f>
        <v>100 - Custo Variável</v>
      </c>
      <c r="D205" s="1" t="str">
        <f>IFERROR(VLOOKUP(B205,Categorias!A:C,3,0),"")</f>
        <v>2.4.2</v>
      </c>
      <c r="E205" s="1" t="s">
        <v>76</v>
      </c>
      <c r="F205" s="10">
        <v>-2492.91</v>
      </c>
    </row>
    <row r="206" spans="1:6">
      <c r="A206" s="12">
        <v>45224</v>
      </c>
      <c r="B206" s="13" t="s">
        <v>83</v>
      </c>
      <c r="C206" s="1" t="str">
        <f>IFERROR(VLOOKUP(B206,Categorias!A:B,2,0),"")</f>
        <v>100 - Custo Variável</v>
      </c>
      <c r="D206" s="1" t="str">
        <f>IFERROR(VLOOKUP(B206,Categorias!A:C,3,0),"")</f>
        <v>2.4.1</v>
      </c>
      <c r="E206" s="1" t="s">
        <v>228</v>
      </c>
      <c r="F206" s="10">
        <v>-0.01</v>
      </c>
    </row>
    <row r="207" spans="1:6">
      <c r="A207" s="12">
        <v>45224</v>
      </c>
      <c r="B207" s="13" t="s">
        <v>91</v>
      </c>
      <c r="C207" s="1" t="str">
        <f>IFERROR(VLOOKUP(B207,Categorias!A:B,2,0),"")</f>
        <v>006 - Operações</v>
      </c>
      <c r="D207" s="1" t="str">
        <f>IFERROR(VLOOKUP(B207,Categorias!A:C,3,0),"")</f>
        <v>2.3.1</v>
      </c>
      <c r="E207" s="1" t="s">
        <v>244</v>
      </c>
      <c r="F207" s="10">
        <v>-110</v>
      </c>
    </row>
    <row r="208" spans="1:6">
      <c r="A208" s="12">
        <v>45225</v>
      </c>
      <c r="B208" s="13" t="s">
        <v>95</v>
      </c>
      <c r="C208" s="1" t="str">
        <f>IFERROR(VLOOKUP(B208,Categorias!A:B,2,0),"")</f>
        <v>100 - Custo Variável</v>
      </c>
      <c r="D208" s="1" t="str">
        <f>IFERROR(VLOOKUP(B208,Categorias!A:C,3,0),"")</f>
        <v>2.3.12</v>
      </c>
      <c r="E208" s="1" t="s">
        <v>120</v>
      </c>
      <c r="F208" s="10">
        <v>-20</v>
      </c>
    </row>
    <row r="209" spans="1:6">
      <c r="A209" s="12">
        <v>45225</v>
      </c>
      <c r="B209" s="13" t="s">
        <v>79</v>
      </c>
      <c r="C209" s="1" t="str">
        <f>IFERROR(VLOOKUP(B209,Categorias!A:B,2,0),"")</f>
        <v>006 - Operações</v>
      </c>
      <c r="D209" s="1" t="str">
        <f>IFERROR(VLOOKUP(B209,Categorias!A:C,3,0),"")</f>
        <v>2.4.1</v>
      </c>
      <c r="E209" s="1" t="s">
        <v>103</v>
      </c>
      <c r="F209" s="10">
        <v>-111</v>
      </c>
    </row>
    <row r="210" spans="1:6">
      <c r="A210" s="12">
        <v>45225</v>
      </c>
      <c r="B210" s="13" t="s">
        <v>91</v>
      </c>
      <c r="C210" s="1" t="str">
        <f>IFERROR(VLOOKUP(B210,Categorias!A:B,2,0),"")</f>
        <v>006 - Operações</v>
      </c>
      <c r="D210" s="1" t="str">
        <f>IFERROR(VLOOKUP(B210,Categorias!A:C,3,0),"")</f>
        <v>2.3.1</v>
      </c>
      <c r="E210" s="1" t="s">
        <v>148</v>
      </c>
      <c r="F210" s="10">
        <v>-246</v>
      </c>
    </row>
    <row r="211" spans="1:6">
      <c r="A211" s="12">
        <v>45226</v>
      </c>
      <c r="B211" s="13" t="s">
        <v>116</v>
      </c>
      <c r="C211" s="1" t="str">
        <f>IFERROR(VLOOKUP(B211,Categorias!A:B,2,0),"")</f>
        <v>001 - Funcionários</v>
      </c>
      <c r="D211" s="1" t="str">
        <f>IFERROR(VLOOKUP(B211,Categorias!A:C,3,0),"")</f>
        <v>2.3.2</v>
      </c>
      <c r="E211" s="1" t="s">
        <v>231</v>
      </c>
      <c r="F211" s="10">
        <v>-4044.62</v>
      </c>
    </row>
    <row r="212" spans="1:6">
      <c r="A212" s="12">
        <v>45226</v>
      </c>
      <c r="B212" s="13" t="s">
        <v>91</v>
      </c>
      <c r="C212" s="1" t="str">
        <f>IFERROR(VLOOKUP(B212,Categorias!A:B,2,0),"")</f>
        <v>006 - Operações</v>
      </c>
      <c r="D212" s="1" t="str">
        <f>IFERROR(VLOOKUP(B212,Categorias!A:C,3,0),"")</f>
        <v>2.3.1</v>
      </c>
      <c r="E212" s="1" t="s">
        <v>245</v>
      </c>
      <c r="F212" s="10">
        <v>-220</v>
      </c>
    </row>
    <row r="213" spans="1:6">
      <c r="A213" s="12">
        <v>45226</v>
      </c>
      <c r="B213" s="13" t="s">
        <v>91</v>
      </c>
      <c r="C213" s="1" t="str">
        <f>IFERROR(VLOOKUP(B213,Categorias!A:B,2,0),"")</f>
        <v>006 - Operações</v>
      </c>
      <c r="D213" s="1" t="str">
        <f>IFERROR(VLOOKUP(B213,Categorias!A:C,3,0),"")</f>
        <v>2.3.1</v>
      </c>
      <c r="E213" s="1" t="s">
        <v>246</v>
      </c>
      <c r="F213" s="10">
        <v>-75</v>
      </c>
    </row>
    <row r="214" spans="1:6">
      <c r="A214" s="12">
        <v>45226</v>
      </c>
      <c r="B214" s="13" t="s">
        <v>121</v>
      </c>
      <c r="C214" s="1" t="str">
        <f>IFERROR(VLOOKUP(B214,Categorias!A:B,2,0),"")</f>
        <v>006 - Operações</v>
      </c>
      <c r="D214" s="1" t="str">
        <f>IFERROR(VLOOKUP(B214,Categorias!A:C,3,0),"")</f>
        <v>2.3.13</v>
      </c>
      <c r="E214" s="1" t="s">
        <v>247</v>
      </c>
      <c r="F214" s="10">
        <v>-280</v>
      </c>
    </row>
    <row r="215" spans="1:6">
      <c r="A215" s="12">
        <v>45226</v>
      </c>
      <c r="B215" s="13" t="s">
        <v>195</v>
      </c>
      <c r="C215" s="1" t="str">
        <f>IFERROR(VLOOKUP(B215,Categorias!A:B,2,0),"")</f>
        <v>100 - Custo Variável</v>
      </c>
      <c r="D215" s="1" t="str">
        <f>IFERROR(VLOOKUP(B215,Categorias!A:C,3,0),"")</f>
        <v>2.1.1</v>
      </c>
      <c r="E215" s="1" t="s">
        <v>248</v>
      </c>
      <c r="F215" s="10">
        <v>-399</v>
      </c>
    </row>
    <row r="216" spans="1:6">
      <c r="A216" s="12">
        <v>45226</v>
      </c>
      <c r="B216" s="13" t="s">
        <v>91</v>
      </c>
      <c r="C216" s="1" t="str">
        <f>IFERROR(VLOOKUP(B216,Categorias!A:B,2,0),"")</f>
        <v>006 - Operações</v>
      </c>
      <c r="D216" s="1" t="str">
        <f>IFERROR(VLOOKUP(B216,Categorias!A:C,3,0),"")</f>
        <v>2.3.1</v>
      </c>
      <c r="E216" s="1" t="s">
        <v>249</v>
      </c>
      <c r="F216" s="10">
        <v>-925</v>
      </c>
    </row>
    <row r="217" spans="1:6">
      <c r="A217" s="12">
        <v>45226</v>
      </c>
      <c r="B217" s="13" t="s">
        <v>91</v>
      </c>
      <c r="C217" s="1" t="str">
        <f>IFERROR(VLOOKUP(B217,Categorias!A:B,2,0),"")</f>
        <v>006 - Operações</v>
      </c>
      <c r="D217" s="1" t="str">
        <f>IFERROR(VLOOKUP(B217,Categorias!A:C,3,0),"")</f>
        <v>2.3.1</v>
      </c>
      <c r="E217" s="1" t="s">
        <v>250</v>
      </c>
      <c r="F217" s="10">
        <v>-140</v>
      </c>
    </row>
    <row r="218" spans="1:6">
      <c r="A218" s="12">
        <v>45228</v>
      </c>
      <c r="B218" s="13" t="s">
        <v>77</v>
      </c>
      <c r="C218" s="1" t="str">
        <f>IFERROR(VLOOKUP(B218,Categorias!A:B,2,0),"")</f>
        <v>001 - Funcionários</v>
      </c>
      <c r="D218" s="1" t="str">
        <f>IFERROR(VLOOKUP(B218,Categorias!A:C,3,0),"")</f>
        <v>2.3.3</v>
      </c>
      <c r="E218" s="1" t="s">
        <v>119</v>
      </c>
      <c r="F218" s="10">
        <v>-800</v>
      </c>
    </row>
    <row r="219" spans="1:6">
      <c r="A219" s="12">
        <v>45228</v>
      </c>
      <c r="B219" s="13" t="s">
        <v>79</v>
      </c>
      <c r="C219" s="1" t="str">
        <f>IFERROR(VLOOKUP(B219,Categorias!A:B,2,0),"")</f>
        <v>006 - Operações</v>
      </c>
      <c r="D219" s="1" t="str">
        <f>IFERROR(VLOOKUP(B219,Categorias!A:C,3,0),"")</f>
        <v>2.4.1</v>
      </c>
      <c r="E219" s="1" t="s">
        <v>251</v>
      </c>
      <c r="F219" s="10">
        <v>-312.82</v>
      </c>
    </row>
    <row r="220" spans="1:6">
      <c r="A220" s="12">
        <v>45228</v>
      </c>
      <c r="B220" s="13" t="s">
        <v>79</v>
      </c>
      <c r="C220" s="1" t="str">
        <f>IFERROR(VLOOKUP(B220,Categorias!A:B,2,0),"")</f>
        <v>006 - Operações</v>
      </c>
      <c r="D220" s="1" t="str">
        <f>IFERROR(VLOOKUP(B220,Categorias!A:C,3,0),"")</f>
        <v>2.4.1</v>
      </c>
      <c r="E220" s="1" t="s">
        <v>251</v>
      </c>
      <c r="F220" s="10">
        <v>-312.82</v>
      </c>
    </row>
    <row r="221" spans="1:6">
      <c r="A221" s="12">
        <v>45229</v>
      </c>
      <c r="B221" s="13" t="s">
        <v>77</v>
      </c>
      <c r="C221" s="1" t="str">
        <f>IFERROR(VLOOKUP(B221,Categorias!A:B,2,0),"")</f>
        <v>001 - Funcionários</v>
      </c>
      <c r="D221" s="1" t="str">
        <f>IFERROR(VLOOKUP(B221,Categorias!A:C,3,0),"")</f>
        <v>2.3.3</v>
      </c>
      <c r="E221" s="1" t="s">
        <v>201</v>
      </c>
      <c r="F221" s="10">
        <v>-701.61</v>
      </c>
    </row>
    <row r="222" spans="1:6">
      <c r="A222" s="12">
        <v>45229</v>
      </c>
      <c r="B222" s="13" t="s">
        <v>77</v>
      </c>
      <c r="C222" s="1" t="str">
        <f>IFERROR(VLOOKUP(B222,Categorias!A:B,2,0),"")</f>
        <v>001 - Funcionários</v>
      </c>
      <c r="D222" s="1" t="str">
        <f>IFERROR(VLOOKUP(B222,Categorias!A:C,3,0),"")</f>
        <v>2.3.3</v>
      </c>
      <c r="E222" s="1" t="s">
        <v>205</v>
      </c>
      <c r="F222" s="10">
        <v>-1050</v>
      </c>
    </row>
    <row r="223" spans="1:6">
      <c r="A223" s="12">
        <v>45229</v>
      </c>
      <c r="B223" s="13" t="s">
        <v>185</v>
      </c>
      <c r="C223" s="1" t="str">
        <f>IFERROR(VLOOKUP(B223,Categorias!A:B,2,0),"")</f>
        <v>100 - Custo Variável</v>
      </c>
      <c r="D223" s="1" t="str">
        <f>IFERROR(VLOOKUP(B223,Categorias!A:C,3,0),"")</f>
        <v>2.4.1</v>
      </c>
      <c r="E223" s="1" t="s">
        <v>252</v>
      </c>
      <c r="F223" s="10">
        <v>-300</v>
      </c>
    </row>
    <row r="224" spans="1:6">
      <c r="A224" s="12">
        <v>45229</v>
      </c>
      <c r="B224" s="13" t="s">
        <v>167</v>
      </c>
      <c r="C224" s="1" t="str">
        <f>IFERROR(VLOOKUP(B224,Categorias!A:B,2,0),"")</f>
        <v>100 - Custo Variável</v>
      </c>
      <c r="D224" s="1" t="str">
        <f>IFERROR(VLOOKUP(B224,Categorias!A:C,3,0),"")</f>
        <v>2.3.1</v>
      </c>
      <c r="E224" s="1" t="s">
        <v>253</v>
      </c>
      <c r="F224" s="10">
        <v>-150</v>
      </c>
    </row>
    <row r="225" spans="1:6">
      <c r="A225" s="12">
        <v>45230</v>
      </c>
      <c r="B225" s="13" t="s">
        <v>95</v>
      </c>
      <c r="C225" s="1" t="str">
        <f>IFERROR(VLOOKUP(B225,Categorias!A:B,2,0),"")</f>
        <v>100 - Custo Variável</v>
      </c>
      <c r="D225" s="1" t="str">
        <f>IFERROR(VLOOKUP(B225,Categorias!A:C,3,0),"")</f>
        <v>2.3.12</v>
      </c>
      <c r="E225" s="1" t="s">
        <v>152</v>
      </c>
      <c r="F225" s="10">
        <v>-119.9</v>
      </c>
    </row>
    <row r="226" spans="1:6">
      <c r="A226" s="12">
        <v>45230</v>
      </c>
      <c r="B226" s="13" t="s">
        <v>79</v>
      </c>
      <c r="C226" s="1" t="str">
        <f>IFERROR(VLOOKUP(B226,Categorias!A:B,2,0),"")</f>
        <v>006 - Operações</v>
      </c>
      <c r="D226" s="1" t="str">
        <f>IFERROR(VLOOKUP(B226,Categorias!A:C,3,0),"")</f>
        <v>2.4.1</v>
      </c>
      <c r="E226" s="1" t="s">
        <v>228</v>
      </c>
      <c r="F226" s="10">
        <v>-0.01</v>
      </c>
    </row>
    <row r="227" spans="1:6">
      <c r="A227" s="12">
        <v>45230</v>
      </c>
      <c r="B227" s="13" t="s">
        <v>79</v>
      </c>
      <c r="C227" s="1" t="str">
        <f>IFERROR(VLOOKUP(B227,Categorias!A:B,2,0),"")</f>
        <v>006 - Operações</v>
      </c>
      <c r="D227" s="1" t="str">
        <f>IFERROR(VLOOKUP(B227,Categorias!A:C,3,0),"")</f>
        <v>2.4.1</v>
      </c>
      <c r="E227" s="1" t="s">
        <v>228</v>
      </c>
      <c r="F227" s="10">
        <v>-0.03</v>
      </c>
    </row>
    <row r="228" spans="1:6">
      <c r="A228" s="12">
        <v>45230</v>
      </c>
      <c r="B228" s="13" t="s">
        <v>91</v>
      </c>
      <c r="C228" s="1" t="str">
        <f>IFERROR(VLOOKUP(B228,Categorias!A:B,2,0),"")</f>
        <v>006 - Operações</v>
      </c>
      <c r="D228" s="1" t="str">
        <f>IFERROR(VLOOKUP(B228,Categorias!A:C,3,0),"")</f>
        <v>2.3.1</v>
      </c>
      <c r="E228" s="1" t="s">
        <v>254</v>
      </c>
      <c r="F228" s="10">
        <v>-636</v>
      </c>
    </row>
    <row r="229" spans="1:6">
      <c r="A229" s="12">
        <v>45230</v>
      </c>
      <c r="B229" s="13" t="s">
        <v>195</v>
      </c>
      <c r="C229" s="1" t="str">
        <f>IFERROR(VLOOKUP(B229,Categorias!A:B,2,0),"")</f>
        <v>100 - Custo Variável</v>
      </c>
      <c r="D229" s="1" t="str">
        <f>IFERROR(VLOOKUP(B229,Categorias!A:C,3,0),"")</f>
        <v>2.1.1</v>
      </c>
      <c r="E229" s="1" t="s">
        <v>255</v>
      </c>
      <c r="F229" s="10">
        <v>-433.54</v>
      </c>
    </row>
    <row r="230" spans="1:6">
      <c r="A230" s="12">
        <v>45230</v>
      </c>
      <c r="B230" s="13" t="s">
        <v>195</v>
      </c>
      <c r="C230" s="1" t="str">
        <f>IFERROR(VLOOKUP(B230,Categorias!A:B,2,0),"")</f>
        <v>100 - Custo Variável</v>
      </c>
      <c r="D230" s="1" t="str">
        <f>IFERROR(VLOOKUP(B230,Categorias!A:C,3,0),"")</f>
        <v>2.1.1</v>
      </c>
      <c r="E230" s="1" t="s">
        <v>255</v>
      </c>
      <c r="F230" s="10">
        <v>-146.33000000000001</v>
      </c>
    </row>
    <row r="231" spans="1:6">
      <c r="A231" s="12">
        <v>45230</v>
      </c>
      <c r="B231" s="13" t="s">
        <v>91</v>
      </c>
      <c r="C231" s="1" t="str">
        <f>IFERROR(VLOOKUP(B231,Categorias!A:B,2,0),"")</f>
        <v>006 - Operações</v>
      </c>
      <c r="D231" s="1" t="str">
        <f>IFERROR(VLOOKUP(B231,Categorias!A:C,3,0),"")</f>
        <v>2.3.1</v>
      </c>
      <c r="E231" s="1" t="s">
        <v>208</v>
      </c>
      <c r="F231" s="10">
        <v>-1430</v>
      </c>
    </row>
    <row r="232" spans="1:6">
      <c r="A232" s="12">
        <v>45230</v>
      </c>
      <c r="B232" s="13" t="s">
        <v>91</v>
      </c>
      <c r="C232" s="1" t="str">
        <f>IFERROR(VLOOKUP(B232,Categorias!A:B,2,0),"")</f>
        <v>006 - Operações</v>
      </c>
      <c r="D232" s="1" t="str">
        <f>IFERROR(VLOOKUP(B232,Categorias!A:C,3,0),"")</f>
        <v>2.3.1</v>
      </c>
      <c r="E232" s="1" t="s">
        <v>148</v>
      </c>
      <c r="F232" s="10">
        <v>-492</v>
      </c>
    </row>
    <row r="233" spans="1:6">
      <c r="A233" s="12">
        <v>45230</v>
      </c>
      <c r="B233" s="13" t="s">
        <v>91</v>
      </c>
      <c r="C233" s="1" t="str">
        <f>IFERROR(VLOOKUP(B233,Categorias!A:B,2,0),"")</f>
        <v>006 - Operações</v>
      </c>
      <c r="D233" s="1" t="str">
        <f>IFERROR(VLOOKUP(B233,Categorias!A:C,3,0),"")</f>
        <v>2.3.1</v>
      </c>
      <c r="E233" s="1" t="s">
        <v>256</v>
      </c>
      <c r="F233" s="10">
        <v>-333</v>
      </c>
    </row>
    <row r="234" spans="1:6">
      <c r="A234" s="12">
        <v>45230</v>
      </c>
      <c r="B234" s="13" t="s">
        <v>91</v>
      </c>
      <c r="C234" s="1" t="str">
        <f>IFERROR(VLOOKUP(B234,Categorias!A:B,2,0),"")</f>
        <v>006 - Operações</v>
      </c>
      <c r="D234" s="1" t="str">
        <f>IFERROR(VLOOKUP(B234,Categorias!A:C,3,0),"")</f>
        <v>2.3.1</v>
      </c>
      <c r="E234" s="1" t="s">
        <v>173</v>
      </c>
      <c r="F234" s="10">
        <v>-460.66</v>
      </c>
    </row>
    <row r="235" spans="1:6">
      <c r="A235" s="12">
        <v>45231</v>
      </c>
      <c r="B235" s="13" t="s">
        <v>75</v>
      </c>
      <c r="C235" s="1" t="str">
        <f>IFERROR(VLOOKUP(B235,Categorias!A:B,2,0),"")</f>
        <v>100 - Custo Variável</v>
      </c>
      <c r="D235" s="1" t="str">
        <f>IFERROR(VLOOKUP(B235,Categorias!A:C,3,0),"")</f>
        <v>2.4.2</v>
      </c>
      <c r="E235" s="1" t="s">
        <v>216</v>
      </c>
      <c r="F235" s="10">
        <v>-1279.07</v>
      </c>
    </row>
    <row r="236" spans="1:6">
      <c r="A236" s="12">
        <v>45231</v>
      </c>
      <c r="B236" s="13" t="s">
        <v>91</v>
      </c>
      <c r="C236" s="1" t="str">
        <f>IFERROR(VLOOKUP(B236,Categorias!A:B,2,0),"")</f>
        <v>006 - Operações</v>
      </c>
      <c r="D236" s="1" t="str">
        <f>IFERROR(VLOOKUP(B236,Categorias!A:C,3,0),"")</f>
        <v>2.3.1</v>
      </c>
      <c r="E236" s="1" t="s">
        <v>218</v>
      </c>
      <c r="F236" s="10">
        <v>-2014.5</v>
      </c>
    </row>
    <row r="237" spans="1:6">
      <c r="A237" s="12">
        <v>45231</v>
      </c>
      <c r="B237" s="13" t="s">
        <v>91</v>
      </c>
      <c r="C237" s="1" t="str">
        <f>IFERROR(VLOOKUP(B237,Categorias!A:B,2,0),"")</f>
        <v>006 - Operações</v>
      </c>
      <c r="D237" s="1" t="str">
        <f>IFERROR(VLOOKUP(B237,Categorias!A:C,3,0),"")</f>
        <v>2.3.1</v>
      </c>
      <c r="E237" s="1" t="s">
        <v>257</v>
      </c>
      <c r="F237" s="10">
        <v>-300</v>
      </c>
    </row>
    <row r="238" spans="1:6">
      <c r="A238" s="12">
        <v>45231</v>
      </c>
      <c r="B238" s="13" t="s">
        <v>91</v>
      </c>
      <c r="C238" s="1" t="str">
        <f>IFERROR(VLOOKUP(B238,Categorias!A:B,2,0),"")</f>
        <v>006 - Operações</v>
      </c>
      <c r="D238" s="1" t="str">
        <f>IFERROR(VLOOKUP(B238,Categorias!A:C,3,0),"")</f>
        <v>2.3.1</v>
      </c>
      <c r="E238" s="1" t="s">
        <v>258</v>
      </c>
      <c r="F238" s="10">
        <v>-320</v>
      </c>
    </row>
    <row r="239" spans="1:6">
      <c r="A239" s="12">
        <v>45233</v>
      </c>
      <c r="B239" s="13" t="s">
        <v>116</v>
      </c>
      <c r="C239" s="1" t="str">
        <f>IFERROR(VLOOKUP(B239,Categorias!A:B,2,0),"")</f>
        <v>001 - Funcionários</v>
      </c>
      <c r="D239" s="1" t="str">
        <f>IFERROR(VLOOKUP(B239,Categorias!A:C,3,0),"")</f>
        <v>2.3.2</v>
      </c>
      <c r="E239" s="1" t="s">
        <v>259</v>
      </c>
      <c r="F239" s="10">
        <v>-4044.62</v>
      </c>
    </row>
    <row r="240" spans="1:6">
      <c r="A240" s="12">
        <v>45233</v>
      </c>
      <c r="B240" s="13" t="s">
        <v>87</v>
      </c>
      <c r="C240" s="1" t="str">
        <f>IFERROR(VLOOKUP(B240,Categorias!A:B,2,0),"")</f>
        <v>100 - Custo Variável</v>
      </c>
      <c r="D240" s="1" t="str">
        <f>IFERROR(VLOOKUP(B240,Categorias!A:C,3,0),"")</f>
        <v>2.4.1</v>
      </c>
      <c r="E240" s="1" t="s">
        <v>88</v>
      </c>
      <c r="F240" s="10">
        <v>-23.77</v>
      </c>
    </row>
    <row r="241" spans="1:6">
      <c r="A241" s="12">
        <v>45233</v>
      </c>
      <c r="B241" s="13" t="s">
        <v>83</v>
      </c>
      <c r="C241" s="1" t="str">
        <f>IFERROR(VLOOKUP(B241,Categorias!A:B,2,0),"")</f>
        <v>100 - Custo Variável</v>
      </c>
      <c r="D241" s="1" t="str">
        <f>IFERROR(VLOOKUP(B241,Categorias!A:C,3,0),"")</f>
        <v>2.4.1</v>
      </c>
      <c r="E241" s="1" t="s">
        <v>260</v>
      </c>
      <c r="F241" s="10">
        <v>-2.75</v>
      </c>
    </row>
    <row r="242" spans="1:6">
      <c r="A242" s="12">
        <v>45233</v>
      </c>
      <c r="B242" s="13" t="s">
        <v>83</v>
      </c>
      <c r="C242" s="1" t="str">
        <f>IFERROR(VLOOKUP(B242,Categorias!A:B,2,0),"")</f>
        <v>100 - Custo Variável</v>
      </c>
      <c r="D242" s="1" t="str">
        <f>IFERROR(VLOOKUP(B242,Categorias!A:C,3,0),"")</f>
        <v>2.4.1</v>
      </c>
      <c r="E242" s="1" t="s">
        <v>261</v>
      </c>
      <c r="F242" s="10">
        <v>-29</v>
      </c>
    </row>
    <row r="243" spans="1:6">
      <c r="A243" s="12">
        <v>45233</v>
      </c>
      <c r="B243" s="13" t="s">
        <v>91</v>
      </c>
      <c r="C243" s="1" t="str">
        <f>IFERROR(VLOOKUP(B243,Categorias!A:B,2,0),"")</f>
        <v>006 - Operações</v>
      </c>
      <c r="D243" s="1" t="str">
        <f>IFERROR(VLOOKUP(B243,Categorias!A:C,3,0),"")</f>
        <v>2.3.1</v>
      </c>
      <c r="E243" s="1" t="s">
        <v>262</v>
      </c>
      <c r="F243" s="10">
        <v>-200.93</v>
      </c>
    </row>
    <row r="244" spans="1:6">
      <c r="A244" s="12">
        <v>45234</v>
      </c>
      <c r="B244" s="13" t="s">
        <v>97</v>
      </c>
      <c r="C244" s="1" t="str">
        <f>IFERROR(VLOOKUP(B244,Categorias!A:B,2,0),"")</f>
        <v>005 - Utilidades</v>
      </c>
      <c r="D244" s="1" t="str">
        <f>IFERROR(VLOOKUP(B244,Categorias!A:C,3,0),"")</f>
        <v>2.3.9</v>
      </c>
      <c r="E244" s="1" t="s">
        <v>98</v>
      </c>
      <c r="F244" s="10">
        <v>-153.9</v>
      </c>
    </row>
    <row r="245" spans="1:6">
      <c r="A245" s="12">
        <v>45236</v>
      </c>
      <c r="B245" s="13" t="s">
        <v>77</v>
      </c>
      <c r="C245" s="1" t="str">
        <f>IFERROR(VLOOKUP(B245,Categorias!A:B,2,0),"")</f>
        <v>001 - Funcionários</v>
      </c>
      <c r="D245" s="1" t="str">
        <f>IFERROR(VLOOKUP(B245,Categorias!A:C,3,0),"")</f>
        <v>2.3.3</v>
      </c>
      <c r="E245" s="1" t="s">
        <v>143</v>
      </c>
      <c r="F245" s="10">
        <v>-300</v>
      </c>
    </row>
    <row r="246" spans="1:6">
      <c r="A246" s="12">
        <v>45236</v>
      </c>
      <c r="B246" s="13" t="s">
        <v>155</v>
      </c>
      <c r="C246" s="1" t="str">
        <f>IFERROR(VLOOKUP(B246,Categorias!A:B,2,0),"")</f>
        <v>100 - Custo Variável</v>
      </c>
      <c r="D246" s="1" t="str">
        <f>IFERROR(VLOOKUP(B246,Categorias!A:C,3,0),"")</f>
        <v>2.4.1</v>
      </c>
      <c r="E246" s="1" t="s">
        <v>156</v>
      </c>
      <c r="F246" s="10">
        <v>-105.03</v>
      </c>
    </row>
    <row r="247" spans="1:6">
      <c r="A247" s="12">
        <v>45237</v>
      </c>
      <c r="B247" s="13" t="s">
        <v>91</v>
      </c>
      <c r="C247" s="1" t="str">
        <f>IFERROR(VLOOKUP(B247,Categorias!A:B,2,0),"")</f>
        <v>006 - Operações</v>
      </c>
      <c r="D247" s="1" t="str">
        <f>IFERROR(VLOOKUP(B247,Categorias!A:C,3,0),"")</f>
        <v>2.3.1</v>
      </c>
      <c r="E247" s="1" t="s">
        <v>218</v>
      </c>
      <c r="F247" s="10">
        <v>-2334.7800000000002</v>
      </c>
    </row>
    <row r="248" spans="1:6">
      <c r="A248" s="12">
        <v>45237</v>
      </c>
      <c r="B248" s="13" t="s">
        <v>131</v>
      </c>
      <c r="C248" s="1" t="str">
        <f>IFERROR(VLOOKUP(B248,Categorias!A:B,2,0),"")</f>
        <v>006 - Operações</v>
      </c>
      <c r="D248" s="1" t="str">
        <f>IFERROR(VLOOKUP(B248,Categorias!A:C,3,0),"")</f>
        <v>2.3.1</v>
      </c>
      <c r="E248" s="1" t="s">
        <v>151</v>
      </c>
      <c r="F248" s="10">
        <v>-2351.94</v>
      </c>
    </row>
    <row r="249" spans="1:6">
      <c r="A249" s="12">
        <v>45237</v>
      </c>
      <c r="B249" s="13" t="s">
        <v>121</v>
      </c>
      <c r="C249" s="1" t="str">
        <f>IFERROR(VLOOKUP(B249,Categorias!A:B,2,0),"")</f>
        <v>006 - Operações</v>
      </c>
      <c r="D249" s="1" t="str">
        <f>IFERROR(VLOOKUP(B249,Categorias!A:C,3,0),"")</f>
        <v>2.3.13</v>
      </c>
      <c r="E249" s="1" t="s">
        <v>263</v>
      </c>
      <c r="F249" s="10">
        <v>-87.12</v>
      </c>
    </row>
    <row r="250" spans="1:6">
      <c r="A250" s="12">
        <v>45237</v>
      </c>
      <c r="B250" s="13" t="s">
        <v>81</v>
      </c>
      <c r="C250" s="1" t="str">
        <f>IFERROR(VLOOKUP(B250,Categorias!A:B,2,0),"")</f>
        <v>100 - Custo Variável</v>
      </c>
      <c r="D250" s="1" t="str">
        <f>IFERROR(VLOOKUP(B250,Categorias!A:C,3,0),"")</f>
        <v>1.2.1</v>
      </c>
      <c r="E250" s="1" t="s">
        <v>264</v>
      </c>
      <c r="F250" s="10">
        <v>-200.93</v>
      </c>
    </row>
    <row r="251" spans="1:6">
      <c r="A251" s="12">
        <v>45239</v>
      </c>
      <c r="B251" s="13" t="s">
        <v>265</v>
      </c>
      <c r="C251" s="1" t="str">
        <f>IFERROR(VLOOKUP(B251,Categorias!A:B,2,0),"")</f>
        <v>003 - Benefícios</v>
      </c>
      <c r="D251" s="1" t="str">
        <f>IFERROR(VLOOKUP(B251,Categorias!A:C,3,0),"")</f>
        <v>2.3.3</v>
      </c>
      <c r="E251" s="1" t="s">
        <v>266</v>
      </c>
      <c r="F251" s="10">
        <v>-43.35</v>
      </c>
    </row>
    <row r="252" spans="1:6">
      <c r="A252" s="12">
        <v>45239</v>
      </c>
      <c r="B252" s="13" t="s">
        <v>79</v>
      </c>
      <c r="C252" s="1" t="str">
        <f>IFERROR(VLOOKUP(B252,Categorias!A:B,2,0),"")</f>
        <v>006 - Operações</v>
      </c>
      <c r="D252" s="1" t="str">
        <f>IFERROR(VLOOKUP(B252,Categorias!A:C,3,0),"")</f>
        <v>2.4.1</v>
      </c>
      <c r="E252" s="1" t="s">
        <v>267</v>
      </c>
      <c r="F252" s="10">
        <v>-0.97</v>
      </c>
    </row>
    <row r="253" spans="1:6">
      <c r="A253" s="12">
        <v>45240</v>
      </c>
      <c r="B253" s="13" t="s">
        <v>107</v>
      </c>
      <c r="C253" s="1" t="str">
        <f>IFERROR(VLOOKUP(B253,Categorias!A:B,2,0),"")</f>
        <v>006 - Operações</v>
      </c>
      <c r="D253" s="1" t="str">
        <f>IFERROR(VLOOKUP(B253,Categorias!A:C,3,0),"")</f>
        <v>2.3.5</v>
      </c>
      <c r="E253" s="1" t="s">
        <v>158</v>
      </c>
      <c r="F253" s="10">
        <v>-1300</v>
      </c>
    </row>
    <row r="254" spans="1:6">
      <c r="A254" s="12">
        <v>45240</v>
      </c>
      <c r="B254" s="13" t="s">
        <v>113</v>
      </c>
      <c r="C254" s="1" t="str">
        <f>IFERROR(VLOOKUP(B254,Categorias!A:B,2,0),"")</f>
        <v>006 - Operações</v>
      </c>
      <c r="D254" s="1" t="str">
        <f>IFERROR(VLOOKUP(B254,Categorias!A:C,3,0),"")</f>
        <v>2.3.11</v>
      </c>
      <c r="E254" s="1" t="s">
        <v>114</v>
      </c>
      <c r="F254" s="10">
        <v>-300</v>
      </c>
    </row>
    <row r="255" spans="1:6">
      <c r="A255" s="12">
        <v>45240</v>
      </c>
      <c r="B255" s="13" t="s">
        <v>91</v>
      </c>
      <c r="C255" s="1" t="str">
        <f>IFERROR(VLOOKUP(B255,Categorias!A:B,2,0),"")</f>
        <v>006 - Operações</v>
      </c>
      <c r="D255" s="1" t="str">
        <f>IFERROR(VLOOKUP(B255,Categorias!A:C,3,0),"")</f>
        <v>2.3.1</v>
      </c>
      <c r="E255" s="1" t="s">
        <v>268</v>
      </c>
      <c r="F255" s="10">
        <v>-1380</v>
      </c>
    </row>
    <row r="256" spans="1:6">
      <c r="A256" s="12">
        <v>45240</v>
      </c>
      <c r="B256" s="13" t="s">
        <v>83</v>
      </c>
      <c r="C256" s="1" t="str">
        <f>IFERROR(VLOOKUP(B256,Categorias!A:B,2,0),"")</f>
        <v>100 - Custo Variável</v>
      </c>
      <c r="D256" s="1" t="str">
        <f>IFERROR(VLOOKUP(B256,Categorias!A:C,3,0),"")</f>
        <v>2.4.1</v>
      </c>
      <c r="E256" s="1" t="s">
        <v>269</v>
      </c>
      <c r="F256" s="10">
        <v>-111</v>
      </c>
    </row>
    <row r="257" spans="1:6">
      <c r="A257" s="12">
        <v>45240</v>
      </c>
      <c r="B257" s="13" t="s">
        <v>140</v>
      </c>
      <c r="C257" s="1" t="str">
        <f>IFERROR(VLOOKUP(B257,Categorias!A:B,2,0),"")</f>
        <v>100 - Custo Variável</v>
      </c>
      <c r="D257" s="1" t="str">
        <f>IFERROR(VLOOKUP(B257,Categorias!A:C,3,0),"")</f>
        <v>2.3.9</v>
      </c>
      <c r="E257" s="1" t="s">
        <v>270</v>
      </c>
      <c r="F257" s="10">
        <v>-70</v>
      </c>
    </row>
    <row r="258" spans="1:6">
      <c r="A258" s="12">
        <v>45242</v>
      </c>
      <c r="B258" s="13" t="s">
        <v>116</v>
      </c>
      <c r="C258" s="1" t="str">
        <f>IFERROR(VLOOKUP(B258,Categorias!A:B,2,0),"")</f>
        <v>001 - Funcionários</v>
      </c>
      <c r="D258" s="1" t="str">
        <f>IFERROR(VLOOKUP(B258,Categorias!A:C,3,0),"")</f>
        <v>2.3.2</v>
      </c>
      <c r="E258" s="1" t="s">
        <v>271</v>
      </c>
      <c r="F258" s="10">
        <v>-1000</v>
      </c>
    </row>
    <row r="259" spans="1:6">
      <c r="A259" s="12">
        <v>45243</v>
      </c>
      <c r="B259" s="13" t="s">
        <v>77</v>
      </c>
      <c r="C259" s="1" t="str">
        <f>IFERROR(VLOOKUP(B259,Categorias!A:B,2,0),"")</f>
        <v>001 - Funcionários</v>
      </c>
      <c r="D259" s="1" t="str">
        <f>IFERROR(VLOOKUP(B259,Categorias!A:C,3,0),"")</f>
        <v>2.3.3</v>
      </c>
      <c r="E259" s="1" t="s">
        <v>143</v>
      </c>
      <c r="F259" s="10">
        <v>-1000</v>
      </c>
    </row>
    <row r="260" spans="1:6">
      <c r="A260" s="12">
        <v>45243</v>
      </c>
      <c r="B260" s="13" t="s">
        <v>140</v>
      </c>
      <c r="C260" s="1" t="str">
        <f>IFERROR(VLOOKUP(B260,Categorias!A:B,2,0),"")</f>
        <v>100 - Custo Variável</v>
      </c>
      <c r="D260" s="1" t="str">
        <f>IFERROR(VLOOKUP(B260,Categorias!A:C,3,0),"")</f>
        <v>2.3.9</v>
      </c>
      <c r="E260" s="1" t="s">
        <v>270</v>
      </c>
      <c r="F260" s="10">
        <v>-70</v>
      </c>
    </row>
    <row r="261" spans="1:6">
      <c r="A261" s="12">
        <v>45243</v>
      </c>
      <c r="B261" s="13" t="s">
        <v>91</v>
      </c>
      <c r="C261" s="1" t="str">
        <f>IFERROR(VLOOKUP(B261,Categorias!A:B,2,0),"")</f>
        <v>006 - Operações</v>
      </c>
      <c r="D261" s="1" t="str">
        <f>IFERROR(VLOOKUP(B261,Categorias!A:C,3,0),"")</f>
        <v>2.3.1</v>
      </c>
      <c r="E261" s="1" t="s">
        <v>272</v>
      </c>
      <c r="F261" s="10">
        <v>-40</v>
      </c>
    </row>
    <row r="262" spans="1:6">
      <c r="A262" s="12">
        <v>45243</v>
      </c>
      <c r="B262" s="13" t="s">
        <v>91</v>
      </c>
      <c r="C262" s="1" t="str">
        <f>IFERROR(VLOOKUP(B262,Categorias!A:B,2,0),"")</f>
        <v>006 - Operações</v>
      </c>
      <c r="D262" s="1" t="str">
        <f>IFERROR(VLOOKUP(B262,Categorias!A:C,3,0),"")</f>
        <v>2.3.1</v>
      </c>
      <c r="E262" s="1" t="s">
        <v>273</v>
      </c>
      <c r="F262" s="10">
        <v>-200</v>
      </c>
    </row>
    <row r="263" spans="1:6">
      <c r="A263" s="12">
        <v>45244</v>
      </c>
      <c r="B263" s="13" t="s">
        <v>75</v>
      </c>
      <c r="C263" s="1" t="str">
        <f>IFERROR(VLOOKUP(B263,Categorias!A:B,2,0),"")</f>
        <v>100 - Custo Variável</v>
      </c>
      <c r="D263" s="1" t="str">
        <f>IFERROR(VLOOKUP(B263,Categorias!A:C,3,0),"")</f>
        <v>2.4.2</v>
      </c>
      <c r="E263" s="1" t="s">
        <v>274</v>
      </c>
      <c r="F263" s="10">
        <v>-237.63</v>
      </c>
    </row>
    <row r="264" spans="1:6">
      <c r="A264" s="12">
        <v>45244</v>
      </c>
      <c r="B264" s="13" t="s">
        <v>107</v>
      </c>
      <c r="C264" s="1" t="str">
        <f>IFERROR(VLOOKUP(B264,Categorias!A:B,2,0),"")</f>
        <v>006 - Operações</v>
      </c>
      <c r="D264" s="1" t="str">
        <f>IFERROR(VLOOKUP(B264,Categorias!A:C,3,0),"")</f>
        <v>2.3.5</v>
      </c>
      <c r="E264" s="1" t="s">
        <v>275</v>
      </c>
      <c r="F264" s="10">
        <v>-850</v>
      </c>
    </row>
    <row r="265" spans="1:6">
      <c r="A265" s="12">
        <v>45244</v>
      </c>
      <c r="B265" s="13" t="s">
        <v>91</v>
      </c>
      <c r="C265" s="1" t="str">
        <f>IFERROR(VLOOKUP(B265,Categorias!A:B,2,0),"")</f>
        <v>006 - Operações</v>
      </c>
      <c r="D265" s="1" t="str">
        <f>IFERROR(VLOOKUP(B265,Categorias!A:C,3,0),"")</f>
        <v>2.3.1</v>
      </c>
      <c r="E265" s="1" t="s">
        <v>276</v>
      </c>
      <c r="F265" s="10">
        <v>-111</v>
      </c>
    </row>
    <row r="266" spans="1:6">
      <c r="A266" s="12">
        <v>45244</v>
      </c>
      <c r="B266" s="13" t="s">
        <v>91</v>
      </c>
      <c r="C266" s="1" t="str">
        <f>IFERROR(VLOOKUP(B266,Categorias!A:B,2,0),"")</f>
        <v>006 - Operações</v>
      </c>
      <c r="D266" s="1" t="str">
        <f>IFERROR(VLOOKUP(B266,Categorias!A:C,3,0),"")</f>
        <v>2.3.1</v>
      </c>
      <c r="E266" s="1" t="s">
        <v>277</v>
      </c>
      <c r="F266" s="10">
        <v>-120</v>
      </c>
    </row>
    <row r="267" spans="1:6">
      <c r="A267" s="12">
        <v>45244</v>
      </c>
      <c r="B267" s="13" t="s">
        <v>79</v>
      </c>
      <c r="C267" s="1" t="str">
        <f>IFERROR(VLOOKUP(B267,Categorias!A:B,2,0),"")</f>
        <v>006 - Operações</v>
      </c>
      <c r="D267" s="1" t="str">
        <f>IFERROR(VLOOKUP(B267,Categorias!A:C,3,0),"")</f>
        <v>2.4.1</v>
      </c>
      <c r="E267" s="1" t="s">
        <v>269</v>
      </c>
      <c r="F267" s="10">
        <v>-37</v>
      </c>
    </row>
    <row r="268" spans="1:6">
      <c r="A268" s="12">
        <v>45245</v>
      </c>
      <c r="B268" s="13" t="s">
        <v>77</v>
      </c>
      <c r="C268" s="1" t="str">
        <f>IFERROR(VLOOKUP(B268,Categorias!A:B,2,0),"")</f>
        <v>001 - Funcionários</v>
      </c>
      <c r="D268" s="1" t="str">
        <f>IFERROR(VLOOKUP(B268,Categorias!A:C,3,0),"")</f>
        <v>2.3.3</v>
      </c>
      <c r="E268" s="1" t="s">
        <v>205</v>
      </c>
      <c r="F268" s="10">
        <v>-1050</v>
      </c>
    </row>
    <row r="269" spans="1:6">
      <c r="A269" s="12">
        <v>45245</v>
      </c>
      <c r="B269" s="13" t="s">
        <v>121</v>
      </c>
      <c r="C269" s="1" t="str">
        <f>IFERROR(VLOOKUP(B269,Categorias!A:B,2,0),"")</f>
        <v>006 - Operações</v>
      </c>
      <c r="D269" s="1" t="str">
        <f>IFERROR(VLOOKUP(B269,Categorias!A:C,3,0),"")</f>
        <v>2.3.13</v>
      </c>
      <c r="E269" s="1" t="s">
        <v>164</v>
      </c>
      <c r="F269" s="10">
        <v>-0.01</v>
      </c>
    </row>
    <row r="270" spans="1:6">
      <c r="A270" s="12">
        <v>45246</v>
      </c>
      <c r="B270" s="13" t="s">
        <v>116</v>
      </c>
      <c r="C270" s="1" t="str">
        <f>IFERROR(VLOOKUP(B270,Categorias!A:B,2,0),"")</f>
        <v>001 - Funcionários</v>
      </c>
      <c r="D270" s="1" t="str">
        <f>IFERROR(VLOOKUP(B270,Categorias!A:C,3,0),"")</f>
        <v>2.3.2</v>
      </c>
      <c r="E270" s="1" t="s">
        <v>271</v>
      </c>
      <c r="F270" s="10">
        <v>-2000</v>
      </c>
    </row>
    <row r="271" spans="1:6">
      <c r="A271" s="12">
        <v>45246</v>
      </c>
      <c r="B271" s="13" t="s">
        <v>91</v>
      </c>
      <c r="C271" s="1" t="str">
        <f>IFERROR(VLOOKUP(B271,Categorias!A:B,2,0),"")</f>
        <v>006 - Operações</v>
      </c>
      <c r="D271" s="1" t="str">
        <f>IFERROR(VLOOKUP(B271,Categorias!A:C,3,0),"")</f>
        <v>2.3.1</v>
      </c>
      <c r="E271" s="1" t="s">
        <v>278</v>
      </c>
      <c r="F271" s="10">
        <v>-75</v>
      </c>
    </row>
    <row r="272" spans="1:6">
      <c r="A272" s="12">
        <v>45246</v>
      </c>
      <c r="B272" s="13" t="s">
        <v>91</v>
      </c>
      <c r="C272" s="1" t="str">
        <f>IFERROR(VLOOKUP(B272,Categorias!A:B,2,0),"")</f>
        <v>006 - Operações</v>
      </c>
      <c r="D272" s="1" t="str">
        <f>IFERROR(VLOOKUP(B272,Categorias!A:C,3,0),"")</f>
        <v>2.3.1</v>
      </c>
      <c r="E272" s="1" t="s">
        <v>279</v>
      </c>
      <c r="F272" s="10">
        <v>-402</v>
      </c>
    </row>
    <row r="273" spans="1:6">
      <c r="A273" s="12">
        <v>45246</v>
      </c>
      <c r="B273" s="13" t="s">
        <v>91</v>
      </c>
      <c r="C273" s="1" t="str">
        <f>IFERROR(VLOOKUP(B273,Categorias!A:B,2,0),"")</f>
        <v>006 - Operações</v>
      </c>
      <c r="D273" s="1" t="str">
        <f>IFERROR(VLOOKUP(B273,Categorias!A:C,3,0),"")</f>
        <v>2.3.1</v>
      </c>
      <c r="E273" s="1" t="s">
        <v>273</v>
      </c>
      <c r="F273" s="10">
        <v>-200</v>
      </c>
    </row>
    <row r="274" spans="1:6">
      <c r="A274" s="12">
        <v>45246</v>
      </c>
      <c r="B274" s="13" t="s">
        <v>91</v>
      </c>
      <c r="C274" s="1" t="str">
        <f>IFERROR(VLOOKUP(B274,Categorias!A:B,2,0),"")</f>
        <v>006 - Operações</v>
      </c>
      <c r="D274" s="1" t="str">
        <f>IFERROR(VLOOKUP(B274,Categorias!A:C,3,0),"")</f>
        <v>2.3.1</v>
      </c>
      <c r="E274" s="1" t="s">
        <v>208</v>
      </c>
      <c r="F274" s="10">
        <v>-730</v>
      </c>
    </row>
    <row r="275" spans="1:6">
      <c r="A275" s="12">
        <v>45246</v>
      </c>
      <c r="B275" s="13" t="s">
        <v>91</v>
      </c>
      <c r="C275" s="1" t="str">
        <f>IFERROR(VLOOKUP(B275,Categorias!A:B,2,0),"")</f>
        <v>006 - Operações</v>
      </c>
      <c r="D275" s="1" t="str">
        <f>IFERROR(VLOOKUP(B275,Categorias!A:C,3,0),"")</f>
        <v>2.3.1</v>
      </c>
      <c r="E275" s="1" t="s">
        <v>210</v>
      </c>
      <c r="F275" s="10">
        <v>-545</v>
      </c>
    </row>
    <row r="276" spans="1:6">
      <c r="A276" s="12">
        <v>45246</v>
      </c>
      <c r="B276" s="13" t="s">
        <v>91</v>
      </c>
      <c r="C276" s="1" t="str">
        <f>IFERROR(VLOOKUP(B276,Categorias!A:B,2,0),"")</f>
        <v>006 - Operações</v>
      </c>
      <c r="D276" s="1" t="str">
        <f>IFERROR(VLOOKUP(B276,Categorias!A:C,3,0),"")</f>
        <v>2.3.1</v>
      </c>
      <c r="E276" s="1" t="s">
        <v>236</v>
      </c>
      <c r="F276" s="10">
        <v>-920</v>
      </c>
    </row>
    <row r="277" spans="1:6">
      <c r="A277" s="12">
        <v>45246</v>
      </c>
      <c r="B277" s="13" t="s">
        <v>91</v>
      </c>
      <c r="C277" s="1" t="str">
        <f>IFERROR(VLOOKUP(B277,Categorias!A:B,2,0),"")</f>
        <v>006 - Operações</v>
      </c>
      <c r="D277" s="1" t="str">
        <f>IFERROR(VLOOKUP(B277,Categorias!A:C,3,0),"")</f>
        <v>2.3.1</v>
      </c>
      <c r="E277" s="1" t="s">
        <v>280</v>
      </c>
      <c r="F277" s="10">
        <v>-1697.5</v>
      </c>
    </row>
    <row r="278" spans="1:6">
      <c r="A278" s="12">
        <v>45247</v>
      </c>
      <c r="B278" s="13" t="s">
        <v>195</v>
      </c>
      <c r="C278" s="1" t="str">
        <f>IFERROR(VLOOKUP(B278,Categorias!A:B,2,0),"")</f>
        <v>100 - Custo Variável</v>
      </c>
      <c r="D278" s="1" t="str">
        <f>IFERROR(VLOOKUP(B278,Categorias!A:C,3,0),"")</f>
        <v>2.1.1</v>
      </c>
      <c r="E278" s="1" t="s">
        <v>281</v>
      </c>
      <c r="F278" s="10">
        <v>-642</v>
      </c>
    </row>
    <row r="279" spans="1:6">
      <c r="A279" s="12">
        <v>45247</v>
      </c>
      <c r="B279" s="13" t="s">
        <v>131</v>
      </c>
      <c r="C279" s="1" t="str">
        <f>IFERROR(VLOOKUP(B279,Categorias!A:B,2,0),"")</f>
        <v>006 - Operações</v>
      </c>
      <c r="D279" s="1" t="str">
        <f>IFERROR(VLOOKUP(B279,Categorias!A:C,3,0),"")</f>
        <v>2.3.1</v>
      </c>
      <c r="E279" s="1" t="s">
        <v>282</v>
      </c>
      <c r="F279" s="10">
        <v>-147.32</v>
      </c>
    </row>
    <row r="280" spans="1:6">
      <c r="A280" s="12">
        <v>45250</v>
      </c>
      <c r="B280" s="13" t="s">
        <v>179</v>
      </c>
      <c r="C280" s="1" t="str">
        <f>IFERROR(VLOOKUP(B280,Categorias!A:B,2,0),"")</f>
        <v>100 - Custo Variável</v>
      </c>
      <c r="D280" s="1" t="str">
        <f>IFERROR(VLOOKUP(B280,Categorias!A:C,3,0),"")</f>
        <v>2.4.1</v>
      </c>
      <c r="E280" s="1" t="s">
        <v>180</v>
      </c>
      <c r="F280" s="10">
        <v>-853.03</v>
      </c>
    </row>
    <row r="281" spans="1:6">
      <c r="A281" s="12">
        <v>45251</v>
      </c>
      <c r="B281" s="13" t="s">
        <v>83</v>
      </c>
      <c r="C281" s="1" t="str">
        <f>IFERROR(VLOOKUP(B281,Categorias!A:B,2,0),"")</f>
        <v>100 - Custo Variável</v>
      </c>
      <c r="D281" s="1" t="str">
        <f>IFERROR(VLOOKUP(B281,Categorias!A:C,3,0),"")</f>
        <v>2.4.1</v>
      </c>
      <c r="E281" s="1" t="s">
        <v>283</v>
      </c>
      <c r="F281" s="10">
        <v>-7.6</v>
      </c>
    </row>
    <row r="282" spans="1:6">
      <c r="A282" s="12">
        <v>45251</v>
      </c>
      <c r="B282" s="13" t="s">
        <v>91</v>
      </c>
      <c r="C282" s="1" t="str">
        <f>IFERROR(VLOOKUP(B282,Categorias!A:B,2,0),"")</f>
        <v>006 - Operações</v>
      </c>
      <c r="D282" s="1" t="str">
        <f>IFERROR(VLOOKUP(B282,Categorias!A:C,3,0),"")</f>
        <v>2.3.1</v>
      </c>
      <c r="E282" s="1" t="s">
        <v>277</v>
      </c>
      <c r="F282" s="10">
        <v>-410</v>
      </c>
    </row>
    <row r="283" spans="1:6">
      <c r="A283" s="12">
        <v>45253</v>
      </c>
      <c r="B283" s="13" t="s">
        <v>91</v>
      </c>
      <c r="C283" s="1" t="str">
        <f>IFERROR(VLOOKUP(B283,Categorias!A:B,2,0),"")</f>
        <v>006 - Operações</v>
      </c>
      <c r="D283" s="1" t="str">
        <f>IFERROR(VLOOKUP(B283,Categorias!A:C,3,0),"")</f>
        <v>2.3.1</v>
      </c>
      <c r="E283" s="1" t="s">
        <v>218</v>
      </c>
      <c r="F283" s="10">
        <v>-2334.7800000000002</v>
      </c>
    </row>
    <row r="284" spans="1:6">
      <c r="A284" s="12">
        <v>45253</v>
      </c>
      <c r="B284" s="13" t="s">
        <v>79</v>
      </c>
      <c r="C284" s="1" t="str">
        <f>IFERROR(VLOOKUP(B284,Categorias!A:B,2,0),"")</f>
        <v>006 - Operações</v>
      </c>
      <c r="D284" s="1" t="str">
        <f>IFERROR(VLOOKUP(B284,Categorias!A:C,3,0),"")</f>
        <v>2.4.1</v>
      </c>
      <c r="E284" s="1" t="s">
        <v>269</v>
      </c>
      <c r="F284" s="10">
        <v>-74</v>
      </c>
    </row>
    <row r="285" spans="1:6">
      <c r="A285" s="12">
        <v>45254</v>
      </c>
      <c r="B285" s="13" t="s">
        <v>138</v>
      </c>
      <c r="C285" s="1" t="str">
        <f>IFERROR(VLOOKUP(B285,Categorias!A:B,2,0),"")</f>
        <v>005 - Utilidades</v>
      </c>
      <c r="D285" s="1" t="str">
        <f>IFERROR(VLOOKUP(B285,Categorias!A:C,3,0),"")</f>
        <v>2.3.9</v>
      </c>
      <c r="E285" s="1" t="s">
        <v>139</v>
      </c>
      <c r="F285" s="10">
        <v>-734.5</v>
      </c>
    </row>
    <row r="286" spans="1:6">
      <c r="A286" s="12">
        <v>45254</v>
      </c>
      <c r="B286" s="13" t="s">
        <v>284</v>
      </c>
      <c r="C286" s="1" t="str">
        <f>IFERROR(VLOOKUP(B286,Categorias!A:B,2,0),"")</f>
        <v>004 - Manutenção</v>
      </c>
      <c r="D286" s="1" t="str">
        <f>IFERROR(VLOOKUP(B286,Categorias!A:C,3,0),"")</f>
        <v>2.3.6</v>
      </c>
      <c r="E286" s="1" t="s">
        <v>285</v>
      </c>
      <c r="F286" s="10">
        <v>-143.54</v>
      </c>
    </row>
    <row r="287" spans="1:6">
      <c r="A287" s="12">
        <v>45254</v>
      </c>
      <c r="B287" s="13" t="s">
        <v>286</v>
      </c>
      <c r="C287" s="1" t="str">
        <f>IFERROR(VLOOKUP(B287,Categorias!A:B,2,0),"")</f>
        <v>100 - Custo Variável</v>
      </c>
      <c r="D287" s="1" t="str">
        <f>IFERROR(VLOOKUP(B287,Categorias!A:C,3,0),"")</f>
        <v>2.3.9</v>
      </c>
      <c r="E287" s="1" t="s">
        <v>287</v>
      </c>
      <c r="F287" s="10">
        <v>-14</v>
      </c>
    </row>
    <row r="288" spans="1:6">
      <c r="A288" s="12">
        <v>45255</v>
      </c>
      <c r="B288" s="13" t="s">
        <v>75</v>
      </c>
      <c r="C288" s="1" t="str">
        <f>IFERROR(VLOOKUP(B288,Categorias!A:B,2,0),"")</f>
        <v>100 - Custo Variável</v>
      </c>
      <c r="D288" s="1" t="str">
        <f>IFERROR(VLOOKUP(B288,Categorias!A:C,3,0),"")</f>
        <v>2.4.2</v>
      </c>
      <c r="E288" s="1" t="s">
        <v>190</v>
      </c>
      <c r="F288" s="10">
        <v>-22.44</v>
      </c>
    </row>
    <row r="289" spans="1:6">
      <c r="A289" s="12">
        <v>45255</v>
      </c>
      <c r="B289" s="13" t="s">
        <v>75</v>
      </c>
      <c r="C289" s="1" t="str">
        <f>IFERROR(VLOOKUP(B289,Categorias!A:B,2,0),"")</f>
        <v>100 - Custo Variável</v>
      </c>
      <c r="D289" s="1" t="str">
        <f>IFERROR(VLOOKUP(B289,Categorias!A:C,3,0),"")</f>
        <v>2.4.2</v>
      </c>
      <c r="E289" s="1" t="s">
        <v>76</v>
      </c>
      <c r="F289" s="10">
        <v>-2303.4299999999998</v>
      </c>
    </row>
    <row r="290" spans="1:6">
      <c r="A290" s="12">
        <v>45257</v>
      </c>
      <c r="B290" s="13" t="s">
        <v>79</v>
      </c>
      <c r="C290" s="1" t="str">
        <f>IFERROR(VLOOKUP(B290,Categorias!A:B,2,0),"")</f>
        <v>006 - Operações</v>
      </c>
      <c r="D290" s="1" t="str">
        <f>IFERROR(VLOOKUP(B290,Categorias!A:C,3,0),"")</f>
        <v>2.4.1</v>
      </c>
      <c r="E290" s="1" t="s">
        <v>288</v>
      </c>
      <c r="F290" s="10">
        <v>-179.9</v>
      </c>
    </row>
    <row r="291" spans="1:6">
      <c r="A291" s="12">
        <v>45258</v>
      </c>
      <c r="B291" s="13" t="s">
        <v>79</v>
      </c>
      <c r="C291" s="1" t="str">
        <f>IFERROR(VLOOKUP(B291,Categorias!A:B,2,0),"")</f>
        <v>006 - Operações</v>
      </c>
      <c r="D291" s="1" t="str">
        <f>IFERROR(VLOOKUP(B291,Categorias!A:C,3,0),"")</f>
        <v>2.4.1</v>
      </c>
      <c r="E291" s="1" t="s">
        <v>103</v>
      </c>
      <c r="F291" s="10">
        <v>-74</v>
      </c>
    </row>
    <row r="292" spans="1:6">
      <c r="A292" s="12">
        <v>45259</v>
      </c>
      <c r="B292" s="13" t="s">
        <v>77</v>
      </c>
      <c r="C292" s="1" t="str">
        <f>IFERROR(VLOOKUP(B292,Categorias!A:B,2,0),"")</f>
        <v>001 - Funcionários</v>
      </c>
      <c r="D292" s="1" t="str">
        <f>IFERROR(VLOOKUP(B292,Categorias!A:C,3,0),"")</f>
        <v>2.3.3</v>
      </c>
      <c r="E292" s="1" t="s">
        <v>289</v>
      </c>
      <c r="F292" s="10">
        <v>-800</v>
      </c>
    </row>
    <row r="293" spans="1:6">
      <c r="A293" s="12">
        <v>45259</v>
      </c>
      <c r="B293" s="13" t="s">
        <v>79</v>
      </c>
      <c r="C293" s="1" t="str">
        <f>IFERROR(VLOOKUP(B293,Categorias!A:B,2,0),"")</f>
        <v>006 - Operações</v>
      </c>
      <c r="D293" s="1" t="str">
        <f>IFERROR(VLOOKUP(B293,Categorias!A:C,3,0),"")</f>
        <v>2.4.1</v>
      </c>
      <c r="E293" s="1" t="s">
        <v>251</v>
      </c>
      <c r="F293" s="10">
        <v>-315.89</v>
      </c>
    </row>
    <row r="294" spans="1:6">
      <c r="A294" s="12">
        <v>45259</v>
      </c>
      <c r="B294" s="13" t="s">
        <v>286</v>
      </c>
      <c r="C294" s="1" t="str">
        <f>IFERROR(VLOOKUP(B294,Categorias!A:B,2,0),"")</f>
        <v>100 - Custo Variável</v>
      </c>
      <c r="D294" s="1" t="str">
        <f>IFERROR(VLOOKUP(B294,Categorias!A:C,3,0),"")</f>
        <v>2.3.9</v>
      </c>
      <c r="E294" s="1" t="s">
        <v>287</v>
      </c>
      <c r="F294" s="10">
        <v>-13</v>
      </c>
    </row>
    <row r="295" spans="1:6">
      <c r="A295" s="12">
        <v>45259</v>
      </c>
      <c r="B295" s="13" t="s">
        <v>265</v>
      </c>
      <c r="C295" s="1" t="str">
        <f>IFERROR(VLOOKUP(B295,Categorias!A:B,2,0),"")</f>
        <v>003 - Benefícios</v>
      </c>
      <c r="D295" s="1" t="str">
        <f>IFERROR(VLOOKUP(B295,Categorias!A:C,3,0),"")</f>
        <v>2.3.3</v>
      </c>
      <c r="E295" s="1" t="s">
        <v>266</v>
      </c>
      <c r="F295" s="10">
        <v>-54.55</v>
      </c>
    </row>
    <row r="296" spans="1:6">
      <c r="A296" s="12">
        <v>45260</v>
      </c>
      <c r="B296" s="13" t="s">
        <v>121</v>
      </c>
      <c r="C296" s="1" t="str">
        <f>IFERROR(VLOOKUP(B296,Categorias!A:B,2,0),"")</f>
        <v>006 - Operações</v>
      </c>
      <c r="D296" s="1" t="str">
        <f>IFERROR(VLOOKUP(B296,Categorias!A:C,3,0),"")</f>
        <v>2.3.13</v>
      </c>
      <c r="E296" s="1" t="s">
        <v>164</v>
      </c>
      <c r="F296" s="10">
        <v>-0.01</v>
      </c>
    </row>
    <row r="297" spans="1:6">
      <c r="A297" s="12">
        <v>45260</v>
      </c>
      <c r="B297" s="13" t="s">
        <v>77</v>
      </c>
      <c r="C297" s="1" t="str">
        <f>IFERROR(VLOOKUP(B297,Categorias!A:B,2,0),"")</f>
        <v>001 - Funcionários</v>
      </c>
      <c r="D297" s="1" t="str">
        <f>IFERROR(VLOOKUP(B297,Categorias!A:C,3,0),"")</f>
        <v>2.3.3</v>
      </c>
      <c r="E297" s="1" t="s">
        <v>205</v>
      </c>
      <c r="F297" s="10">
        <v>-1050</v>
      </c>
    </row>
    <row r="298" spans="1:6">
      <c r="A298" s="12">
        <v>45260</v>
      </c>
      <c r="B298" s="13" t="s">
        <v>185</v>
      </c>
      <c r="C298" s="1" t="str">
        <f>IFERROR(VLOOKUP(B298,Categorias!A:B,2,0),"")</f>
        <v>100 - Custo Variável</v>
      </c>
      <c r="D298" s="1" t="str">
        <f>IFERROR(VLOOKUP(B298,Categorias!A:C,3,0),"")</f>
        <v>2.4.1</v>
      </c>
      <c r="E298" s="1" t="s">
        <v>252</v>
      </c>
      <c r="F298" s="10">
        <v>-300</v>
      </c>
    </row>
    <row r="299" spans="1:6">
      <c r="A299" s="12">
        <v>45260</v>
      </c>
      <c r="B299" s="13" t="s">
        <v>165</v>
      </c>
      <c r="C299" s="1" t="str">
        <f>IFERROR(VLOOKUP(B299,Categorias!A:B,2,0),"")</f>
        <v>004 - Manutenção</v>
      </c>
      <c r="D299" s="1" t="str">
        <f>IFERROR(VLOOKUP(B299,Categorias!A:C,3,0),"")</f>
        <v>2.3.7</v>
      </c>
      <c r="E299" s="1" t="s">
        <v>145</v>
      </c>
      <c r="F299" s="10">
        <v>-300</v>
      </c>
    </row>
    <row r="300" spans="1:6">
      <c r="A300" s="12">
        <v>45260</v>
      </c>
      <c r="B300" s="13" t="s">
        <v>116</v>
      </c>
      <c r="C300" s="1" t="str">
        <f>IFERROR(VLOOKUP(B300,Categorias!A:B,2,0),"")</f>
        <v>001 - Funcionários</v>
      </c>
      <c r="D300" s="1" t="str">
        <f>IFERROR(VLOOKUP(B300,Categorias!A:C,3,0),"")</f>
        <v>2.3.2</v>
      </c>
      <c r="E300" s="1" t="s">
        <v>290</v>
      </c>
      <c r="F300" s="10">
        <v>-350</v>
      </c>
    </row>
    <row r="301" spans="1:6">
      <c r="A301" s="12">
        <v>45260</v>
      </c>
      <c r="B301" s="13" t="s">
        <v>91</v>
      </c>
      <c r="C301" s="1" t="str">
        <f>IFERROR(VLOOKUP(B301,Categorias!A:B,2,0),"")</f>
        <v>006 - Operações</v>
      </c>
      <c r="D301" s="1" t="str">
        <f>IFERROR(VLOOKUP(B301,Categorias!A:C,3,0),"")</f>
        <v>2.3.1</v>
      </c>
      <c r="E301" s="1" t="s">
        <v>291</v>
      </c>
      <c r="F301" s="10">
        <v>-300</v>
      </c>
    </row>
    <row r="302" spans="1:6">
      <c r="A302" s="12">
        <v>45260</v>
      </c>
      <c r="B302" s="13" t="s">
        <v>91</v>
      </c>
      <c r="C302" s="1" t="str">
        <f>IFERROR(VLOOKUP(B302,Categorias!A:B,2,0),"")</f>
        <v>006 - Operações</v>
      </c>
      <c r="D302" s="1" t="str">
        <f>IFERROR(VLOOKUP(B302,Categorias!A:C,3,0),"")</f>
        <v>2.3.1</v>
      </c>
      <c r="E302" s="1" t="s">
        <v>148</v>
      </c>
      <c r="F302" s="10">
        <v>-410</v>
      </c>
    </row>
    <row r="303" spans="1:6">
      <c r="A303" s="12">
        <v>45261</v>
      </c>
      <c r="B303" s="13" t="s">
        <v>75</v>
      </c>
      <c r="C303" s="1" t="str">
        <f>IFERROR(VLOOKUP(B303,Categorias!A:B,2,0),"")</f>
        <v>100 - Custo Variável</v>
      </c>
      <c r="D303" s="1" t="str">
        <f>IFERROR(VLOOKUP(B303,Categorias!A:C,3,0),"")</f>
        <v>2.4.2</v>
      </c>
      <c r="E303" s="1" t="s">
        <v>216</v>
      </c>
      <c r="F303" s="10">
        <v>-1450.78</v>
      </c>
    </row>
    <row r="304" spans="1:6">
      <c r="A304" s="12">
        <v>45261</v>
      </c>
      <c r="B304" s="13" t="s">
        <v>95</v>
      </c>
      <c r="C304" s="1" t="str">
        <f>IFERROR(VLOOKUP(B304,Categorias!A:B,2,0),"")</f>
        <v>100 - Custo Variável</v>
      </c>
      <c r="D304" s="1" t="str">
        <f>IFERROR(VLOOKUP(B304,Categorias!A:C,3,0),"")</f>
        <v>2.3.12</v>
      </c>
      <c r="E304" s="1" t="s">
        <v>152</v>
      </c>
      <c r="F304" s="10">
        <v>-119.9</v>
      </c>
    </row>
    <row r="305" spans="1:6">
      <c r="A305" s="12">
        <v>45261</v>
      </c>
      <c r="B305" s="13" t="s">
        <v>91</v>
      </c>
      <c r="C305" s="1" t="str">
        <f>IFERROR(VLOOKUP(B305,Categorias!A:B,2,0),"")</f>
        <v>006 - Operações</v>
      </c>
      <c r="D305" s="1" t="str">
        <f>IFERROR(VLOOKUP(B305,Categorias!A:C,3,0),"")</f>
        <v>2.3.1</v>
      </c>
      <c r="E305" s="1" t="s">
        <v>292</v>
      </c>
      <c r="F305" s="10">
        <v>-15</v>
      </c>
    </row>
    <row r="306" spans="1:6">
      <c r="A306" s="12">
        <v>45261</v>
      </c>
      <c r="B306" s="13" t="s">
        <v>91</v>
      </c>
      <c r="C306" s="1" t="str">
        <f>IFERROR(VLOOKUP(B306,Categorias!A:B,2,0),"")</f>
        <v>006 - Operações</v>
      </c>
      <c r="D306" s="1" t="str">
        <f>IFERROR(VLOOKUP(B306,Categorias!A:C,3,0),"")</f>
        <v>2.3.1</v>
      </c>
      <c r="E306" s="1" t="s">
        <v>293</v>
      </c>
      <c r="F306" s="10">
        <v>-1811.38</v>
      </c>
    </row>
    <row r="307" spans="1:6">
      <c r="A307" s="12">
        <v>45261</v>
      </c>
      <c r="B307" s="13" t="s">
        <v>91</v>
      </c>
      <c r="C307" s="1" t="str">
        <f>IFERROR(VLOOKUP(B307,Categorias!A:B,2,0),"")</f>
        <v>006 - Operações</v>
      </c>
      <c r="D307" s="1" t="str">
        <f>IFERROR(VLOOKUP(B307,Categorias!A:C,3,0),"")</f>
        <v>2.3.1</v>
      </c>
      <c r="E307" s="1" t="s">
        <v>294</v>
      </c>
      <c r="F307" s="10">
        <v>-670</v>
      </c>
    </row>
    <row r="308" spans="1:6">
      <c r="A308" s="12">
        <v>45261</v>
      </c>
      <c r="B308" s="13" t="s">
        <v>91</v>
      </c>
      <c r="C308" s="1" t="str">
        <f>IFERROR(VLOOKUP(B308,Categorias!A:B,2,0),"")</f>
        <v>006 - Operações</v>
      </c>
      <c r="D308" s="1" t="str">
        <f>IFERROR(VLOOKUP(B308,Categorias!A:C,3,0),"")</f>
        <v>2.3.1</v>
      </c>
      <c r="E308" s="1" t="s">
        <v>295</v>
      </c>
      <c r="F308" s="10">
        <v>-630</v>
      </c>
    </row>
    <row r="309" spans="1:6">
      <c r="A309" s="12">
        <v>45261</v>
      </c>
      <c r="B309" s="13" t="s">
        <v>91</v>
      </c>
      <c r="C309" s="1" t="str">
        <f>IFERROR(VLOOKUP(B309,Categorias!A:B,2,0),"")</f>
        <v>006 - Operações</v>
      </c>
      <c r="D309" s="1" t="str">
        <f>IFERROR(VLOOKUP(B309,Categorias!A:C,3,0),"")</f>
        <v>2.3.1</v>
      </c>
      <c r="E309" s="1" t="s">
        <v>172</v>
      </c>
      <c r="F309" s="10">
        <v>-275</v>
      </c>
    </row>
    <row r="310" spans="1:6">
      <c r="A310" s="12">
        <v>45263</v>
      </c>
      <c r="B310" s="13" t="s">
        <v>116</v>
      </c>
      <c r="C310" s="1" t="str">
        <f>IFERROR(VLOOKUP(B310,Categorias!A:B,2,0),"")</f>
        <v>001 - Funcionários</v>
      </c>
      <c r="D310" s="1" t="str">
        <f>IFERROR(VLOOKUP(B310,Categorias!A:C,3,0),"")</f>
        <v>2.3.2</v>
      </c>
      <c r="E310" s="1" t="s">
        <v>296</v>
      </c>
      <c r="F310" s="10">
        <v>-2694.62</v>
      </c>
    </row>
    <row r="311" spans="1:6">
      <c r="A311" s="12">
        <v>45264</v>
      </c>
      <c r="B311" s="13" t="s">
        <v>97</v>
      </c>
      <c r="C311" s="1" t="str">
        <f>IFERROR(VLOOKUP(B311,Categorias!A:B,2,0),"")</f>
        <v>005 - Utilidades</v>
      </c>
      <c r="D311" s="1" t="str">
        <f>IFERROR(VLOOKUP(B311,Categorias!A:C,3,0),"")</f>
        <v>2.3.9</v>
      </c>
      <c r="E311" s="1" t="s">
        <v>98</v>
      </c>
      <c r="F311" s="10">
        <v>-153.9</v>
      </c>
    </row>
    <row r="312" spans="1:6">
      <c r="A312" s="12">
        <v>45264</v>
      </c>
      <c r="B312" s="13" t="s">
        <v>77</v>
      </c>
      <c r="C312" s="1" t="str">
        <f>IFERROR(VLOOKUP(B312,Categorias!A:B,2,0),"")</f>
        <v>001 - Funcionários</v>
      </c>
      <c r="D312" s="1" t="str">
        <f>IFERROR(VLOOKUP(B312,Categorias!A:C,3,0),"")</f>
        <v>2.3.3</v>
      </c>
      <c r="E312" s="1" t="s">
        <v>143</v>
      </c>
      <c r="F312" s="10">
        <v>-1137.75</v>
      </c>
    </row>
    <row r="313" spans="1:6">
      <c r="A313" s="12">
        <v>45264</v>
      </c>
      <c r="B313" s="13" t="s">
        <v>87</v>
      </c>
      <c r="C313" s="1" t="str">
        <f>IFERROR(VLOOKUP(B313,Categorias!A:B,2,0),"")</f>
        <v>100 - Custo Variável</v>
      </c>
      <c r="D313" s="1" t="str">
        <f>IFERROR(VLOOKUP(B313,Categorias!A:C,3,0),"")</f>
        <v>2.4.1</v>
      </c>
      <c r="E313" s="1" t="s">
        <v>88</v>
      </c>
      <c r="F313" s="10">
        <v>-53.71</v>
      </c>
    </row>
    <row r="314" spans="1:6">
      <c r="A314" s="12">
        <v>45264</v>
      </c>
      <c r="B314" s="13" t="s">
        <v>83</v>
      </c>
      <c r="C314" s="1" t="str">
        <f>IFERROR(VLOOKUP(B314,Categorias!A:B,2,0),"")</f>
        <v>100 - Custo Variável</v>
      </c>
      <c r="D314" s="1" t="str">
        <f>IFERROR(VLOOKUP(B314,Categorias!A:C,3,0),"")</f>
        <v>2.4.1</v>
      </c>
      <c r="E314" s="1" t="s">
        <v>297</v>
      </c>
      <c r="F314" s="10">
        <v>-29</v>
      </c>
    </row>
    <row r="315" spans="1:6">
      <c r="A315" s="12">
        <v>45264</v>
      </c>
      <c r="B315" s="13" t="s">
        <v>83</v>
      </c>
      <c r="C315" s="1" t="str">
        <f>IFERROR(VLOOKUP(B315,Categorias!A:B,2,0),"")</f>
        <v>100 - Custo Variável</v>
      </c>
      <c r="D315" s="1" t="str">
        <f>IFERROR(VLOOKUP(B315,Categorias!A:C,3,0),"")</f>
        <v>2.4.1</v>
      </c>
      <c r="E315" s="1" t="s">
        <v>298</v>
      </c>
      <c r="F315" s="10">
        <v>-5.5</v>
      </c>
    </row>
    <row r="316" spans="1:6">
      <c r="A316" s="12">
        <v>45264</v>
      </c>
      <c r="B316" s="13" t="s">
        <v>131</v>
      </c>
      <c r="C316" s="1" t="str">
        <f>IFERROR(VLOOKUP(B316,Categorias!A:B,2,0),"")</f>
        <v>006 - Operações</v>
      </c>
      <c r="D316" s="1" t="str">
        <f>IFERROR(VLOOKUP(B316,Categorias!A:C,3,0),"")</f>
        <v>2.3.1</v>
      </c>
      <c r="E316" s="1" t="s">
        <v>299</v>
      </c>
      <c r="F316" s="10">
        <v>-185.67</v>
      </c>
    </row>
    <row r="317" spans="1:6">
      <c r="A317" s="12">
        <v>45265</v>
      </c>
      <c r="B317" s="13" t="s">
        <v>155</v>
      </c>
      <c r="C317" s="1" t="str">
        <f>IFERROR(VLOOKUP(B317,Categorias!A:B,2,0),"")</f>
        <v>100 - Custo Variável</v>
      </c>
      <c r="D317" s="1" t="str">
        <f>IFERROR(VLOOKUP(B317,Categorias!A:C,3,0),"")</f>
        <v>2.4.1</v>
      </c>
      <c r="E317" s="1" t="s">
        <v>156</v>
      </c>
      <c r="F317" s="10">
        <v>-199.47</v>
      </c>
    </row>
    <row r="318" spans="1:6">
      <c r="A318" s="12">
        <v>45266</v>
      </c>
      <c r="B318" s="13" t="s">
        <v>91</v>
      </c>
      <c r="C318" s="1" t="str">
        <f>IFERROR(VLOOKUP(B318,Categorias!A:B,2,0),"")</f>
        <v>006 - Operações</v>
      </c>
      <c r="D318" s="1" t="str">
        <f>IFERROR(VLOOKUP(B318,Categorias!A:C,3,0),"")</f>
        <v>2.3.1</v>
      </c>
      <c r="E318" s="1" t="s">
        <v>300</v>
      </c>
      <c r="F318" s="10">
        <v>-150</v>
      </c>
    </row>
    <row r="319" spans="1:6">
      <c r="A319" s="12">
        <v>45267</v>
      </c>
      <c r="B319" s="13" t="s">
        <v>91</v>
      </c>
      <c r="C319" s="1" t="str">
        <f>IFERROR(VLOOKUP(B319,Categorias!A:B,2,0),"")</f>
        <v>006 - Operações</v>
      </c>
      <c r="D319" s="1" t="str">
        <f>IFERROR(VLOOKUP(B319,Categorias!A:C,3,0),"")</f>
        <v>2.3.1</v>
      </c>
      <c r="E319" s="1" t="s">
        <v>301</v>
      </c>
      <c r="F319" s="10">
        <v>-264</v>
      </c>
    </row>
    <row r="320" spans="1:6">
      <c r="A320" s="12">
        <v>45268</v>
      </c>
      <c r="B320" s="13" t="s">
        <v>79</v>
      </c>
      <c r="C320" s="1" t="str">
        <f>IFERROR(VLOOKUP(B320,Categorias!A:B,2,0),"")</f>
        <v>006 - Operações</v>
      </c>
      <c r="D320" s="1" t="str">
        <f>IFERROR(VLOOKUP(B320,Categorias!A:C,3,0),"")</f>
        <v>2.4.1</v>
      </c>
      <c r="E320" s="1" t="s">
        <v>302</v>
      </c>
      <c r="F320" s="10">
        <v>-4563.9799999999996</v>
      </c>
    </row>
    <row r="321" spans="1:6">
      <c r="A321" s="12">
        <v>45270</v>
      </c>
      <c r="B321" s="13" t="s">
        <v>107</v>
      </c>
      <c r="C321" s="1" t="str">
        <f>IFERROR(VLOOKUP(B321,Categorias!A:B,2,0),"")</f>
        <v>006 - Operações</v>
      </c>
      <c r="D321" s="1" t="str">
        <f>IFERROR(VLOOKUP(B321,Categorias!A:C,3,0),"")</f>
        <v>2.3.5</v>
      </c>
      <c r="E321" s="1" t="s">
        <v>158</v>
      </c>
      <c r="F321" s="10">
        <v>-1300</v>
      </c>
    </row>
    <row r="322" spans="1:6">
      <c r="A322" s="12">
        <v>45270</v>
      </c>
      <c r="B322" s="13" t="s">
        <v>113</v>
      </c>
      <c r="C322" s="1" t="str">
        <f>IFERROR(VLOOKUP(B322,Categorias!A:B,2,0),"")</f>
        <v>006 - Operações</v>
      </c>
      <c r="D322" s="1" t="str">
        <f>IFERROR(VLOOKUP(B322,Categorias!A:C,3,0),"")</f>
        <v>2.3.11</v>
      </c>
      <c r="E322" s="1" t="s">
        <v>114</v>
      </c>
      <c r="F322" s="10">
        <v>-300</v>
      </c>
    </row>
    <row r="323" spans="1:6">
      <c r="A323" s="12">
        <v>45272</v>
      </c>
      <c r="B323" s="13" t="s">
        <v>116</v>
      </c>
      <c r="C323" s="1" t="str">
        <f>IFERROR(VLOOKUP(B323,Categorias!A:B,2,0),"")</f>
        <v>001 - Funcionários</v>
      </c>
      <c r="D323" s="1" t="str">
        <f>IFERROR(VLOOKUP(B323,Categorias!A:C,3,0),"")</f>
        <v>2.3.2</v>
      </c>
      <c r="E323" s="1" t="s">
        <v>303</v>
      </c>
      <c r="F323" s="10">
        <v>-2000</v>
      </c>
    </row>
    <row r="324" spans="1:6">
      <c r="A324" s="12">
        <v>45272</v>
      </c>
      <c r="B324" s="13" t="s">
        <v>131</v>
      </c>
      <c r="C324" s="1" t="str">
        <f>IFERROR(VLOOKUP(B324,Categorias!A:B,2,0),"")</f>
        <v>006 - Operações</v>
      </c>
      <c r="D324" s="1" t="str">
        <f>IFERROR(VLOOKUP(B324,Categorias!A:C,3,0),"")</f>
        <v>2.3.1</v>
      </c>
      <c r="E324" s="1" t="s">
        <v>304</v>
      </c>
      <c r="F324" s="10">
        <v>-49.68</v>
      </c>
    </row>
    <row r="325" spans="1:6">
      <c r="A325" s="12">
        <v>45272</v>
      </c>
      <c r="B325" s="13" t="s">
        <v>91</v>
      </c>
      <c r="C325" s="1" t="str">
        <f>IFERROR(VLOOKUP(B325,Categorias!A:B,2,0),"")</f>
        <v>006 - Operações</v>
      </c>
      <c r="D325" s="1" t="str">
        <f>IFERROR(VLOOKUP(B325,Categorias!A:C,3,0),"")</f>
        <v>2.3.1</v>
      </c>
      <c r="E325" s="1" t="s">
        <v>256</v>
      </c>
      <c r="F325" s="10">
        <v>-37</v>
      </c>
    </row>
    <row r="326" spans="1:6">
      <c r="A326" s="12">
        <v>45273</v>
      </c>
      <c r="B326" s="13" t="s">
        <v>195</v>
      </c>
      <c r="C326" s="1" t="str">
        <f>IFERROR(VLOOKUP(B326,Categorias!A:B,2,0),"")</f>
        <v>100 - Custo Variável</v>
      </c>
      <c r="D326" s="1" t="str">
        <f>IFERROR(VLOOKUP(B326,Categorias!A:C,3,0),"")</f>
        <v>2.1.1</v>
      </c>
      <c r="E326" s="1" t="s">
        <v>305</v>
      </c>
      <c r="F326" s="10">
        <v>-517</v>
      </c>
    </row>
    <row r="327" spans="1:6">
      <c r="A327" s="12">
        <v>45274</v>
      </c>
      <c r="B327" s="13" t="s">
        <v>75</v>
      </c>
      <c r="C327" s="1" t="str">
        <f>IFERROR(VLOOKUP(B327,Categorias!A:B,2,0),"")</f>
        <v>100 - Custo Variável</v>
      </c>
      <c r="D327" s="1" t="str">
        <f>IFERROR(VLOOKUP(B327,Categorias!A:C,3,0),"")</f>
        <v>2.4.2</v>
      </c>
      <c r="E327" s="1" t="s">
        <v>274</v>
      </c>
      <c r="F327" s="10">
        <v>-237.63</v>
      </c>
    </row>
    <row r="328" spans="1:6">
      <c r="A328" s="12">
        <v>45274</v>
      </c>
      <c r="B328" s="13" t="s">
        <v>81</v>
      </c>
      <c r="C328" s="1" t="str">
        <f>IFERROR(VLOOKUP(B328,Categorias!A:B,2,0),"")</f>
        <v>100 - Custo Variável</v>
      </c>
      <c r="D328" s="1" t="str">
        <f>IFERROR(VLOOKUP(B328,Categorias!A:C,3,0),"")</f>
        <v>1.2.1</v>
      </c>
      <c r="E328" s="1" t="s">
        <v>306</v>
      </c>
      <c r="F328" s="10">
        <v>-347</v>
      </c>
    </row>
    <row r="329" spans="1:6">
      <c r="A329" s="12">
        <v>45274</v>
      </c>
      <c r="B329" s="13" t="s">
        <v>81</v>
      </c>
      <c r="C329" s="1" t="str">
        <f>IFERROR(VLOOKUP(B329,Categorias!A:B,2,0),"")</f>
        <v>100 - Custo Variável</v>
      </c>
      <c r="D329" s="1" t="str">
        <f>IFERROR(VLOOKUP(B329,Categorias!A:C,3,0),"")</f>
        <v>1.2.1</v>
      </c>
      <c r="E329" s="1" t="s">
        <v>307</v>
      </c>
      <c r="F329" s="10">
        <v>-347</v>
      </c>
    </row>
    <row r="330" spans="1:6">
      <c r="A330" s="12">
        <v>45274</v>
      </c>
      <c r="B330" s="13" t="s">
        <v>79</v>
      </c>
      <c r="C330" s="1" t="str">
        <f>IFERROR(VLOOKUP(B330,Categorias!A:B,2,0),"")</f>
        <v>006 - Operações</v>
      </c>
      <c r="D330" s="1" t="str">
        <f>IFERROR(VLOOKUP(B330,Categorias!A:C,3,0),"")</f>
        <v>2.4.1</v>
      </c>
      <c r="E330" s="1" t="s">
        <v>89</v>
      </c>
      <c r="F330" s="10">
        <v>-122.16</v>
      </c>
    </row>
    <row r="331" spans="1:6">
      <c r="A331" s="12">
        <v>45274</v>
      </c>
      <c r="B331" s="13" t="s">
        <v>79</v>
      </c>
      <c r="C331" s="1" t="str">
        <f>IFERROR(VLOOKUP(B331,Categorias!A:B,2,0),"")</f>
        <v>006 - Operações</v>
      </c>
      <c r="D331" s="1" t="str">
        <f>IFERROR(VLOOKUP(B331,Categorias!A:C,3,0),"")</f>
        <v>2.4.1</v>
      </c>
      <c r="E331" s="1" t="s">
        <v>89</v>
      </c>
      <c r="F331" s="10">
        <v>-176</v>
      </c>
    </row>
    <row r="332" spans="1:6">
      <c r="A332" s="12">
        <v>45275</v>
      </c>
      <c r="B332" s="13" t="s">
        <v>77</v>
      </c>
      <c r="C332" s="1" t="str">
        <f>IFERROR(VLOOKUP(B332,Categorias!A:B,2,0),"")</f>
        <v>001 - Funcionários</v>
      </c>
      <c r="D332" s="1" t="str">
        <f>IFERROR(VLOOKUP(B332,Categorias!A:C,3,0),"")</f>
        <v>2.3.3</v>
      </c>
      <c r="E332" s="1" t="s">
        <v>205</v>
      </c>
      <c r="F332" s="10">
        <v>-1050</v>
      </c>
    </row>
    <row r="333" spans="1:6">
      <c r="A333" s="12">
        <v>45275</v>
      </c>
      <c r="B333" s="13" t="s">
        <v>121</v>
      </c>
      <c r="C333" s="1" t="str">
        <f>IFERROR(VLOOKUP(B333,Categorias!A:B,2,0),"")</f>
        <v>006 - Operações</v>
      </c>
      <c r="D333" s="1" t="str">
        <f>IFERROR(VLOOKUP(B333,Categorias!A:C,3,0),"")</f>
        <v>2.3.13</v>
      </c>
      <c r="E333" s="1" t="s">
        <v>164</v>
      </c>
      <c r="F333" s="10">
        <v>-0.01</v>
      </c>
    </row>
    <row r="334" spans="1:6">
      <c r="A334" s="12">
        <v>45275</v>
      </c>
      <c r="B334" s="13" t="s">
        <v>140</v>
      </c>
      <c r="C334" s="1" t="str">
        <f>IFERROR(VLOOKUP(B334,Categorias!A:B,2,0),"")</f>
        <v>100 - Custo Variável</v>
      </c>
      <c r="D334" s="1" t="str">
        <f>IFERROR(VLOOKUP(B334,Categorias!A:C,3,0),"")</f>
        <v>2.3.9</v>
      </c>
      <c r="E334" s="1" t="s">
        <v>270</v>
      </c>
      <c r="F334" s="10">
        <v>-100</v>
      </c>
    </row>
    <row r="335" spans="1:6">
      <c r="A335" s="12">
        <v>45275</v>
      </c>
      <c r="B335" s="13" t="s">
        <v>79</v>
      </c>
      <c r="C335" s="1" t="str">
        <f>IFERROR(VLOOKUP(B335,Categorias!A:B,2,0),"")</f>
        <v>006 - Operações</v>
      </c>
      <c r="D335" s="1" t="str">
        <f>IFERROR(VLOOKUP(B335,Categorias!A:C,3,0),"")</f>
        <v>2.4.1</v>
      </c>
      <c r="E335" s="1" t="s">
        <v>89</v>
      </c>
      <c r="F335" s="10">
        <v>-37</v>
      </c>
    </row>
    <row r="336" spans="1:6">
      <c r="A336" s="12">
        <v>45275</v>
      </c>
      <c r="B336" s="13" t="s">
        <v>91</v>
      </c>
      <c r="C336" s="1" t="str">
        <f>IFERROR(VLOOKUP(B336,Categorias!A:B,2,0),"")</f>
        <v>006 - Operações</v>
      </c>
      <c r="D336" s="1" t="str">
        <f>IFERROR(VLOOKUP(B336,Categorias!A:C,3,0),"")</f>
        <v>2.3.1</v>
      </c>
      <c r="E336" s="1" t="s">
        <v>236</v>
      </c>
      <c r="F336" s="10">
        <v>-2700</v>
      </c>
    </row>
    <row r="337" spans="1:6">
      <c r="A337" s="12">
        <v>45275</v>
      </c>
      <c r="B337" s="13" t="s">
        <v>91</v>
      </c>
      <c r="C337" s="1" t="str">
        <f>IFERROR(VLOOKUP(B337,Categorias!A:B,2,0),"")</f>
        <v>006 - Operações</v>
      </c>
      <c r="D337" s="1" t="str">
        <f>IFERROR(VLOOKUP(B337,Categorias!A:C,3,0),"")</f>
        <v>2.3.1</v>
      </c>
      <c r="E337" s="1" t="s">
        <v>308</v>
      </c>
      <c r="F337" s="10">
        <v>-330</v>
      </c>
    </row>
    <row r="338" spans="1:6">
      <c r="A338" s="12">
        <v>45275</v>
      </c>
      <c r="B338" s="13" t="s">
        <v>131</v>
      </c>
      <c r="C338" s="1" t="str">
        <f>IFERROR(VLOOKUP(B338,Categorias!A:B,2,0),"")</f>
        <v>006 - Operações</v>
      </c>
      <c r="D338" s="1" t="str">
        <f>IFERROR(VLOOKUP(B338,Categorias!A:C,3,0),"")</f>
        <v>2.3.1</v>
      </c>
      <c r="E338" s="1" t="s">
        <v>309</v>
      </c>
      <c r="F338" s="10">
        <v>-114.95</v>
      </c>
    </row>
    <row r="339" spans="1:6">
      <c r="A339" s="12">
        <v>45278</v>
      </c>
      <c r="B339" s="13" t="s">
        <v>195</v>
      </c>
      <c r="C339" s="1" t="str">
        <f>IFERROR(VLOOKUP(B339,Categorias!A:B,2,0),"")</f>
        <v>100 - Custo Variável</v>
      </c>
      <c r="D339" s="1" t="str">
        <f>IFERROR(VLOOKUP(B339,Categorias!A:C,3,0),"")</f>
        <v>2.1.1</v>
      </c>
      <c r="E339" s="1" t="s">
        <v>310</v>
      </c>
      <c r="F339" s="10">
        <v>-94.25</v>
      </c>
    </row>
    <row r="340" spans="1:6">
      <c r="A340" s="12">
        <v>45279</v>
      </c>
      <c r="B340" s="13" t="s">
        <v>83</v>
      </c>
      <c r="C340" s="1" t="str">
        <f>IFERROR(VLOOKUP(B340,Categorias!A:B,2,0),"")</f>
        <v>100 - Custo Variável</v>
      </c>
      <c r="D340" s="1" t="str">
        <f>IFERROR(VLOOKUP(B340,Categorias!A:C,3,0),"")</f>
        <v>2.4.1</v>
      </c>
      <c r="E340" s="1" t="s">
        <v>311</v>
      </c>
      <c r="F340" s="10">
        <v>-7.6</v>
      </c>
    </row>
    <row r="341" spans="1:6">
      <c r="A341" s="12">
        <v>45279</v>
      </c>
      <c r="B341" s="13" t="s">
        <v>131</v>
      </c>
      <c r="C341" s="1" t="str">
        <f>IFERROR(VLOOKUP(B341,Categorias!A:B,2,0),"")</f>
        <v>006 - Operações</v>
      </c>
      <c r="D341" s="1" t="str">
        <f>IFERROR(VLOOKUP(B341,Categorias!A:C,3,0),"")</f>
        <v>2.3.1</v>
      </c>
      <c r="E341" s="1" t="s">
        <v>312</v>
      </c>
      <c r="F341" s="10">
        <v>-110.55</v>
      </c>
    </row>
    <row r="342" spans="1:6">
      <c r="A342" s="12">
        <v>45279</v>
      </c>
      <c r="B342" s="13" t="s">
        <v>131</v>
      </c>
      <c r="C342" s="1" t="str">
        <f>IFERROR(VLOOKUP(B342,Categorias!A:B,2,0),"")</f>
        <v>006 - Operações</v>
      </c>
      <c r="D342" s="1" t="str">
        <f>IFERROR(VLOOKUP(B342,Categorias!A:C,3,0),"")</f>
        <v>2.3.1</v>
      </c>
      <c r="E342" s="1" t="s">
        <v>313</v>
      </c>
      <c r="F342" s="10">
        <v>-70</v>
      </c>
    </row>
    <row r="343" spans="1:6">
      <c r="A343" s="12">
        <v>45279</v>
      </c>
      <c r="B343" s="13" t="s">
        <v>91</v>
      </c>
      <c r="C343" s="1" t="str">
        <f>IFERROR(VLOOKUP(B343,Categorias!A:B,2,0),"")</f>
        <v>006 - Operações</v>
      </c>
      <c r="D343" s="1" t="str">
        <f>IFERROR(VLOOKUP(B343,Categorias!A:C,3,0),"")</f>
        <v>2.3.1</v>
      </c>
      <c r="E343" s="1" t="s">
        <v>208</v>
      </c>
      <c r="F343" s="10">
        <v>-1060</v>
      </c>
    </row>
    <row r="344" spans="1:6">
      <c r="A344" s="12">
        <v>45280</v>
      </c>
      <c r="B344" s="13" t="s">
        <v>116</v>
      </c>
      <c r="C344" s="1" t="str">
        <f>IFERROR(VLOOKUP(B344,Categorias!A:B,2,0),"")</f>
        <v>001 - Funcionários</v>
      </c>
      <c r="D344" s="1" t="str">
        <f>IFERROR(VLOOKUP(B344,Categorias!A:C,3,0),"")</f>
        <v>2.3.2</v>
      </c>
      <c r="E344" s="1" t="s">
        <v>303</v>
      </c>
      <c r="F344" s="10">
        <v>-4044.62</v>
      </c>
    </row>
    <row r="345" spans="1:6">
      <c r="A345" s="12">
        <v>45280</v>
      </c>
      <c r="B345" s="13" t="s">
        <v>314</v>
      </c>
      <c r="C345" s="1" t="str">
        <f>IFERROR(VLOOKUP(B345,Categorias!A:B,2,0),"")</f>
        <v>001 - Funcionários</v>
      </c>
      <c r="D345" s="1" t="str">
        <f>IFERROR(VLOOKUP(B345,Categorias!A:C,3,0),"")</f>
        <v>2.3.3</v>
      </c>
      <c r="E345" s="1" t="s">
        <v>315</v>
      </c>
      <c r="F345" s="10">
        <v>-700</v>
      </c>
    </row>
    <row r="346" spans="1:6">
      <c r="A346" s="12">
        <v>45280</v>
      </c>
      <c r="B346" s="13" t="s">
        <v>179</v>
      </c>
      <c r="C346" s="1" t="str">
        <f>IFERROR(VLOOKUP(B346,Categorias!A:B,2,0),"")</f>
        <v>100 - Custo Variável</v>
      </c>
      <c r="D346" s="1" t="str">
        <f>IFERROR(VLOOKUP(B346,Categorias!A:C,3,0),"")</f>
        <v>2.4.1</v>
      </c>
      <c r="E346" s="1" t="s">
        <v>180</v>
      </c>
      <c r="F346" s="10">
        <v>-503.63</v>
      </c>
    </row>
    <row r="347" spans="1:6">
      <c r="A347" s="12">
        <v>45280</v>
      </c>
      <c r="B347" s="13" t="s">
        <v>131</v>
      </c>
      <c r="C347" s="1" t="str">
        <f>IFERROR(VLOOKUP(B347,Categorias!A:B,2,0),"")</f>
        <v>006 - Operações</v>
      </c>
      <c r="D347" s="1" t="str">
        <f>IFERROR(VLOOKUP(B347,Categorias!A:C,3,0),"")</f>
        <v>2.3.1</v>
      </c>
      <c r="E347" s="1" t="s">
        <v>316</v>
      </c>
      <c r="F347" s="10">
        <v>-40.89</v>
      </c>
    </row>
    <row r="348" spans="1:6">
      <c r="A348" s="12">
        <v>45283</v>
      </c>
      <c r="B348" s="13" t="s">
        <v>91</v>
      </c>
      <c r="C348" s="1" t="str">
        <f>IFERROR(VLOOKUP(B348,Categorias!A:B,2,0),"")</f>
        <v>006 - Operações</v>
      </c>
      <c r="D348" s="1" t="str">
        <f>IFERROR(VLOOKUP(B348,Categorias!A:C,3,0),"")</f>
        <v>2.3.1</v>
      </c>
      <c r="E348" s="1" t="s">
        <v>293</v>
      </c>
      <c r="F348" s="10">
        <v>-536.4</v>
      </c>
    </row>
    <row r="349" spans="1:6">
      <c r="A349" s="12">
        <v>45284</v>
      </c>
      <c r="B349" s="13" t="s">
        <v>138</v>
      </c>
      <c r="C349" s="1" t="str">
        <f>IFERROR(VLOOKUP(B349,Categorias!A:B,2,0),"")</f>
        <v>005 - Utilidades</v>
      </c>
      <c r="D349" s="1" t="str">
        <f>IFERROR(VLOOKUP(B349,Categorias!A:C,3,0),"")</f>
        <v>2.3.9</v>
      </c>
      <c r="E349" s="1" t="s">
        <v>139</v>
      </c>
      <c r="F349" s="10">
        <v>-734.5</v>
      </c>
    </row>
    <row r="350" spans="1:6">
      <c r="A350" s="12">
        <v>45285</v>
      </c>
      <c r="B350" s="13" t="s">
        <v>75</v>
      </c>
      <c r="C350" s="1" t="str">
        <f>IFERROR(VLOOKUP(B350,Categorias!A:B,2,0),"")</f>
        <v>100 - Custo Variável</v>
      </c>
      <c r="D350" s="1" t="str">
        <f>IFERROR(VLOOKUP(B350,Categorias!A:C,3,0),"")</f>
        <v>2.4.2</v>
      </c>
      <c r="E350" s="1" t="s">
        <v>190</v>
      </c>
      <c r="F350" s="10">
        <v>-0.01</v>
      </c>
    </row>
    <row r="351" spans="1:6">
      <c r="A351" s="12">
        <v>45285</v>
      </c>
      <c r="B351" s="13" t="s">
        <v>75</v>
      </c>
      <c r="C351" s="1" t="str">
        <f>IFERROR(VLOOKUP(B351,Categorias!A:B,2,0),"")</f>
        <v>100 - Custo Variável</v>
      </c>
      <c r="D351" s="1" t="str">
        <f>IFERROR(VLOOKUP(B351,Categorias!A:C,3,0),"")</f>
        <v>2.4.2</v>
      </c>
      <c r="E351" s="1" t="s">
        <v>76</v>
      </c>
      <c r="F351" s="10">
        <v>-1884.42</v>
      </c>
    </row>
    <row r="352" spans="1:6">
      <c r="A352" s="12">
        <v>45286</v>
      </c>
      <c r="B352" s="13" t="s">
        <v>79</v>
      </c>
      <c r="C352" s="1" t="str">
        <f>IFERROR(VLOOKUP(B352,Categorias!A:B,2,0),"")</f>
        <v>006 - Operações</v>
      </c>
      <c r="D352" s="1" t="str">
        <f>IFERROR(VLOOKUP(B352,Categorias!A:C,3,0),"")</f>
        <v>2.4.1</v>
      </c>
      <c r="E352" s="1" t="s">
        <v>302</v>
      </c>
      <c r="F352" s="10">
        <v>-4563.9799999999996</v>
      </c>
    </row>
    <row r="353" spans="1:6">
      <c r="A353" s="12">
        <v>45289</v>
      </c>
      <c r="B353" s="13" t="s">
        <v>77</v>
      </c>
      <c r="C353" s="1" t="str">
        <f>IFERROR(VLOOKUP(B353,Categorias!A:B,2,0),"")</f>
        <v>001 - Funcionários</v>
      </c>
      <c r="D353" s="1" t="str">
        <f>IFERROR(VLOOKUP(B353,Categorias!A:C,3,0),"")</f>
        <v>2.3.3</v>
      </c>
      <c r="E353" s="1" t="s">
        <v>289</v>
      </c>
      <c r="F353" s="10">
        <v>-800</v>
      </c>
    </row>
    <row r="354" spans="1:6">
      <c r="A354" s="12">
        <v>45289</v>
      </c>
      <c r="B354" s="13" t="s">
        <v>79</v>
      </c>
      <c r="C354" s="1" t="str">
        <f>IFERROR(VLOOKUP(B354,Categorias!A:B,2,0),"")</f>
        <v>006 - Operações</v>
      </c>
      <c r="D354" s="1" t="str">
        <f>IFERROR(VLOOKUP(B354,Categorias!A:C,3,0),"")</f>
        <v>2.4.1</v>
      </c>
      <c r="E354" s="1" t="s">
        <v>251</v>
      </c>
      <c r="F354" s="10">
        <v>-318.70999999999998</v>
      </c>
    </row>
    <row r="355" spans="1:6">
      <c r="A355" s="12">
        <v>45289</v>
      </c>
      <c r="B355" s="13" t="s">
        <v>79</v>
      </c>
      <c r="C355" s="1" t="str">
        <f>IFERROR(VLOOKUP(B355,Categorias!A:B,2,0),"")</f>
        <v>006 - Operações</v>
      </c>
      <c r="D355" s="1" t="str">
        <f>IFERROR(VLOOKUP(B355,Categorias!A:C,3,0),"")</f>
        <v>2.4.1</v>
      </c>
      <c r="E355" s="1" t="s">
        <v>317</v>
      </c>
      <c r="F355" s="10">
        <v>-15</v>
      </c>
    </row>
    <row r="356" spans="1:6">
      <c r="A356" s="12">
        <v>45290</v>
      </c>
      <c r="B356" s="13" t="s">
        <v>121</v>
      </c>
      <c r="C356" s="1" t="str">
        <f>IFERROR(VLOOKUP(B356,Categorias!A:B,2,0),"")</f>
        <v>006 - Operações</v>
      </c>
      <c r="D356" s="1" t="str">
        <f>IFERROR(VLOOKUP(B356,Categorias!A:C,3,0),"")</f>
        <v>2.3.13</v>
      </c>
      <c r="E356" s="1" t="s">
        <v>164</v>
      </c>
      <c r="F356" s="10">
        <v>-0.01</v>
      </c>
    </row>
    <row r="357" spans="1:6">
      <c r="A357" s="12">
        <v>45290</v>
      </c>
      <c r="B357" s="13" t="s">
        <v>77</v>
      </c>
      <c r="C357" s="1" t="str">
        <f>IFERROR(VLOOKUP(B357,Categorias!A:B,2,0),"")</f>
        <v>001 - Funcionários</v>
      </c>
      <c r="D357" s="1" t="str">
        <f>IFERROR(VLOOKUP(B357,Categorias!A:C,3,0),"")</f>
        <v>2.3.3</v>
      </c>
      <c r="E357" s="1" t="s">
        <v>205</v>
      </c>
      <c r="F357" s="10">
        <v>-1050</v>
      </c>
    </row>
    <row r="358" spans="1:6">
      <c r="A358" s="12">
        <v>45290</v>
      </c>
      <c r="B358" s="13" t="s">
        <v>185</v>
      </c>
      <c r="C358" s="1" t="str">
        <f>IFERROR(VLOOKUP(B358,Categorias!A:B,2,0),"")</f>
        <v>100 - Custo Variável</v>
      </c>
      <c r="D358" s="1" t="str">
        <f>IFERROR(VLOOKUP(B358,Categorias!A:C,3,0),"")</f>
        <v>2.4.1</v>
      </c>
      <c r="E358" s="1" t="s">
        <v>252</v>
      </c>
      <c r="F358" s="10">
        <v>-300</v>
      </c>
    </row>
    <row r="359" spans="1:6">
      <c r="A359" s="12">
        <v>45290</v>
      </c>
      <c r="B359" s="13" t="s">
        <v>165</v>
      </c>
      <c r="C359" s="1" t="str">
        <f>IFERROR(VLOOKUP(B359,Categorias!A:B,2,0),"")</f>
        <v>004 - Manutenção</v>
      </c>
      <c r="D359" s="1" t="str">
        <f>IFERROR(VLOOKUP(B359,Categorias!A:C,3,0),"")</f>
        <v>2.3.7</v>
      </c>
      <c r="E359" s="1" t="s">
        <v>145</v>
      </c>
      <c r="F359" s="10">
        <v>-300</v>
      </c>
    </row>
    <row r="360" spans="1:6" ht="15">
      <c r="A360" s="12">
        <v>45290</v>
      </c>
      <c r="B360" s="13" t="s">
        <v>75</v>
      </c>
      <c r="C360" s="1" t="str">
        <f>IFERROR(VLOOKUP(B360,Categorias!A:B,2,0),"")</f>
        <v>100 - Custo Variável</v>
      </c>
      <c r="D360" s="1" t="str">
        <f>IFERROR(VLOOKUP(B360,Categorias!A:C,3,0),"")</f>
        <v>2.4.2</v>
      </c>
      <c r="E360" s="1" t="s">
        <v>318</v>
      </c>
      <c r="F360" s="10">
        <v>456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53DD77F-9758-4755-ABCD-5FA60A6BC301}">
          <x14:formula1>
            <xm:f>Categorias!$A$2:$A$64</xm:f>
          </x14:formula1>
          <xm:sqref>B2:B360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DF6A4-F5D2-4CA3-937F-CBB36D01DC02}">
  <dimension ref="A1:D65"/>
  <sheetViews>
    <sheetView topLeftCell="A34" workbookViewId="0">
      <selection activeCell="C65" sqref="C65"/>
    </sheetView>
  </sheetViews>
  <sheetFormatPr defaultRowHeight="14.65"/>
  <cols>
    <col min="1" max="1" width="48.5703125" bestFit="1" customWidth="1"/>
    <col min="2" max="2" width="17.28515625" bestFit="1" customWidth="1"/>
    <col min="3" max="3" width="11.28515625" bestFit="1" customWidth="1"/>
    <col min="4" max="4" width="18.28515625" bestFit="1" customWidth="1"/>
  </cols>
  <sheetData>
    <row r="1" spans="1:4">
      <c r="A1" s="4" t="s">
        <v>71</v>
      </c>
      <c r="B1" s="5" t="s">
        <v>72</v>
      </c>
      <c r="C1" s="6" t="s">
        <v>0</v>
      </c>
      <c r="D1" s="6" t="s">
        <v>1</v>
      </c>
    </row>
    <row r="2" spans="1:4">
      <c r="A2" s="7" t="s">
        <v>77</v>
      </c>
      <c r="B2" s="7" t="s">
        <v>319</v>
      </c>
      <c r="C2" s="2" t="s">
        <v>33</v>
      </c>
      <c r="D2" s="2" t="s">
        <v>33</v>
      </c>
    </row>
    <row r="3" spans="1:4">
      <c r="A3" s="7" t="s">
        <v>320</v>
      </c>
      <c r="B3" s="7" t="s">
        <v>319</v>
      </c>
      <c r="C3" s="2" t="s">
        <v>33</v>
      </c>
      <c r="D3" s="2" t="s">
        <v>33</v>
      </c>
    </row>
    <row r="4" spans="1:4">
      <c r="A4" s="7" t="s">
        <v>314</v>
      </c>
      <c r="B4" s="7" t="s">
        <v>319</v>
      </c>
      <c r="C4" s="2" t="s">
        <v>33</v>
      </c>
      <c r="D4" s="2" t="s">
        <v>33</v>
      </c>
    </row>
    <row r="5" spans="1:4">
      <c r="A5" s="7" t="s">
        <v>321</v>
      </c>
      <c r="B5" s="7" t="s">
        <v>319</v>
      </c>
      <c r="C5" s="2" t="s">
        <v>33</v>
      </c>
      <c r="D5" s="2" t="s">
        <v>33</v>
      </c>
    </row>
    <row r="6" spans="1:4">
      <c r="A6" s="7" t="s">
        <v>116</v>
      </c>
      <c r="B6" s="7" t="s">
        <v>319</v>
      </c>
      <c r="C6" s="2" t="s">
        <v>31</v>
      </c>
      <c r="D6" s="2" t="s">
        <v>31</v>
      </c>
    </row>
    <row r="7" spans="1:4">
      <c r="A7" s="7" t="s">
        <v>322</v>
      </c>
      <c r="B7" s="7" t="s">
        <v>323</v>
      </c>
      <c r="C7" s="2" t="s">
        <v>33</v>
      </c>
      <c r="D7" s="2" t="s">
        <v>33</v>
      </c>
    </row>
    <row r="8" spans="1:4">
      <c r="A8" s="7" t="s">
        <v>324</v>
      </c>
      <c r="B8" s="7" t="s">
        <v>323</v>
      </c>
      <c r="C8" s="2" t="s">
        <v>33</v>
      </c>
      <c r="D8" s="2" t="s">
        <v>33</v>
      </c>
    </row>
    <row r="9" spans="1:4">
      <c r="A9" s="7" t="s">
        <v>325</v>
      </c>
      <c r="B9" s="7" t="s">
        <v>323</v>
      </c>
      <c r="C9" s="2" t="s">
        <v>33</v>
      </c>
      <c r="D9" s="2" t="s">
        <v>33</v>
      </c>
    </row>
    <row r="10" spans="1:4">
      <c r="A10" s="7" t="s">
        <v>85</v>
      </c>
      <c r="B10" s="7" t="s">
        <v>326</v>
      </c>
      <c r="C10" s="2" t="s">
        <v>33</v>
      </c>
      <c r="D10" s="2" t="s">
        <v>33</v>
      </c>
    </row>
    <row r="11" spans="1:4">
      <c r="A11" s="7" t="s">
        <v>327</v>
      </c>
      <c r="B11" s="7" t="s">
        <v>326</v>
      </c>
      <c r="C11" s="2" t="s">
        <v>33</v>
      </c>
      <c r="D11" s="2" t="s">
        <v>33</v>
      </c>
    </row>
    <row r="12" spans="1:4">
      <c r="A12" s="7" t="s">
        <v>328</v>
      </c>
      <c r="B12" s="7" t="s">
        <v>326</v>
      </c>
      <c r="C12" s="2" t="s">
        <v>33</v>
      </c>
      <c r="D12" s="2" t="s">
        <v>33</v>
      </c>
    </row>
    <row r="13" spans="1:4">
      <c r="A13" s="7" t="s">
        <v>265</v>
      </c>
      <c r="B13" s="7" t="s">
        <v>326</v>
      </c>
      <c r="C13" s="2" t="s">
        <v>33</v>
      </c>
      <c r="D13" s="2" t="s">
        <v>33</v>
      </c>
    </row>
    <row r="14" spans="1:4">
      <c r="A14" s="7" t="s">
        <v>329</v>
      </c>
      <c r="B14" s="7" t="s">
        <v>326</v>
      </c>
      <c r="C14" s="2" t="s">
        <v>33</v>
      </c>
      <c r="D14" s="2" t="s">
        <v>33</v>
      </c>
    </row>
    <row r="15" spans="1:4">
      <c r="A15" s="7" t="s">
        <v>330</v>
      </c>
      <c r="B15" s="7" t="s">
        <v>331</v>
      </c>
      <c r="C15" s="2" t="s">
        <v>41</v>
      </c>
      <c r="D15" s="2" t="s">
        <v>41</v>
      </c>
    </row>
    <row r="16" spans="1:4">
      <c r="A16" s="7" t="s">
        <v>144</v>
      </c>
      <c r="B16" s="7" t="s">
        <v>331</v>
      </c>
      <c r="C16" s="2" t="s">
        <v>43</v>
      </c>
      <c r="D16" s="2" t="s">
        <v>43</v>
      </c>
    </row>
    <row r="17" spans="1:4">
      <c r="A17" s="7" t="s">
        <v>165</v>
      </c>
      <c r="B17" s="7" t="s">
        <v>331</v>
      </c>
      <c r="C17" s="2" t="s">
        <v>41</v>
      </c>
      <c r="D17" s="2" t="s">
        <v>41</v>
      </c>
    </row>
    <row r="18" spans="1:4">
      <c r="A18" s="7" t="s">
        <v>284</v>
      </c>
      <c r="B18" s="7" t="s">
        <v>331</v>
      </c>
      <c r="C18" s="2" t="s">
        <v>39</v>
      </c>
      <c r="D18" s="2" t="s">
        <v>39</v>
      </c>
    </row>
    <row r="19" spans="1:4">
      <c r="A19" s="7" t="s">
        <v>191</v>
      </c>
      <c r="B19" s="7" t="s">
        <v>331</v>
      </c>
      <c r="C19" s="2" t="s">
        <v>45</v>
      </c>
      <c r="D19" s="2" t="s">
        <v>45</v>
      </c>
    </row>
    <row r="20" spans="1:4">
      <c r="A20" s="7" t="s">
        <v>332</v>
      </c>
      <c r="B20" s="7" t="s">
        <v>333</v>
      </c>
      <c r="C20" s="2" t="s">
        <v>41</v>
      </c>
      <c r="D20" s="2" t="s">
        <v>41</v>
      </c>
    </row>
    <row r="21" spans="1:4">
      <c r="A21" s="7" t="s">
        <v>334</v>
      </c>
      <c r="B21" s="7" t="s">
        <v>333</v>
      </c>
      <c r="C21" s="2" t="s">
        <v>41</v>
      </c>
      <c r="D21" s="2" t="s">
        <v>41</v>
      </c>
    </row>
    <row r="22" spans="1:4">
      <c r="A22" s="7" t="s">
        <v>335</v>
      </c>
      <c r="B22" s="7" t="s">
        <v>333</v>
      </c>
      <c r="C22" s="2" t="s">
        <v>41</v>
      </c>
      <c r="D22" s="2" t="s">
        <v>41</v>
      </c>
    </row>
    <row r="23" spans="1:4">
      <c r="A23" s="7" t="s">
        <v>336</v>
      </c>
      <c r="B23" s="7" t="s">
        <v>333</v>
      </c>
      <c r="C23" s="2" t="s">
        <v>41</v>
      </c>
      <c r="D23" s="2" t="s">
        <v>41</v>
      </c>
    </row>
    <row r="24" spans="1:4">
      <c r="A24" s="7" t="s">
        <v>337</v>
      </c>
      <c r="B24" s="7" t="s">
        <v>333</v>
      </c>
      <c r="C24" s="2" t="s">
        <v>29</v>
      </c>
      <c r="D24" s="2" t="s">
        <v>29</v>
      </c>
    </row>
    <row r="25" spans="1:4">
      <c r="A25" s="7" t="s">
        <v>97</v>
      </c>
      <c r="B25" s="7" t="s">
        <v>333</v>
      </c>
      <c r="C25" s="2" t="s">
        <v>45</v>
      </c>
      <c r="D25" s="2" t="s">
        <v>45</v>
      </c>
    </row>
    <row r="26" spans="1:4">
      <c r="A26" s="7" t="s">
        <v>138</v>
      </c>
      <c r="B26" s="7" t="s">
        <v>333</v>
      </c>
      <c r="C26" s="2" t="s">
        <v>45</v>
      </c>
      <c r="D26" s="2" t="s">
        <v>45</v>
      </c>
    </row>
    <row r="27" spans="1:4">
      <c r="A27" s="7" t="s">
        <v>79</v>
      </c>
      <c r="B27" s="7" t="s">
        <v>338</v>
      </c>
      <c r="C27" s="2" t="s">
        <v>57</v>
      </c>
      <c r="D27" s="2" t="s">
        <v>57</v>
      </c>
    </row>
    <row r="28" spans="1:4">
      <c r="A28" s="7" t="s">
        <v>339</v>
      </c>
      <c r="B28" s="7" t="s">
        <v>338</v>
      </c>
      <c r="C28" s="2" t="s">
        <v>29</v>
      </c>
      <c r="D28" s="2" t="s">
        <v>29</v>
      </c>
    </row>
    <row r="29" spans="1:4">
      <c r="A29" s="7" t="s">
        <v>340</v>
      </c>
      <c r="B29" s="7" t="s">
        <v>338</v>
      </c>
      <c r="C29" s="2" t="s">
        <v>29</v>
      </c>
      <c r="D29" s="2" t="s">
        <v>29</v>
      </c>
    </row>
    <row r="30" spans="1:4">
      <c r="A30" s="7" t="s">
        <v>131</v>
      </c>
      <c r="B30" s="7" t="s">
        <v>338</v>
      </c>
      <c r="C30" s="2" t="s">
        <v>29</v>
      </c>
      <c r="D30" s="2" t="s">
        <v>29</v>
      </c>
    </row>
    <row r="31" spans="1:4">
      <c r="A31" s="7" t="s">
        <v>91</v>
      </c>
      <c r="B31" s="7" t="s">
        <v>338</v>
      </c>
      <c r="C31" s="2" t="s">
        <v>29</v>
      </c>
      <c r="D31" s="2" t="s">
        <v>29</v>
      </c>
    </row>
    <row r="32" spans="1:4">
      <c r="A32" s="7" t="s">
        <v>121</v>
      </c>
      <c r="B32" s="7" t="s">
        <v>338</v>
      </c>
      <c r="C32" s="2" t="s">
        <v>53</v>
      </c>
      <c r="D32" s="2" t="s">
        <v>53</v>
      </c>
    </row>
    <row r="33" spans="1:4">
      <c r="A33" s="7" t="s">
        <v>341</v>
      </c>
      <c r="B33" s="7" t="s">
        <v>338</v>
      </c>
      <c r="C33" s="2" t="s">
        <v>35</v>
      </c>
      <c r="D33" s="2" t="s">
        <v>35</v>
      </c>
    </row>
    <row r="34" spans="1:4">
      <c r="A34" s="7" t="s">
        <v>342</v>
      </c>
      <c r="B34" s="7" t="s">
        <v>338</v>
      </c>
      <c r="C34" s="2" t="s">
        <v>47</v>
      </c>
      <c r="D34" s="2" t="s">
        <v>47</v>
      </c>
    </row>
    <row r="35" spans="1:4">
      <c r="A35" s="7" t="s">
        <v>113</v>
      </c>
      <c r="B35" s="7" t="s">
        <v>338</v>
      </c>
      <c r="C35" s="2" t="s">
        <v>49</v>
      </c>
      <c r="D35" s="2" t="s">
        <v>49</v>
      </c>
    </row>
    <row r="36" spans="1:4">
      <c r="A36" s="8" t="s">
        <v>343</v>
      </c>
      <c r="B36" s="7" t="s">
        <v>338</v>
      </c>
      <c r="C36" s="2" t="s">
        <v>57</v>
      </c>
      <c r="D36" s="2" t="s">
        <v>57</v>
      </c>
    </row>
    <row r="37" spans="1:4">
      <c r="A37" s="7" t="s">
        <v>107</v>
      </c>
      <c r="B37" s="7" t="s">
        <v>338</v>
      </c>
      <c r="C37" s="2" t="s">
        <v>37</v>
      </c>
      <c r="D37" s="2" t="s">
        <v>37</v>
      </c>
    </row>
    <row r="38" spans="1:4">
      <c r="A38" s="7" t="s">
        <v>202</v>
      </c>
      <c r="B38" s="7" t="s">
        <v>344</v>
      </c>
      <c r="C38" s="2" t="s">
        <v>33</v>
      </c>
      <c r="D38" s="2" t="s">
        <v>33</v>
      </c>
    </row>
    <row r="39" spans="1:4">
      <c r="A39" s="7" t="s">
        <v>140</v>
      </c>
      <c r="B39" s="7" t="s">
        <v>344</v>
      </c>
      <c r="C39" s="2" t="s">
        <v>45</v>
      </c>
      <c r="D39" s="2" t="s">
        <v>45</v>
      </c>
    </row>
    <row r="40" spans="1:4">
      <c r="A40" s="7" t="s">
        <v>345</v>
      </c>
      <c r="B40" s="7" t="s">
        <v>344</v>
      </c>
      <c r="C40" s="2" t="s">
        <v>57</v>
      </c>
      <c r="D40" s="2" t="s">
        <v>57</v>
      </c>
    </row>
    <row r="41" spans="1:4">
      <c r="A41" s="7" t="s">
        <v>346</v>
      </c>
      <c r="B41" s="7" t="s">
        <v>344</v>
      </c>
      <c r="C41" s="2" t="s">
        <v>29</v>
      </c>
      <c r="D41" s="2" t="s">
        <v>29</v>
      </c>
    </row>
    <row r="42" spans="1:4">
      <c r="A42" s="7" t="s">
        <v>347</v>
      </c>
      <c r="B42" s="7" t="s">
        <v>344</v>
      </c>
      <c r="C42" s="2" t="s">
        <v>29</v>
      </c>
      <c r="D42" s="2" t="s">
        <v>29</v>
      </c>
    </row>
    <row r="43" spans="1:4">
      <c r="A43" s="7" t="s">
        <v>348</v>
      </c>
      <c r="B43" s="7" t="s">
        <v>344</v>
      </c>
      <c r="C43" s="2" t="s">
        <v>57</v>
      </c>
      <c r="D43" s="2" t="s">
        <v>57</v>
      </c>
    </row>
    <row r="44" spans="1:4">
      <c r="A44" s="7" t="s">
        <v>155</v>
      </c>
      <c r="B44" s="7" t="s">
        <v>344</v>
      </c>
      <c r="C44" s="2" t="s">
        <v>57</v>
      </c>
      <c r="D44" s="2" t="s">
        <v>57</v>
      </c>
    </row>
    <row r="45" spans="1:4">
      <c r="A45" s="7" t="s">
        <v>349</v>
      </c>
      <c r="B45" s="7" t="s">
        <v>344</v>
      </c>
      <c r="C45" s="2" t="s">
        <v>43</v>
      </c>
      <c r="D45" s="2" t="s">
        <v>43</v>
      </c>
    </row>
    <row r="46" spans="1:4">
      <c r="A46" s="7" t="s">
        <v>167</v>
      </c>
      <c r="B46" s="7" t="s">
        <v>344</v>
      </c>
      <c r="C46" s="2" t="s">
        <v>29</v>
      </c>
      <c r="D46" s="2" t="s">
        <v>29</v>
      </c>
    </row>
    <row r="47" spans="1:4">
      <c r="A47" s="7" t="s">
        <v>286</v>
      </c>
      <c r="B47" s="7" t="s">
        <v>344</v>
      </c>
      <c r="C47" s="2" t="s">
        <v>45</v>
      </c>
      <c r="D47" s="2" t="s">
        <v>45</v>
      </c>
    </row>
    <row r="48" spans="1:4">
      <c r="A48" s="7" t="s">
        <v>350</v>
      </c>
      <c r="B48" s="7" t="s">
        <v>344</v>
      </c>
      <c r="C48" s="2" t="s">
        <v>29</v>
      </c>
      <c r="D48" s="2" t="s">
        <v>29</v>
      </c>
    </row>
    <row r="49" spans="1:4">
      <c r="A49" s="7" t="s">
        <v>351</v>
      </c>
      <c r="B49" s="7" t="s">
        <v>344</v>
      </c>
      <c r="C49" s="2" t="s">
        <v>57</v>
      </c>
      <c r="D49" s="2" t="s">
        <v>57</v>
      </c>
    </row>
    <row r="50" spans="1:4">
      <c r="A50" s="7" t="s">
        <v>75</v>
      </c>
      <c r="B50" s="7" t="s">
        <v>344</v>
      </c>
      <c r="C50" s="2" t="s">
        <v>59</v>
      </c>
      <c r="D50" s="2" t="s">
        <v>59</v>
      </c>
    </row>
    <row r="51" spans="1:4">
      <c r="A51" s="7" t="s">
        <v>95</v>
      </c>
      <c r="B51" s="7" t="s">
        <v>344</v>
      </c>
      <c r="C51" s="2" t="s">
        <v>51</v>
      </c>
      <c r="D51" s="2" t="s">
        <v>51</v>
      </c>
    </row>
    <row r="52" spans="1:4">
      <c r="A52" s="7" t="s">
        <v>83</v>
      </c>
      <c r="B52" s="7" t="s">
        <v>344</v>
      </c>
      <c r="C52" s="2" t="s">
        <v>57</v>
      </c>
      <c r="D52" s="2" t="s">
        <v>57</v>
      </c>
    </row>
    <row r="53" spans="1:4">
      <c r="A53" s="7" t="s">
        <v>352</v>
      </c>
      <c r="B53" s="7" t="s">
        <v>344</v>
      </c>
      <c r="C53" s="2" t="s">
        <v>45</v>
      </c>
      <c r="D53" s="2" t="s">
        <v>45</v>
      </c>
    </row>
    <row r="54" spans="1:4">
      <c r="A54" s="7" t="s">
        <v>195</v>
      </c>
      <c r="B54" s="7" t="s">
        <v>344</v>
      </c>
      <c r="C54" s="2" t="s">
        <v>23</v>
      </c>
      <c r="D54" s="2" t="s">
        <v>23</v>
      </c>
    </row>
    <row r="55" spans="1:4">
      <c r="A55" s="7" t="s">
        <v>81</v>
      </c>
      <c r="B55" s="7" t="s">
        <v>344</v>
      </c>
      <c r="C55" s="2" t="s">
        <v>12</v>
      </c>
      <c r="D55" s="2" t="s">
        <v>12</v>
      </c>
    </row>
    <row r="56" spans="1:4">
      <c r="A56" s="7" t="s">
        <v>353</v>
      </c>
      <c r="B56" s="7" t="s">
        <v>344</v>
      </c>
      <c r="C56" s="2" t="s">
        <v>29</v>
      </c>
      <c r="D56" s="2" t="s">
        <v>29</v>
      </c>
    </row>
    <row r="57" spans="1:4">
      <c r="A57" s="8" t="s">
        <v>185</v>
      </c>
      <c r="B57" s="7" t="s">
        <v>344</v>
      </c>
      <c r="C57" s="2" t="s">
        <v>57</v>
      </c>
      <c r="D57" s="2" t="s">
        <v>57</v>
      </c>
    </row>
    <row r="58" spans="1:4">
      <c r="A58" s="8" t="s">
        <v>87</v>
      </c>
      <c r="B58" s="7" t="s">
        <v>344</v>
      </c>
      <c r="C58" s="2" t="s">
        <v>57</v>
      </c>
      <c r="D58" s="2" t="s">
        <v>57</v>
      </c>
    </row>
    <row r="59" spans="1:4">
      <c r="A59" s="8" t="s">
        <v>354</v>
      </c>
      <c r="B59" s="7" t="s">
        <v>344</v>
      </c>
      <c r="C59" s="2" t="s">
        <v>57</v>
      </c>
      <c r="D59" s="2" t="s">
        <v>57</v>
      </c>
    </row>
    <row r="60" spans="1:4">
      <c r="A60" s="8" t="s">
        <v>179</v>
      </c>
      <c r="B60" s="7" t="s">
        <v>344</v>
      </c>
      <c r="C60" s="2" t="s">
        <v>57</v>
      </c>
      <c r="D60" s="2" t="s">
        <v>57</v>
      </c>
    </row>
    <row r="61" spans="1:4">
      <c r="A61" s="8" t="s">
        <v>355</v>
      </c>
      <c r="B61" s="7" t="s">
        <v>344</v>
      </c>
      <c r="C61" s="2" t="s">
        <v>57</v>
      </c>
      <c r="D61" s="2" t="s">
        <v>57</v>
      </c>
    </row>
    <row r="62" spans="1:4">
      <c r="A62" s="8" t="s">
        <v>356</v>
      </c>
      <c r="B62" s="7" t="s">
        <v>344</v>
      </c>
      <c r="C62" s="2" t="s">
        <v>37</v>
      </c>
      <c r="D62" s="2" t="s">
        <v>37</v>
      </c>
    </row>
    <row r="63" spans="1:4">
      <c r="A63" s="8" t="s">
        <v>357</v>
      </c>
      <c r="B63" s="7" t="s">
        <v>344</v>
      </c>
      <c r="C63" s="2" t="s">
        <v>37</v>
      </c>
      <c r="D63" s="2" t="s">
        <v>37</v>
      </c>
    </row>
    <row r="64" spans="1:4">
      <c r="A64" s="8" t="s">
        <v>358</v>
      </c>
      <c r="B64" s="9" t="s">
        <v>359</v>
      </c>
      <c r="C64" s="2" t="s">
        <v>8</v>
      </c>
      <c r="D64" s="2" t="s">
        <v>8</v>
      </c>
    </row>
    <row r="65" spans="1:4" ht="15">
      <c r="A65" s="14" t="s">
        <v>360</v>
      </c>
      <c r="B65" s="15" t="s">
        <v>361</v>
      </c>
      <c r="C65" s="14"/>
      <c r="D65" s="14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8F4C8BE834262459E4EE33AD5979C00" ma:contentTypeVersion="4" ma:contentTypeDescription="Crie um novo documento." ma:contentTypeScope="" ma:versionID="a2bc1f10be7fb3d9a1e2adef670c5ceb">
  <xsd:schema xmlns:xsd="http://www.w3.org/2001/XMLSchema" xmlns:xs="http://www.w3.org/2001/XMLSchema" xmlns:p="http://schemas.microsoft.com/office/2006/metadata/properties" xmlns:ns2="62ecb1a1-54fc-4dc3-93f2-600514015a03" targetNamespace="http://schemas.microsoft.com/office/2006/metadata/properties" ma:root="true" ma:fieldsID="eced656e28b91eaa5d73420b3e507349" ns2:_="">
    <xsd:import namespace="62ecb1a1-54fc-4dc3-93f2-600514015a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ecb1a1-54fc-4dc3-93f2-600514015a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D4ADBE-02BC-4740-8C05-B6D2E7A3C1BD}"/>
</file>

<file path=customXml/itemProps2.xml><?xml version="1.0" encoding="utf-8"?>
<ds:datastoreItem xmlns:ds="http://schemas.openxmlformats.org/officeDocument/2006/customXml" ds:itemID="{43C66596-8A0C-4626-8863-D7118F1C4341}"/>
</file>

<file path=customXml/itemProps3.xml><?xml version="1.0" encoding="utf-8"?>
<ds:datastoreItem xmlns:ds="http://schemas.openxmlformats.org/officeDocument/2006/customXml" ds:itemID="{3ECBC207-C7EC-4779-B94F-2E953D6FDE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George Henrique Cardoso de Souza</dc:creator>
  <cp:keywords/>
  <dc:description/>
  <cp:lastModifiedBy>George Henrique</cp:lastModifiedBy>
  <cp:revision/>
  <dcterms:created xsi:type="dcterms:W3CDTF">2015-06-05T18:17:20Z</dcterms:created>
  <dcterms:modified xsi:type="dcterms:W3CDTF">2024-02-07T16:57:25Z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0x01010018F4C8BE834262459E4EE33AD5979C00</vt:lpwstr>
  </property>
  <property fmtid="{D5CDD505-2E9C-101B-9397-08002B2CF9AE}" pid="3" name="MediaServiceImageTags">
    <vt:lpwstr/>
  </property>
</Properties>
</file>