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7d04aa654b9039/桌面/計概TA/"/>
    </mc:Choice>
  </mc:AlternateContent>
  <xr:revisionPtr revIDLastSave="0" documentId="8_{AE51CB73-9F0C-4A1A-A341-24CA516A23D7}" xr6:coauthVersionLast="47" xr6:coauthVersionMax="47" xr10:uidLastSave="{00000000-0000-0000-0000-000000000000}"/>
  <bookViews>
    <workbookView xWindow="-108" yWindow="-108" windowWidth="23256" windowHeight="12456" xr2:uid="{60C2E2F6-AD98-4042-9BF5-DA3DB7B4AD4C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J17" i="1"/>
  <c r="J2" i="1"/>
  <c r="J15" i="1"/>
  <c r="K15" i="1" a="1"/>
  <c r="K15" i="1"/>
  <c r="K2" i="1" a="1"/>
  <c r="K2" i="1"/>
  <c r="L15" i="1"/>
  <c r="J3" i="1"/>
  <c r="J4" i="1"/>
  <c r="J5" i="1"/>
  <c r="J6" i="1"/>
  <c r="J7" i="1"/>
  <c r="J8" i="1"/>
  <c r="J9" i="1"/>
  <c r="J10" i="1"/>
  <c r="J11" i="1"/>
  <c r="J12" i="1"/>
  <c r="J13" i="1"/>
  <c r="J1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K14" i="1" l="1" a="1"/>
  <c r="K14" i="1" s="1"/>
  <c r="L14" i="1"/>
  <c r="K13" i="1" a="1"/>
  <c r="K13" i="1" s="1"/>
  <c r="L13" i="1"/>
  <c r="K12" i="1" a="1"/>
  <c r="K12" i="1" s="1"/>
  <c r="L12" i="1"/>
  <c r="K11" i="1" a="1"/>
  <c r="K11" i="1" s="1"/>
  <c r="L11" i="1"/>
  <c r="K10" i="1" a="1"/>
  <c r="K10" i="1" s="1"/>
  <c r="L10" i="1"/>
  <c r="K9" i="1" a="1"/>
  <c r="K9" i="1" s="1"/>
  <c r="L9" i="1"/>
  <c r="K8" i="1" a="1"/>
  <c r="K8" i="1" s="1"/>
  <c r="L8" i="1"/>
  <c r="K7" i="1" a="1"/>
  <c r="K7" i="1" s="1"/>
  <c r="L7" i="1"/>
  <c r="K6" i="1" a="1"/>
  <c r="K6" i="1" s="1"/>
  <c r="L6" i="1"/>
  <c r="K5" i="1" a="1"/>
  <c r="K5" i="1" s="1"/>
  <c r="L5" i="1"/>
  <c r="K4" i="1" a="1"/>
  <c r="K4" i="1" s="1"/>
  <c r="L4" i="1"/>
  <c r="H17" i="1"/>
  <c r="D17" i="1"/>
  <c r="C17" i="1"/>
  <c r="K3" i="1" a="1"/>
  <c r="K3" i="1" s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<sst xmlns="http://schemas.openxmlformats.org/spreadsheetml/2006/main" count="32" uniqueCount="32">
  <si>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</si>
  <si>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</si>
  <si>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</si>
  <si>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</si>
  <si>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</si>
  <si>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</si>
  <si>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</si>
  <si>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Q1: Exam_Average</t>
    <phoneticPr fontId="2" type="noConversion"/>
  </si>
  <si>
    <t>Midterm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</si>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</sst>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  <font>
      <b/>
      <sz val="12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一般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學生總成績長條圖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7"/>
          <c:order val="0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77.600000000000009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FF0-4F2E-8BE6-3A2C31BB0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379336"/>
        <c:axId val="236442120"/>
      </c:barChart>
      <c:catAx>
        <c:axId val="185379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442120"/>
        <c:crosses val="autoZero"/>
        <c:auto val="1"/>
        <c:lblAlgn val="ctr"/>
        <c:lblOffset val="100"/>
        <c:noMultiLvlLbl val="0"/>
      </c:catAx>
      <c:valAx>
        <c:axId val="236442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solidFill>
            <a:srgbClr val="FFFFFF"/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79336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295275</xdr:colOff>
      <xdr:row>23</xdr:row>
      <xdr:rowOff>190500</xdr:rowOff>
    </xdr:from>
    <xdr:to>
      <xdr:col>10</xdr:col>
      <xdr:colOff>1781175</xdr:colOff>
      <xdr:row>38</xdr:row>
      <xdr:rowOff>19050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DC1E73F5-5E24-544F-ED01-FE2A11B954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L24"/>
  <sheetViews>
    <sheetView tabSelected="1" workbookViewId="0">
      <selection activeCell="L20" sqref="L20"/>
    </sheetView>
  </sheetViews>
  <sheetFormatPr defaultRowHeight="16.149999999999999"/>
  <cols>
    <col min="3" max="4" width="13" bestFit="1" customWidth="1"/>
    <col min="8" max="8" width="18.625" bestFit="1" customWidth="1"/>
    <col min="10" max="10" width="16.125" bestFit="1" customWidth="1"/>
    <col min="11" max="11" width="24.25" customWidth="1"/>
    <col min="12" max="12" width="2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 ht="15">
      <c r="A2" s="1">
        <v>4</v>
      </c>
      <c r="B2" s="1" t="s">
        <v>12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AVERAGE(C2,D2,E2,F2,G2)</f>
        <v>94.4</v>
      </c>
      <c r="I2" s="1">
        <v>89</v>
      </c>
      <c r="J2">
        <f>SUM(C2*0.1,D2*0.1,E2*0.1,F2*0.1,G2*0.1,I2*0.5)</f>
        <v>91.7</v>
      </c>
      <c r="K2" s="6" t="str" cm="1">
        <f t="array" ref="K2">_xlfn.IFS(J2&gt;=90,"A",J2&gt;=80,"B",J2&gt;=70,"C",J2&gt;=60,"D",J2&lt;60,"F")</f>
        <v>A</v>
      </c>
      <c r="L2" s="5" t="str">
        <f>IF(J2&gt;=60,"及格","不及格")</f>
        <v>及格</v>
      </c>
    </row>
    <row r="3" spans="1:12" ht="15">
      <c r="A3" s="1">
        <v>3</v>
      </c>
      <c r="B3" s="1" t="s">
        <v>13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>AVERAGE(C3,D3,E3,F3,G3)</f>
        <v>86</v>
      </c>
      <c r="I3" s="1">
        <v>94</v>
      </c>
      <c r="J3">
        <f>SUM(C3*0.1,D3*0.1,E3*0.1,F3*0.1,G3*0.1,I3*0.5)</f>
        <v>90</v>
      </c>
      <c r="K3" s="6" t="str" cm="1">
        <f t="array" ref="K3">_xlfn.IFS(J3&gt;=90,"A",J3&gt;=80,"B",J3&gt;=70,"C",J3&gt;=60,"D",J3&lt;60,"F")</f>
        <v>A</v>
      </c>
      <c r="L3" s="5" t="str">
        <f t="shared" ref="L3:L15" si="0">IF(J3&gt;=60,"及格","不及格")</f>
        <v>及格</v>
      </c>
    </row>
    <row r="4" spans="1:12" ht="15">
      <c r="A4" s="1">
        <v>10</v>
      </c>
      <c r="B4" s="1" t="s">
        <v>14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>AVERAGE(C4,D4,E4,F4,G4)</f>
        <v>82.4</v>
      </c>
      <c r="I4" s="1">
        <v>80</v>
      </c>
      <c r="J4">
        <f>SUM(C4*0.1,D4*0.1,E4*0.1,F4*0.1,G4*0.1,I4*0.5)</f>
        <v>81.2</v>
      </c>
      <c r="K4" s="6" t="str" cm="1">
        <f t="array" ref="K4">_xlfn.IFS(J4&gt;=90,"A",J4&gt;=80,"B",J4&gt;=70,"C",J4&gt;=60,"D",J4&lt;60,"F")</f>
        <v>B</v>
      </c>
      <c r="L4" s="5" t="str">
        <f t="shared" si="0"/>
        <v>及格</v>
      </c>
    </row>
    <row r="5" spans="1:12" ht="15">
      <c r="A5" s="1">
        <v>6</v>
      </c>
      <c r="B5" s="1" t="s">
        <v>15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>AVERAGE(C5,D5,E5,F5,G5)</f>
        <v>81.599999999999994</v>
      </c>
      <c r="I5" s="1">
        <v>80</v>
      </c>
      <c r="J5">
        <f>SUM(C5*0.1,D5*0.1,E5*0.1,F5*0.1,G5*0.1,I5*0.5)</f>
        <v>80.800000000000011</v>
      </c>
      <c r="K5" s="6" t="str" cm="1">
        <f t="array" ref="K5">_xlfn.IFS(J5&gt;=90,"A",J5&gt;=80,"B",J5&gt;=70,"C",J5&gt;=60,"D",J5&lt;60,"F")</f>
        <v>B</v>
      </c>
      <c r="L5" s="5" t="str">
        <f t="shared" si="0"/>
        <v>及格</v>
      </c>
    </row>
    <row r="6" spans="1:12" ht="15">
      <c r="A6" s="1">
        <v>2</v>
      </c>
      <c r="B6" s="1" t="s">
        <v>16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>AVERAGE(C6,D6,E6,F6,G6)</f>
        <v>81.400000000000006</v>
      </c>
      <c r="I6" s="1">
        <v>88</v>
      </c>
      <c r="J6">
        <f>SUM(C6*0.1,D6*0.1,E6*0.1,F6*0.1,G6*0.1,I6*0.5)</f>
        <v>84.7</v>
      </c>
      <c r="K6" s="6" t="str" cm="1">
        <f t="array" ref="K6">_xlfn.IFS(J6&gt;=90,"A",J6&gt;=80,"B",J6&gt;=70,"C",J6&gt;=60,"D",J6&lt;60,"F")</f>
        <v>B</v>
      </c>
      <c r="L6" s="5" t="str">
        <f t="shared" si="0"/>
        <v>及格</v>
      </c>
    </row>
    <row r="7" spans="1:12" ht="15">
      <c r="A7" s="1">
        <v>5</v>
      </c>
      <c r="B7" s="1" t="s">
        <v>17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>AVERAGE(C7,D7,E7,F7,G7)</f>
        <v>80.599999999999994</v>
      </c>
      <c r="I7" s="1">
        <v>81</v>
      </c>
      <c r="J7">
        <f>SUM(C7*0.1,D7*0.1,E7*0.1,F7*0.1,G7*0.1,I7*0.5)</f>
        <v>80.800000000000011</v>
      </c>
      <c r="K7" s="6" t="str" cm="1">
        <f t="array" ref="K7">_xlfn.IFS(J7&gt;=90,"A",J7&gt;=80,"B",J7&gt;=70,"C",J7&gt;=60,"D",J7&lt;60,"F")</f>
        <v>B</v>
      </c>
      <c r="L7" s="5" t="str">
        <f t="shared" si="0"/>
        <v>及格</v>
      </c>
    </row>
    <row r="8" spans="1:12" ht="15">
      <c r="A8" s="1">
        <v>7</v>
      </c>
      <c r="B8" s="1" t="s">
        <v>18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>AVERAGE(C8,D8,E8,F8,G8)</f>
        <v>78.8</v>
      </c>
      <c r="I8" s="1">
        <v>77</v>
      </c>
      <c r="J8">
        <f>SUM(C8*0.1,D8*0.1,E8*0.1,F8*0.1,G8*0.1,I8*0.5)</f>
        <v>77.900000000000006</v>
      </c>
      <c r="K8" s="6" t="str" cm="1">
        <f t="array" ref="K8">_xlfn.IFS(J8&gt;=90,"A",J8&gt;=80,"B",J8&gt;=70,"C",J8&gt;=60,"D",J8&lt;60,"F")</f>
        <v>C</v>
      </c>
      <c r="L8" s="5" t="str">
        <f t="shared" si="0"/>
        <v>及格</v>
      </c>
    </row>
    <row r="9" spans="1:12" ht="15">
      <c r="A9" s="1">
        <v>9</v>
      </c>
      <c r="B9" s="1" t="s">
        <v>19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>AVERAGE(C9,D9,E9,F9,G9)</f>
        <v>75.400000000000006</v>
      </c>
      <c r="I9" s="1">
        <v>73</v>
      </c>
      <c r="J9">
        <f>SUM(C9*0.1,D9*0.1,E9*0.1,F9*0.1,G9*0.1,I9*0.5)</f>
        <v>74.2</v>
      </c>
      <c r="K9" s="6" t="str" cm="1">
        <f t="array" ref="K9">_xlfn.IFS(J9&gt;=90,"A",J9&gt;=80,"B",J9&gt;=70,"C",J9&gt;=60,"D",J9&lt;60,"F")</f>
        <v>C</v>
      </c>
      <c r="L9" s="5" t="str">
        <f t="shared" si="0"/>
        <v>及格</v>
      </c>
    </row>
    <row r="10" spans="1:12" ht="15">
      <c r="A10" s="1">
        <v>13</v>
      </c>
      <c r="B10" s="1" t="s">
        <v>20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ref="H10:H15" si="1">AVERAGE(C10,D10,E10,F10,G10)</f>
        <v>73.400000000000006</v>
      </c>
      <c r="I10" s="1">
        <v>77</v>
      </c>
      <c r="J10">
        <f>SUM(C10*0.1,D10*0.1,E10*0.1,F10*0.1,G10*0.1,I10*0.5)</f>
        <v>75.2</v>
      </c>
      <c r="K10" s="6" t="str" cm="1">
        <f t="array" ref="K10">_xlfn.IFS(J10&gt;=90,"A",J10&gt;=80,"B",J10&gt;=70,"C",J10&gt;=60,"D",J10&lt;60,"F")</f>
        <v>C</v>
      </c>
      <c r="L10" s="5" t="str">
        <f t="shared" si="0"/>
        <v>及格</v>
      </c>
    </row>
    <row r="11" spans="1:12" ht="15">
      <c r="A11" s="1">
        <v>1</v>
      </c>
      <c r="B11" s="1" t="s">
        <v>21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1"/>
        <v>73.2</v>
      </c>
      <c r="I11" s="1">
        <v>82</v>
      </c>
      <c r="J11">
        <f>SUM(C11*0.1,D11*0.1,E11*0.1,F11*0.1,G11*0.1,I11*0.5)</f>
        <v>77.600000000000009</v>
      </c>
      <c r="K11" s="6" t="str" cm="1">
        <f t="array" ref="K11">_xlfn.IFS(J11&gt;=90,"A",J11&gt;=80,"B",J11&gt;=70,"C",J11&gt;=60,"D",J11&lt;60,"F")</f>
        <v>C</v>
      </c>
      <c r="L11" s="5" t="str">
        <f t="shared" si="0"/>
        <v>及格</v>
      </c>
    </row>
    <row r="12" spans="1:12" ht="15">
      <c r="A12" s="1">
        <v>8</v>
      </c>
      <c r="B12" s="1" t="s">
        <v>22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1"/>
        <v>73.2</v>
      </c>
      <c r="I12" s="1">
        <v>88</v>
      </c>
      <c r="J12">
        <f>SUM(C12*0.1,D12*0.1,E12*0.1,F12*0.1,G12*0.1,I12*0.5)</f>
        <v>80.599999999999994</v>
      </c>
      <c r="K12" s="6" t="str" cm="1">
        <f t="array" ref="K12">_xlfn.IFS(J12&gt;=90,"A",J12&gt;=80,"B",J12&gt;=70,"C",J12&gt;=60,"D",J12&lt;60,"F")</f>
        <v>B</v>
      </c>
      <c r="L12" s="5" t="str">
        <f t="shared" si="0"/>
        <v>及格</v>
      </c>
    </row>
    <row r="13" spans="1:12" ht="15">
      <c r="A13" s="1">
        <v>12</v>
      </c>
      <c r="B13" s="1" t="s">
        <v>23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1"/>
        <v>66</v>
      </c>
      <c r="I13" s="1">
        <v>52</v>
      </c>
      <c r="J13">
        <f t="shared" ref="J13:J14" si="2">SUM(C13*0.1,D13*0.1,E13*0.1,F13*0.1,G13*0.1,I13*0.5)</f>
        <v>59</v>
      </c>
      <c r="K13" s="6" t="str" cm="1">
        <f t="array" ref="K13">_xlfn.IFS(J13&gt;=90,"A",J13&gt;=80,"B",J13&gt;=70,"C",J13&gt;=60,"D",J13&lt;60,"F")</f>
        <v>F</v>
      </c>
      <c r="L13" s="5" t="str">
        <f t="shared" si="0"/>
        <v>不及格</v>
      </c>
    </row>
    <row r="14" spans="1:12" ht="15">
      <c r="A14" s="1">
        <v>11</v>
      </c>
      <c r="B14" s="1" t="s">
        <v>24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1"/>
        <v>64.8</v>
      </c>
      <c r="I14" s="1">
        <v>69</v>
      </c>
      <c r="J14">
        <f t="shared" si="2"/>
        <v>66.900000000000006</v>
      </c>
      <c r="K14" s="6" t="str" cm="1">
        <f t="array" ref="K14">_xlfn.IFS(J14&gt;=90,"A",J14&gt;=80,"B",J14&gt;=70,"C",J14&gt;=60,"D",J14&lt;60,"F")</f>
        <v>D</v>
      </c>
      <c r="L14" s="5" t="str">
        <f t="shared" si="0"/>
        <v>及格</v>
      </c>
    </row>
    <row r="15" spans="1:12" ht="15">
      <c r="A15" s="1">
        <v>14</v>
      </c>
      <c r="B15" s="1" t="s">
        <v>25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1"/>
        <v>57.2</v>
      </c>
      <c r="I15" s="1">
        <v>54</v>
      </c>
      <c r="J15">
        <f>SUM(C15*0.1,D15*0.1,E15*0.1,F15*0.1,G15*0.1,I15*0.5)</f>
        <v>55.6</v>
      </c>
      <c r="K15" s="6" t="str" cm="1">
        <f t="array" ref="K15">_xlfn.IFS(J15&gt;=90,"A",J15&gt;=80,"B",J15&gt;=70,"C",J15&gt;=60,"D",J15&lt;60,"F")</f>
        <v>F</v>
      </c>
      <c r="L15" s="5" t="str">
        <f t="shared" si="0"/>
        <v>不及格</v>
      </c>
    </row>
    <row r="16" spans="1:12">
      <c r="C16" s="4" t="s">
        <v>26</v>
      </c>
      <c r="D16" s="4" t="s">
        <v>27</v>
      </c>
      <c r="H16" s="4" t="s">
        <v>28</v>
      </c>
      <c r="J16" s="4" t="s">
        <v>29</v>
      </c>
      <c r="L16" s="4" t="s">
        <v>30</v>
      </c>
    </row>
    <row r="17" spans="3:10">
      <c r="C17">
        <f>MAX(J2:J15)</f>
        <v>91.7</v>
      </c>
      <c r="D17">
        <f>LARGE(J2:J15,2)</f>
        <v>90</v>
      </c>
      <c r="H17">
        <f>COUNTIF(J2:J15,"&lt;=80")</f>
        <v>7</v>
      </c>
      <c r="J17">
        <f>AVERAGE(J2:J15)</f>
        <v>76.871428571428581</v>
      </c>
    </row>
    <row r="24" spans="3:10">
      <c r="J24" s="4" t="s">
        <v>31</v>
      </c>
    </row>
  </sheetData>
  <phoneticPr fontId="2" type="noConversion"/>
  <conditionalFormatting sqref="L2:L15">
    <cfRule type="cellIs" dxfId="1" priority="2" operator="equal">
      <formula>"及格"</formula>
    </cfRule>
  </conditionalFormatting>
  <conditionalFormatting sqref="L13:L15">
    <cfRule type="cellIs" dxfId="0" priority="1" operator="equal">
      <formula>"不及格"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芷嫺 簡</dc:creator>
  <cp:keywords/>
  <dc:description/>
  <cp:lastModifiedBy/>
  <cp:revision/>
  <dcterms:created xsi:type="dcterms:W3CDTF">2023-10-19T05:27:10Z</dcterms:created>
  <dcterms:modified xsi:type="dcterms:W3CDTF">2023-10-26T19:41:48Z</dcterms:modified>
  <cp:category/>
  <cp:contentStatus/>
</cp:coreProperties>
</file>