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<sst xmlns="http://schemas.openxmlformats.org/spreadsheetml/2006/main" count="2920" uniqueCount="307">
  <si>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</si>
  <si>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</si>
  <si>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</si>
  <si>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</si>
  <si>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</si>
  <si>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</si>
  <si>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</si>
  <si>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</si>
  <si>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</si>
  <si>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</si>
  <si>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</si>
  <si>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</si>
  <si>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</si>
  <si>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</si>
  <si>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</si>
  <si>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</si>
  <si>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</si>
  <si>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</si>
  <si>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</si>
  <si>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</si>
  <si>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</si>
  <si>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</si>
  <si>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</si>
  <si>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</si>
  <si>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</si>
  <si>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</si>
  <si>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</si>
  <si>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</si>
  <si>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</si>
  <si>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</si>
  <si>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</si>
  <si>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</si>
  <si>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</si>
  <si>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</si>
  <si>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</si>
  <si>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</si>
  <si>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</si>
  <si>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</si>
  <si>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</si>
  <si>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</si>
  <si>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</si>
  <si>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</si>
  <si>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</si>
  <si>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</si>
  <si>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</si>
  <si>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</si>
  <si>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</si>
  <si>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</si>
  <si>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</si>
  <si>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</si>
  <si>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</si>
  <si>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</si>
  <si>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</si>
  <si>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</si>
  <si>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</si>
  <si>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</si>
  <si>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</si>
  <si>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</si>
  <si>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</si>
  <si>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</si>
  <si>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</si>
  <si>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</si>
  <si>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</si>
  <si>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</si>
  <si>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</si>
  <si>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</si>
  <si>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</si>
  <si>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</si>
  <si>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</si>
  <si>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</si>
  <si>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</si>
  <si>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</si>
  <si>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</si>
  <si>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</si>
  <si>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</si>
  <si>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</si>
  <si>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</si>
  <si>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</si>
  <si>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</si>
  <si>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</si>
  <si>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</si>
  <si>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</si>
  <si>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</si>
  <si>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</si>
  <si>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</si>
  <si>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</si>
  <si>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</si>
  <si>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</si>
  <si>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</si>
  <si>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</si>
  <si>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</si>
  <si>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</si>
  <si>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</si>
  <si>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</si>
  <si>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</si>
  <si>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</si>
  <si>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</si>
  <si>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</si>
  <si>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</si>
  <si>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</si>
  <si>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</si>
  <si>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</si>
  <si>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</si>
  <si>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</si>
  <si>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</si>
  <si>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</si>
  <si>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</si>
  <si>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</si>
  <si>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</si>
  <si>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</si>
  <si>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</si>
  <si>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</si>
  <si>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</si>
  <si>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</si>
  <si>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</si>
  <si>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</si>
  <si>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</si>
  <si>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</si>
  <si>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</si>
  <si>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</si>
  <si>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</si>
  <si>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</si>
  <si>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</si>
  <si>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</si>
  <si>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</si>
  <si>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</si>
  <si>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</si>
  <si>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</si>
  <si>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</si>
  <si>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</si>
  <si>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</si>
  <si>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</si>
  <si>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</si>
  <si>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</si>
  <si>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</si>
  <si>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</si>
  <si>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</si>
  <si>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</si>
  <si>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</si>
  <si>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</si>
  <si>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</si>
  <si>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</si>
  <si>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</si>
  <si>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</si>
  <si>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</si>
  <si>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</si>
  <si>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</si>
  <si>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</si>
  <si>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</si>
  <si>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</si>
  <si>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</si>
  <si>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</si>
  <si>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</si>
  <si>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</si>
  <si>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</si>
  <si>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</si>
  <si>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</si>
  <si>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</si>
  <si>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</si>
  <si>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</si>
  <si>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</si>
  <si>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</si>
  <si>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</si>
  <si>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</si>
  <si>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</si>
  <si>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</si>
  <si>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</si>
  <si>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</si>
  <si>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</si>
  <si>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</si>
  <si>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</si>
  <si>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</si>
  <si>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</si>
  <si>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</si>
  <si>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</si>
  <si>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</si>
  <si>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</si>
  <si>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</si>
  <si>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</si>
  <si>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</si>
  <si>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</si>
  <si>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</si>
  <si>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</si>
  <si>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</si>
  <si>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</si>
  <si>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</si>
  <si>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</si>
  <si>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</si>
  <si>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</si>
  <si>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</si>
  <si>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</si>
  <si>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</si>
  <si>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</si>
  <si>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</si>
  <si>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</si>
  <si>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</si>
  <si>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</si>
  <si>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</si>
  <si>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</si>
  <si>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</si>
  <si>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</si>
  <si>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</si>
  <si>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</si>
  <si>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</si>
  <si>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</si>
  <si>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</si>
  <si>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</si>
  <si>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</si>
  <si>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</si>
  <si>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</si>
  <si>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</si>
  <si>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</si>
  <si>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</si>
  <si>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</si>
  <si>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</si>
  <si>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</si>
  <si>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</si>
  <si>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</si>
  <si>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</si>
  <si>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</si>
  <si>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</si>
  <si>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</si>
  <si>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</si>
  <si>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</si>
  <si>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</si>
  <si>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</si>
  <si>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</si>
  <si>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</si>
  <si>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</si>
  <si>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</si>
  <si>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</si>
  <si>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</si>
  <si>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</si>
  <si>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</si>
  <si>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</si>
  <si>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</si>
  <si>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</si>
  <si>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</si>
  <si>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</si>
  <si>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</si>
  <si>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</si>
  <si>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</si>
  <si>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</si>
  <si>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</si>
  <si>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</si>
  <si>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</si>
  <si>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</si>
  <si>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</si>
  <si>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</si>
  <si>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</si>
  <si>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</si>
  <si>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</si>
  <si>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MED 25</t>
  </si>
  <si>
    <t>Perez Ojunga</t>
  </si>
  <si>
    <t>28/6/2024</t>
  </si>
  <si>
    <t>COMMENTS</t>
  </si>
  <si>
    <t>1st ANC</t>
  </si>
  <si>
    <t>Clients given IPT 1st Dose</t>
  </si>
  <si>
    <t>Clients given IPT 2nd Dose</t>
  </si>
  <si>
    <t>Clients given IPT 3rd Dose</t>
  </si>
  <si>
    <t>NO LLINs in private facilities</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</si>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</sst>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B1" workbookViewId="0">
      <selection activeCell="B155" sqref="B155:H155"/>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4"/>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6" t="s">
        <v>254</v>
      </c>
      <c r="E5" s="176"/>
      <c r="F5" s="176"/>
      <c r="G5" s="176"/>
      <c r="H5" s="177"/>
      <c r="I5" s="116"/>
    </row>
    <row r="6" spans="1:9">
      <c r="A6" s="120"/>
      <c r="B6" s="120"/>
      <c r="C6" s="122" t="s">
        <v>8</v>
      </c>
      <c r="D6" s="176">
        <v>2024</v>
      </c>
      <c r="E6" s="176"/>
      <c r="F6" s="176"/>
      <c r="G6" s="176"/>
      <c r="H6" s="178"/>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20</v>
      </c>
      <c r="E8" s="129">
        <v>15</v>
      </c>
      <c r="F8" s="129">
        <v>10</v>
      </c>
      <c r="G8" s="130"/>
      <c r="H8" s="179"/>
      <c r="I8" s="116"/>
    </row>
    <row r="9" ht="22" customHeight="1" spans="1:9">
      <c r="A9" s="78"/>
      <c r="B9" s="126"/>
      <c r="C9" s="127" t="s">
        <v>14</v>
      </c>
      <c r="D9" s="128">
        <v>21</v>
      </c>
      <c r="E9" s="129">
        <v>15</v>
      </c>
      <c r="F9" s="129">
        <v>11</v>
      </c>
      <c r="G9" s="130"/>
      <c r="H9" s="180"/>
      <c r="I9" s="116"/>
    </row>
    <row r="10" ht="22" customHeight="1" spans="1:9">
      <c r="A10" s="78"/>
      <c r="B10" s="126"/>
      <c r="C10" s="127" t="s">
        <v>15</v>
      </c>
      <c r="D10" s="128">
        <v>21</v>
      </c>
      <c r="E10" s="129">
        <v>15</v>
      </c>
      <c r="F10" s="129">
        <v>11</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7</v>
      </c>
      <c r="E12" s="136">
        <v>10</v>
      </c>
      <c r="F12" s="136">
        <v>5</v>
      </c>
      <c r="G12" s="137"/>
      <c r="H12" s="179"/>
      <c r="I12" s="116"/>
    </row>
    <row r="13" ht="22" customHeight="1" spans="1:9">
      <c r="A13" s="78"/>
      <c r="B13" s="139"/>
      <c r="C13" s="127" t="s">
        <v>14</v>
      </c>
      <c r="D13" s="136">
        <v>7</v>
      </c>
      <c r="E13" s="136">
        <v>10</v>
      </c>
      <c r="F13" s="136">
        <v>5</v>
      </c>
      <c r="G13" s="137"/>
      <c r="H13" s="180"/>
      <c r="I13" s="116"/>
    </row>
    <row r="14" ht="22" customHeight="1" spans="1:9">
      <c r="A14" s="78"/>
      <c r="B14" s="139"/>
      <c r="C14" s="127" t="s">
        <v>15</v>
      </c>
      <c r="D14" s="136">
        <v>7</v>
      </c>
      <c r="E14" s="136">
        <v>10</v>
      </c>
      <c r="F14" s="136">
        <v>5</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6</v>
      </c>
      <c r="E20" s="136">
        <v>7</v>
      </c>
      <c r="F20" s="136">
        <v>4</v>
      </c>
      <c r="G20" s="137"/>
      <c r="H20" s="179"/>
      <c r="I20" s="116"/>
    </row>
    <row r="21" ht="22" customHeight="1" spans="1:9">
      <c r="A21" s="78"/>
      <c r="B21" s="139"/>
      <c r="C21" s="127" t="s">
        <v>14</v>
      </c>
      <c r="D21" s="136">
        <v>2</v>
      </c>
      <c r="E21" s="136">
        <v>1</v>
      </c>
      <c r="F21" s="136">
        <v>0</v>
      </c>
      <c r="G21" s="137"/>
      <c r="H21" s="180"/>
      <c r="I21" s="116"/>
    </row>
    <row r="22" ht="22" customHeight="1" spans="1:9">
      <c r="A22" s="78"/>
      <c r="B22" s="139"/>
      <c r="C22" s="127" t="s">
        <v>15</v>
      </c>
      <c r="D22" s="136">
        <v>2</v>
      </c>
      <c r="E22" s="136">
        <v>1</v>
      </c>
      <c r="F22" s="136">
        <v>0</v>
      </c>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v>11</v>
      </c>
      <c r="E24" s="136">
        <v>12</v>
      </c>
      <c r="F24" s="136">
        <v>13</v>
      </c>
      <c r="G24" s="137"/>
      <c r="H24" s="182"/>
      <c r="I24" s="116"/>
    </row>
    <row r="25" ht="22" customHeight="1" spans="1:9">
      <c r="A25" s="78"/>
      <c r="B25" s="139"/>
      <c r="C25" s="141" t="s">
        <v>14</v>
      </c>
      <c r="D25" s="136">
        <v>10</v>
      </c>
      <c r="E25" s="136">
        <v>11</v>
      </c>
      <c r="F25" s="136">
        <v>13</v>
      </c>
      <c r="G25" s="137"/>
      <c r="H25" s="182"/>
      <c r="I25" s="116"/>
    </row>
    <row r="26" ht="22" customHeight="1" spans="1:9">
      <c r="A26" s="78"/>
      <c r="B26" s="139"/>
      <c r="C26" s="141" t="s">
        <v>15</v>
      </c>
      <c r="D26" s="136">
        <v>10</v>
      </c>
      <c r="E26" s="136">
        <v>11</v>
      </c>
      <c r="F26" s="136">
        <v>13</v>
      </c>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v>4</v>
      </c>
      <c r="E28" s="136">
        <v>8</v>
      </c>
      <c r="F28" s="136">
        <v>6</v>
      </c>
      <c r="G28" s="137"/>
      <c r="H28" s="182"/>
      <c r="I28" s="116"/>
    </row>
    <row r="29" ht="22" customHeight="1" spans="1:9">
      <c r="A29" s="78"/>
      <c r="B29" s="139"/>
      <c r="C29" s="141" t="s">
        <v>14</v>
      </c>
      <c r="D29" s="136">
        <v>4</v>
      </c>
      <c r="E29" s="136">
        <v>8</v>
      </c>
      <c r="F29" s="136">
        <v>7</v>
      </c>
      <c r="G29" s="137"/>
      <c r="H29" s="182"/>
      <c r="I29" s="116"/>
    </row>
    <row r="30" ht="22" customHeight="1" spans="1:9">
      <c r="A30" s="78"/>
      <c r="B30" s="139"/>
      <c r="C30" s="141" t="s">
        <v>15</v>
      </c>
      <c r="D30" s="136">
        <v>4</v>
      </c>
      <c r="E30" s="136">
        <v>8</v>
      </c>
      <c r="F30" s="136">
        <v>7</v>
      </c>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v>7</v>
      </c>
      <c r="E32" s="136">
        <v>4</v>
      </c>
      <c r="F32" s="136">
        <v>8</v>
      </c>
      <c r="G32" s="137"/>
      <c r="H32" s="182"/>
      <c r="I32" s="116"/>
    </row>
    <row r="33" ht="22" customHeight="1" spans="1:9">
      <c r="A33" s="78"/>
      <c r="B33" s="139"/>
      <c r="C33" s="141" t="s">
        <v>14</v>
      </c>
      <c r="D33" s="136">
        <v>7</v>
      </c>
      <c r="E33" s="136">
        <v>4</v>
      </c>
      <c r="F33" s="136">
        <v>8</v>
      </c>
      <c r="G33" s="137"/>
      <c r="H33" s="182"/>
      <c r="I33" s="116"/>
    </row>
    <row r="34" ht="22" customHeight="1" spans="1:9">
      <c r="A34" s="78"/>
      <c r="B34" s="139"/>
      <c r="C34" s="141" t="s">
        <v>15</v>
      </c>
      <c r="D34" s="136">
        <v>7</v>
      </c>
      <c r="E34" s="136">
        <v>4</v>
      </c>
      <c r="F34" s="136">
        <v>8</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3</v>
      </c>
      <c r="E36" s="136">
        <v>0</v>
      </c>
      <c r="F36" s="136">
        <v>0</v>
      </c>
      <c r="G36" s="137"/>
      <c r="H36" s="182"/>
      <c r="I36" s="116"/>
    </row>
    <row r="37" ht="22" customHeight="1" spans="1:9">
      <c r="A37" s="78"/>
      <c r="B37" s="139"/>
      <c r="C37" s="141" t="s">
        <v>14</v>
      </c>
      <c r="D37" s="136">
        <v>0</v>
      </c>
      <c r="E37" s="136">
        <v>0</v>
      </c>
      <c r="F37" s="136">
        <v>0</v>
      </c>
      <c r="G37" s="137"/>
      <c r="H37" s="182"/>
      <c r="I37" s="116"/>
    </row>
    <row r="38" ht="22" customHeight="1" spans="1:9">
      <c r="A38" s="78"/>
      <c r="B38" s="139"/>
      <c r="C38" s="141" t="s">
        <v>15</v>
      </c>
      <c r="D38" s="136">
        <v>0</v>
      </c>
      <c r="E38" s="136">
        <v>0</v>
      </c>
      <c r="F38" s="136">
        <v>0</v>
      </c>
      <c r="G38" s="137"/>
      <c r="H38" s="182" t="s">
        <v>260</v>
      </c>
      <c r="I38" s="116"/>
    </row>
    <row r="39" ht="22" customHeight="1" spans="1:9">
      <c r="A39" s="78"/>
      <c r="B39" s="140"/>
      <c r="C39" s="131"/>
      <c r="D39" s="134"/>
      <c r="E39" s="134"/>
      <c r="F39" s="134"/>
      <c r="G39" s="135"/>
      <c r="H39" s="183"/>
      <c r="I39" s="116"/>
    </row>
    <row r="40" ht="22" customHeight="1" spans="1:9">
      <c r="A40" s="78"/>
      <c r="B40" s="138" t="s">
        <v>21</v>
      </c>
      <c r="C40" s="141" t="s">
        <v>13</v>
      </c>
      <c r="D40" s="136">
        <v>16</v>
      </c>
      <c r="E40" s="136">
        <v>2</v>
      </c>
      <c r="F40" s="136">
        <v>2</v>
      </c>
      <c r="G40" s="137"/>
      <c r="H40" s="179"/>
      <c r="I40" s="116"/>
    </row>
    <row r="41" ht="22" customHeight="1" spans="1:9">
      <c r="A41" s="78"/>
      <c r="B41" s="139"/>
      <c r="C41" s="141" t="s">
        <v>14</v>
      </c>
      <c r="D41" s="136">
        <v>63</v>
      </c>
      <c r="E41" s="136">
        <v>60</v>
      </c>
      <c r="F41" s="136">
        <v>58</v>
      </c>
      <c r="G41" s="137"/>
      <c r="H41" s="180"/>
      <c r="I41" s="116"/>
    </row>
    <row r="42" ht="22" customHeight="1" spans="1:9">
      <c r="A42" s="78"/>
      <c r="B42" s="139"/>
      <c r="C42" s="141" t="s">
        <v>15</v>
      </c>
      <c r="D42" s="136">
        <v>63</v>
      </c>
      <c r="E42" s="136">
        <v>60</v>
      </c>
      <c r="F42" s="136">
        <v>58</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8</v>
      </c>
      <c r="E44" s="136">
        <v>10</v>
      </c>
      <c r="F44" s="136">
        <v>16</v>
      </c>
      <c r="G44" s="137"/>
      <c r="H44" s="179"/>
      <c r="I44" s="116"/>
    </row>
    <row r="45" ht="22" customHeight="1" spans="1:9">
      <c r="A45" s="78"/>
      <c r="B45" s="139"/>
      <c r="C45" s="127" t="s">
        <v>14</v>
      </c>
      <c r="D45" s="136">
        <v>8</v>
      </c>
      <c r="E45" s="136">
        <v>10</v>
      </c>
      <c r="F45" s="136">
        <v>16</v>
      </c>
      <c r="G45" s="137"/>
      <c r="H45" s="180"/>
      <c r="I45" s="116"/>
    </row>
    <row r="46" ht="22" customHeight="1" spans="1:9">
      <c r="A46" s="78"/>
      <c r="B46" s="139"/>
      <c r="C46" s="127" t="s">
        <v>15</v>
      </c>
      <c r="D46" s="136">
        <v>8</v>
      </c>
      <c r="E46" s="136">
        <v>10</v>
      </c>
      <c r="F46" s="136">
        <v>16</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8</v>
      </c>
      <c r="E48" s="136">
        <v>10</v>
      </c>
      <c r="F48" s="136">
        <v>16</v>
      </c>
      <c r="G48" s="137"/>
      <c r="H48" s="182"/>
      <c r="I48" s="116"/>
    </row>
    <row r="49" ht="22" customHeight="1" spans="1:9">
      <c r="A49" s="78"/>
      <c r="B49" s="139"/>
      <c r="C49" s="127" t="s">
        <v>14</v>
      </c>
      <c r="D49" s="136">
        <v>8</v>
      </c>
      <c r="E49" s="136">
        <v>10</v>
      </c>
      <c r="F49" s="136">
        <v>16</v>
      </c>
      <c r="G49" s="137"/>
      <c r="H49" s="182"/>
      <c r="I49" s="116"/>
    </row>
    <row r="50" ht="22" customHeight="1" spans="1:9">
      <c r="A50" s="78"/>
      <c r="B50" s="139"/>
      <c r="C50" s="127" t="s">
        <v>15</v>
      </c>
      <c r="D50" s="136">
        <v>8</v>
      </c>
      <c r="E50" s="136">
        <v>10</v>
      </c>
      <c r="F50" s="136">
        <v>16</v>
      </c>
      <c r="G50" s="137"/>
      <c r="H50" s="182"/>
      <c r="I50" s="116"/>
    </row>
    <row r="51" ht="22" customHeight="1" spans="1:9">
      <c r="A51" s="78"/>
      <c r="B51" s="140"/>
      <c r="C51" s="131" t="s">
        <v>16</v>
      </c>
      <c r="D51" s="134"/>
      <c r="E51" s="134"/>
      <c r="F51" s="134"/>
      <c r="G51" s="135"/>
      <c r="H51" s="183"/>
      <c r="I51" s="116"/>
    </row>
    <row r="52" ht="22" customHeight="1" spans="1:9">
      <c r="A52" s="78"/>
      <c r="B52" s="138" t="s">
        <v>261</v>
      </c>
      <c r="C52" s="127" t="s">
        <v>23</v>
      </c>
      <c r="D52" s="136">
        <v>8</v>
      </c>
      <c r="E52" s="136">
        <v>10</v>
      </c>
      <c r="F52" s="136">
        <v>16</v>
      </c>
      <c r="G52" s="137"/>
      <c r="H52" s="179"/>
      <c r="I52" s="116"/>
    </row>
    <row r="53" ht="22" customHeight="1" spans="1:9">
      <c r="A53" s="78"/>
      <c r="B53" s="139"/>
      <c r="C53" s="127" t="s">
        <v>14</v>
      </c>
      <c r="D53" s="136">
        <v>8</v>
      </c>
      <c r="E53" s="136">
        <v>10</v>
      </c>
      <c r="F53" s="136">
        <v>16</v>
      </c>
      <c r="G53" s="137"/>
      <c r="H53" s="180"/>
      <c r="I53" s="116"/>
    </row>
    <row r="54" ht="22" customHeight="1" spans="1:9">
      <c r="A54" s="78"/>
      <c r="B54" s="139"/>
      <c r="C54" s="127" t="s">
        <v>15</v>
      </c>
      <c r="D54" s="136">
        <v>8</v>
      </c>
      <c r="E54" s="136">
        <v>10</v>
      </c>
      <c r="F54" s="136">
        <v>16</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262</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13</v>
      </c>
      <c r="E66" s="136">
        <v>14</v>
      </c>
      <c r="F66" s="136">
        <v>17</v>
      </c>
      <c r="G66" s="137"/>
      <c r="H66" s="179"/>
      <c r="I66" s="116"/>
    </row>
    <row r="67" ht="22" customHeight="1" spans="1:9">
      <c r="A67" s="78"/>
      <c r="B67" s="143"/>
      <c r="C67" s="127" t="s">
        <v>14</v>
      </c>
      <c r="D67" s="136">
        <v>8</v>
      </c>
      <c r="E67" s="136">
        <v>10</v>
      </c>
      <c r="F67" s="136">
        <v>16</v>
      </c>
      <c r="G67" s="137"/>
      <c r="H67" s="180"/>
      <c r="I67" s="116"/>
    </row>
    <row r="68" ht="22" customHeight="1" spans="1:9">
      <c r="A68" s="78"/>
      <c r="B68" s="143"/>
      <c r="C68" s="127" t="s">
        <v>15</v>
      </c>
      <c r="D68" s="136">
        <v>8</v>
      </c>
      <c r="E68" s="136">
        <v>10</v>
      </c>
      <c r="F68" s="136">
        <v>16</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13</v>
      </c>
      <c r="E70" s="136">
        <v>14</v>
      </c>
      <c r="F70" s="136">
        <v>17</v>
      </c>
      <c r="G70" s="137"/>
      <c r="H70" s="179"/>
      <c r="I70" s="116"/>
    </row>
    <row r="71" ht="22" customHeight="1" spans="1:9">
      <c r="A71" s="78"/>
      <c r="B71" s="143"/>
      <c r="C71" s="127" t="s">
        <v>14</v>
      </c>
      <c r="D71" s="136">
        <v>8</v>
      </c>
      <c r="E71" s="136">
        <v>10</v>
      </c>
      <c r="F71" s="136">
        <v>16</v>
      </c>
      <c r="G71" s="137"/>
      <c r="H71" s="180"/>
      <c r="I71" s="116"/>
    </row>
    <row r="72" ht="22" customHeight="1" spans="1:9">
      <c r="A72" s="78"/>
      <c r="B72" s="143"/>
      <c r="C72" s="127" t="s">
        <v>15</v>
      </c>
      <c r="D72" s="136">
        <v>8</v>
      </c>
      <c r="E72" s="136">
        <v>10</v>
      </c>
      <c r="F72" s="136">
        <v>16</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1</v>
      </c>
      <c r="E74" s="136">
        <v>0</v>
      </c>
      <c r="F74" s="136">
        <v>2</v>
      </c>
      <c r="G74" s="137"/>
      <c r="H74" s="179"/>
      <c r="I74" s="116"/>
    </row>
    <row r="75" ht="22" customHeight="1" spans="1:9">
      <c r="A75" s="78"/>
      <c r="B75" s="126"/>
      <c r="C75" s="127" t="s">
        <v>14</v>
      </c>
      <c r="D75" s="136">
        <v>1</v>
      </c>
      <c r="E75" s="136">
        <v>0</v>
      </c>
      <c r="F75" s="136">
        <v>2</v>
      </c>
      <c r="G75" s="137"/>
      <c r="H75" s="180"/>
      <c r="I75" s="116"/>
    </row>
    <row r="76" ht="22" customHeight="1" spans="1:9">
      <c r="A76" s="78"/>
      <c r="B76" s="126"/>
      <c r="C76" s="127" t="s">
        <v>15</v>
      </c>
      <c r="D76" s="136">
        <v>1</v>
      </c>
      <c r="E76" s="136">
        <v>0</v>
      </c>
      <c r="F76" s="136">
        <v>2</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4</v>
      </c>
      <c r="E78" s="136">
        <v>1</v>
      </c>
      <c r="F78" s="136">
        <v>4</v>
      </c>
      <c r="G78" s="137"/>
      <c r="H78" s="179"/>
      <c r="I78" s="116"/>
    </row>
    <row r="79" ht="22" customHeight="1" spans="1:9">
      <c r="A79" s="78"/>
      <c r="B79" s="139"/>
      <c r="C79" s="127" t="s">
        <v>14</v>
      </c>
      <c r="D79" s="136">
        <v>4</v>
      </c>
      <c r="E79" s="136">
        <v>1</v>
      </c>
      <c r="F79" s="136">
        <v>4</v>
      </c>
      <c r="G79" s="137"/>
      <c r="H79" s="180"/>
      <c r="I79" s="116"/>
    </row>
    <row r="80" ht="22" customHeight="1" spans="1:9">
      <c r="A80" s="78"/>
      <c r="B80" s="139"/>
      <c r="C80" s="127" t="s">
        <v>15</v>
      </c>
      <c r="D80" s="136">
        <v>4</v>
      </c>
      <c r="E80" s="136">
        <v>1</v>
      </c>
      <c r="F80" s="136">
        <v>4</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22</v>
      </c>
      <c r="E82" s="136">
        <v>29</v>
      </c>
      <c r="F82" s="136">
        <v>17</v>
      </c>
      <c r="G82" s="137"/>
      <c r="H82" s="179"/>
      <c r="I82" s="116"/>
    </row>
    <row r="83" ht="22" customHeight="1" spans="1:9">
      <c r="A83" s="78"/>
      <c r="B83" s="139"/>
      <c r="C83" s="127" t="s">
        <v>14</v>
      </c>
      <c r="D83" s="136">
        <v>18</v>
      </c>
      <c r="E83" s="136">
        <v>30</v>
      </c>
      <c r="F83" s="136">
        <v>18</v>
      </c>
      <c r="G83" s="137"/>
      <c r="H83" s="180"/>
      <c r="I83" s="116"/>
    </row>
    <row r="84" ht="22" customHeight="1" spans="1:9">
      <c r="A84" s="78"/>
      <c r="B84" s="139"/>
      <c r="C84" s="127" t="s">
        <v>15</v>
      </c>
      <c r="D84" s="136">
        <v>18</v>
      </c>
      <c r="E84" s="136">
        <v>30</v>
      </c>
      <c r="F84" s="136">
        <v>18</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11</v>
      </c>
      <c r="E86" s="136">
        <v>8</v>
      </c>
      <c r="F86" s="136">
        <v>19</v>
      </c>
      <c r="G86" s="137"/>
      <c r="H86" s="179"/>
      <c r="I86" s="116"/>
    </row>
    <row r="87" ht="22" customHeight="1" spans="1:9">
      <c r="A87" s="78"/>
      <c r="B87" s="126"/>
      <c r="C87" s="127" t="s">
        <v>14</v>
      </c>
      <c r="D87" s="136">
        <v>11</v>
      </c>
      <c r="E87" s="136">
        <v>6</v>
      </c>
      <c r="F87" s="136">
        <v>14</v>
      </c>
      <c r="G87" s="137"/>
      <c r="H87" s="180"/>
      <c r="I87" s="116"/>
    </row>
    <row r="88" ht="22" customHeight="1" spans="1:9">
      <c r="A88" s="78"/>
      <c r="B88" s="126"/>
      <c r="C88" s="127" t="s">
        <v>15</v>
      </c>
      <c r="D88" s="136">
        <v>11</v>
      </c>
      <c r="E88" s="136">
        <v>6</v>
      </c>
      <c r="F88" s="136">
        <v>14</v>
      </c>
      <c r="G88" s="137"/>
      <c r="H88" s="181"/>
      <c r="I88" s="116"/>
    </row>
    <row r="89" ht="22" customHeight="1" spans="1:9">
      <c r="A89" s="78"/>
      <c r="B89" s="126"/>
      <c r="C89" s="131" t="s">
        <v>29</v>
      </c>
      <c r="D89" s="134"/>
      <c r="E89" s="134"/>
      <c r="F89" s="134"/>
      <c r="G89" s="135"/>
      <c r="H89" s="135"/>
      <c r="I89" s="116"/>
    </row>
    <row r="90" ht="22" customHeight="1" spans="1:9">
      <c r="A90" s="185" t="s">
        <v>263</v>
      </c>
      <c r="B90" s="126" t="s">
        <v>48</v>
      </c>
      <c r="C90" s="127" t="s">
        <v>49</v>
      </c>
      <c r="D90" s="136">
        <v>0</v>
      </c>
      <c r="E90" s="136">
        <v>0</v>
      </c>
      <c r="F90" s="136">
        <v>0</v>
      </c>
      <c r="G90" s="137"/>
      <c r="H90" s="179"/>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10</v>
      </c>
      <c r="E106" s="136">
        <v>4</v>
      </c>
      <c r="F106" s="136">
        <v>8</v>
      </c>
      <c r="G106" s="137"/>
      <c r="H106" s="179"/>
      <c r="I106" s="116"/>
    </row>
    <row r="107" ht="22" customHeight="1" spans="1:9">
      <c r="A107" s="186"/>
      <c r="B107" s="126"/>
      <c r="C107" s="141" t="s">
        <v>56</v>
      </c>
      <c r="D107" s="136">
        <v>10</v>
      </c>
      <c r="E107" s="136">
        <v>4</v>
      </c>
      <c r="F107" s="136">
        <v>8</v>
      </c>
      <c r="G107" s="137"/>
      <c r="H107" s="180"/>
      <c r="I107" s="116"/>
    </row>
    <row r="108" ht="22" customHeight="1" spans="1:9">
      <c r="A108" s="186"/>
      <c r="B108" s="126"/>
      <c r="C108" s="141" t="s">
        <v>57</v>
      </c>
      <c r="D108" s="136">
        <v>9</v>
      </c>
      <c r="E108" s="136">
        <v>4</v>
      </c>
      <c r="F108" s="136">
        <v>8</v>
      </c>
      <c r="G108" s="137"/>
      <c r="H108" s="180"/>
      <c r="I108" s="116"/>
    </row>
    <row r="109" ht="22" customHeight="1" spans="1:9">
      <c r="A109" s="186"/>
      <c r="B109" s="126"/>
      <c r="C109" s="141" t="s">
        <v>15</v>
      </c>
      <c r="D109" s="136">
        <v>9</v>
      </c>
      <c r="E109" s="136">
        <v>4</v>
      </c>
      <c r="F109" s="136">
        <v>8</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15</v>
      </c>
      <c r="E111" s="136">
        <v>8</v>
      </c>
      <c r="F111" s="136">
        <v>15</v>
      </c>
      <c r="G111" s="137"/>
      <c r="H111" s="179"/>
      <c r="I111" s="116"/>
    </row>
    <row r="112" ht="22" customHeight="1" spans="1:9">
      <c r="A112" s="186"/>
      <c r="B112" s="126"/>
      <c r="C112" s="141" t="s">
        <v>264</v>
      </c>
      <c r="D112" s="136">
        <v>15</v>
      </c>
      <c r="E112" s="136">
        <v>8</v>
      </c>
      <c r="F112" s="136">
        <v>15</v>
      </c>
      <c r="G112" s="137"/>
      <c r="H112" s="180"/>
      <c r="I112" s="116"/>
    </row>
    <row r="113" ht="22" customHeight="1" spans="1:9">
      <c r="A113" s="186"/>
      <c r="B113" s="126"/>
      <c r="C113" s="141" t="s">
        <v>265</v>
      </c>
      <c r="D113" s="136">
        <v>13</v>
      </c>
      <c r="E113" s="136">
        <v>8</v>
      </c>
      <c r="F113" s="136">
        <v>15</v>
      </c>
      <c r="G113" s="137"/>
      <c r="H113" s="180"/>
      <c r="I113" s="116"/>
    </row>
    <row r="114" ht="22" customHeight="1" spans="1:9">
      <c r="A114" s="186"/>
      <c r="B114" s="126"/>
      <c r="C114" s="141" t="s">
        <v>15</v>
      </c>
      <c r="D114" s="136">
        <v>13</v>
      </c>
      <c r="E114" s="136">
        <v>8</v>
      </c>
      <c r="F114" s="136">
        <v>15</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4</v>
      </c>
      <c r="E116" s="136">
        <v>4</v>
      </c>
      <c r="F116" s="136">
        <v>2</v>
      </c>
      <c r="G116" s="137"/>
      <c r="H116" s="179"/>
      <c r="I116" s="116"/>
    </row>
    <row r="117" ht="22" customHeight="1" spans="1:9">
      <c r="A117" s="186"/>
      <c r="B117" s="126"/>
      <c r="C117" s="141" t="s">
        <v>264</v>
      </c>
      <c r="D117" s="136">
        <v>4</v>
      </c>
      <c r="E117" s="136">
        <v>4</v>
      </c>
      <c r="F117" s="136">
        <v>2</v>
      </c>
      <c r="G117" s="137"/>
      <c r="H117" s="180"/>
      <c r="I117" s="116"/>
    </row>
    <row r="118" ht="22" customHeight="1" spans="1:9">
      <c r="A118" s="186"/>
      <c r="B118" s="126"/>
      <c r="C118" s="141" t="s">
        <v>265</v>
      </c>
      <c r="D118" s="136">
        <v>4</v>
      </c>
      <c r="E118" s="136">
        <v>4</v>
      </c>
      <c r="F118" s="136">
        <v>3</v>
      </c>
      <c r="G118" s="137"/>
      <c r="H118" s="180"/>
      <c r="I118" s="116"/>
    </row>
    <row r="119" ht="22" customHeight="1" spans="1:9">
      <c r="A119" s="186"/>
      <c r="B119" s="126"/>
      <c r="C119" s="141" t="s">
        <v>15</v>
      </c>
      <c r="D119" s="136">
        <v>4</v>
      </c>
      <c r="E119" s="136">
        <v>4</v>
      </c>
      <c r="F119" s="136">
        <v>3</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14</v>
      </c>
      <c r="E121" s="136">
        <v>18</v>
      </c>
      <c r="F121" s="136">
        <v>14</v>
      </c>
      <c r="G121" s="137"/>
      <c r="H121" s="179"/>
      <c r="I121" s="116"/>
    </row>
    <row r="122" ht="22" customHeight="1" spans="1:9">
      <c r="A122" s="186"/>
      <c r="B122" s="139"/>
      <c r="C122" s="127" t="s">
        <v>56</v>
      </c>
      <c r="D122" s="136">
        <v>14</v>
      </c>
      <c r="E122" s="136">
        <v>18</v>
      </c>
      <c r="F122" s="136">
        <v>14</v>
      </c>
      <c r="G122" s="137"/>
      <c r="H122" s="180"/>
      <c r="I122" s="116"/>
    </row>
    <row r="123" ht="22" customHeight="1" spans="1:9">
      <c r="A123" s="186"/>
      <c r="B123" s="139"/>
      <c r="C123" s="127" t="s">
        <v>57</v>
      </c>
      <c r="D123" s="136">
        <v>15</v>
      </c>
      <c r="E123" s="136">
        <v>18</v>
      </c>
      <c r="F123" s="136">
        <v>14</v>
      </c>
      <c r="G123" s="137"/>
      <c r="H123" s="180"/>
      <c r="I123" s="116"/>
    </row>
    <row r="124" ht="22" customHeight="1" spans="1:9">
      <c r="A124" s="186"/>
      <c r="B124" s="139"/>
      <c r="C124" s="145" t="s">
        <v>15</v>
      </c>
      <c r="D124" s="136">
        <v>15</v>
      </c>
      <c r="E124" s="136">
        <v>18</v>
      </c>
      <c r="F124" s="136">
        <v>14</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11</v>
      </c>
      <c r="E126" s="136">
        <v>12</v>
      </c>
      <c r="F126" s="136">
        <v>16</v>
      </c>
      <c r="G126" s="137"/>
      <c r="H126" s="179"/>
      <c r="I126" s="116"/>
    </row>
    <row r="127" ht="22" customHeight="1" spans="1:9">
      <c r="A127" s="186"/>
      <c r="B127" s="139"/>
      <c r="C127" s="127" t="s">
        <v>56</v>
      </c>
      <c r="D127" s="136">
        <v>11</v>
      </c>
      <c r="E127" s="136">
        <v>12</v>
      </c>
      <c r="F127" s="136">
        <v>16</v>
      </c>
      <c r="G127" s="137"/>
      <c r="H127" s="180"/>
      <c r="I127" s="116"/>
    </row>
    <row r="128" ht="22" customHeight="1" spans="1:9">
      <c r="A128" s="186"/>
      <c r="B128" s="139"/>
      <c r="C128" s="127" t="s">
        <v>57</v>
      </c>
      <c r="D128" s="136">
        <v>11</v>
      </c>
      <c r="E128" s="136">
        <v>12</v>
      </c>
      <c r="F128" s="136">
        <v>16</v>
      </c>
      <c r="G128" s="137"/>
      <c r="H128" s="180"/>
      <c r="I128" s="116"/>
    </row>
    <row r="129" ht="22" customHeight="1" spans="1:9">
      <c r="A129" s="186"/>
      <c r="B129" s="139"/>
      <c r="C129" s="145" t="s">
        <v>15</v>
      </c>
      <c r="D129" s="136">
        <v>11</v>
      </c>
      <c r="E129" s="136">
        <v>12</v>
      </c>
      <c r="F129" s="136">
        <v>16</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1</v>
      </c>
      <c r="E131" s="136">
        <v>3</v>
      </c>
      <c r="F131" s="136">
        <v>5</v>
      </c>
      <c r="G131" s="137"/>
      <c r="H131" s="179"/>
      <c r="I131" s="116"/>
    </row>
    <row r="132" ht="22" customHeight="1" spans="1:9">
      <c r="A132" s="94"/>
      <c r="B132" s="139"/>
      <c r="C132" s="127" t="s">
        <v>62</v>
      </c>
      <c r="D132" s="136">
        <v>1</v>
      </c>
      <c r="E132" s="136">
        <v>3</v>
      </c>
      <c r="F132" s="136">
        <v>5</v>
      </c>
      <c r="G132" s="137"/>
      <c r="H132" s="180"/>
      <c r="I132" s="116"/>
    </row>
    <row r="133" ht="22" customHeight="1" spans="1:9">
      <c r="A133" s="94"/>
      <c r="B133" s="139"/>
      <c r="C133" s="127" t="s">
        <v>14</v>
      </c>
      <c r="D133" s="136">
        <v>0</v>
      </c>
      <c r="E133" s="136">
        <v>1</v>
      </c>
      <c r="F133" s="136">
        <v>0</v>
      </c>
      <c r="G133" s="137"/>
      <c r="H133" s="180"/>
      <c r="I133" s="116"/>
    </row>
    <row r="134" ht="22" customHeight="1" spans="1:9">
      <c r="A134" s="94"/>
      <c r="B134" s="139"/>
      <c r="C134" s="145" t="s">
        <v>15</v>
      </c>
      <c r="D134" s="136">
        <v>0</v>
      </c>
      <c r="E134" s="136">
        <v>1</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120</v>
      </c>
      <c r="E136" s="136">
        <v>72</v>
      </c>
      <c r="F136" s="136">
        <v>96</v>
      </c>
      <c r="G136" s="137"/>
      <c r="H136" s="179"/>
      <c r="I136" s="116"/>
    </row>
    <row r="137" ht="22" customHeight="1" spans="1:9">
      <c r="A137" s="94"/>
      <c r="B137" s="139"/>
      <c r="C137" s="127" t="s">
        <v>62</v>
      </c>
      <c r="D137" s="136">
        <v>120</v>
      </c>
      <c r="E137" s="136">
        <v>72</v>
      </c>
      <c r="F137" s="136">
        <v>96</v>
      </c>
      <c r="G137" s="137"/>
      <c r="H137" s="180"/>
      <c r="I137" s="116"/>
    </row>
    <row r="138" ht="22" customHeight="1" spans="1:9">
      <c r="A138" s="94"/>
      <c r="B138" s="139"/>
      <c r="C138" s="127" t="s">
        <v>14</v>
      </c>
      <c r="D138" s="136">
        <v>120</v>
      </c>
      <c r="E138" s="136">
        <v>72</v>
      </c>
      <c r="F138" s="136">
        <v>96</v>
      </c>
      <c r="G138" s="137"/>
      <c r="H138" s="180"/>
      <c r="I138" s="116"/>
    </row>
    <row r="139" ht="22" customHeight="1" spans="1:9">
      <c r="A139" s="94"/>
      <c r="B139" s="139"/>
      <c r="C139" s="145" t="s">
        <v>15</v>
      </c>
      <c r="D139" s="136">
        <v>120</v>
      </c>
      <c r="E139" s="136">
        <v>72</v>
      </c>
      <c r="F139" s="136">
        <v>96</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11</v>
      </c>
      <c r="E141" s="136">
        <v>13</v>
      </c>
      <c r="F141" s="136">
        <v>10</v>
      </c>
      <c r="G141" s="137"/>
      <c r="H141" s="179"/>
      <c r="I141" s="116"/>
    </row>
    <row r="142" ht="22" customHeight="1" spans="1:9">
      <c r="A142" s="97"/>
      <c r="B142" s="139"/>
      <c r="C142" s="127" t="s">
        <v>67</v>
      </c>
      <c r="D142" s="136">
        <v>3</v>
      </c>
      <c r="E142" s="136">
        <v>8</v>
      </c>
      <c r="F142" s="136">
        <v>8</v>
      </c>
      <c r="G142" s="137"/>
      <c r="H142" s="180"/>
      <c r="I142" s="116"/>
    </row>
    <row r="143" ht="22" customHeight="1" spans="1:9">
      <c r="A143" s="97"/>
      <c r="B143" s="139"/>
      <c r="C143" s="127" t="s">
        <v>14</v>
      </c>
      <c r="D143" s="136">
        <v>3</v>
      </c>
      <c r="E143" s="136">
        <v>8</v>
      </c>
      <c r="F143" s="136">
        <v>8</v>
      </c>
      <c r="G143" s="137"/>
      <c r="H143" s="180"/>
      <c r="I143" s="116"/>
    </row>
    <row r="144" ht="22" customHeight="1" spans="1:9">
      <c r="A144" s="97"/>
      <c r="B144" s="139"/>
      <c r="C144" s="127" t="s">
        <v>15</v>
      </c>
      <c r="D144" s="136">
        <v>3</v>
      </c>
      <c r="E144" s="136">
        <v>8</v>
      </c>
      <c r="F144" s="136">
        <v>8</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22</v>
      </c>
      <c r="E146" s="136">
        <v>26</v>
      </c>
      <c r="F146" s="136">
        <v>12</v>
      </c>
      <c r="G146" s="137"/>
      <c r="H146" s="179"/>
      <c r="I146" s="116"/>
    </row>
    <row r="147" ht="22" customHeight="1" spans="1:9">
      <c r="A147" s="97"/>
      <c r="B147" s="139"/>
      <c r="C147" s="127" t="s">
        <v>56</v>
      </c>
      <c r="D147" s="136">
        <v>22</v>
      </c>
      <c r="E147" s="136">
        <v>26</v>
      </c>
      <c r="F147" s="136">
        <v>12</v>
      </c>
      <c r="G147" s="137"/>
      <c r="H147" s="180"/>
      <c r="I147" s="116"/>
    </row>
    <row r="148" ht="22" customHeight="1" spans="1:9">
      <c r="A148" s="97"/>
      <c r="B148" s="139"/>
      <c r="C148" s="127" t="s">
        <v>57</v>
      </c>
      <c r="D148" s="136">
        <v>23</v>
      </c>
      <c r="E148" s="136">
        <v>26</v>
      </c>
      <c r="F148" s="136">
        <v>16</v>
      </c>
      <c r="G148" s="137"/>
      <c r="H148" s="180"/>
      <c r="I148" s="116"/>
    </row>
    <row r="149" ht="22" customHeight="1" spans="1:9">
      <c r="A149" s="97"/>
      <c r="B149" s="139"/>
      <c r="C149" s="127" t="s">
        <v>15</v>
      </c>
      <c r="D149" s="136">
        <v>23</v>
      </c>
      <c r="E149" s="136">
        <v>26</v>
      </c>
      <c r="F149" s="136">
        <v>16</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v>10</v>
      </c>
      <c r="E151" s="146">
        <v>10</v>
      </c>
      <c r="F151" s="146">
        <v>10</v>
      </c>
      <c r="G151" s="147"/>
      <c r="H151" s="129" t="s">
        <v>266</v>
      </c>
      <c r="I151" s="116"/>
    </row>
    <row r="152" ht="231" customHeight="1" spans="1:9">
      <c r="A152" s="105"/>
      <c r="B152" s="139"/>
      <c r="C152" s="148" t="s">
        <v>78</v>
      </c>
      <c r="D152" s="146">
        <v>8</v>
      </c>
      <c r="E152" s="146">
        <v>9</v>
      </c>
      <c r="F152" s="149">
        <v>6</v>
      </c>
      <c r="G152" s="147"/>
      <c r="H152" s="147"/>
      <c r="I152" s="116"/>
    </row>
    <row r="153" ht="118.75" customHeight="1" spans="1:9">
      <c r="A153" s="105"/>
      <c r="B153" s="139"/>
      <c r="C153" s="148" t="s">
        <v>79</v>
      </c>
      <c r="D153" s="146">
        <v>10</v>
      </c>
      <c r="E153" s="146">
        <v>10</v>
      </c>
      <c r="F153" s="146">
        <v>10</v>
      </c>
      <c r="G153" s="147"/>
      <c r="H153" s="147"/>
      <c r="I153" s="116"/>
    </row>
    <row r="154" ht="105.65" customHeight="1" spans="1:9">
      <c r="A154" s="105"/>
      <c r="B154" s="139"/>
      <c r="C154" s="141" t="s">
        <v>80</v>
      </c>
      <c r="D154" s="150">
        <v>8</v>
      </c>
      <c r="E154" s="149">
        <v>7</v>
      </c>
      <c r="F154" s="146">
        <v>9</v>
      </c>
      <c r="G154" s="147"/>
      <c r="H154" s="147"/>
      <c r="I154" s="116"/>
    </row>
    <row r="155" ht="156.65" customHeight="1" spans="1:9">
      <c r="A155" s="109"/>
      <c r="B155" s="189" t="s">
        <v>267</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268</v>
      </c>
      <c r="B1" s="162">
        <f ca="1">GETPIVOTDATA("Percentage",$A$3)</f>
        <v>0</v>
      </c>
    </row>
    <row r="2" ht="34" customHeight="1" spans="1:5">
      <c r="A2" s="163" t="s">
        <v>269</v>
      </c>
      <c r="B2" s="164" t="str">
        <f>IF(ISBLANK('Data Entry Sheet'!D3),"FACILITY NAME",'Data Entry Sheet'!D3)</f>
        <v>MED 25</v>
      </c>
      <c r="C2" s="164"/>
      <c r="D2" s="164" t="s">
        <v>270</v>
      </c>
      <c r="E2" s="164"/>
    </row>
    <row r="3" spans="1:5">
      <c r="A3" s="165" t="s">
        <v>271</v>
      </c>
      <c r="B3" s="165" t="s">
        <v>272</v>
      </c>
      <c r="C3" s="166"/>
      <c r="D3"/>
      <c r="E3"/>
    </row>
    <row r="4" ht="18" spans="1:5">
      <c r="A4" s="167" t="s">
        <v>273</v>
      </c>
      <c r="B4" s="167" t="s">
        <v>274</v>
      </c>
      <c r="C4" s="167" t="s">
        <v>275</v>
      </c>
      <c r="D4"/>
      <c r="E4"/>
    </row>
    <row r="5" ht="18" spans="1:5">
      <c r="A5" s="168" t="s">
        <v>274</v>
      </c>
      <c r="B5" s="169"/>
      <c r="C5" s="169"/>
      <c r="D5"/>
      <c r="E5"/>
    </row>
    <row r="6" ht="18" spans="1:5">
      <c r="A6" s="170" t="s">
        <v>274</v>
      </c>
      <c r="B6" s="169"/>
      <c r="C6" s="169"/>
      <c r="D6"/>
      <c r="E6"/>
    </row>
    <row r="7" ht="18"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276</v>
      </c>
      <c r="B1" t="s">
        <v>277</v>
      </c>
      <c r="C1" t="s">
        <v>278</v>
      </c>
      <c r="D1" s="158" t="s">
        <v>282</v>
      </c>
      <c r="E1" s="158" t="s">
        <v>283</v>
      </c>
      <c r="F1" s="158" t="s">
        <v>284</v>
      </c>
    </row>
    <row r="2" spans="1:6">
      <c r="A2" t="s">
        <v>11</v>
      </c>
      <c r="B2" t="s">
        <v>256</v>
      </c>
      <c r="C2" t="s">
        <v>285</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0</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
      </c>
    </row>
    <row r="10" spans="1:6">
      <c r="A10" t="s">
        <v>11</v>
      </c>
      <c r="B10" t="s">
        <v>257</v>
      </c>
      <c r="C10" t="s">
        <v>285</v>
      </c>
      <c r="D10" s="159" t="str">
        <f>IFERROR(IF(AND((('Data Entry Sheet'!$D$25-'Data Entry Sheet'!$D$24)/'Data Entry Sheet'!$D$24)&lt;=0.05,(('Data Entry Sheet'!$D$25-'Data Entry Sheet'!$D$24)/'Data Entry Sheet'!$D$24)&gt;=-0.05),"1","0"),"")</f>
        <v>0</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1</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0</v>
      </c>
    </row>
    <row r="13" spans="1:6">
      <c r="A13" t="s">
        <v>11</v>
      </c>
      <c r="B13" t="s">
        <v>258</v>
      </c>
      <c r="C13" t="s">
        <v>286</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1</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286</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285</v>
      </c>
      <c r="D18" s="159" t="str">
        <f>IFERROR(IF(AND((('Data Entry Sheet'!$D$41-'Data Entry Sheet'!$D$40)/'Data Entry Sheet'!$D$40)&lt;=0.05,(('Data Entry Sheet'!$D$41-'Data Entry Sheet'!$D$40)/'Data Entry Sheet'!$D$40)&gt;=-0.05),"1","0"),"")</f>
        <v>0</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0</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261</v>
      </c>
      <c r="C24" t="s">
        <v>285</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261</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262</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262</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0</v>
      </c>
      <c r="E30" s="159" t="str">
        <f>IFERROR(IF(AND((('Data Entry Sheet'!$E$67-'Data Entry Sheet'!$E$66)/'Data Entry Sheet'!$E$66)&lt;=0.05,(('Data Entry Sheet'!$E$67-'Data Entry Sheet'!$E$66)/'Data Entry Sheet'!$E$66)&gt;=-0.05),"1","0"),"")</f>
        <v>0</v>
      </c>
      <c r="F30" s="159" t="str">
        <f>IFERROR(IF(AND((('Data Entry Sheet'!$F$67-'Data Entry Sheet'!$F$66)/'Data Entry Sheet'!$F$66)&lt;=0.05,(('Data Entry Sheet'!$F$67-'Data Entry Sheet'!$F$66)/'Data Entry Sheet'!$F$66)&gt;=-0.05),"1","0"),"")</f>
        <v>0</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0</v>
      </c>
      <c r="E32" s="159" t="str">
        <f>IFERROR(IF(AND((('Data Entry Sheet'!$E$71-'Data Entry Sheet'!$E$70)/'Data Entry Sheet'!$E$70)&lt;=0.05,(('Data Entry Sheet'!$E$71-'Data Entry Sheet'!$E$70)/'Data Entry Sheet'!$E$70)&gt;=-0.05),"1","0"),"")</f>
        <v>0</v>
      </c>
      <c r="F32" s="159" t="str">
        <f>IFERROR(IF(AND((('Data Entry Sheet'!$F$71-'Data Entry Sheet'!$F$70)/'Data Entry Sheet'!$F$70)&lt;=0.05,(('Data Entry Sheet'!$F$71-'Data Entry Sheet'!$F$70)/'Data Entry Sheet'!$F$70)&gt;=-0.05),"1","0"),"")</f>
        <v>0</v>
      </c>
    </row>
    <row r="33" spans="1:6">
      <c r="A33" t="s">
        <v>11</v>
      </c>
      <c r="B33" t="s">
        <v>33</v>
      </c>
      <c r="C33" t="s">
        <v>286</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1</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1</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1</v>
      </c>
    </row>
    <row r="35" spans="1:6">
      <c r="A35" t="s">
        <v>35</v>
      </c>
      <c r="B35" t="s">
        <v>39</v>
      </c>
      <c r="C35" t="s">
        <v>286</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1</v>
      </c>
    </row>
    <row r="36" spans="1:6">
      <c r="A36" t="s">
        <v>35</v>
      </c>
      <c r="B36" t="s">
        <v>40</v>
      </c>
      <c r="C36" t="s">
        <v>285</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1</v>
      </c>
    </row>
    <row r="37" spans="1:6">
      <c r="A37" t="s">
        <v>35</v>
      </c>
      <c r="B37" t="s">
        <v>40</v>
      </c>
      <c r="C37" t="s">
        <v>286</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1</v>
      </c>
    </row>
    <row r="38" spans="1:6">
      <c r="A38" t="s">
        <v>35</v>
      </c>
      <c r="B38" t="s">
        <v>287</v>
      </c>
      <c r="C38" t="s">
        <v>285</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0</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288</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0</v>
      </c>
      <c r="E50" s="159" t="str">
        <f>IFERROR(IF(AND((('Data Entry Sheet'!$E$108-'Data Entry Sheet'!$E$106)/'Data Entry Sheet'!$E$106)&lt;=0.05,(('Data Entry Sheet'!$E$108-'Data Entry Sheet'!$E$106)/'Data Entry Sheet'!$E$106)&gt;=-0.05),"1","0"),"")</f>
        <v>1</v>
      </c>
      <c r="F50" s="159" t="str">
        <f>IFERROR(IF(AND((('Data Entry Sheet'!$F$108-'Data Entry Sheet'!$F$106)/'Data Entry Sheet'!$F$106)&lt;=0.05,(('Data Entry Sheet'!$F$108-'Data Entry Sheet'!$F$106)/'Data Entry Sheet'!$F$106)&gt;=-0.05),"1","0"),"")</f>
        <v>1</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0</v>
      </c>
      <c r="E52" s="159" t="str">
        <f>IFERROR(IF(AND((('Data Entry Sheet'!$E$113-'Data Entry Sheet'!$E$111)/'Data Entry Sheet'!$E$111)&lt;=0.05,(('Data Entry Sheet'!$E$113-'Data Entry Sheet'!$E$111)/'Data Entry Sheet'!$E$111)&gt;=-0.05),"1","0"),"")</f>
        <v>1</v>
      </c>
      <c r="F52" s="159" t="str">
        <f>IFERROR(IF(AND((('Data Entry Sheet'!$F$113-'Data Entry Sheet'!$F$111)/'Data Entry Sheet'!$F$111)&lt;=0.05,(('Data Entry Sheet'!$F$113-'Data Entry Sheet'!$F$111)/'Data Entry Sheet'!$F$111)&gt;=-0.05),"1","0"),"")</f>
        <v>1</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1</v>
      </c>
      <c r="E54" s="159" t="str">
        <f>IFERROR(IF(AND((('Data Entry Sheet'!$E$118-'Data Entry Sheet'!$E$116)/'Data Entry Sheet'!$E$116)&lt;=0.05,(('Data Entry Sheet'!$E$118-'Data Entry Sheet'!$E$116)/'Data Entry Sheet'!$E$116)&gt;=-0.05),"1","0"),"")</f>
        <v>1</v>
      </c>
      <c r="F54" s="159" t="str">
        <f>IFERROR(IF(AND((('Data Entry Sheet'!$F$118-'Data Entry Sheet'!$F$116)/'Data Entry Sheet'!$F$116)&lt;=0.05,(('Data Entry Sheet'!$F$118-'Data Entry Sheet'!$F$116)/'Data Entry Sheet'!$F$116)&gt;=-0.05),"1","0"),"")</f>
        <v>0</v>
      </c>
    </row>
    <row r="55" spans="1:6">
      <c r="A55" t="s">
        <v>53</v>
      </c>
      <c r="B55" t="s">
        <v>208</v>
      </c>
      <c r="C55" t="s">
        <v>286</v>
      </c>
      <c r="D55" s="159" t="str">
        <f>IFERROR(IF(AND((('Data Entry Sheet'!$D$119-'Data Entry Sheet'!$D$118)/'Data Entry Sheet'!$D$118)&lt;=0.05,(('Data Entry Sheet'!$D$119-'Data Entry Sheet'!$D$118)/'Data Entry Sheet'!$D$118)&gt;=-0.05),"1","0"),"")</f>
        <v>1</v>
      </c>
      <c r="E55" s="159" t="str">
        <f>IFERROR(IF(AND((('Data Entry Sheet'!$E$119-'Data Entry Sheet'!$E$118)/'Data Entry Sheet'!$E$118)&lt;=0.05,(('Data Entry Sheet'!$E$119-'Data Entry Sheet'!$E$118)/'Data Entry Sheet'!$E$118)&gt;=-0.05),"1","0"),"")</f>
        <v>1</v>
      </c>
      <c r="F55" s="159" t="str">
        <f>IFERROR(IF(AND((('Data Entry Sheet'!$F$119-'Data Entry Sheet'!$F$118)/'Data Entry Sheet'!$F$118)&lt;=0.05,(('Data Entry Sheet'!$F$119-'Data Entry Sheet'!$F$118)/'Data Entry Sheet'!$F$118)&gt;=-0.05),"1","0"),"")</f>
        <v>1</v>
      </c>
    </row>
    <row r="56" spans="1:6">
      <c r="A56" t="s">
        <v>53</v>
      </c>
      <c r="B56" t="s">
        <v>54</v>
      </c>
      <c r="C56" t="s">
        <v>285</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0</v>
      </c>
      <c r="E60" s="159" t="str">
        <f>IFERROR(IF(AND((('Data Entry Sheet'!$E$133-'Data Entry Sheet'!$E$131)/'Data Entry Sheet'!$E$131)&lt;=0.05,(('Data Entry Sheet'!$E$133-'Data Entry Sheet'!$E$131)/'Data Entry Sheet'!$E$131)&gt;=-0.05),"1","0"),"")</f>
        <v>0</v>
      </c>
      <c r="F60" s="159" t="str">
        <f>IFERROR(IF(AND((('Data Entry Sheet'!$F$133-'Data Entry Sheet'!$F$131)/'Data Entry Sheet'!$F$131)&lt;=0.05,(('Data Entry Sheet'!$F$133-'Data Entry Sheet'!$F$131)/'Data Entry Sheet'!$F$131)&gt;=-0.05),"1","0"),"")</f>
        <v>0</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1</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1</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0</v>
      </c>
      <c r="E64" s="159" t="str">
        <f>IFERROR(IF(AND((('Data Entry Sheet'!$E$143-'Data Entry Sheet'!$E$141)/'Data Entry Sheet'!$E$141)&lt;=0.05,(('Data Entry Sheet'!$E$143-'Data Entry Sheet'!$E$141)/'Data Entry Sheet'!$E$141)&gt;=-0.05),"1","0"),"")</f>
        <v>0</v>
      </c>
      <c r="F64" s="159" t="str">
        <f>IFERROR(IF(AND((('Data Entry Sheet'!$F$143-'Data Entry Sheet'!$F$141)/'Data Entry Sheet'!$F$141)&lt;=0.05,(('Data Entry Sheet'!$F$143-'Data Entry Sheet'!$F$141)/'Data Entry Sheet'!$F$141)&gt;=-0.05),"1","0"),"")</f>
        <v>0</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1</v>
      </c>
    </row>
    <row r="66" spans="1:6">
      <c r="A66" t="s">
        <v>64</v>
      </c>
      <c r="B66" t="s">
        <v>68</v>
      </c>
      <c r="C66" t="s">
        <v>285</v>
      </c>
      <c r="D66" s="159" t="str">
        <f>IFERROR(IF(AND((('Data Entry Sheet'!$D$148-'Data Entry Sheet'!$D$146)/'Data Entry Sheet'!$D$146)&lt;=0.05,(('Data Entry Sheet'!$D$148-'Data Entry Sheet'!$D$146)/'Data Entry Sheet'!$D$146)&gt;=-0.05),"1","0"),"")</f>
        <v>1</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0</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276</v>
      </c>
      <c r="B1" t="s">
        <v>277</v>
      </c>
      <c r="C1" t="s">
        <v>278</v>
      </c>
      <c r="D1" s="158" t="s">
        <v>289</v>
      </c>
      <c r="E1" s="158" t="s">
        <v>290</v>
      </c>
      <c r="F1" s="158" t="s">
        <v>291</v>
      </c>
      <c r="G1" s="158"/>
    </row>
    <row r="2" spans="1:6">
      <c r="A2" t="s">
        <v>11</v>
      </c>
      <c r="B2" t="s">
        <v>256</v>
      </c>
      <c r="C2" t="s">
        <v>285</v>
      </c>
      <c r="D2" s="159">
        <f>IFERROR(('Data Entry Sheet'!$D$9-'Data Entry Sheet'!$D$8)/'Data Entry Sheet'!$D$8,"")</f>
        <v>0.05</v>
      </c>
      <c r="E2" s="159">
        <f>IFERROR(('Data Entry Sheet'!$E$9-'Data Entry Sheet'!$E$8)/'Data Entry Sheet'!$E$8,"")</f>
        <v>0</v>
      </c>
      <c r="F2" s="159">
        <f>IFERROR(('Data Entry Sheet'!$F$9-'Data Entry Sheet'!$F$8)/'Data Entry Sheet'!$F$8,"")</f>
        <v>0.1</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-0.666666666666667</v>
      </c>
      <c r="E8" s="159">
        <f>IFERROR(('Data Entry Sheet'!$E$21-'Data Entry Sheet'!$E$20)/'Data Entry Sheet'!$E$20,"")</f>
        <v>-0.857142857142857</v>
      </c>
      <c r="F8" s="159">
        <f>IFERROR(('Data Entry Sheet'!$F$21-'Data Entry Sheet'!$F$20)/'Data Entry Sheet'!$F$20,"")</f>
        <v>-1</v>
      </c>
    </row>
    <row r="9" spans="1:6">
      <c r="A9" t="s">
        <v>11</v>
      </c>
      <c r="B9" t="s">
        <v>105</v>
      </c>
      <c r="C9" t="s">
        <v>286</v>
      </c>
      <c r="D9" s="159">
        <f>IFERROR(('Data Entry Sheet'!$D$22-'Data Entry Sheet'!$D$21)/'Data Entry Sheet'!$D$21,"")</f>
        <v>0</v>
      </c>
      <c r="E9" s="159">
        <f>IFERROR(('Data Entry Sheet'!$E$22-'Data Entry Sheet'!$E$21)/'Data Entry Sheet'!$E$21,"")</f>
        <v>0</v>
      </c>
      <c r="F9" s="159" t="str">
        <f>IFERROR(('Data Entry Sheet'!$F$22-'Data Entry Sheet'!$F$21)/'Data Entry Sheet'!$F$21,"")</f>
        <v/>
      </c>
    </row>
    <row r="10" spans="1:6">
      <c r="A10" t="s">
        <v>11</v>
      </c>
      <c r="B10" t="s">
        <v>21</v>
      </c>
      <c r="C10" t="s">
        <v>285</v>
      </c>
      <c r="D10" s="159">
        <f>IFERROR(('Data Entry Sheet'!$D$41-'Data Entry Sheet'!$D$40)/'Data Entry Sheet'!$D$40,"")</f>
        <v>2.9375</v>
      </c>
      <c r="E10" s="159">
        <f>IFERROR(('Data Entry Sheet'!$E$41-'Data Entry Sheet'!$E$40)/'Data Entry Sheet'!$E$40,"")</f>
        <v>29</v>
      </c>
      <c r="F10" s="159">
        <f>IFERROR(('Data Entry Sheet'!$F$41-'Data Entry Sheet'!$F$40)/'Data Entry Sheet'!$F$40,"")</f>
        <v>28</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286</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261</v>
      </c>
      <c r="C14" t="s">
        <v>285</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261</v>
      </c>
      <c r="C15" t="s">
        <v>286</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262</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262</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f>IFERROR(('Data Entry Sheet'!$D$67-'Data Entry Sheet'!$D$66)/'Data Entry Sheet'!$D$66,"")</f>
        <v>-0.384615384615385</v>
      </c>
      <c r="E20" s="159">
        <f>IFERROR(('Data Entry Sheet'!$E$67-'Data Entry Sheet'!$E$66)/'Data Entry Sheet'!$E$66,"")</f>
        <v>-0.285714285714286</v>
      </c>
      <c r="F20" s="159">
        <f>IFERROR(('Data Entry Sheet'!$F$67-'Data Entry Sheet'!$F$66)/'Data Entry Sheet'!$F$66,"")</f>
        <v>-0.0588235294117647</v>
      </c>
    </row>
    <row r="21" spans="1:6">
      <c r="A21" t="s">
        <v>11</v>
      </c>
      <c r="B21" t="s">
        <v>31</v>
      </c>
      <c r="C21" t="s">
        <v>286</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285</v>
      </c>
      <c r="D22" s="159">
        <f>IFERROR(('Data Entry Sheet'!$D$71-'Data Entry Sheet'!$D$70)/'Data Entry Sheet'!$D$70,"")</f>
        <v>-0.384615384615385</v>
      </c>
      <c r="E22" s="159">
        <f>IFERROR(('Data Entry Sheet'!$E$71-'Data Entry Sheet'!$E$70)/'Data Entry Sheet'!$E$70,"")</f>
        <v>-0.285714285714286</v>
      </c>
      <c r="F22" s="159">
        <f>IFERROR(('Data Entry Sheet'!$F$71-'Data Entry Sheet'!$F$70)/'Data Entry Sheet'!$F$70,"")</f>
        <v>-0.0588235294117647</v>
      </c>
    </row>
    <row r="23" spans="1:6">
      <c r="A23" t="s">
        <v>11</v>
      </c>
      <c r="B23" t="s">
        <v>33</v>
      </c>
      <c r="C23" t="s">
        <v>286</v>
      </c>
      <c r="D23" s="159">
        <f>IFERROR(('Data Entry Sheet'!$D$72-'Data Entry Sheet'!$D$71)/'Data Entry Sheet'!$D$71,"")</f>
        <v>0</v>
      </c>
      <c r="E23" s="159">
        <f>IFERROR(('Data Entry Sheet'!$E$72-'Data Entry Sheet'!$E$71)/'Data Entry Sheet'!$E$71,"")</f>
        <v>0</v>
      </c>
      <c r="F23" s="159">
        <f>IFERROR(('Data Entry Sheet'!$F$72-'Data Entry Sheet'!$F$71)/'Data Entry Sheet'!$F$71,"")</f>
        <v>0</v>
      </c>
    </row>
    <row r="24" spans="1:6">
      <c r="A24" t="s">
        <v>35</v>
      </c>
      <c r="B24" t="s">
        <v>39</v>
      </c>
      <c r="C24" t="s">
        <v>285</v>
      </c>
      <c r="D24" s="159">
        <f>IFERROR(('Data Entry Sheet'!$D$75-'Data Entry Sheet'!$D$74)/'Data Entry Sheet'!$D$74,"")</f>
        <v>0</v>
      </c>
      <c r="E24" s="159" t="str">
        <f>IFERROR(('Data Entry Sheet'!$E$75-'Data Entry Sheet'!$E$74)/'Data Entry Sheet'!$E$74,"")</f>
        <v/>
      </c>
      <c r="F24" s="159">
        <f>IFERROR(('Data Entry Sheet'!$F$75-'Data Entry Sheet'!$F$74)/'Data Entry Sheet'!$F$74,"")</f>
        <v>0</v>
      </c>
    </row>
    <row r="25" spans="1:6">
      <c r="A25" t="s">
        <v>35</v>
      </c>
      <c r="B25" t="s">
        <v>39</v>
      </c>
      <c r="C25" t="s">
        <v>286</v>
      </c>
      <c r="D25" s="159">
        <f>IFERROR(('Data Entry Sheet'!$D$76-'Data Entry Sheet'!$D$75)/'Data Entry Sheet'!$D$75,"")</f>
        <v>0</v>
      </c>
      <c r="E25" s="159" t="str">
        <f>IFERROR(('Data Entry Sheet'!$E$76-'Data Entry Sheet'!$E$75)/'Data Entry Sheet'!$E$75,"")</f>
        <v/>
      </c>
      <c r="F25" s="159">
        <f>IFERROR(('Data Entry Sheet'!$F$76-'Data Entry Sheet'!$F$75)/'Data Entry Sheet'!$F$75,"")</f>
        <v>0</v>
      </c>
    </row>
    <row r="26" spans="1:6">
      <c r="A26" t="s">
        <v>35</v>
      </c>
      <c r="B26" t="s">
        <v>40</v>
      </c>
      <c r="C26" t="s">
        <v>285</v>
      </c>
      <c r="D26" s="159">
        <f>IFERROR(('Data Entry Sheet'!$D$79-'Data Entry Sheet'!$D$78)/'Data Entry Sheet'!$D$78,"")</f>
        <v>0</v>
      </c>
      <c r="E26" s="159">
        <f>IFERROR(('Data Entry Sheet'!$E$79-'Data Entry Sheet'!$E$78)/'Data Entry Sheet'!$E$78,"")</f>
        <v>0</v>
      </c>
      <c r="F26" s="159">
        <f>IFERROR(('Data Entry Sheet'!$F$79-'Data Entry Sheet'!$F$78)/'Data Entry Sheet'!$F$78,"")</f>
        <v>0</v>
      </c>
    </row>
    <row r="27" spans="1:6">
      <c r="A27" t="s">
        <v>35</v>
      </c>
      <c r="B27" t="s">
        <v>40</v>
      </c>
      <c r="C27" t="s">
        <v>286</v>
      </c>
      <c r="D27" s="159">
        <f>IFERROR(('Data Entry Sheet'!$D$80-'Data Entry Sheet'!$D$79)/'Data Entry Sheet'!$D$79,"")</f>
        <v>0</v>
      </c>
      <c r="E27" s="159">
        <f>IFERROR(('Data Entry Sheet'!$E$80-'Data Entry Sheet'!$E$79)/'Data Entry Sheet'!$E$79,"")</f>
        <v>0</v>
      </c>
      <c r="F27" s="159">
        <f>IFERROR(('Data Entry Sheet'!$F$80-'Data Entry Sheet'!$F$79)/'Data Entry Sheet'!$F$79,"")</f>
        <v>0</v>
      </c>
    </row>
    <row r="28" spans="1:6">
      <c r="A28" t="s">
        <v>35</v>
      </c>
      <c r="B28" t="s">
        <v>287</v>
      </c>
      <c r="C28" t="s">
        <v>285</v>
      </c>
      <c r="D28" s="159">
        <f>IFERROR(('Data Entry Sheet'!$D$83-'Data Entry Sheet'!$D$82)/'Data Entry Sheet'!$D$82,"")</f>
        <v>-0.181818181818182</v>
      </c>
      <c r="E28" s="159">
        <f>IFERROR(('Data Entry Sheet'!$E$83-'Data Entry Sheet'!$E$82)/'Data Entry Sheet'!$E$82,"")</f>
        <v>0.0344827586206897</v>
      </c>
      <c r="F28" s="159">
        <f>IFERROR(('Data Entry Sheet'!$F$83-'Data Entry Sheet'!$F$82)/'Data Entry Sheet'!$F$82,"")</f>
        <v>0.0588235294117647</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f>IFERROR(('Data Entry Sheet'!$D$87-'Data Entry Sheet'!$D$86)/'Data Entry Sheet'!$D$86,"")</f>
        <v>0</v>
      </c>
      <c r="E30" s="159">
        <f>IFERROR(('Data Entry Sheet'!$E$87-'Data Entry Sheet'!$E$86)/'Data Entry Sheet'!$E$86,"")</f>
        <v>-0.25</v>
      </c>
      <c r="F30" s="159">
        <f>IFERROR(('Data Entry Sheet'!$F$87-'Data Entry Sheet'!$F$86)/'Data Entry Sheet'!$F$86,"")</f>
        <v>-0.263157894736842</v>
      </c>
    </row>
    <row r="31" spans="1:6">
      <c r="A31" t="s">
        <v>35</v>
      </c>
      <c r="B31" t="s">
        <v>288</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f>IFERROR(('Data Entry Sheet'!$D$108-'Data Entry Sheet'!$D$106)/'Data Entry Sheet'!$D$106,"")</f>
        <v>-0.1</v>
      </c>
      <c r="E32" s="159">
        <f>IFERROR(('Data Entry Sheet'!$E$108-'Data Entry Sheet'!$E$106)/'Data Entry Sheet'!$E$106,"")</f>
        <v>0</v>
      </c>
      <c r="F32" s="159">
        <f>IFERROR(('Data Entry Sheet'!$F$108-'Data Entry Sheet'!$F$106)/'Data Entry Sheet'!$F$106,"")</f>
        <v>0</v>
      </c>
    </row>
    <row r="33" spans="1:6">
      <c r="A33" t="s">
        <v>53</v>
      </c>
      <c r="B33" t="s">
        <v>294</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f>IFERROR(('Data Entry Sheet'!$D$113-'Data Entry Sheet'!$D$111)/'Data Entry Sheet'!$D$111,"")</f>
        <v>-0.133333333333333</v>
      </c>
      <c r="E34" s="159">
        <f>IFERROR(('Data Entry Sheet'!$E$113-'Data Entry Sheet'!$E$111)/'Data Entry Sheet'!$E$111,"")</f>
        <v>0</v>
      </c>
      <c r="F34" s="159">
        <f>IFERROR(('Data Entry Sheet'!$F$113-'Data Entry Sheet'!$F$111)/'Data Entry Sheet'!$F$111,"")</f>
        <v>0</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f>IFERROR(('Data Entry Sheet'!$D$118-'Data Entry Sheet'!$D$116)/'Data Entry Sheet'!$D$116,"")</f>
        <v>0</v>
      </c>
      <c r="E36" s="159">
        <f>IFERROR(('Data Entry Sheet'!$E$118-'Data Entry Sheet'!$E$116)/'Data Entry Sheet'!$E$116,"")</f>
        <v>0</v>
      </c>
      <c r="F36" s="159">
        <f>IFERROR(('Data Entry Sheet'!$F$118-'Data Entry Sheet'!$F$116)/'Data Entry Sheet'!$F$116,"")</f>
        <v>0.5</v>
      </c>
    </row>
    <row r="37" spans="1:6">
      <c r="A37" t="s">
        <v>53</v>
      </c>
      <c r="B37" t="s">
        <v>295</v>
      </c>
      <c r="C37" t="s">
        <v>286</v>
      </c>
      <c r="D37" s="159">
        <f>IFERROR(('Data Entry Sheet'!$D$119-'Data Entry Sheet'!$D$118)/'Data Entry Sheet'!$D$118,"")</f>
        <v>0</v>
      </c>
      <c r="E37" s="159">
        <f>IFERROR(('Data Entry Sheet'!$E$119-'Data Entry Sheet'!$E$118)/'Data Entry Sheet'!$E$118,"")</f>
        <v>0</v>
      </c>
      <c r="F37" s="159">
        <f>IFERROR(('Data Entry Sheet'!$F$119-'Data Entry Sheet'!$F$118)/'Data Entry Sheet'!$F$118,"")</f>
        <v>0</v>
      </c>
    </row>
    <row r="38" spans="1:6">
      <c r="A38" t="s">
        <v>53</v>
      </c>
      <c r="B38" t="s">
        <v>54</v>
      </c>
      <c r="C38" t="s">
        <v>285</v>
      </c>
      <c r="D38" s="159">
        <f>IFERROR(('Data Entry Sheet'!$D$123-'Data Entry Sheet'!$D$121)/'Data Entry Sheet'!$D$121,"")</f>
        <v>0.0714285714285714</v>
      </c>
      <c r="E38" s="159">
        <f>IFERROR(('Data Entry Sheet'!$E$123-'Data Entry Sheet'!$E$121)/'Data Entry Sheet'!$E$121,"")</f>
        <v>0</v>
      </c>
      <c r="F38" s="159">
        <f>IFERROR(('Data Entry Sheet'!$F$123-'Data Entry Sheet'!$F$121)/'Data Entry Sheet'!$F$121,"")</f>
        <v>0</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f>IFERROR(('Data Entry Sheet'!$D$133-'Data Entry Sheet'!$D$131)/'Data Entry Sheet'!$D$131,"")</f>
        <v>-1</v>
      </c>
      <c r="E42" s="159">
        <f>IFERROR(('Data Entry Sheet'!$E$133-'Data Entry Sheet'!$E$131)/'Data Entry Sheet'!$E$131,"")</f>
        <v>-0.666666666666667</v>
      </c>
      <c r="F42" s="159">
        <f>IFERROR(('Data Entry Sheet'!$F$133-'Data Entry Sheet'!$F$131)/'Data Entry Sheet'!$F$131,"")</f>
        <v>-1</v>
      </c>
    </row>
    <row r="43" spans="1:6">
      <c r="A43" t="s">
        <v>59</v>
      </c>
      <c r="B43" t="s">
        <v>60</v>
      </c>
      <c r="C43" t="s">
        <v>286</v>
      </c>
      <c r="D43" s="159" t="str">
        <f>IFERROR(('Data Entry Sheet'!$D$134-'Data Entry Sheet'!$D$133)/'Data Entry Sheet'!$D$133,"")</f>
        <v/>
      </c>
      <c r="E43" s="159">
        <f>IFERROR(('Data Entry Sheet'!$E$134-'Data Entry Sheet'!$E$133)/'Data Entry Sheet'!$E$133,"")</f>
        <v>0</v>
      </c>
      <c r="F43" s="159" t="str">
        <f>IFERROR(('Data Entry Sheet'!$F$134-'Data Entry Sheet'!$F$133)/'Data Entry Sheet'!$F$133,"")</f>
        <v/>
      </c>
    </row>
    <row r="44" spans="1:6">
      <c r="A44" t="s">
        <v>59</v>
      </c>
      <c r="B44" t="s">
        <v>63</v>
      </c>
      <c r="C44" t="s">
        <v>285</v>
      </c>
      <c r="D44" s="159">
        <f>IFERROR(('Data Entry Sheet'!$D$138-'Data Entry Sheet'!$D$136)/'Data Entry Sheet'!$D$136,"")</f>
        <v>0</v>
      </c>
      <c r="E44" s="159">
        <f>IFERROR(('Data Entry Sheet'!$E$138-'Data Entry Sheet'!$E$136)/'Data Entry Sheet'!$E$136,"")</f>
        <v>0</v>
      </c>
      <c r="F44" s="159">
        <f>IFERROR(('Data Entry Sheet'!$F$138-'Data Entry Sheet'!$F$136)/'Data Entry Sheet'!$F$136,"")</f>
        <v>0</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-0.727272727272727</v>
      </c>
      <c r="E46" s="159">
        <f>IFERROR(('Data Entry Sheet'!$E$143-'Data Entry Sheet'!$E$141)/'Data Entry Sheet'!$E$141,"")</f>
        <v>-0.384615384615385</v>
      </c>
      <c r="F46" s="159">
        <f>IFERROR(('Data Entry Sheet'!$F$143-'Data Entry Sheet'!$F$141)/'Data Entry Sheet'!$F$141,"")</f>
        <v>-0.2</v>
      </c>
    </row>
    <row r="47" spans="1:6">
      <c r="A47" t="s">
        <v>64</v>
      </c>
      <c r="B47" t="s">
        <v>65</v>
      </c>
      <c r="C47" t="s">
        <v>286</v>
      </c>
      <c r="D47" s="159">
        <f>IFERROR(('Data Entry Sheet'!$D$144-'Data Entry Sheet'!$D$143)/'Data Entry Sheet'!$D$143,"")</f>
        <v>0</v>
      </c>
      <c r="E47" s="159">
        <f>IFERROR(('Data Entry Sheet'!$E$144-'Data Entry Sheet'!$E$143)/'Data Entry Sheet'!$E$143,"")</f>
        <v>0</v>
      </c>
      <c r="F47" s="159">
        <f>IFERROR(('Data Entry Sheet'!$F$144-'Data Entry Sheet'!$F$143)/'Data Entry Sheet'!$F$143,"")</f>
        <v>0</v>
      </c>
    </row>
    <row r="48" spans="1:6">
      <c r="A48" t="s">
        <v>64</v>
      </c>
      <c r="B48" t="s">
        <v>68</v>
      </c>
      <c r="C48" t="s">
        <v>285</v>
      </c>
      <c r="D48" s="159">
        <f>IFERROR(('Data Entry Sheet'!$D$148-'Data Entry Sheet'!$D$146)/'Data Entry Sheet'!$D$146,"")</f>
        <v>0.0454545454545455</v>
      </c>
      <c r="E48" s="159">
        <f>IFERROR(('Data Entry Sheet'!$E$148-'Data Entry Sheet'!$E$146)/'Data Entry Sheet'!$E$146,"")</f>
        <v>0</v>
      </c>
      <c r="F48" s="159">
        <f>IFERROR(('Data Entry Sheet'!$F$148-'Data Entry Sheet'!$F$146)/'Data Entry Sheet'!$F$146,"")</f>
        <v>0.333333333333333</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298</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301</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304</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305</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A6010C1FF968407D80DE56265190BB1B_13</vt:lpwstr>
  </property>
  <property fmtid="{D5CDD505-2E9C-101B-9397-08002B2CF9AE}" pid="3" name="KSOProductBuildVer">
    <vt:lpwstr>1033-12.2.0.17152</vt:lpwstr>
  </property>
</Properties>
</file>