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Google Drive\Design project\reactormatlab\"/>
    </mc:Choice>
  </mc:AlternateContent>
  <bookViews>
    <workbookView xWindow="0" yWindow="0" windowWidth="28800" windowHeight="12360" firstSheet="6" activeTab="8"/>
  </bookViews>
  <sheets>
    <sheet name="3D" sheetId="2" r:id="rId1"/>
    <sheet name="80 bar" sheetId="3" r:id="rId2"/>
    <sheet name="100 bar" sheetId="1" r:id="rId3"/>
    <sheet name="120 bar" sheetId="4" r:id="rId4"/>
    <sheet name="180 bar" sheetId="5" r:id="rId5"/>
    <sheet name="200 bar" sheetId="6" r:id="rId6"/>
    <sheet name="Sheet3" sheetId="8" r:id="rId7"/>
    <sheet name="Sheet4" sheetId="9" r:id="rId8"/>
    <sheet name="P T" sheetId="7" r:id="rId9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6" l="1"/>
  <c r="H9" i="6" s="1"/>
  <c r="G8" i="6"/>
  <c r="G9" i="6" s="1"/>
  <c r="F8" i="6"/>
  <c r="F9" i="6" s="1"/>
  <c r="E8" i="6"/>
  <c r="E9" i="6" s="1"/>
  <c r="D8" i="6"/>
  <c r="D9" i="6" s="1"/>
  <c r="C8" i="6"/>
  <c r="C9" i="6" s="1"/>
  <c r="B8" i="6"/>
  <c r="B9" i="6" s="1"/>
  <c r="H7" i="6"/>
  <c r="G7" i="6"/>
  <c r="F7" i="6"/>
  <c r="E7" i="6"/>
  <c r="D7" i="6"/>
  <c r="C7" i="6"/>
  <c r="B7" i="6"/>
  <c r="H8" i="5" l="1"/>
  <c r="H9" i="5" s="1"/>
  <c r="G8" i="5"/>
  <c r="G9" i="5" s="1"/>
  <c r="F8" i="5"/>
  <c r="F9" i="5" s="1"/>
  <c r="E8" i="5"/>
  <c r="E9" i="5" s="1"/>
  <c r="D8" i="5"/>
  <c r="D9" i="5" s="1"/>
  <c r="C8" i="5"/>
  <c r="C9" i="5" s="1"/>
  <c r="B8" i="5"/>
  <c r="B9" i="5" s="1"/>
  <c r="H7" i="5"/>
  <c r="G7" i="5"/>
  <c r="F7" i="5"/>
  <c r="E7" i="5"/>
  <c r="D7" i="5"/>
  <c r="C7" i="5"/>
  <c r="B7" i="5"/>
  <c r="H38" i="4"/>
  <c r="H39" i="4" s="1"/>
  <c r="G38" i="4"/>
  <c r="G39" i="4" s="1"/>
  <c r="F38" i="4"/>
  <c r="F39" i="4" s="1"/>
  <c r="E38" i="4"/>
  <c r="E39" i="4" s="1"/>
  <c r="D38" i="4"/>
  <c r="D39" i="4" s="1"/>
  <c r="C38" i="4"/>
  <c r="C39" i="4" s="1"/>
  <c r="B38" i="4"/>
  <c r="B39" i="4" s="1"/>
  <c r="H37" i="4"/>
  <c r="G37" i="4"/>
  <c r="F37" i="4"/>
  <c r="E37" i="4"/>
  <c r="D37" i="4"/>
  <c r="C37" i="4"/>
  <c r="B37" i="4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B28" i="4"/>
  <c r="B29" i="4" s="1"/>
  <c r="H27" i="4"/>
  <c r="G27" i="4"/>
  <c r="F27" i="4"/>
  <c r="E27" i="4"/>
  <c r="D27" i="4"/>
  <c r="C27" i="4"/>
  <c r="B27" i="4"/>
  <c r="H18" i="4"/>
  <c r="H19" i="4" s="1"/>
  <c r="G18" i="4"/>
  <c r="G19" i="4" s="1"/>
  <c r="F18" i="4"/>
  <c r="F19" i="4" s="1"/>
  <c r="E18" i="4"/>
  <c r="E19" i="4" s="1"/>
  <c r="D18" i="4"/>
  <c r="D19" i="4" s="1"/>
  <c r="C18" i="4"/>
  <c r="C19" i="4" s="1"/>
  <c r="B18" i="4"/>
  <c r="B19" i="4" s="1"/>
  <c r="H17" i="4"/>
  <c r="G17" i="4"/>
  <c r="F17" i="4"/>
  <c r="E17" i="4"/>
  <c r="D17" i="4"/>
  <c r="C17" i="4"/>
  <c r="B17" i="4"/>
  <c r="H8" i="4"/>
  <c r="H9" i="4" s="1"/>
  <c r="G8" i="4"/>
  <c r="G9" i="4" s="1"/>
  <c r="F8" i="4"/>
  <c r="F9" i="4" s="1"/>
  <c r="E8" i="4"/>
  <c r="E9" i="4" s="1"/>
  <c r="D8" i="4"/>
  <c r="D9" i="4" s="1"/>
  <c r="C8" i="4"/>
  <c r="C9" i="4" s="1"/>
  <c r="B8" i="4"/>
  <c r="B9" i="4" s="1"/>
  <c r="H7" i="4"/>
  <c r="G7" i="4"/>
  <c r="F7" i="4"/>
  <c r="E7" i="4"/>
  <c r="D7" i="4"/>
  <c r="C7" i="4"/>
  <c r="B7" i="4"/>
  <c r="G37" i="3"/>
  <c r="G38" i="3"/>
  <c r="G39" i="3" s="1"/>
  <c r="H38" i="3"/>
  <c r="H39" i="3" s="1"/>
  <c r="F38" i="3"/>
  <c r="F39" i="3" s="1"/>
  <c r="E38" i="3"/>
  <c r="E39" i="3" s="1"/>
  <c r="D38" i="3"/>
  <c r="D39" i="3" s="1"/>
  <c r="C38" i="3"/>
  <c r="C39" i="3" s="1"/>
  <c r="B38" i="3"/>
  <c r="B39" i="3" s="1"/>
  <c r="H37" i="3"/>
  <c r="F37" i="3"/>
  <c r="E37" i="3"/>
  <c r="D37" i="3"/>
  <c r="C37" i="3"/>
  <c r="B37" i="3"/>
  <c r="H28" i="3"/>
  <c r="H29" i="3" s="1"/>
  <c r="G28" i="3"/>
  <c r="G29" i="3" s="1"/>
  <c r="F28" i="3"/>
  <c r="F29" i="3" s="1"/>
  <c r="E28" i="3"/>
  <c r="E29" i="3" s="1"/>
  <c r="D28" i="3"/>
  <c r="D29" i="3" s="1"/>
  <c r="C28" i="3"/>
  <c r="C29" i="3" s="1"/>
  <c r="B28" i="3"/>
  <c r="B29" i="3" s="1"/>
  <c r="H27" i="3"/>
  <c r="G27" i="3"/>
  <c r="F27" i="3"/>
  <c r="E27" i="3"/>
  <c r="D27" i="3"/>
  <c r="C27" i="3"/>
  <c r="B27" i="3"/>
  <c r="H19" i="3"/>
  <c r="H18" i="3"/>
  <c r="G18" i="3"/>
  <c r="G19" i="3" s="1"/>
  <c r="F18" i="3"/>
  <c r="F19" i="3" s="1"/>
  <c r="E18" i="3"/>
  <c r="E19" i="3" s="1"/>
  <c r="D18" i="3"/>
  <c r="D19" i="3" s="1"/>
  <c r="C18" i="3"/>
  <c r="C19" i="3" s="1"/>
  <c r="B18" i="3"/>
  <c r="B19" i="3" s="1"/>
  <c r="H17" i="3"/>
  <c r="G17" i="3"/>
  <c r="F17" i="3"/>
  <c r="E17" i="3"/>
  <c r="D17" i="3"/>
  <c r="C17" i="3"/>
  <c r="B17" i="3"/>
  <c r="H8" i="3"/>
  <c r="H9" i="3" s="1"/>
  <c r="G8" i="3"/>
  <c r="G9" i="3" s="1"/>
  <c r="F8" i="3"/>
  <c r="F9" i="3" s="1"/>
  <c r="E8" i="3"/>
  <c r="E9" i="3" s="1"/>
  <c r="D8" i="3"/>
  <c r="D9" i="3" s="1"/>
  <c r="C8" i="3"/>
  <c r="C9" i="3" s="1"/>
  <c r="B8" i="3"/>
  <c r="B9" i="3" s="1"/>
  <c r="H7" i="3"/>
  <c r="G7" i="3"/>
  <c r="F7" i="3"/>
  <c r="E7" i="3"/>
  <c r="D7" i="3"/>
  <c r="C7" i="3"/>
  <c r="B7" i="3"/>
  <c r="L5" i="1"/>
  <c r="L4" i="1"/>
  <c r="L3" i="1"/>
  <c r="L2" i="1"/>
  <c r="G37" i="1"/>
  <c r="H69" i="1"/>
  <c r="F69" i="1"/>
  <c r="C69" i="1"/>
  <c r="B69" i="1"/>
  <c r="H68" i="1"/>
  <c r="G68" i="1"/>
  <c r="G69" i="1" s="1"/>
  <c r="F68" i="1"/>
  <c r="E68" i="1"/>
  <c r="E69" i="1" s="1"/>
  <c r="D68" i="1"/>
  <c r="D69" i="1" s="1"/>
  <c r="C68" i="1"/>
  <c r="B68" i="1"/>
  <c r="H59" i="1"/>
  <c r="G59" i="1"/>
  <c r="B59" i="1"/>
  <c r="H58" i="1"/>
  <c r="G58" i="1"/>
  <c r="F58" i="1"/>
  <c r="F59" i="1" s="1"/>
  <c r="E58" i="1"/>
  <c r="E59" i="1" s="1"/>
  <c r="D58" i="1"/>
  <c r="D59" i="1" s="1"/>
  <c r="C58" i="1"/>
  <c r="C59" i="1" s="1"/>
  <c r="B58" i="1"/>
  <c r="H49" i="1"/>
  <c r="C49" i="1"/>
  <c r="B49" i="1"/>
  <c r="H48" i="1"/>
  <c r="G48" i="1"/>
  <c r="G49" i="1" s="1"/>
  <c r="F48" i="1"/>
  <c r="F49" i="1" s="1"/>
  <c r="E48" i="1"/>
  <c r="E49" i="1" s="1"/>
  <c r="D48" i="1"/>
  <c r="D49" i="1" s="1"/>
  <c r="C48" i="1"/>
  <c r="B48" i="1"/>
  <c r="B38" i="1"/>
  <c r="B39" i="1" s="1"/>
  <c r="H39" i="1"/>
  <c r="E39" i="1"/>
  <c r="D39" i="1"/>
  <c r="H38" i="1"/>
  <c r="G38" i="1"/>
  <c r="G39" i="1" s="1"/>
  <c r="F38" i="1"/>
  <c r="F39" i="1" s="1"/>
  <c r="E38" i="1"/>
  <c r="D38" i="1"/>
  <c r="C38" i="1"/>
  <c r="C39" i="1" s="1"/>
  <c r="B29" i="1"/>
  <c r="B28" i="1"/>
  <c r="H29" i="1"/>
  <c r="G29" i="1"/>
  <c r="E29" i="1"/>
  <c r="D29" i="1"/>
  <c r="H28" i="1"/>
  <c r="G28" i="1"/>
  <c r="F28" i="1"/>
  <c r="F29" i="1" s="1"/>
  <c r="E28" i="1"/>
  <c r="D28" i="1"/>
  <c r="C28" i="1"/>
  <c r="C29" i="1" s="1"/>
  <c r="C19" i="1"/>
  <c r="D19" i="1"/>
  <c r="E19" i="1"/>
  <c r="F19" i="1"/>
  <c r="G19" i="1"/>
  <c r="H19" i="1"/>
  <c r="B19" i="1"/>
  <c r="C9" i="1"/>
  <c r="D9" i="1"/>
  <c r="E9" i="1"/>
  <c r="F9" i="1"/>
  <c r="G9" i="1"/>
  <c r="H9" i="1"/>
  <c r="B9" i="1"/>
  <c r="B18" i="1"/>
  <c r="H18" i="1"/>
  <c r="G18" i="1"/>
  <c r="F18" i="1"/>
  <c r="E18" i="1"/>
  <c r="D18" i="1"/>
  <c r="C18" i="1"/>
  <c r="C8" i="1"/>
  <c r="D8" i="1"/>
  <c r="E8" i="1"/>
  <c r="F8" i="1"/>
  <c r="G8" i="1"/>
  <c r="H8" i="1"/>
  <c r="B8" i="1"/>
  <c r="B27" i="1"/>
  <c r="C27" i="1"/>
  <c r="D27" i="1"/>
  <c r="E27" i="1"/>
  <c r="F27" i="1"/>
  <c r="G27" i="1"/>
  <c r="H27" i="1"/>
  <c r="K8" i="1"/>
  <c r="H67" i="1"/>
  <c r="G67" i="1"/>
  <c r="F67" i="1"/>
  <c r="E67" i="1"/>
  <c r="D67" i="1"/>
  <c r="C67" i="1"/>
  <c r="B67" i="1"/>
  <c r="K7" i="1"/>
  <c r="K6" i="1"/>
  <c r="H57" i="1"/>
  <c r="G57" i="1"/>
  <c r="F57" i="1"/>
  <c r="E57" i="1"/>
  <c r="D57" i="1"/>
  <c r="C57" i="1"/>
  <c r="B57" i="1"/>
  <c r="K5" i="1"/>
  <c r="K4" i="1"/>
  <c r="K3" i="1"/>
  <c r="K2" i="1"/>
  <c r="H47" i="1"/>
  <c r="G47" i="1"/>
  <c r="F47" i="1"/>
  <c r="E47" i="1"/>
  <c r="D47" i="1"/>
  <c r="C47" i="1"/>
  <c r="B47" i="1"/>
  <c r="H37" i="1"/>
  <c r="F37" i="1"/>
  <c r="E37" i="1"/>
  <c r="D37" i="1"/>
  <c r="C37" i="1"/>
  <c r="B37" i="1"/>
  <c r="C17" i="1"/>
  <c r="D17" i="1"/>
  <c r="E17" i="1"/>
  <c r="F17" i="1"/>
  <c r="G17" i="1"/>
  <c r="H17" i="1"/>
  <c r="B17" i="1"/>
  <c r="H7" i="1"/>
  <c r="G7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<sst xmlns="http://schemas.openxmlformats.org/spreadsheetml/2006/main" count="183" uniqueCount="18">
  <si>
    <t>nt</t>
  </si>
  <si>
    <t>Reactor</t>
  </si>
  <si>
    <t>Ttop</t>
  </si>
  <si>
    <t>Length</t>
  </si>
  <si>
    <t>Catvol</t>
  </si>
  <si>
    <t>Totvol</t>
  </si>
  <si>
    <t>Tot/Cat</t>
  </si>
  <si>
    <t>Pipes</t>
  </si>
  <si>
    <t>Min vol</t>
  </si>
  <si>
    <t>Pipe</t>
  </si>
  <si>
    <t>Temp</t>
  </si>
  <si>
    <t>Volume</t>
  </si>
  <si>
    <t>Dia</t>
  </si>
  <si>
    <t>L/D</t>
  </si>
  <si>
    <t>All 100 bar</t>
  </si>
  <si>
    <t>N/A</t>
  </si>
  <si>
    <t>P (bar)</t>
  </si>
  <si>
    <t>Optimal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</si>
</sst>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400 pipes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 bar'!$B$3:$H$3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bar'!$B$5:$H$5</c:f>
              <c:numCache>
                <c:formatCode>General</c:formatCode>
                <c:ptCount val="7"/>
                <c:pt idx="0">
                  <c:v>102.15219999999999</c:v>
                </c:pt>
                <c:pt idx="1">
                  <c:v>70.938999999999993</c:v>
                </c:pt>
                <c:pt idx="2">
                  <c:v>59.588799999999999</c:v>
                </c:pt>
                <c:pt idx="3">
                  <c:v>53.913699999999999</c:v>
                </c:pt>
                <c:pt idx="4">
                  <c:v>53.913699999999999</c:v>
                </c:pt>
                <c:pt idx="5">
                  <c:v>59.588799999999999</c:v>
                </c:pt>
                <c:pt idx="6">
                  <c:v>73.776600000000002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09-4669-A476-1F7439E490B7}"/>
            </c:ext>
          </c:extLst>
        </c:ser>
        <c:ser>
          <c:idx val="1"/>
          <c:order val="1"/>
          <c:tx>
            <c:v>500 pipes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 bar'!$B$13:$H$13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bar'!$B$15:$H$15</c:f>
              <c:numCache>
                <c:formatCode>General</c:formatCode>
                <c:ptCount val="7"/>
                <c:pt idx="0">
                  <c:v>92.220799999999997</c:v>
                </c:pt>
                <c:pt idx="1">
                  <c:v>70.938999999999993</c:v>
                </c:pt>
                <c:pt idx="2">
                  <c:v>60.298200000000001</c:v>
                </c:pt>
                <c:pt idx="3">
                  <c:v>56.751199999999997</c:v>
                </c:pt>
                <c:pt idx="4">
                  <c:v>56.751199999999997</c:v>
                </c:pt>
                <c:pt idx="5">
                  <c:v>63.073500000000003</c:v>
                </c:pt>
                <c:pt idx="6">
                  <c:v>78.761099999999999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09-4669-A476-1F7439E490B7}"/>
            </c:ext>
          </c:extLst>
        </c:ser>
        <c:ser>
          <c:idx val="2"/>
          <c:order val="2"/>
          <c:tx>
            <c:v>600 pipes</c:v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 bar'!$B$23:$H$23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bar'!$B$25:$H$25</c:f>
              <c:numCache>
                <c:formatCode>General</c:formatCode>
                <c:ptCount val="7"/>
                <c:pt idx="0">
                  <c:v>85.126900000000006</c:v>
                </c:pt>
                <c:pt idx="1">
                  <c:v>68.101500000000001</c:v>
                </c:pt>
                <c:pt idx="2">
                  <c:v>59.588799999999999</c:v>
                </c:pt>
                <c:pt idx="3">
                  <c:v>55.332500000000003</c:v>
                </c:pt>
                <c:pt idx="4">
                  <c:v>58.751600000000003</c:v>
                </c:pt>
                <c:pt idx="5">
                  <c:v>63.704700000000003</c:v>
                </c:pt>
                <c:pt idx="6">
                  <c:v>80.981800000000007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09-4669-A476-1F7439E490B7}"/>
            </c:ext>
          </c:extLst>
        </c:ser>
        <c:ser>
          <c:idx val="3"/>
          <c:order val="3"/>
          <c:tx>
            <c:v>600 pipes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'100 bar'!$B$33:$H$33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bar'!$B$35:$H$35</c:f>
              <c:numCache>
                <c:formatCode>General</c:formatCode>
                <c:ptCount val="7"/>
                <c:pt idx="0">
                  <c:v>84.417500000000004</c:v>
                </c:pt>
                <c:pt idx="1">
                  <c:v>69.520300000000006</c:v>
                </c:pt>
                <c:pt idx="2">
                  <c:v>59.588799999999999</c:v>
                </c:pt>
                <c:pt idx="3">
                  <c:v>54.623100000000001</c:v>
                </c:pt>
                <c:pt idx="4">
                  <c:v>57.918599999999998</c:v>
                </c:pt>
                <c:pt idx="5">
                  <c:v>68.347999999999999</c:v>
                </c:pt>
                <c:pt idx="6">
                  <c:v>82.127099999999999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09-4669-A476-1F7439E490B7}"/>
            </c:ext>
          </c:extLst>
        </c:ser>
        <c:ser>
          <c:idx val="4"/>
          <c:order val="4"/>
          <c:tx>
            <c:v>800 pipes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'100 bar'!$B$43:$H$43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bar'!$B$45:$H$45</c:f>
              <c:numCache>
                <c:formatCode>General</c:formatCode>
                <c:ptCount val="7"/>
                <c:pt idx="0">
                  <c:v>79.451700000000002</c:v>
                </c:pt>
                <c:pt idx="1">
                  <c:v>68.101500000000001</c:v>
                </c:pt>
                <c:pt idx="2">
                  <c:v>62.426400000000001</c:v>
                </c:pt>
                <c:pt idx="3">
                  <c:v>56.751199999999997</c:v>
                </c:pt>
                <c:pt idx="4">
                  <c:v>60.593000000000004</c:v>
                </c:pt>
                <c:pt idx="5">
                  <c:v>68.029799999999994</c:v>
                </c:pt>
                <c:pt idx="6">
                  <c:v>88.026799999999994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09-4669-A476-1F7439E4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4376"/>
        <c:axId val="382325032"/>
      </c:scatterChart>
      <c:valAx>
        <c:axId val="3823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5032"/>
        <c:crosses val="autoZero"/>
        <c:crossBetween val="midCat"/>
      </c:valAx>
      <c:valAx>
        <c:axId val="38232503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 bar'!$K$1</c:f>
              <c:strCache>
                <c:ptCount val="1"/>
                <c:pt idx="0">
                  <c:v>Min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 bar'!$J$2:$J$8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'100 bar'!$K$2:$K$8</c:f>
              <c:numCache>
                <c:formatCode>General</c:formatCode>
                <c:ptCount val="7"/>
                <c:pt idx="0">
                  <c:v>53.913699999999999</c:v>
                </c:pt>
                <c:pt idx="1">
                  <c:v>56.751199999999997</c:v>
                </c:pt>
                <c:pt idx="2">
                  <c:v>55.332500000000003</c:v>
                </c:pt>
                <c:pt idx="3">
                  <c:v>54.623100000000001</c:v>
                </c:pt>
                <c:pt idx="4">
                  <c:v>56.751199999999997</c:v>
                </c:pt>
                <c:pt idx="5">
                  <c:v>56.125999999999998</c:v>
                </c:pt>
                <c:pt idx="6">
                  <c:v>56.395299999999999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1-4834-B71D-57F0BF62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4376"/>
        <c:axId val="512583512"/>
      </c:scatterChart>
      <c:valAx>
        <c:axId val="3823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3512"/>
        <c:crosses val="autoZero"/>
        <c:crossBetween val="midCat"/>
      </c:valAx>
      <c:valAx>
        <c:axId val="5125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400 pipes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 bar'!$B$3:$H$3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bar'!$B$9:$H$9</c:f>
              <c:numCache>
                <c:formatCode>General</c:formatCode>
                <c:ptCount val="7"/>
                <c:pt idx="0">
                  <c:v>11.670106550403194</c:v>
                </c:pt>
                <c:pt idx="1">
                  <c:v>8.10424191892346</c:v>
                </c:pt>
                <c:pt idx="2">
                  <c:v>6.8075626939394764</c:v>
                </c:pt>
                <c:pt idx="3">
                  <c:v>6.1592230814475437</c:v>
                </c:pt>
                <c:pt idx="4">
                  <c:v>6.1592230814475437</c:v>
                </c:pt>
                <c:pt idx="5">
                  <c:v>6.8075626939394764</c:v>
                </c:pt>
                <c:pt idx="6">
                  <c:v>8.4284117251694735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7-440E-B177-F8B97D5760EB}"/>
            </c:ext>
          </c:extLst>
        </c:ser>
        <c:ser>
          <c:idx val="1"/>
          <c:order val="1"/>
          <c:tx>
            <c:v>500 pipes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 bar'!$B$13:$H$13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bar'!$B$19:$H$19</c:f>
              <c:numCache>
                <c:formatCode>General</c:formatCode>
                <c:ptCount val="7"/>
                <c:pt idx="0">
                  <c:v>7.5682006494550054</c:v>
                </c:pt>
                <c:pt idx="1">
                  <c:v>5.821692446694076</c:v>
                </c:pt>
                <c:pt idx="2">
                  <c:v>4.94843834531365</c:v>
                </c:pt>
                <c:pt idx="3">
                  <c:v>4.657354426107994</c:v>
                </c:pt>
                <c:pt idx="4">
                  <c:v>4.657354426107994</c:v>
                </c:pt>
                <c:pt idx="5">
                  <c:v>5.1762240426409054</c:v>
                </c:pt>
                <c:pt idx="6">
                  <c:v>6.4636051310054841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47-440E-B177-F8B97D5760EB}"/>
            </c:ext>
          </c:extLst>
        </c:ser>
        <c:ser>
          <c:idx val="2"/>
          <c:order val="2"/>
          <c:tx>
            <c:v>600 pipes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 bar'!$B$23:$H$23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bar'!$B$29:$H$29</c:f>
              <c:numCache>
                <c:formatCode>General</c:formatCode>
                <c:ptCount val="7"/>
                <c:pt idx="0">
                  <c:v>5.3299021415851087</c:v>
                </c:pt>
                <c:pt idx="1">
                  <c:v>4.2639224326902019</c:v>
                </c:pt>
                <c:pt idx="2">
                  <c:v>3.7309325782429434</c:v>
                </c:pt>
                <c:pt idx="3">
                  <c:v>3.4644376510193902</c:v>
                </c:pt>
                <c:pt idx="4">
                  <c:v>3.6785156499871938</c:v>
                </c:pt>
                <c:pt idx="5">
                  <c:v>3.9886202444673482</c:v>
                </c:pt>
                <c:pt idx="6">
                  <c:v>5.070387048701817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47-440E-B177-F8B97D5760EB}"/>
            </c:ext>
          </c:extLst>
        </c:ser>
        <c:ser>
          <c:idx val="3"/>
          <c:order val="3"/>
          <c:tx>
            <c:v>700 pipes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'100 bar'!$B$33:$H$33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bar'!$B$39:$H$39</c:f>
              <c:numCache>
                <c:formatCode>General</c:formatCode>
                <c:ptCount val="7"/>
                <c:pt idx="0">
                  <c:v>4.2038492159031176</c:v>
                </c:pt>
                <c:pt idx="1">
                  <c:v>3.4619931338074266</c:v>
                </c:pt>
                <c:pt idx="2">
                  <c:v>2.9674228914034066</c:v>
                </c:pt>
                <c:pt idx="3">
                  <c:v>2.7201370517118879</c:v>
                </c:pt>
                <c:pt idx="4">
                  <c:v>2.8842515765968799</c:v>
                </c:pt>
                <c:pt idx="5">
                  <c:v>3.4035996931046433</c:v>
                </c:pt>
                <c:pt idx="6">
                  <c:v>4.0897840562924639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47-440E-B177-F8B97D5760EB}"/>
            </c:ext>
          </c:extLst>
        </c:ser>
        <c:ser>
          <c:idx val="4"/>
          <c:order val="4"/>
          <c:tx>
            <c:v>800 pipes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'100 bar'!$B$43:$H$43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bar'!$B$49:$H$49</c:f>
              <c:numCache>
                <c:formatCode>General</c:formatCode>
                <c:ptCount val="7"/>
                <c:pt idx="0">
                  <c:v>3.2443195261620934</c:v>
                </c:pt>
                <c:pt idx="1">
                  <c:v>2.780845983918149</c:v>
                </c:pt>
                <c:pt idx="2">
                  <c:v>2.5491080301826345</c:v>
                </c:pt>
                <c:pt idx="3">
                  <c:v>2.3173712590605411</c:v>
                </c:pt>
                <c:pt idx="4">
                  <c:v>2.474234861362671</c:v>
                </c:pt>
                <c:pt idx="5">
                  <c:v>2.7779004329282908</c:v>
                </c:pt>
                <c:pt idx="6">
                  <c:v>3.5944665130695945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47-440E-B177-F8B97D5760EB}"/>
            </c:ext>
          </c:extLst>
        </c:ser>
        <c:ser>
          <c:idx val="5"/>
          <c:order val="5"/>
          <c:tx>
            <c:v>900 pipes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 bar'!$B$53:$H$53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bar'!$B$59:$H$59</c:f>
              <c:numCache>
                <c:formatCode>General</c:formatCode>
                <c:ptCount val="7"/>
                <c:pt idx="0">
                  <c:v>2.8445985336173654</c:v>
                </c:pt>
                <c:pt idx="1">
                  <c:v>2.4069686792520515</c:v>
                </c:pt>
                <c:pt idx="2">
                  <c:v>1.9693378292771682</c:v>
                </c:pt>
                <c:pt idx="3">
                  <c:v>1.9236000001387181</c:v>
                </c:pt>
                <c:pt idx="4">
                  <c:v>2.0425029532101036</c:v>
                </c:pt>
                <c:pt idx="5">
                  <c:v>2.341569734477587</c:v>
                </c:pt>
                <c:pt idx="6">
                  <c:v>3.1449863498584754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47-440E-B177-F8B97D5760EB}"/>
            </c:ext>
          </c:extLst>
        </c:ser>
        <c:ser>
          <c:idx val="6"/>
          <c:order val="6"/>
          <c:tx>
            <c:v>1000 pipes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 bar'!$B$63:$H$63</c:f>
              <c:numCache>
                <c:formatCode>General</c:formatCode>
                <c:ptCount val="7"/>
                <c:pt idx="0">
                  <c:v>675</c:v>
                </c:pt>
                <c:pt idx="1">
                  <c:v>687.5</c:v>
                </c:pt>
                <c:pt idx="2">
                  <c:v>700</c:v>
                </c:pt>
                <c:pt idx="3">
                  <c:v>712.5</c:v>
                </c:pt>
                <c:pt idx="4">
                  <c:v>725</c:v>
                </c:pt>
                <c:pt idx="5">
                  <c:v>737.5</c:v>
                </c:pt>
                <c:pt idx="6">
                  <c:v>750</c:v>
                </c:pt>
              </c:numCache>
            </c:numRef>
          </c:xVal>
          <c:yVal>
            <c:numRef>
              <c:f>'100 bar'!$B$69:$H$69</c:f>
              <c:numCache>
                <c:formatCode>General</c:formatCode>
                <c:ptCount val="7"/>
                <c:pt idx="0">
                  <c:v>2.2863852050831905</c:v>
                </c:pt>
                <c:pt idx="1">
                  <c:v>1.8706781059656481</c:v>
                </c:pt>
                <c:pt idx="2">
                  <c:v>1.6628249830805759</c:v>
                </c:pt>
                <c:pt idx="3">
                  <c:v>1.6523965006043861</c:v>
                </c:pt>
                <c:pt idx="4">
                  <c:v>1.8401108918906939</c:v>
                </c:pt>
                <c:pt idx="5">
                  <c:v>2.1392435918638131</c:v>
                </c:pt>
                <c:pt idx="6">
                  <c:v>2.7686474171274056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47-440E-B177-F8B97D57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8768"/>
        <c:axId val="625018112"/>
      </c:scatterChart>
      <c:valAx>
        <c:axId val="6250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8112"/>
        <c:crosses val="autoZero"/>
        <c:crossBetween val="midCat"/>
      </c:valAx>
      <c:valAx>
        <c:axId val="625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  <a:r>
              <a:rPr lang="en-US" baseline="0"/>
              <a:t> t</a:t>
            </a:r>
            <a:r>
              <a:rPr lang="en-US"/>
              <a:t>emperature</a:t>
            </a:r>
            <a:r>
              <a:rPr lang="en-US" baseline="0"/>
              <a:t> vs operating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 T'!$B$1</c:f>
              <c:strCache>
                <c:ptCount val="1"/>
                <c:pt idx="0">
                  <c:v>Optimal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T'!$A$2:$A$7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xVal>
          <c:yVal>
            <c:numRef>
              <c:f>'P T'!$B$2:$B$7</c:f>
              <c:numCache>
                <c:formatCode>General</c:formatCode>
                <c:ptCount val="6"/>
                <c:pt idx="0">
                  <c:v>712.5</c:v>
                </c:pt>
                <c:pt idx="1">
                  <c:v>713.5</c:v>
                </c:pt>
                <c:pt idx="2">
                  <c:v>715</c:v>
                </c:pt>
                <c:pt idx="3">
                  <c:v>720</c:v>
                </c:pt>
                <c:pt idx="4">
                  <c:v>724</c:v>
                </c:pt>
                <c:pt idx="5">
                  <c:v>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F-465F-A811-A7FF58EF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06816"/>
        <c:axId val="479710424"/>
      </c:scatterChart>
      <c:valAx>
        <c:axId val="479706816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0424"/>
        <c:crosses val="autoZero"/>
        <c:crossBetween val="midCat"/>
      </c:valAx>
      <c:valAx>
        <c:axId val="4797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23</xdr:row>
      <xdr:rowOff>76200</xdr:rowOff>
    </xdr:from>
    <xdr:to>
      <xdr:col>18</xdr:col>
      <xdr:colOff>323851</xdr:colOff>
      <xdr:row>41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FC6D6-5813-4C30-AB59-E0BCC8B06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8</xdr:row>
      <xdr:rowOff>114300</xdr:rowOff>
    </xdr:from>
    <xdr:to>
      <xdr:col>18</xdr:col>
      <xdr:colOff>447675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16934-8874-44B7-AE0C-90CB49447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41</xdr:row>
      <xdr:rowOff>142875</xdr:rowOff>
    </xdr:from>
    <xdr:to>
      <xdr:col>18</xdr:col>
      <xdr:colOff>38100</xdr:colOff>
      <xdr:row>61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4BA65-D097-43A5-BCBD-D3568541C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48</xdr:row>
      <xdr:rowOff>95250</xdr:rowOff>
    </xdr:from>
    <xdr:to>
      <xdr:col>13</xdr:col>
      <xdr:colOff>209550</xdr:colOff>
      <xdr:row>55</xdr:row>
      <xdr:rowOff>161925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5FA0F1-6182-4681-B655-DF9CA374B402}"/>
            </a:ext>
          </a:extLst>
        </xdr:cNvPr>
        <xdr:cNvCxnSpPr/>
      </xdr:nvCxnSpPr>
      <xdr:spPr>
        <a:xfrm>
          <a:off x="8134350" y="9239250"/>
          <a:ext cx="0" cy="1400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54</xdr:row>
      <xdr:rowOff>171450</xdr:rowOff>
    </xdr:from>
    <xdr:to>
      <xdr:col>16</xdr:col>
      <xdr:colOff>19050</xdr:colOff>
      <xdr:row>56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541F49-6386-4B91-9CEB-7F7FCD103824}"/>
            </a:ext>
          </a:extLst>
        </xdr:cNvPr>
        <xdr:cNvSpPr txBox="1"/>
      </xdr:nvSpPr>
      <xdr:spPr>
        <a:xfrm>
          <a:off x="8210550" y="10458450"/>
          <a:ext cx="15621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increasing</a:t>
          </a:r>
          <a:r>
            <a:rPr lang="en-GB" sz="1100" baseline="0"/>
            <a:t> tube number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8</xdr:row>
      <xdr:rowOff>119062</xdr:rowOff>
    </xdr:from>
    <xdr:to>
      <xdr:col>8</xdr:col>
      <xdr:colOff>100012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86741-345A-45EB-8D95-0BB8508BE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400</v>
      </c>
      <c r="B2">
        <v>675</v>
      </c>
      <c r="C2">
        <v>102.15219999999999</v>
      </c>
    </row>
    <row r="3" spans="1:3" x14ac:dyDescent="0.25">
      <c r="A3">
        <v>400</v>
      </c>
      <c r="B3">
        <v>687.5</v>
      </c>
      <c r="C3">
        <v>70.938999999999993</v>
      </c>
    </row>
    <row r="4" spans="1:3" x14ac:dyDescent="0.25">
      <c r="A4">
        <v>400</v>
      </c>
      <c r="B4">
        <v>700</v>
      </c>
      <c r="C4">
        <v>59.588799999999999</v>
      </c>
    </row>
    <row r="5" spans="1:3" x14ac:dyDescent="0.25">
      <c r="A5">
        <v>400</v>
      </c>
      <c r="B5">
        <v>712.5</v>
      </c>
      <c r="C5">
        <v>53.913699999999999</v>
      </c>
    </row>
    <row r="6" spans="1:3" x14ac:dyDescent="0.25">
      <c r="A6">
        <v>400</v>
      </c>
      <c r="B6">
        <v>725</v>
      </c>
      <c r="C6">
        <v>53.913699999999999</v>
      </c>
    </row>
    <row r="7" spans="1:3" x14ac:dyDescent="0.25">
      <c r="A7">
        <v>400</v>
      </c>
      <c r="B7">
        <v>737.5</v>
      </c>
      <c r="C7">
        <v>59.588799999999999</v>
      </c>
    </row>
    <row r="8" spans="1:3" x14ac:dyDescent="0.25">
      <c r="A8">
        <v>400</v>
      </c>
      <c r="B8">
        <v>750</v>
      </c>
      <c r="C8">
        <v>73.776600000000002</v>
      </c>
    </row>
    <row r="9" spans="1:3" x14ac:dyDescent="0.25">
      <c r="A9">
        <v>500</v>
      </c>
      <c r="B9">
        <v>675</v>
      </c>
      <c r="C9">
        <v>92.220799999999997</v>
      </c>
    </row>
    <row r="10" spans="1:3" x14ac:dyDescent="0.25">
      <c r="A10">
        <v>500</v>
      </c>
      <c r="B10">
        <v>687.5</v>
      </c>
      <c r="C10">
        <v>70.938999999999993</v>
      </c>
    </row>
    <row r="11" spans="1:3" x14ac:dyDescent="0.25">
      <c r="A11">
        <v>500</v>
      </c>
      <c r="B11">
        <v>700</v>
      </c>
      <c r="C11">
        <v>60.298200000000001</v>
      </c>
    </row>
    <row r="12" spans="1:3" x14ac:dyDescent="0.25">
      <c r="A12">
        <v>500</v>
      </c>
      <c r="B12">
        <v>712.5</v>
      </c>
      <c r="C12">
        <v>56.751199999999997</v>
      </c>
    </row>
    <row r="13" spans="1:3" x14ac:dyDescent="0.25">
      <c r="A13">
        <v>500</v>
      </c>
      <c r="B13">
        <v>725</v>
      </c>
      <c r="C13">
        <v>56.751199999999997</v>
      </c>
    </row>
    <row r="14" spans="1:3" x14ac:dyDescent="0.25">
      <c r="A14">
        <v>500</v>
      </c>
      <c r="B14">
        <v>737.5</v>
      </c>
      <c r="C14">
        <v>63.073500000000003</v>
      </c>
    </row>
    <row r="15" spans="1:3" x14ac:dyDescent="0.25">
      <c r="A15">
        <v>500</v>
      </c>
      <c r="B15">
        <v>750</v>
      </c>
      <c r="C15">
        <v>78.761099999999999</v>
      </c>
    </row>
    <row r="16" spans="1:3" x14ac:dyDescent="0.25">
      <c r="A16">
        <v>600</v>
      </c>
      <c r="B16">
        <v>675</v>
      </c>
      <c r="C16">
        <v>85.126900000000006</v>
      </c>
    </row>
    <row r="17" spans="1:3" x14ac:dyDescent="0.25">
      <c r="A17">
        <v>600</v>
      </c>
      <c r="B17">
        <v>687.5</v>
      </c>
      <c r="C17">
        <v>68.101500000000001</v>
      </c>
    </row>
    <row r="18" spans="1:3" x14ac:dyDescent="0.25">
      <c r="A18">
        <v>600</v>
      </c>
      <c r="B18">
        <v>700</v>
      </c>
      <c r="C18">
        <v>59.588799999999999</v>
      </c>
    </row>
    <row r="19" spans="1:3" x14ac:dyDescent="0.25">
      <c r="A19">
        <v>600</v>
      </c>
      <c r="B19">
        <v>712.5</v>
      </c>
      <c r="C19">
        <v>55.332500000000003</v>
      </c>
    </row>
    <row r="20" spans="1:3" x14ac:dyDescent="0.25">
      <c r="A20">
        <v>600</v>
      </c>
      <c r="B20">
        <v>725</v>
      </c>
      <c r="C20">
        <v>58.751600000000003</v>
      </c>
    </row>
    <row r="21" spans="1:3" x14ac:dyDescent="0.25">
      <c r="A21">
        <v>600</v>
      </c>
      <c r="B21">
        <v>737.5</v>
      </c>
      <c r="C21">
        <v>63.704700000000003</v>
      </c>
    </row>
    <row r="22" spans="1:3" x14ac:dyDescent="0.25">
      <c r="A22">
        <v>600</v>
      </c>
      <c r="B22">
        <v>750</v>
      </c>
      <c r="C22">
        <v>80.981800000000007</v>
      </c>
    </row>
    <row r="23" spans="1:3" x14ac:dyDescent="0.25">
      <c r="A23">
        <v>700</v>
      </c>
      <c r="B23">
        <v>675</v>
      </c>
      <c r="C23">
        <v>84.417500000000004</v>
      </c>
    </row>
    <row r="24" spans="1:3" x14ac:dyDescent="0.25">
      <c r="A24">
        <v>700</v>
      </c>
      <c r="B24">
        <v>687.5</v>
      </c>
      <c r="C24">
        <v>69.520300000000006</v>
      </c>
    </row>
    <row r="25" spans="1:3" x14ac:dyDescent="0.25">
      <c r="A25">
        <v>700</v>
      </c>
      <c r="B25">
        <v>700</v>
      </c>
      <c r="C25">
        <v>59.588799999999999</v>
      </c>
    </row>
    <row r="26" spans="1:3" x14ac:dyDescent="0.25">
      <c r="A26">
        <v>700</v>
      </c>
      <c r="B26">
        <v>712.5</v>
      </c>
      <c r="C26">
        <v>54.623100000000001</v>
      </c>
    </row>
    <row r="27" spans="1:3" x14ac:dyDescent="0.25">
      <c r="A27">
        <v>700</v>
      </c>
      <c r="B27">
        <v>725</v>
      </c>
      <c r="C27">
        <v>57.918599999999998</v>
      </c>
    </row>
    <row r="28" spans="1:3" x14ac:dyDescent="0.25">
      <c r="A28">
        <v>700</v>
      </c>
      <c r="B28">
        <v>737.5</v>
      </c>
      <c r="C28">
        <v>68.347999999999999</v>
      </c>
    </row>
    <row r="29" spans="1:3" x14ac:dyDescent="0.25">
      <c r="A29">
        <v>700</v>
      </c>
      <c r="B29">
        <v>750</v>
      </c>
      <c r="C29">
        <v>82.127099999999999</v>
      </c>
    </row>
    <row r="30" spans="1:3" x14ac:dyDescent="0.25">
      <c r="A30">
        <v>800</v>
      </c>
      <c r="B30">
        <v>675</v>
      </c>
      <c r="C30">
        <v>79.451700000000002</v>
      </c>
    </row>
    <row r="31" spans="1:3" x14ac:dyDescent="0.25">
      <c r="A31">
        <v>800</v>
      </c>
      <c r="B31">
        <v>687.5</v>
      </c>
      <c r="C31">
        <v>68.101500000000001</v>
      </c>
    </row>
    <row r="32" spans="1:3" x14ac:dyDescent="0.25">
      <c r="A32">
        <v>800</v>
      </c>
      <c r="B32">
        <v>700</v>
      </c>
      <c r="C32">
        <v>62.426400000000001</v>
      </c>
    </row>
    <row r="33" spans="1:3" x14ac:dyDescent="0.25">
      <c r="A33">
        <v>800</v>
      </c>
      <c r="B33">
        <v>712.5</v>
      </c>
      <c r="C33">
        <v>56.751199999999997</v>
      </c>
    </row>
    <row r="34" spans="1:3" x14ac:dyDescent="0.25">
      <c r="A34">
        <v>800</v>
      </c>
      <c r="B34">
        <v>725</v>
      </c>
      <c r="C34">
        <v>60.593000000000004</v>
      </c>
    </row>
    <row r="35" spans="1:3" x14ac:dyDescent="0.25">
      <c r="A35">
        <v>800</v>
      </c>
      <c r="B35">
        <v>737.5</v>
      </c>
      <c r="C35">
        <v>68.029799999999994</v>
      </c>
    </row>
    <row r="36" spans="1:3" x14ac:dyDescent="0.25">
      <c r="A36">
        <v>800</v>
      </c>
      <c r="B36">
        <v>750</v>
      </c>
      <c r="C36">
        <v>88.026799999999994</v>
      </c>
    </row>
    <row r="37" spans="1:3" x14ac:dyDescent="0.25">
      <c r="A37">
        <v>900</v>
      </c>
      <c r="B37">
        <v>675</v>
      </c>
      <c r="C37">
        <v>82.998699999999999</v>
      </c>
    </row>
    <row r="38" spans="1:3" x14ac:dyDescent="0.25">
      <c r="A38">
        <v>900</v>
      </c>
      <c r="B38">
        <v>687.5</v>
      </c>
      <c r="C38">
        <v>70.229699999999994</v>
      </c>
    </row>
    <row r="39" spans="1:3" x14ac:dyDescent="0.25">
      <c r="A39">
        <v>900</v>
      </c>
      <c r="B39">
        <v>700</v>
      </c>
      <c r="C39">
        <v>57.460599999999999</v>
      </c>
    </row>
    <row r="40" spans="1:3" x14ac:dyDescent="0.25">
      <c r="A40">
        <v>900</v>
      </c>
      <c r="B40">
        <v>712.5</v>
      </c>
      <c r="C40">
        <v>56.125999999999998</v>
      </c>
    </row>
    <row r="41" spans="1:3" x14ac:dyDescent="0.25">
      <c r="A41">
        <v>900</v>
      </c>
      <c r="B41">
        <v>725</v>
      </c>
      <c r="C41">
        <v>59.595999999999997</v>
      </c>
    </row>
    <row r="42" spans="1:3" x14ac:dyDescent="0.25">
      <c r="A42">
        <v>900</v>
      </c>
      <c r="B42">
        <v>737.5</v>
      </c>
      <c r="C42">
        <v>68.321899999999999</v>
      </c>
    </row>
    <row r="43" spans="1:3" x14ac:dyDescent="0.25">
      <c r="A43">
        <v>900</v>
      </c>
      <c r="B43">
        <v>750</v>
      </c>
      <c r="C43">
        <v>91.763499999999993</v>
      </c>
    </row>
    <row r="44" spans="1:3" x14ac:dyDescent="0.25">
      <c r="A44">
        <v>1000</v>
      </c>
      <c r="B44">
        <v>675</v>
      </c>
      <c r="C44">
        <v>78.033000000000001</v>
      </c>
    </row>
    <row r="45" spans="1:3" x14ac:dyDescent="0.25">
      <c r="A45">
        <v>1000</v>
      </c>
      <c r="B45">
        <v>687.5</v>
      </c>
      <c r="C45">
        <v>63.845100000000002</v>
      </c>
    </row>
    <row r="46" spans="1:3" x14ac:dyDescent="0.25">
      <c r="A46">
        <v>1000</v>
      </c>
      <c r="B46">
        <v>700</v>
      </c>
      <c r="C46">
        <v>56.751199999999997</v>
      </c>
    </row>
    <row r="47" spans="1:3" x14ac:dyDescent="0.25">
      <c r="A47">
        <v>1000</v>
      </c>
      <c r="B47">
        <v>712.5</v>
      </c>
      <c r="C47">
        <v>56.395299999999999</v>
      </c>
    </row>
    <row r="48" spans="1:3" x14ac:dyDescent="0.25">
      <c r="A48">
        <v>1000</v>
      </c>
      <c r="B48">
        <v>725</v>
      </c>
      <c r="C48">
        <v>62.801400000000001</v>
      </c>
    </row>
    <row r="49" spans="1:3" x14ac:dyDescent="0.25">
      <c r="A49">
        <v>1000</v>
      </c>
      <c r="B49">
        <v>737.5</v>
      </c>
      <c r="C49">
        <v>73.011600000000001</v>
      </c>
    </row>
    <row r="50" spans="1:3" x14ac:dyDescent="0.25">
      <c r="A50">
        <v>1000</v>
      </c>
      <c r="B50">
        <v>750</v>
      </c>
      <c r="C50">
        <v>94.492699999999999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A31" sqref="A31:H39"/>
    </sheetView>
  </sheetViews>
  <sheetFormatPr defaultRowHeight="15" x14ac:dyDescent="0.25"/>
  <sheetData>
    <row r="1" spans="1:8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5">
      <c r="A2" t="s">
        <v>0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</row>
    <row r="3" spans="1:8" x14ac:dyDescent="0.25">
      <c r="A3" t="s">
        <v>2</v>
      </c>
      <c r="B3">
        <v>675</v>
      </c>
      <c r="C3">
        <v>687.5</v>
      </c>
      <c r="D3">
        <v>700</v>
      </c>
      <c r="E3">
        <v>712.5</v>
      </c>
      <c r="F3">
        <v>725</v>
      </c>
      <c r="G3">
        <v>737.5</v>
      </c>
      <c r="H3">
        <v>750</v>
      </c>
    </row>
    <row r="4" spans="1:8" x14ac:dyDescent="0.25">
      <c r="A4" t="s">
        <v>3</v>
      </c>
      <c r="B4" t="s">
        <v>15</v>
      </c>
      <c r="C4" t="s">
        <v>15</v>
      </c>
      <c r="D4" t="s">
        <v>15</v>
      </c>
      <c r="E4">
        <v>28.875</v>
      </c>
      <c r="F4">
        <v>27.125</v>
      </c>
      <c r="G4">
        <v>28.875</v>
      </c>
      <c r="H4">
        <v>35</v>
      </c>
    </row>
    <row r="5" spans="1:8" x14ac:dyDescent="0.25">
      <c r="A5" t="s">
        <v>4</v>
      </c>
      <c r="B5" t="s">
        <v>15</v>
      </c>
      <c r="C5" t="s">
        <v>15</v>
      </c>
      <c r="D5" t="s">
        <v>15</v>
      </c>
      <c r="E5">
        <v>93.639499999999998</v>
      </c>
      <c r="F5">
        <v>87.964399999999998</v>
      </c>
      <c r="G5">
        <v>93.639499999999998</v>
      </c>
      <c r="H5">
        <v>113.5025</v>
      </c>
    </row>
    <row r="6" spans="1:8" x14ac:dyDescent="0.25">
      <c r="A6" t="s">
        <v>5</v>
      </c>
      <c r="B6" t="s">
        <v>15</v>
      </c>
      <c r="C6" t="s">
        <v>15</v>
      </c>
      <c r="D6" t="s">
        <v>15</v>
      </c>
      <c r="E6">
        <v>165.22790000000001</v>
      </c>
      <c r="F6">
        <v>155.2141</v>
      </c>
      <c r="G6">
        <v>165.22790000000001</v>
      </c>
      <c r="H6">
        <v>200.27619999999999</v>
      </c>
    </row>
    <row r="7" spans="1:8" x14ac:dyDescent="0.25">
      <c r="A7" t="s">
        <v>6</v>
      </c>
      <c r="B7" t="e">
        <f t="shared" ref="B7:H7" si="0">B6/B5</f>
        <v>#VALUE!</v>
      </c>
      <c r="C7" t="e">
        <f t="shared" si="0"/>
        <v>#VALUE!</v>
      </c>
      <c r="D7" t="e">
        <f t="shared" si="0"/>
        <v>#VALUE!</v>
      </c>
      <c r="E7">
        <f t="shared" si="0"/>
        <v>1.7645107032822689</v>
      </c>
      <c r="F7">
        <f t="shared" si="0"/>
        <v>1.7645104155772109</v>
      </c>
      <c r="G7">
        <f t="shared" si="0"/>
        <v>1.7645107032822689</v>
      </c>
      <c r="H7">
        <f t="shared" si="0"/>
        <v>1.7645091517807978</v>
      </c>
    </row>
    <row r="8" spans="1:8" x14ac:dyDescent="0.25">
      <c r="A8" t="s">
        <v>12</v>
      </c>
      <c r="B8" t="e">
        <f>2*SQRT(B6/(B4*PI()))</f>
        <v>#VALUE!</v>
      </c>
      <c r="C8" t="e">
        <f t="shared" ref="C8:H8" si="1">2*SQRT(C6/(C4*PI()))</f>
        <v>#VALUE!</v>
      </c>
      <c r="D8" t="e">
        <f t="shared" si="1"/>
        <v>#VALUE!</v>
      </c>
      <c r="E8">
        <f t="shared" si="1"/>
        <v>2.6992042834113246</v>
      </c>
      <c r="F8">
        <f t="shared" si="1"/>
        <v>2.6992043888064843</v>
      </c>
      <c r="G8">
        <f t="shared" si="1"/>
        <v>2.6992042834113246</v>
      </c>
      <c r="H8">
        <f t="shared" si="1"/>
        <v>2.6992039975269342</v>
      </c>
    </row>
    <row r="9" spans="1:8" x14ac:dyDescent="0.25">
      <c r="A9" t="s">
        <v>13</v>
      </c>
      <c r="B9" t="e">
        <f>B4/B8</f>
        <v>#VALUE!</v>
      </c>
      <c r="C9" t="e">
        <f t="shared" ref="C9:H9" si="2">C4/C8</f>
        <v>#VALUE!</v>
      </c>
      <c r="D9" t="e">
        <f t="shared" si="2"/>
        <v>#VALUE!</v>
      </c>
      <c r="E9">
        <f t="shared" si="2"/>
        <v>10.69759713166542</v>
      </c>
      <c r="F9">
        <f t="shared" si="2"/>
        <v>10.04925751917362</v>
      </c>
      <c r="G9">
        <f t="shared" si="2"/>
        <v>10.69759713166542</v>
      </c>
      <c r="H9">
        <f t="shared" si="2"/>
        <v>12.966785775387008</v>
      </c>
    </row>
    <row r="11" spans="1:8" x14ac:dyDescent="0.25">
      <c r="A11" t="s">
        <v>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8" x14ac:dyDescent="0.25">
      <c r="A12" t="s">
        <v>0</v>
      </c>
      <c r="B12">
        <v>500</v>
      </c>
      <c r="C12">
        <v>500</v>
      </c>
      <c r="D12">
        <v>500</v>
      </c>
      <c r="E12">
        <v>500</v>
      </c>
      <c r="F12">
        <v>500</v>
      </c>
      <c r="G12">
        <v>500</v>
      </c>
      <c r="H12">
        <v>500</v>
      </c>
    </row>
    <row r="13" spans="1:8" x14ac:dyDescent="0.25">
      <c r="A13" t="s">
        <v>2</v>
      </c>
      <c r="B13">
        <v>675</v>
      </c>
      <c r="C13">
        <v>687.5</v>
      </c>
      <c r="D13">
        <v>700</v>
      </c>
      <c r="E13">
        <v>712.5</v>
      </c>
      <c r="F13">
        <v>725</v>
      </c>
      <c r="G13">
        <v>737.5</v>
      </c>
      <c r="H13">
        <v>750</v>
      </c>
    </row>
    <row r="14" spans="1:8" x14ac:dyDescent="0.25">
      <c r="A14" t="s">
        <v>3</v>
      </c>
      <c r="B14" t="s">
        <v>15</v>
      </c>
      <c r="C14" t="s">
        <v>15</v>
      </c>
      <c r="D14">
        <v>26.25</v>
      </c>
      <c r="E14">
        <v>22.75</v>
      </c>
      <c r="F14">
        <v>21.875</v>
      </c>
      <c r="G14">
        <v>23.625</v>
      </c>
      <c r="H14">
        <v>28</v>
      </c>
    </row>
    <row r="15" spans="1:8" x14ac:dyDescent="0.25">
      <c r="A15" t="s">
        <v>4</v>
      </c>
      <c r="B15" t="s">
        <v>15</v>
      </c>
      <c r="C15" t="s">
        <v>15</v>
      </c>
      <c r="D15">
        <v>106.40860000000001</v>
      </c>
      <c r="E15">
        <v>92.220799999999997</v>
      </c>
      <c r="F15">
        <v>88.6738</v>
      </c>
      <c r="G15">
        <v>95.767700000000005</v>
      </c>
      <c r="H15">
        <v>113.5025</v>
      </c>
    </row>
    <row r="16" spans="1:8" x14ac:dyDescent="0.25">
      <c r="A16" t="s">
        <v>5</v>
      </c>
      <c r="B16" t="s">
        <v>15</v>
      </c>
      <c r="C16" t="s">
        <v>15</v>
      </c>
      <c r="D16">
        <v>186.29310000000001</v>
      </c>
      <c r="E16">
        <v>161.45400000000001</v>
      </c>
      <c r="F16">
        <v>155.24420000000001</v>
      </c>
      <c r="G16">
        <v>167.66380000000001</v>
      </c>
      <c r="H16">
        <v>198.71260000000001</v>
      </c>
    </row>
    <row r="17" spans="1:8" x14ac:dyDescent="0.25">
      <c r="A17" t="s">
        <v>6</v>
      </c>
      <c r="B17" t="e">
        <f t="shared" ref="B17:H17" si="3">B16/B15</f>
        <v>#VALUE!</v>
      </c>
      <c r="C17" t="e">
        <f t="shared" si="3"/>
        <v>#VALUE!</v>
      </c>
      <c r="D17">
        <f t="shared" si="3"/>
        <v>1.7507334933454626</v>
      </c>
      <c r="E17">
        <f t="shared" si="3"/>
        <v>1.7507330233526495</v>
      </c>
      <c r="F17">
        <f t="shared" si="3"/>
        <v>1.7507335875985917</v>
      </c>
      <c r="G17">
        <f t="shared" si="3"/>
        <v>1.750734329006544</v>
      </c>
      <c r="H17">
        <f t="shared" si="3"/>
        <v>1.7507332437611507</v>
      </c>
    </row>
    <row r="18" spans="1:8" x14ac:dyDescent="0.25">
      <c r="A18" t="s">
        <v>12</v>
      </c>
      <c r="B18" t="e">
        <f>2*SQRT(B16/(B14*PI()))</f>
        <v>#VALUE!</v>
      </c>
      <c r="C18" t="e">
        <f t="shared" ref="C18:H18" si="4">2*SQRT(C16/(C14*PI()))</f>
        <v>#VALUE!</v>
      </c>
      <c r="D18">
        <f t="shared" si="4"/>
        <v>3.0059987126145082</v>
      </c>
      <c r="E18">
        <f t="shared" si="4"/>
        <v>3.0059985264315441</v>
      </c>
      <c r="F18">
        <f t="shared" si="4"/>
        <v>3.0059982285387772</v>
      </c>
      <c r="G18">
        <f t="shared" si="4"/>
        <v>3.0059988022581536</v>
      </c>
      <c r="H18">
        <f t="shared" si="4"/>
        <v>3.0059984100671855</v>
      </c>
    </row>
    <row r="19" spans="1:8" x14ac:dyDescent="0.25">
      <c r="A19" t="s">
        <v>13</v>
      </c>
      <c r="B19" t="e">
        <f t="shared" ref="B19:H19" si="5">B14/B18</f>
        <v>#VALUE!</v>
      </c>
      <c r="C19" t="e">
        <f t="shared" si="5"/>
        <v>#VALUE!</v>
      </c>
      <c r="D19">
        <f t="shared" si="5"/>
        <v>8.7325386700411141</v>
      </c>
      <c r="E19">
        <f t="shared" si="5"/>
        <v>7.5682006494550054</v>
      </c>
      <c r="F19">
        <f t="shared" si="5"/>
        <v>7.277116730249535</v>
      </c>
      <c r="G19">
        <f t="shared" si="5"/>
        <v>7.8592845686606818</v>
      </c>
      <c r="H19">
        <f t="shared" si="5"/>
        <v>9.314708852215988</v>
      </c>
    </row>
    <row r="21" spans="1:8" x14ac:dyDescent="0.25">
      <c r="A21" t="s">
        <v>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</row>
    <row r="22" spans="1:8" x14ac:dyDescent="0.25">
      <c r="A22" t="s">
        <v>0</v>
      </c>
      <c r="B22">
        <v>600</v>
      </c>
      <c r="C22">
        <v>600</v>
      </c>
      <c r="D22">
        <v>600</v>
      </c>
      <c r="E22">
        <v>600</v>
      </c>
      <c r="F22">
        <v>600</v>
      </c>
      <c r="G22">
        <v>600</v>
      </c>
      <c r="H22">
        <v>600</v>
      </c>
    </row>
    <row r="23" spans="1:8" x14ac:dyDescent="0.25">
      <c r="A23" t="s">
        <v>2</v>
      </c>
      <c r="B23">
        <v>675</v>
      </c>
      <c r="C23">
        <v>687.5</v>
      </c>
      <c r="D23">
        <v>700</v>
      </c>
      <c r="E23">
        <v>712.5</v>
      </c>
      <c r="F23">
        <v>725</v>
      </c>
      <c r="G23">
        <v>737.5</v>
      </c>
      <c r="H23">
        <v>750</v>
      </c>
    </row>
    <row r="24" spans="1:8" x14ac:dyDescent="0.25">
      <c r="A24" t="s">
        <v>3</v>
      </c>
      <c r="B24" t="s">
        <v>15</v>
      </c>
      <c r="C24">
        <v>28.875</v>
      </c>
      <c r="D24">
        <v>21</v>
      </c>
      <c r="E24">
        <v>18.375</v>
      </c>
      <c r="F24">
        <v>18.375</v>
      </c>
      <c r="G24">
        <v>20.125</v>
      </c>
      <c r="H24">
        <v>24.448399999999999</v>
      </c>
    </row>
    <row r="25" spans="1:8" x14ac:dyDescent="0.25">
      <c r="A25" t="s">
        <v>4</v>
      </c>
      <c r="B25" t="s">
        <v>15</v>
      </c>
      <c r="C25">
        <v>140.45930000000001</v>
      </c>
      <c r="D25">
        <v>102.15219999999999</v>
      </c>
      <c r="E25">
        <v>89.383200000000002</v>
      </c>
      <c r="F25">
        <v>89.383200000000002</v>
      </c>
      <c r="G25">
        <v>97.895899999999997</v>
      </c>
      <c r="H25">
        <v>118.9268</v>
      </c>
    </row>
    <row r="26" spans="1:8" x14ac:dyDescent="0.25">
      <c r="A26" t="s">
        <v>5</v>
      </c>
      <c r="B26" t="s">
        <v>15</v>
      </c>
      <c r="C26">
        <v>244.48339999999999</v>
      </c>
      <c r="D26">
        <v>177.80609999999999</v>
      </c>
      <c r="E26">
        <v>155.5804</v>
      </c>
      <c r="F26">
        <v>155.5804</v>
      </c>
      <c r="G26">
        <v>170.39750000000001</v>
      </c>
      <c r="H26">
        <v>207.00389999999999</v>
      </c>
    </row>
    <row r="27" spans="1:8" x14ac:dyDescent="0.25">
      <c r="A27" t="s">
        <v>6</v>
      </c>
      <c r="B27" t="e">
        <f t="shared" ref="B27:H27" si="6">B26/B25</f>
        <v>#VALUE!</v>
      </c>
      <c r="C27">
        <f t="shared" si="6"/>
        <v>1.7405995900591842</v>
      </c>
      <c r="D27">
        <f t="shared" si="6"/>
        <v>1.7405998108704461</v>
      </c>
      <c r="E27">
        <f t="shared" si="6"/>
        <v>1.7406000232705923</v>
      </c>
      <c r="F27">
        <f t="shared" si="6"/>
        <v>1.7406000232705923</v>
      </c>
      <c r="G27">
        <f t="shared" si="6"/>
        <v>1.7405989423459003</v>
      </c>
      <c r="H27">
        <f t="shared" si="6"/>
        <v>1.7405992593763557</v>
      </c>
    </row>
    <row r="28" spans="1:8" x14ac:dyDescent="0.25">
      <c r="A28" t="s">
        <v>12</v>
      </c>
      <c r="B28" t="e">
        <f>2*SQRT(B26/(B24*PI()))</f>
        <v>#VALUE!</v>
      </c>
      <c r="C28">
        <f t="shared" ref="C28:H28" si="7">2*SQRT(C26/(C24*PI()))</f>
        <v>3.2833618760425285</v>
      </c>
      <c r="D28">
        <f t="shared" si="7"/>
        <v>3.2833617921063101</v>
      </c>
      <c r="E28">
        <f t="shared" si="7"/>
        <v>3.2833624516051092</v>
      </c>
      <c r="F28">
        <f t="shared" si="7"/>
        <v>3.2833624516051092</v>
      </c>
      <c r="G28">
        <f t="shared" si="7"/>
        <v>3.2833616716760807</v>
      </c>
      <c r="H28">
        <f t="shared" si="7"/>
        <v>3.2833645281023713</v>
      </c>
    </row>
    <row r="29" spans="1:8" x14ac:dyDescent="0.25">
      <c r="A29" t="s">
        <v>13</v>
      </c>
      <c r="B29" t="e">
        <f t="shared" ref="B29:H29" si="8">B24/B28</f>
        <v>#VALUE!</v>
      </c>
      <c r="C29">
        <f t="shared" si="8"/>
        <v>8.7943397926040827</v>
      </c>
      <c r="D29">
        <f t="shared" si="8"/>
        <v>6.3958836490353033</v>
      </c>
      <c r="E29">
        <f t="shared" si="8"/>
        <v>5.5963970688088889</v>
      </c>
      <c r="F29">
        <f t="shared" si="8"/>
        <v>5.5963970688088889</v>
      </c>
      <c r="G29">
        <f t="shared" si="8"/>
        <v>6.1293887218116456</v>
      </c>
      <c r="H29">
        <f t="shared" si="8"/>
        <v>7.4461424525804976</v>
      </c>
    </row>
    <row r="31" spans="1:8" x14ac:dyDescent="0.25">
      <c r="A31" t="s">
        <v>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</row>
    <row r="32" spans="1:8" x14ac:dyDescent="0.25">
      <c r="A32" t="s">
        <v>0</v>
      </c>
      <c r="B32">
        <v>700</v>
      </c>
      <c r="C32">
        <v>700</v>
      </c>
      <c r="D32">
        <v>700</v>
      </c>
      <c r="E32">
        <v>700</v>
      </c>
      <c r="F32">
        <v>700</v>
      </c>
      <c r="G32">
        <v>700</v>
      </c>
      <c r="H32">
        <v>700</v>
      </c>
    </row>
    <row r="33" spans="1:8" x14ac:dyDescent="0.25">
      <c r="A33" t="s">
        <v>2</v>
      </c>
      <c r="B33">
        <v>675</v>
      </c>
      <c r="C33">
        <v>687.5</v>
      </c>
      <c r="D33">
        <v>700</v>
      </c>
      <c r="E33">
        <v>712.5</v>
      </c>
      <c r="F33">
        <v>725</v>
      </c>
      <c r="G33">
        <v>737.5</v>
      </c>
      <c r="H33">
        <v>750</v>
      </c>
    </row>
    <row r="34" spans="1:8" x14ac:dyDescent="0.25">
      <c r="A34" t="s">
        <v>3</v>
      </c>
      <c r="B34" t="s">
        <v>15</v>
      </c>
      <c r="C34">
        <v>21.875</v>
      </c>
      <c r="D34">
        <v>17.5</v>
      </c>
      <c r="E34">
        <v>15.75</v>
      </c>
      <c r="F34">
        <v>15.75</v>
      </c>
      <c r="G34">
        <v>17.5</v>
      </c>
      <c r="H34">
        <v>21.3811</v>
      </c>
    </row>
    <row r="35" spans="1:8" x14ac:dyDescent="0.25">
      <c r="A35" t="s">
        <v>4</v>
      </c>
      <c r="B35" t="s">
        <v>15</v>
      </c>
      <c r="C35">
        <v>124.1433</v>
      </c>
      <c r="D35">
        <v>99.314700000000002</v>
      </c>
      <c r="E35">
        <v>89.383200000000002</v>
      </c>
      <c r="F35">
        <v>89.383200000000002</v>
      </c>
      <c r="G35">
        <v>99.314700000000002</v>
      </c>
      <c r="H35">
        <v>121.34059999999999</v>
      </c>
    </row>
    <row r="36" spans="1:8" x14ac:dyDescent="0.25">
      <c r="A36" t="s">
        <v>5</v>
      </c>
      <c r="B36" t="s">
        <v>15</v>
      </c>
      <c r="C36">
        <v>215.10849999999999</v>
      </c>
      <c r="D36">
        <v>172.08680000000001</v>
      </c>
      <c r="E36">
        <v>154.87819999999999</v>
      </c>
      <c r="F36">
        <v>154.87819999999999</v>
      </c>
      <c r="G36">
        <v>172.08680000000001</v>
      </c>
      <c r="H36">
        <v>210.25210000000001</v>
      </c>
    </row>
    <row r="37" spans="1:8" x14ac:dyDescent="0.25">
      <c r="A37" t="s">
        <v>6</v>
      </c>
      <c r="B37" t="e">
        <f t="shared" ref="B37:H37" si="9">B36/B35</f>
        <v>#VALUE!</v>
      </c>
      <c r="C37">
        <f t="shared" si="9"/>
        <v>1.7327435310645036</v>
      </c>
      <c r="D37">
        <f t="shared" si="9"/>
        <v>1.7327424842445278</v>
      </c>
      <c r="E37">
        <f t="shared" si="9"/>
        <v>1.7327439608338031</v>
      </c>
      <c r="F37">
        <f t="shared" si="9"/>
        <v>1.7327439608338031</v>
      </c>
      <c r="G37">
        <f t="shared" si="9"/>
        <v>1.7327424842445278</v>
      </c>
      <c r="H37">
        <f t="shared" si="9"/>
        <v>1.7327432038410888</v>
      </c>
    </row>
    <row r="38" spans="1:8" x14ac:dyDescent="0.25">
      <c r="A38" t="s">
        <v>12</v>
      </c>
      <c r="B38" t="e">
        <f>2*SQRT(B36/(B34*PI()))</f>
        <v>#VALUE!</v>
      </c>
      <c r="C38">
        <f t="shared" ref="C38:H38" si="10">2*SQRT(C36/(C34*PI()))</f>
        <v>3.5384235302254594</v>
      </c>
      <c r="D38">
        <f t="shared" si="10"/>
        <v>3.5384235302254594</v>
      </c>
      <c r="E38">
        <f t="shared" si="10"/>
        <v>3.5384244440854857</v>
      </c>
      <c r="F38">
        <f t="shared" si="10"/>
        <v>3.5384244440854857</v>
      </c>
      <c r="G38">
        <f t="shared" si="10"/>
        <v>3.5384235302254594</v>
      </c>
      <c r="H38">
        <f t="shared" si="10"/>
        <v>3.5384267376888561</v>
      </c>
    </row>
    <row r="39" spans="1:8" x14ac:dyDescent="0.25">
      <c r="A39" t="s">
        <v>13</v>
      </c>
      <c r="B39" t="e">
        <f t="shared" ref="B39:H39" si="11">B34/B38</f>
        <v>#VALUE!</v>
      </c>
      <c r="C39">
        <f t="shared" si="11"/>
        <v>6.1821316224986163</v>
      </c>
      <c r="D39">
        <f t="shared" si="11"/>
        <v>4.9457052979988925</v>
      </c>
      <c r="E39">
        <f t="shared" si="11"/>
        <v>4.4511336186155654</v>
      </c>
      <c r="F39">
        <f t="shared" si="11"/>
        <v>4.4511336186155654</v>
      </c>
      <c r="G39">
        <f t="shared" si="11"/>
        <v>4.9457052979988925</v>
      </c>
      <c r="H39">
        <f t="shared" si="11"/>
        <v>6.0425442110369056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selection sqref="A1:H9"/>
    </sheetView>
  </sheetViews>
  <sheetFormatPr defaultRowHeight="15" x14ac:dyDescent="0.25"/>
  <sheetData>
    <row r="1" spans="1:14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 t="s">
        <v>7</v>
      </c>
      <c r="K1" t="s">
        <v>8</v>
      </c>
      <c r="L1" t="s">
        <v>10</v>
      </c>
    </row>
    <row r="2" spans="1:14" x14ac:dyDescent="0.25">
      <c r="A2" t="s">
        <v>0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J2">
        <v>400</v>
      </c>
      <c r="K2">
        <f>MIN(B5:H5)</f>
        <v>53.913699999999999</v>
      </c>
      <c r="L2">
        <f>E3</f>
        <v>712.5</v>
      </c>
      <c r="N2" t="s">
        <v>14</v>
      </c>
    </row>
    <row r="3" spans="1:14" x14ac:dyDescent="0.25">
      <c r="A3" t="s">
        <v>2</v>
      </c>
      <c r="B3">
        <v>675</v>
      </c>
      <c r="C3">
        <v>687.5</v>
      </c>
      <c r="D3">
        <v>700</v>
      </c>
      <c r="E3">
        <v>712.5</v>
      </c>
      <c r="F3">
        <v>725</v>
      </c>
      <c r="G3">
        <v>737.5</v>
      </c>
      <c r="H3">
        <v>750</v>
      </c>
      <c r="J3">
        <v>500</v>
      </c>
      <c r="K3">
        <f>MIN(B15:H15)</f>
        <v>56.751199999999997</v>
      </c>
      <c r="L3">
        <f>E13</f>
        <v>712.5</v>
      </c>
    </row>
    <row r="4" spans="1:14" x14ac:dyDescent="0.25">
      <c r="A4" t="s">
        <v>3</v>
      </c>
      <c r="B4">
        <v>31.5</v>
      </c>
      <c r="C4">
        <v>21.875</v>
      </c>
      <c r="D4">
        <v>18.375</v>
      </c>
      <c r="E4">
        <v>16.625</v>
      </c>
      <c r="F4">
        <v>16.625</v>
      </c>
      <c r="G4">
        <v>18.375</v>
      </c>
      <c r="H4">
        <v>22.75</v>
      </c>
      <c r="J4">
        <v>600</v>
      </c>
      <c r="K4">
        <f>MIN(B25:H25)</f>
        <v>55.332500000000003</v>
      </c>
      <c r="L4">
        <f>E23</f>
        <v>712.5</v>
      </c>
    </row>
    <row r="5" spans="1:14" x14ac:dyDescent="0.25">
      <c r="A5" t="s">
        <v>4</v>
      </c>
      <c r="B5">
        <v>102.15219999999999</v>
      </c>
      <c r="C5">
        <v>70.938999999999993</v>
      </c>
      <c r="D5">
        <v>59.588799999999999</v>
      </c>
      <c r="E5">
        <v>53.913699999999999</v>
      </c>
      <c r="F5">
        <v>53.913699999999999</v>
      </c>
      <c r="G5">
        <v>59.588799999999999</v>
      </c>
      <c r="H5">
        <v>73.776600000000002</v>
      </c>
      <c r="J5">
        <v>700</v>
      </c>
      <c r="K5">
        <f>MIN(B35:H35)</f>
        <v>54.623100000000001</v>
      </c>
      <c r="L5">
        <f>E33</f>
        <v>712.5</v>
      </c>
    </row>
    <row r="6" spans="1:14" x14ac:dyDescent="0.25">
      <c r="A6" t="s">
        <v>5</v>
      </c>
      <c r="B6">
        <v>180.24860000000001</v>
      </c>
      <c r="C6">
        <v>125.1726</v>
      </c>
      <c r="D6">
        <v>105.145</v>
      </c>
      <c r="E6">
        <v>95.131200000000007</v>
      </c>
      <c r="F6">
        <v>95.131200000000007</v>
      </c>
      <c r="G6">
        <v>105.145</v>
      </c>
      <c r="H6">
        <v>130.17949999999999</v>
      </c>
      <c r="J6">
        <v>800</v>
      </c>
      <c r="K6">
        <f>MIN(B45:H45)</f>
        <v>56.751199999999997</v>
      </c>
      <c r="L6">
        <v>712.5</v>
      </c>
    </row>
    <row r="7" spans="1:14" x14ac:dyDescent="0.25">
      <c r="A7" t="s">
        <v>6</v>
      </c>
      <c r="B7">
        <f t="shared" ref="B7:H7" si="0">B6/B5</f>
        <v>1.7645102112338258</v>
      </c>
      <c r="C7">
        <f t="shared" si="0"/>
        <v>1.7645103539660838</v>
      </c>
      <c r="D7">
        <f t="shared" si="0"/>
        <v>1.7645094380151976</v>
      </c>
      <c r="E7">
        <f t="shared" si="0"/>
        <v>1.7645088354166012</v>
      </c>
      <c r="F7">
        <f t="shared" si="0"/>
        <v>1.7645088354166012</v>
      </c>
      <c r="G7">
        <f t="shared" si="0"/>
        <v>1.7645094380151976</v>
      </c>
      <c r="H7">
        <f t="shared" si="0"/>
        <v>1.7645093430708381</v>
      </c>
      <c r="J7">
        <v>900</v>
      </c>
      <c r="K7">
        <f>MIN(B55:H55)</f>
        <v>56.125999999999998</v>
      </c>
      <c r="L7">
        <v>712.5</v>
      </c>
    </row>
    <row r="8" spans="1:14" x14ac:dyDescent="0.25">
      <c r="A8" t="s">
        <v>12</v>
      </c>
      <c r="B8">
        <f>2*SQRT(B6/(B4*PI()))</f>
        <v>2.6992041472759043</v>
      </c>
      <c r="C8">
        <f t="shared" ref="C8:H8" si="1">2*SQRT(C6/(C4*PI()))</f>
        <v>2.6992037279787673</v>
      </c>
      <c r="D8">
        <f t="shared" si="1"/>
        <v>2.6992039333488016</v>
      </c>
      <c r="E8">
        <f t="shared" si="1"/>
        <v>2.699204068460658</v>
      </c>
      <c r="F8">
        <f t="shared" si="1"/>
        <v>2.699204068460658</v>
      </c>
      <c r="G8">
        <f t="shared" si="1"/>
        <v>2.6992039333488016</v>
      </c>
      <c r="H8">
        <f t="shared" si="1"/>
        <v>2.6992036865098159</v>
      </c>
      <c r="J8">
        <v>1000</v>
      </c>
      <c r="K8">
        <f>MIN(B65:H65)</f>
        <v>56.395299999999999</v>
      </c>
      <c r="L8">
        <v>712.5</v>
      </c>
    </row>
    <row r="9" spans="1:14" x14ac:dyDescent="0.25">
      <c r="A9" t="s">
        <v>13</v>
      </c>
      <c r="B9">
        <f>B4/B8</f>
        <v>11.670106550403194</v>
      </c>
      <c r="C9">
        <f t="shared" ref="C9:H9" si="2">C4/C8</f>
        <v>8.10424191892346</v>
      </c>
      <c r="D9">
        <f t="shared" si="2"/>
        <v>6.8075626939394764</v>
      </c>
      <c r="E9">
        <f t="shared" si="2"/>
        <v>6.1592230814475437</v>
      </c>
      <c r="F9">
        <f t="shared" si="2"/>
        <v>6.1592230814475437</v>
      </c>
      <c r="G9">
        <f t="shared" si="2"/>
        <v>6.8075626939394764</v>
      </c>
      <c r="H9">
        <f t="shared" si="2"/>
        <v>8.4284117251694735</v>
      </c>
    </row>
    <row r="11" spans="1:14" x14ac:dyDescent="0.25">
      <c r="A11" t="s">
        <v>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14" x14ac:dyDescent="0.25">
      <c r="A12" t="s">
        <v>0</v>
      </c>
      <c r="B12">
        <v>500</v>
      </c>
      <c r="C12">
        <v>500</v>
      </c>
      <c r="D12">
        <v>500</v>
      </c>
      <c r="E12">
        <v>500</v>
      </c>
      <c r="F12">
        <v>500</v>
      </c>
      <c r="G12">
        <v>500</v>
      </c>
      <c r="H12">
        <v>500</v>
      </c>
    </row>
    <row r="13" spans="1:14" x14ac:dyDescent="0.25">
      <c r="A13" t="s">
        <v>2</v>
      </c>
      <c r="B13">
        <v>675</v>
      </c>
      <c r="C13">
        <v>687.5</v>
      </c>
      <c r="D13">
        <v>700</v>
      </c>
      <c r="E13">
        <v>712.5</v>
      </c>
      <c r="F13">
        <v>725</v>
      </c>
      <c r="G13">
        <v>737.5</v>
      </c>
      <c r="H13">
        <v>750</v>
      </c>
    </row>
    <row r="14" spans="1:14" x14ac:dyDescent="0.25">
      <c r="A14" t="s">
        <v>3</v>
      </c>
      <c r="B14">
        <v>22.75</v>
      </c>
      <c r="C14">
        <v>17.5</v>
      </c>
      <c r="D14">
        <v>14.875</v>
      </c>
      <c r="E14">
        <v>14</v>
      </c>
      <c r="F14">
        <v>14</v>
      </c>
      <c r="G14">
        <v>15.559699999999999</v>
      </c>
      <c r="H14">
        <v>19.429600000000001</v>
      </c>
    </row>
    <row r="15" spans="1:14" x14ac:dyDescent="0.25">
      <c r="A15" t="s">
        <v>4</v>
      </c>
      <c r="B15">
        <v>92.220799999999997</v>
      </c>
      <c r="C15">
        <v>70.938999999999993</v>
      </c>
      <c r="D15">
        <v>60.298200000000001</v>
      </c>
      <c r="E15">
        <v>56.751199999999997</v>
      </c>
      <c r="F15">
        <v>56.751199999999997</v>
      </c>
      <c r="G15">
        <v>63.073500000000003</v>
      </c>
      <c r="H15">
        <v>78.761099999999999</v>
      </c>
    </row>
    <row r="16" spans="1:14" x14ac:dyDescent="0.25">
      <c r="A16" t="s">
        <v>5</v>
      </c>
      <c r="B16">
        <v>161.45400000000001</v>
      </c>
      <c r="C16">
        <v>124.19540000000001</v>
      </c>
      <c r="D16">
        <v>105.56610000000001</v>
      </c>
      <c r="E16">
        <v>99.356300000000005</v>
      </c>
      <c r="F16">
        <v>99.356300000000005</v>
      </c>
      <c r="G16">
        <v>110.425</v>
      </c>
      <c r="H16">
        <v>137.8897</v>
      </c>
    </row>
    <row r="17" spans="1:8" x14ac:dyDescent="0.25">
      <c r="A17" t="s">
        <v>6</v>
      </c>
      <c r="B17">
        <f>B16/B15</f>
        <v>1.7507330233526495</v>
      </c>
      <c r="C17">
        <f t="shared" ref="C17:H17" si="3">C16/C15</f>
        <v>1.7507351386402406</v>
      </c>
      <c r="D17">
        <f t="shared" si="3"/>
        <v>1.7507338527518235</v>
      </c>
      <c r="E17">
        <f t="shared" si="3"/>
        <v>1.7507347862247848</v>
      </c>
      <c r="F17">
        <f t="shared" si="3"/>
        <v>1.7507347862247848</v>
      </c>
      <c r="G17">
        <f t="shared" si="3"/>
        <v>1.7507352533155762</v>
      </c>
      <c r="H17">
        <f t="shared" si="3"/>
        <v>1.7507335473983985</v>
      </c>
    </row>
    <row r="18" spans="1:8" x14ac:dyDescent="0.25">
      <c r="A18" t="s">
        <v>12</v>
      </c>
      <c r="B18">
        <f>2*SQRT(B16/(B14*PI()))</f>
        <v>3.0059985264315441</v>
      </c>
      <c r="C18">
        <f t="shared" ref="C18:H18" si="4">2*SQRT(C16/(C14*PI()))</f>
        <v>3.0059987126145082</v>
      </c>
      <c r="D18">
        <f t="shared" si="4"/>
        <v>3.0059988549897088</v>
      </c>
      <c r="E18">
        <f t="shared" si="4"/>
        <v>3.0059984100671855</v>
      </c>
      <c r="F18">
        <f t="shared" si="4"/>
        <v>3.0059984100671855</v>
      </c>
      <c r="G18">
        <f t="shared" si="4"/>
        <v>3.0059943062397765</v>
      </c>
      <c r="H18">
        <f t="shared" si="4"/>
        <v>3.0060004604547239</v>
      </c>
    </row>
    <row r="19" spans="1:8" x14ac:dyDescent="0.25">
      <c r="A19" t="s">
        <v>13</v>
      </c>
      <c r="B19">
        <f>B14/B18</f>
        <v>7.5682006494550054</v>
      </c>
      <c r="C19">
        <f t="shared" ref="C19:H19" si="5">C14/C18</f>
        <v>5.821692446694076</v>
      </c>
      <c r="D19">
        <f t="shared" si="5"/>
        <v>4.94843834531365</v>
      </c>
      <c r="E19">
        <f t="shared" si="5"/>
        <v>4.657354426107994</v>
      </c>
      <c r="F19">
        <f t="shared" si="5"/>
        <v>4.657354426107994</v>
      </c>
      <c r="G19">
        <f t="shared" si="5"/>
        <v>5.1762240426409054</v>
      </c>
      <c r="H19">
        <f t="shared" si="5"/>
        <v>6.4636051310054841</v>
      </c>
    </row>
    <row r="21" spans="1:8" x14ac:dyDescent="0.25">
      <c r="A21" t="s">
        <v>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</row>
    <row r="22" spans="1:8" x14ac:dyDescent="0.25">
      <c r="A22" t="s">
        <v>0</v>
      </c>
      <c r="B22">
        <v>600</v>
      </c>
      <c r="C22">
        <v>600</v>
      </c>
      <c r="D22">
        <v>600</v>
      </c>
      <c r="E22">
        <v>600</v>
      </c>
      <c r="F22">
        <v>600</v>
      </c>
      <c r="G22">
        <v>600</v>
      </c>
      <c r="H22">
        <v>600</v>
      </c>
    </row>
    <row r="23" spans="1:8" x14ac:dyDescent="0.25">
      <c r="A23" t="s">
        <v>2</v>
      </c>
      <c r="B23">
        <v>675</v>
      </c>
      <c r="C23">
        <v>687.5</v>
      </c>
      <c r="D23">
        <v>700</v>
      </c>
      <c r="E23">
        <v>712.5</v>
      </c>
      <c r="F23">
        <v>725</v>
      </c>
      <c r="G23">
        <v>737.5</v>
      </c>
      <c r="H23">
        <v>750</v>
      </c>
    </row>
    <row r="24" spans="1:8" x14ac:dyDescent="0.25">
      <c r="A24" t="s">
        <v>3</v>
      </c>
      <c r="B24">
        <v>17.5</v>
      </c>
      <c r="C24">
        <v>14</v>
      </c>
      <c r="D24">
        <v>12.25</v>
      </c>
      <c r="E24">
        <v>11.375</v>
      </c>
      <c r="F24">
        <v>12.0779</v>
      </c>
      <c r="G24">
        <v>13.0961</v>
      </c>
      <c r="H24">
        <v>16.6479</v>
      </c>
    </row>
    <row r="25" spans="1:8" x14ac:dyDescent="0.25">
      <c r="A25" t="s">
        <v>4</v>
      </c>
      <c r="B25">
        <v>85.126900000000006</v>
      </c>
      <c r="C25">
        <v>68.101500000000001</v>
      </c>
      <c r="D25">
        <v>59.588799999999999</v>
      </c>
      <c r="E25">
        <v>55.332500000000003</v>
      </c>
      <c r="F25">
        <v>58.751600000000003</v>
      </c>
      <c r="G25">
        <v>63.704700000000003</v>
      </c>
      <c r="H25">
        <v>80.981800000000007</v>
      </c>
    </row>
    <row r="26" spans="1:8" x14ac:dyDescent="0.25">
      <c r="A26" t="s">
        <v>5</v>
      </c>
      <c r="B26">
        <v>148.17179999999999</v>
      </c>
      <c r="C26">
        <v>118.53740000000001</v>
      </c>
      <c r="D26">
        <v>103.72020000000001</v>
      </c>
      <c r="E26">
        <v>96.311599999999999</v>
      </c>
      <c r="F26">
        <v>102.26309999999999</v>
      </c>
      <c r="G26">
        <v>110.8844</v>
      </c>
      <c r="H26">
        <v>140.95679999999999</v>
      </c>
    </row>
    <row r="27" spans="1:8" x14ac:dyDescent="0.25">
      <c r="A27" t="s">
        <v>6</v>
      </c>
      <c r="B27">
        <f>B26/B25</f>
        <v>1.7405990350876159</v>
      </c>
      <c r="C27">
        <f t="shared" ref="C27:H27" si="6">C26/C25</f>
        <v>1.7405989589069257</v>
      </c>
      <c r="D27">
        <f t="shared" si="6"/>
        <v>1.7405989044921195</v>
      </c>
      <c r="E27">
        <f t="shared" si="6"/>
        <v>1.7405972981520805</v>
      </c>
      <c r="F27">
        <f t="shared" si="6"/>
        <v>1.7406011070336807</v>
      </c>
      <c r="G27">
        <f t="shared" si="6"/>
        <v>1.7405999871281082</v>
      </c>
      <c r="H27">
        <f t="shared" si="6"/>
        <v>1.7405985048492374</v>
      </c>
    </row>
    <row r="28" spans="1:8" x14ac:dyDescent="0.25">
      <c r="A28" t="s">
        <v>12</v>
      </c>
      <c r="B28">
        <f>2*SQRT(B26/(B24*PI()))</f>
        <v>3.2833623460853101</v>
      </c>
      <c r="C28">
        <f t="shared" ref="C28:H28" si="7">2*SQRT(C26/(C24*PI()))</f>
        <v>3.2833617921063105</v>
      </c>
      <c r="D28">
        <f t="shared" si="7"/>
        <v>3.2833613964069679</v>
      </c>
      <c r="E28">
        <f t="shared" si="7"/>
        <v>3.2833611528996558</v>
      </c>
      <c r="F28">
        <f t="shared" si="7"/>
        <v>3.2833624073454866</v>
      </c>
      <c r="G28">
        <f t="shared" si="7"/>
        <v>3.2833659755314435</v>
      </c>
      <c r="H28">
        <f t="shared" si="7"/>
        <v>3.2833588126694195</v>
      </c>
    </row>
    <row r="29" spans="1:8" x14ac:dyDescent="0.25">
      <c r="A29" t="s">
        <v>13</v>
      </c>
      <c r="B29">
        <f t="shared" ref="B29:H29" si="8">B24/B28</f>
        <v>5.3299021415851087</v>
      </c>
      <c r="C29">
        <f t="shared" si="8"/>
        <v>4.2639224326902019</v>
      </c>
      <c r="D29">
        <f t="shared" si="8"/>
        <v>3.7309325782429434</v>
      </c>
      <c r="E29">
        <f t="shared" si="8"/>
        <v>3.4644376510193902</v>
      </c>
      <c r="F29">
        <f t="shared" si="8"/>
        <v>3.6785156499871938</v>
      </c>
      <c r="G29">
        <f t="shared" si="8"/>
        <v>3.9886202444673482</v>
      </c>
      <c r="H29">
        <f t="shared" si="8"/>
        <v>5.070387048701817</v>
      </c>
    </row>
    <row r="31" spans="1:8" x14ac:dyDescent="0.25">
      <c r="A31" t="s">
        <v>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</row>
    <row r="32" spans="1:8" x14ac:dyDescent="0.25">
      <c r="A32" t="s">
        <v>0</v>
      </c>
      <c r="B32">
        <v>700</v>
      </c>
      <c r="C32">
        <v>700</v>
      </c>
      <c r="D32">
        <v>700</v>
      </c>
      <c r="E32">
        <v>700</v>
      </c>
      <c r="F32">
        <v>700</v>
      </c>
      <c r="G32">
        <v>700</v>
      </c>
      <c r="H32">
        <v>700</v>
      </c>
    </row>
    <row r="33" spans="1:8" x14ac:dyDescent="0.25">
      <c r="A33" t="s">
        <v>2</v>
      </c>
      <c r="B33">
        <v>675</v>
      </c>
      <c r="C33">
        <v>687.5</v>
      </c>
      <c r="D33">
        <v>700</v>
      </c>
      <c r="E33">
        <v>712.5</v>
      </c>
      <c r="F33">
        <v>725</v>
      </c>
      <c r="G33">
        <v>737.5</v>
      </c>
      <c r="H33">
        <v>750</v>
      </c>
    </row>
    <row r="34" spans="1:8" x14ac:dyDescent="0.25">
      <c r="A34" t="s">
        <v>3</v>
      </c>
      <c r="B34">
        <v>14.875</v>
      </c>
      <c r="C34">
        <v>12.25</v>
      </c>
      <c r="D34">
        <v>10.5</v>
      </c>
      <c r="E34">
        <v>9.625</v>
      </c>
      <c r="F34">
        <v>10.2057</v>
      </c>
      <c r="G34">
        <v>12.0434</v>
      </c>
      <c r="H34">
        <v>14.471399999999999</v>
      </c>
    </row>
    <row r="35" spans="1:8" x14ac:dyDescent="0.25">
      <c r="A35" t="s">
        <v>4</v>
      </c>
      <c r="B35">
        <v>84.417500000000004</v>
      </c>
      <c r="C35">
        <v>69.520300000000006</v>
      </c>
      <c r="D35">
        <v>59.588799999999999</v>
      </c>
      <c r="E35">
        <v>54.623100000000001</v>
      </c>
      <c r="F35">
        <v>57.918599999999998</v>
      </c>
      <c r="G35">
        <v>68.347999999999999</v>
      </c>
      <c r="H35">
        <v>82.127099999999999</v>
      </c>
    </row>
    <row r="36" spans="1:8" x14ac:dyDescent="0.25">
      <c r="A36" t="s">
        <v>5</v>
      </c>
      <c r="B36">
        <v>146.27379999999999</v>
      </c>
      <c r="C36">
        <v>120.46080000000001</v>
      </c>
      <c r="D36">
        <v>103.2521</v>
      </c>
      <c r="E36">
        <v>94.647800000000004</v>
      </c>
      <c r="F36">
        <v>100.358</v>
      </c>
      <c r="G36">
        <v>118.42959999999999</v>
      </c>
      <c r="H36">
        <v>142.30520000000001</v>
      </c>
    </row>
    <row r="37" spans="1:8" x14ac:dyDescent="0.25">
      <c r="A37" t="s">
        <v>6</v>
      </c>
      <c r="B37">
        <f t="shared" ref="B37:H37" si="9">B36/B35</f>
        <v>1.7327426185328869</v>
      </c>
      <c r="C37">
        <f t="shared" si="9"/>
        <v>1.7327428103733729</v>
      </c>
      <c r="D37">
        <f t="shared" si="9"/>
        <v>1.7327434014445668</v>
      </c>
      <c r="E37">
        <f t="shared" si="9"/>
        <v>1.73274310685406</v>
      </c>
      <c r="F37">
        <f t="shared" si="9"/>
        <v>1.7327421588228999</v>
      </c>
      <c r="G37">
        <f t="shared" si="9"/>
        <v>1.7327441914906068</v>
      </c>
      <c r="H37">
        <f t="shared" si="9"/>
        <v>1.7327435158431264</v>
      </c>
    </row>
    <row r="38" spans="1:8" x14ac:dyDescent="0.25">
      <c r="A38" t="s">
        <v>12</v>
      </c>
      <c r="B38">
        <f>2*SQRT(B36/(B34*PI()))</f>
        <v>3.5384237721296068</v>
      </c>
      <c r="C38">
        <f t="shared" ref="C38:H38" si="10">2*SQRT(C36/(C34*PI()))</f>
        <v>3.5384241177069322</v>
      </c>
      <c r="D38">
        <f t="shared" si="10"/>
        <v>3.5384238729229969</v>
      </c>
      <c r="E38">
        <f t="shared" si="10"/>
        <v>3.5384246517809141</v>
      </c>
      <c r="F38">
        <f t="shared" si="10"/>
        <v>3.538422266216346</v>
      </c>
      <c r="G38">
        <f t="shared" si="10"/>
        <v>3.5384302168080279</v>
      </c>
      <c r="H38">
        <f t="shared" si="10"/>
        <v>3.5384264305433382</v>
      </c>
    </row>
    <row r="39" spans="1:8" x14ac:dyDescent="0.25">
      <c r="A39" t="s">
        <v>13</v>
      </c>
      <c r="B39">
        <f t="shared" ref="B39:H39" si="11">B34/B38</f>
        <v>4.2038492159031176</v>
      </c>
      <c r="C39">
        <f t="shared" si="11"/>
        <v>3.4619931338074266</v>
      </c>
      <c r="D39">
        <f t="shared" si="11"/>
        <v>2.9674228914034066</v>
      </c>
      <c r="E39">
        <f t="shared" si="11"/>
        <v>2.7201370517118879</v>
      </c>
      <c r="F39">
        <f t="shared" si="11"/>
        <v>2.8842515765968799</v>
      </c>
      <c r="G39">
        <f t="shared" si="11"/>
        <v>3.4035996931046433</v>
      </c>
      <c r="H39">
        <f t="shared" si="11"/>
        <v>4.0897840562924639</v>
      </c>
    </row>
    <row r="41" spans="1:8" x14ac:dyDescent="0.25">
      <c r="A41" t="s">
        <v>1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</row>
    <row r="42" spans="1:8" x14ac:dyDescent="0.25">
      <c r="A42" t="s">
        <v>0</v>
      </c>
      <c r="B42">
        <v>800</v>
      </c>
      <c r="C42">
        <v>800</v>
      </c>
      <c r="D42">
        <v>800</v>
      </c>
      <c r="E42">
        <v>800</v>
      </c>
      <c r="F42">
        <v>800</v>
      </c>
      <c r="G42">
        <v>800</v>
      </c>
      <c r="H42">
        <v>800</v>
      </c>
    </row>
    <row r="43" spans="1:8" x14ac:dyDescent="0.25">
      <c r="A43" t="s">
        <v>2</v>
      </c>
      <c r="B43">
        <v>675</v>
      </c>
      <c r="C43">
        <v>687.5</v>
      </c>
      <c r="D43">
        <v>700</v>
      </c>
      <c r="E43">
        <v>712.5</v>
      </c>
      <c r="F43">
        <v>725</v>
      </c>
      <c r="G43">
        <v>737.5</v>
      </c>
      <c r="H43">
        <v>750</v>
      </c>
    </row>
    <row r="44" spans="1:8" x14ac:dyDescent="0.25">
      <c r="A44" t="s">
        <v>3</v>
      </c>
      <c r="B44">
        <v>12.25</v>
      </c>
      <c r="C44">
        <v>10.5</v>
      </c>
      <c r="D44">
        <v>9.625</v>
      </c>
      <c r="E44">
        <v>8.75</v>
      </c>
      <c r="F44">
        <v>9.3422999999999998</v>
      </c>
      <c r="G44">
        <v>10.488899999999999</v>
      </c>
      <c r="H44">
        <v>13.572100000000001</v>
      </c>
    </row>
    <row r="45" spans="1:8" x14ac:dyDescent="0.25">
      <c r="A45" t="s">
        <v>4</v>
      </c>
      <c r="B45">
        <v>79.451700000000002</v>
      </c>
      <c r="C45">
        <v>68.101500000000001</v>
      </c>
      <c r="D45">
        <v>62.426400000000001</v>
      </c>
      <c r="E45">
        <v>56.751199999999997</v>
      </c>
      <c r="F45">
        <v>60.593000000000004</v>
      </c>
      <c r="G45">
        <v>68.029799999999994</v>
      </c>
      <c r="H45">
        <v>88.026799999999994</v>
      </c>
    </row>
    <row r="46" spans="1:8" x14ac:dyDescent="0.25">
      <c r="A46" t="s">
        <v>5</v>
      </c>
      <c r="B46">
        <v>137.16739999999999</v>
      </c>
      <c r="C46">
        <v>117.572</v>
      </c>
      <c r="D46">
        <v>107.7744</v>
      </c>
      <c r="E46">
        <v>97.976699999999994</v>
      </c>
      <c r="F46">
        <v>104.6091</v>
      </c>
      <c r="G46">
        <v>117.4482</v>
      </c>
      <c r="H46">
        <v>151.97149999999999</v>
      </c>
    </row>
    <row r="47" spans="1:8" x14ac:dyDescent="0.25">
      <c r="A47" t="s">
        <v>6</v>
      </c>
      <c r="B47">
        <f t="shared" ref="B47:H47" si="12">B46/B45</f>
        <v>1.7264249852426063</v>
      </c>
      <c r="C47">
        <f t="shared" si="12"/>
        <v>1.7264230596976571</v>
      </c>
      <c r="D47">
        <f t="shared" si="12"/>
        <v>1.7264234362385145</v>
      </c>
      <c r="E47">
        <f t="shared" si="12"/>
        <v>1.7264251681021723</v>
      </c>
      <c r="F47">
        <f t="shared" si="12"/>
        <v>1.7264221939828031</v>
      </c>
      <c r="G47">
        <f t="shared" si="12"/>
        <v>1.726422832347001</v>
      </c>
      <c r="H47">
        <f t="shared" si="12"/>
        <v>1.7264230893318853</v>
      </c>
    </row>
    <row r="48" spans="1:8" x14ac:dyDescent="0.25">
      <c r="A48" t="s">
        <v>12</v>
      </c>
      <c r="B48">
        <f>2*SQRT(B46/(B44*PI()))</f>
        <v>3.7758303093195273</v>
      </c>
      <c r="C48">
        <f t="shared" ref="C48:H48" si="13">2*SQRT(C46/(C44*PI()))</f>
        <v>3.7758293917470893</v>
      </c>
      <c r="D48">
        <f t="shared" si="13"/>
        <v>3.7758305595665171</v>
      </c>
      <c r="E48">
        <f t="shared" si="13"/>
        <v>3.7758300340478193</v>
      </c>
      <c r="F48">
        <f t="shared" si="13"/>
        <v>3.7758339541197716</v>
      </c>
      <c r="G48">
        <f t="shared" si="13"/>
        <v>3.7758372746798736</v>
      </c>
      <c r="H48">
        <f t="shared" si="13"/>
        <v>3.775831531786821</v>
      </c>
    </row>
    <row r="49" spans="1:8" x14ac:dyDescent="0.25">
      <c r="A49" t="s">
        <v>13</v>
      </c>
      <c r="B49">
        <f t="shared" ref="B49:H49" si="14">B44/B48</f>
        <v>3.2443195261620934</v>
      </c>
      <c r="C49">
        <f t="shared" si="14"/>
        <v>2.780845983918149</v>
      </c>
      <c r="D49">
        <f t="shared" si="14"/>
        <v>2.5491080301826345</v>
      </c>
      <c r="E49">
        <f t="shared" si="14"/>
        <v>2.3173712590605411</v>
      </c>
      <c r="F49">
        <f t="shared" si="14"/>
        <v>2.474234861362671</v>
      </c>
      <c r="G49">
        <f t="shared" si="14"/>
        <v>2.7779004329282908</v>
      </c>
      <c r="H49">
        <f t="shared" si="14"/>
        <v>3.5944665130695945</v>
      </c>
    </row>
    <row r="51" spans="1:8" x14ac:dyDescent="0.25">
      <c r="A51" t="s">
        <v>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</row>
    <row r="52" spans="1:8" x14ac:dyDescent="0.25">
      <c r="A52" t="s">
        <v>0</v>
      </c>
      <c r="B52">
        <v>900</v>
      </c>
      <c r="C52">
        <v>900</v>
      </c>
      <c r="D52">
        <v>900</v>
      </c>
      <c r="E52">
        <v>900</v>
      </c>
      <c r="F52">
        <v>900</v>
      </c>
      <c r="G52">
        <v>900</v>
      </c>
      <c r="H52">
        <v>900</v>
      </c>
    </row>
    <row r="53" spans="1:8" x14ac:dyDescent="0.25">
      <c r="A53" t="s">
        <v>2</v>
      </c>
      <c r="B53">
        <v>675</v>
      </c>
      <c r="C53">
        <v>687.5</v>
      </c>
      <c r="D53">
        <v>700</v>
      </c>
      <c r="E53">
        <v>712.5</v>
      </c>
      <c r="F53">
        <v>725</v>
      </c>
      <c r="G53">
        <v>737.5</v>
      </c>
      <c r="H53">
        <v>750</v>
      </c>
    </row>
    <row r="54" spans="1:8" x14ac:dyDescent="0.25">
      <c r="A54" t="s">
        <v>3</v>
      </c>
      <c r="B54">
        <v>11.375</v>
      </c>
      <c r="C54">
        <v>9.625</v>
      </c>
      <c r="D54">
        <v>7.875</v>
      </c>
      <c r="E54">
        <v>7.6920999999999999</v>
      </c>
      <c r="F54">
        <v>8.1676000000000002</v>
      </c>
      <c r="G54">
        <v>9.3635000000000002</v>
      </c>
      <c r="H54">
        <v>12.5762</v>
      </c>
    </row>
    <row r="55" spans="1:8" x14ac:dyDescent="0.25">
      <c r="A55" t="s">
        <v>4</v>
      </c>
      <c r="B55">
        <v>82.998699999999999</v>
      </c>
      <c r="C55">
        <v>70.229699999999994</v>
      </c>
      <c r="D55">
        <v>57.460599999999999</v>
      </c>
      <c r="E55">
        <v>56.125999999999998</v>
      </c>
      <c r="F55">
        <v>59.595999999999997</v>
      </c>
      <c r="G55">
        <v>68.321899999999999</v>
      </c>
      <c r="H55">
        <v>91.763499999999993</v>
      </c>
    </row>
    <row r="56" spans="1:8" x14ac:dyDescent="0.25">
      <c r="A56" t="s">
        <v>5</v>
      </c>
      <c r="B56">
        <v>142.85720000000001</v>
      </c>
      <c r="C56">
        <v>120.87909999999999</v>
      </c>
      <c r="D56">
        <v>98.9011</v>
      </c>
      <c r="E56">
        <v>96.603999999999999</v>
      </c>
      <c r="F56">
        <v>102.5765</v>
      </c>
      <c r="G56">
        <v>117.5954</v>
      </c>
      <c r="H56">
        <v>157.94309999999999</v>
      </c>
    </row>
    <row r="57" spans="1:8" x14ac:dyDescent="0.25">
      <c r="A57" t="s">
        <v>6</v>
      </c>
      <c r="B57">
        <f t="shared" ref="B57:H57" si="15">B56/B55</f>
        <v>1.7211980428609124</v>
      </c>
      <c r="C57">
        <f t="shared" si="15"/>
        <v>1.7211963029886217</v>
      </c>
      <c r="D57">
        <f t="shared" si="15"/>
        <v>1.7211985255984101</v>
      </c>
      <c r="E57">
        <f t="shared" si="15"/>
        <v>1.7211987314257207</v>
      </c>
      <c r="F57">
        <f t="shared" si="15"/>
        <v>1.7211977313913687</v>
      </c>
      <c r="G57">
        <f t="shared" si="15"/>
        <v>1.7211962782065486</v>
      </c>
      <c r="H57">
        <f t="shared" si="15"/>
        <v>1.7211974259918159</v>
      </c>
    </row>
    <row r="58" spans="1:8" x14ac:dyDescent="0.25">
      <c r="A58" t="s">
        <v>12</v>
      </c>
      <c r="B58">
        <f>2*SQRT(B56/(B54*PI()))</f>
        <v>3.9988068142378088</v>
      </c>
      <c r="C58">
        <f t="shared" ref="C58:H58" si="16">2*SQRT(C56/(C54*PI()))</f>
        <v>3.9988056691252423</v>
      </c>
      <c r="D58">
        <f t="shared" si="16"/>
        <v>3.9988060366922746</v>
      </c>
      <c r="E58">
        <f t="shared" si="16"/>
        <v>3.9988043249351701</v>
      </c>
      <c r="F58">
        <f t="shared" si="16"/>
        <v>3.9988191875871597</v>
      </c>
      <c r="G58">
        <f t="shared" si="16"/>
        <v>3.9988132158229455</v>
      </c>
      <c r="H58">
        <f t="shared" si="16"/>
        <v>3.9988090888108081</v>
      </c>
    </row>
    <row r="59" spans="1:8" x14ac:dyDescent="0.25">
      <c r="A59" t="s">
        <v>13</v>
      </c>
      <c r="B59">
        <f t="shared" ref="B59:H59" si="17">B54/B58</f>
        <v>2.8445985336173654</v>
      </c>
      <c r="C59">
        <f t="shared" si="17"/>
        <v>2.4069686792520515</v>
      </c>
      <c r="D59">
        <f t="shared" si="17"/>
        <v>1.9693378292771682</v>
      </c>
      <c r="E59">
        <f t="shared" si="17"/>
        <v>1.9236000001387181</v>
      </c>
      <c r="F59">
        <f t="shared" si="17"/>
        <v>2.0425029532101036</v>
      </c>
      <c r="G59">
        <f t="shared" si="17"/>
        <v>2.341569734477587</v>
      </c>
      <c r="H59">
        <f t="shared" si="17"/>
        <v>3.1449863498584754</v>
      </c>
    </row>
    <row r="61" spans="1:8" x14ac:dyDescent="0.25">
      <c r="A61" t="s">
        <v>1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</row>
    <row r="62" spans="1:8" x14ac:dyDescent="0.25">
      <c r="A62" t="s">
        <v>0</v>
      </c>
      <c r="B62">
        <v>1000</v>
      </c>
      <c r="C62">
        <v>1000</v>
      </c>
      <c r="D62">
        <v>1000</v>
      </c>
      <c r="E62">
        <v>1000</v>
      </c>
      <c r="F62">
        <v>1000</v>
      </c>
      <c r="G62">
        <v>1000</v>
      </c>
      <c r="H62">
        <v>1000</v>
      </c>
    </row>
    <row r="63" spans="1:8" x14ac:dyDescent="0.25">
      <c r="A63" t="s">
        <v>2</v>
      </c>
      <c r="B63">
        <v>675</v>
      </c>
      <c r="C63">
        <v>687.5</v>
      </c>
      <c r="D63">
        <v>700</v>
      </c>
      <c r="E63">
        <v>712.5</v>
      </c>
      <c r="F63">
        <v>725</v>
      </c>
      <c r="G63">
        <v>737.5</v>
      </c>
      <c r="H63">
        <v>750</v>
      </c>
    </row>
    <row r="64" spans="1:8" x14ac:dyDescent="0.25">
      <c r="A64" t="s">
        <v>3</v>
      </c>
      <c r="B64">
        <v>9.625</v>
      </c>
      <c r="C64">
        <v>7.875</v>
      </c>
      <c r="D64">
        <v>7</v>
      </c>
      <c r="E64">
        <v>6.9561000000000002</v>
      </c>
      <c r="F64">
        <v>7.7462999999999997</v>
      </c>
      <c r="G64">
        <v>9.0055999999999994</v>
      </c>
      <c r="H64">
        <v>11.655200000000001</v>
      </c>
    </row>
    <row r="65" spans="1:8" x14ac:dyDescent="0.25">
      <c r="A65" t="s">
        <v>4</v>
      </c>
      <c r="B65">
        <v>78.033000000000001</v>
      </c>
      <c r="C65">
        <v>63.845100000000002</v>
      </c>
      <c r="D65">
        <v>56.751199999999997</v>
      </c>
      <c r="E65">
        <v>56.395299999999999</v>
      </c>
      <c r="F65">
        <v>62.801400000000001</v>
      </c>
      <c r="G65">
        <v>73.011600000000001</v>
      </c>
      <c r="H65">
        <v>94.492699999999999</v>
      </c>
    </row>
    <row r="66" spans="1:8" x14ac:dyDescent="0.25">
      <c r="A66" t="s">
        <v>5</v>
      </c>
      <c r="B66">
        <v>133.96559999999999</v>
      </c>
      <c r="C66">
        <v>109.6083</v>
      </c>
      <c r="D66">
        <v>97.429599999999994</v>
      </c>
      <c r="E66">
        <v>96.818600000000004</v>
      </c>
      <c r="F66">
        <v>107.8164</v>
      </c>
      <c r="G66">
        <v>125.3451</v>
      </c>
      <c r="H66">
        <v>162.2235</v>
      </c>
    </row>
    <row r="67" spans="1:8" x14ac:dyDescent="0.25">
      <c r="A67" t="s">
        <v>6</v>
      </c>
      <c r="B67">
        <f t="shared" ref="B67:H67" si="18">B66/B65</f>
        <v>1.716781361731575</v>
      </c>
      <c r="C67">
        <f t="shared" si="18"/>
        <v>1.7167848433160884</v>
      </c>
      <c r="D67">
        <f t="shared" si="18"/>
        <v>1.7167848433160884</v>
      </c>
      <c r="E67">
        <f t="shared" si="18"/>
        <v>1.7167849093807463</v>
      </c>
      <c r="F67">
        <f t="shared" si="18"/>
        <v>1.7167833838099151</v>
      </c>
      <c r="G67">
        <f t="shared" si="18"/>
        <v>1.7167833604523117</v>
      </c>
      <c r="H67">
        <f t="shared" si="18"/>
        <v>1.7167834128985626</v>
      </c>
    </row>
    <row r="68" spans="1:8" x14ac:dyDescent="0.25">
      <c r="A68" t="s">
        <v>12</v>
      </c>
      <c r="B68">
        <f>2*SQRT(B66/(B64*PI()))</f>
        <v>4.2097018379060902</v>
      </c>
      <c r="C68">
        <f t="shared" ref="C68:H68" si="19">2*SQRT(C66/(C64*PI()))</f>
        <v>4.2097034090934145</v>
      </c>
      <c r="D68">
        <f t="shared" si="19"/>
        <v>4.2097034090934145</v>
      </c>
      <c r="E68">
        <f t="shared" si="19"/>
        <v>4.2097039042721969</v>
      </c>
      <c r="F68">
        <f t="shared" si="19"/>
        <v>4.2096919452722554</v>
      </c>
      <c r="G68">
        <f t="shared" si="19"/>
        <v>4.2097122713144985</v>
      </c>
      <c r="H68">
        <f t="shared" si="19"/>
        <v>4.2097090181648289</v>
      </c>
    </row>
    <row r="69" spans="1:8" x14ac:dyDescent="0.25">
      <c r="A69" t="s">
        <v>13</v>
      </c>
      <c r="B69">
        <f t="shared" ref="B69:H69" si="20">B64/B68</f>
        <v>2.2863852050831905</v>
      </c>
      <c r="C69">
        <f t="shared" si="20"/>
        <v>1.8706781059656481</v>
      </c>
      <c r="D69">
        <f t="shared" si="20"/>
        <v>1.6628249830805759</v>
      </c>
      <c r="E69">
        <f t="shared" si="20"/>
        <v>1.6523965006043861</v>
      </c>
      <c r="F69">
        <f t="shared" si="20"/>
        <v>1.8401108918906939</v>
      </c>
      <c r="G69">
        <f t="shared" si="20"/>
        <v>2.1392435918638131</v>
      </c>
      <c r="H69">
        <f t="shared" si="20"/>
        <v>2.7686474171274056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7" workbookViewId="0">
      <selection activeCell="A31" sqref="A31:H39"/>
    </sheetView>
  </sheetViews>
  <sheetFormatPr defaultRowHeight="15" x14ac:dyDescent="0.25"/>
  <sheetData>
    <row r="1" spans="1:8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5">
      <c r="A2" t="s">
        <v>0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</row>
    <row r="3" spans="1:8" x14ac:dyDescent="0.25">
      <c r="A3" t="s">
        <v>2</v>
      </c>
      <c r="B3">
        <v>675</v>
      </c>
      <c r="C3">
        <v>687.5</v>
      </c>
      <c r="D3">
        <v>700</v>
      </c>
      <c r="E3">
        <v>712.5</v>
      </c>
      <c r="F3">
        <v>725</v>
      </c>
      <c r="G3">
        <v>737.5</v>
      </c>
      <c r="H3">
        <v>750</v>
      </c>
    </row>
    <row r="4" spans="1:8" x14ac:dyDescent="0.25">
      <c r="A4" t="s">
        <v>3</v>
      </c>
      <c r="B4">
        <v>18.375</v>
      </c>
      <c r="C4">
        <v>14.875</v>
      </c>
      <c r="D4">
        <v>13.125</v>
      </c>
      <c r="E4">
        <v>11.375</v>
      </c>
      <c r="F4">
        <v>11.375</v>
      </c>
      <c r="G4">
        <v>12.7621</v>
      </c>
      <c r="H4">
        <v>16.095600000000001</v>
      </c>
    </row>
    <row r="5" spans="1:8" x14ac:dyDescent="0.25">
      <c r="A5" t="s">
        <v>4</v>
      </c>
      <c r="B5">
        <v>59.588799999999999</v>
      </c>
      <c r="C5">
        <v>48.238599999999998</v>
      </c>
      <c r="D5">
        <v>42.563400000000001</v>
      </c>
      <c r="E5">
        <v>36.888300000000001</v>
      </c>
      <c r="F5">
        <v>36.888300000000001</v>
      </c>
      <c r="G5">
        <v>41.386600000000001</v>
      </c>
      <c r="H5">
        <v>52.196899999999999</v>
      </c>
    </row>
    <row r="6" spans="1:8" x14ac:dyDescent="0.25">
      <c r="A6" t="s">
        <v>5</v>
      </c>
      <c r="B6">
        <v>105.145</v>
      </c>
      <c r="C6">
        <v>85.117400000000004</v>
      </c>
      <c r="D6">
        <v>75.1036</v>
      </c>
      <c r="E6">
        <v>65.089799999999997</v>
      </c>
      <c r="F6">
        <v>65.089799999999997</v>
      </c>
      <c r="G6">
        <v>73.027100000000004</v>
      </c>
      <c r="H6">
        <v>92.102000000000004</v>
      </c>
    </row>
    <row r="7" spans="1:8" x14ac:dyDescent="0.25">
      <c r="A7" t="s">
        <v>6</v>
      </c>
      <c r="B7">
        <f t="shared" ref="B7:H7" si="0">B6/B5</f>
        <v>1.7645094380151976</v>
      </c>
      <c r="C7">
        <f t="shared" si="0"/>
        <v>1.7645080910308344</v>
      </c>
      <c r="D7">
        <f t="shared" si="0"/>
        <v>1.7645112937406315</v>
      </c>
      <c r="E7">
        <f t="shared" si="0"/>
        <v>1.764510698514163</v>
      </c>
      <c r="F7">
        <f t="shared" si="0"/>
        <v>1.764510698514163</v>
      </c>
      <c r="G7">
        <f t="shared" si="0"/>
        <v>1.7645107353587877</v>
      </c>
      <c r="H7">
        <f t="shared" si="0"/>
        <v>1.7645109192308357</v>
      </c>
    </row>
    <row r="8" spans="1:8" x14ac:dyDescent="0.25">
      <c r="A8" t="s">
        <v>12</v>
      </c>
      <c r="B8">
        <f>2*SQRT(B6/(B4*PI()))</f>
        <v>2.6992039333488016</v>
      </c>
      <c r="C8">
        <f t="shared" ref="C8:H8" si="1">2*SQRT(C6/(C4*PI()))</f>
        <v>2.6992042353635304</v>
      </c>
      <c r="D8">
        <f t="shared" si="1"/>
        <v>2.6992044467738197</v>
      </c>
      <c r="E8">
        <f t="shared" si="1"/>
        <v>2.6992047232334047</v>
      </c>
      <c r="F8">
        <f t="shared" si="1"/>
        <v>2.6992047232334047</v>
      </c>
      <c r="G8">
        <f t="shared" si="1"/>
        <v>2.6992059026287682</v>
      </c>
      <c r="H8">
        <f t="shared" si="1"/>
        <v>2.6992058376869865</v>
      </c>
    </row>
    <row r="9" spans="1:8" x14ac:dyDescent="0.25">
      <c r="A9" t="s">
        <v>13</v>
      </c>
      <c r="B9">
        <f>B4/B8</f>
        <v>6.8075626939394764</v>
      </c>
      <c r="C9">
        <f t="shared" ref="C9:H9" si="2">C4/C8</f>
        <v>5.5108834689556669</v>
      </c>
      <c r="D9">
        <f t="shared" si="2"/>
        <v>4.8625438564638719</v>
      </c>
      <c r="E9">
        <f t="shared" si="2"/>
        <v>4.2142042439721923</v>
      </c>
      <c r="F9">
        <f t="shared" si="2"/>
        <v>4.2142042439721923</v>
      </c>
      <c r="G9">
        <f t="shared" si="2"/>
        <v>4.7280942841637001</v>
      </c>
      <c r="H9">
        <f t="shared" si="2"/>
        <v>5.9630872811807132</v>
      </c>
    </row>
    <row r="11" spans="1:8" x14ac:dyDescent="0.25">
      <c r="A11" t="s">
        <v>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8" x14ac:dyDescent="0.25">
      <c r="A12" t="s">
        <v>0</v>
      </c>
      <c r="B12">
        <v>500</v>
      </c>
      <c r="C12">
        <v>500</v>
      </c>
      <c r="D12">
        <v>500</v>
      </c>
      <c r="E12">
        <v>500</v>
      </c>
      <c r="F12">
        <v>500</v>
      </c>
      <c r="G12">
        <v>500</v>
      </c>
      <c r="H12">
        <v>500</v>
      </c>
    </row>
    <row r="13" spans="1:8" x14ac:dyDescent="0.25">
      <c r="A13" t="s">
        <v>2</v>
      </c>
      <c r="B13">
        <v>675</v>
      </c>
      <c r="C13">
        <v>687.5</v>
      </c>
      <c r="D13">
        <v>700</v>
      </c>
      <c r="E13">
        <v>712.5</v>
      </c>
      <c r="F13">
        <v>725</v>
      </c>
      <c r="G13">
        <v>737.5</v>
      </c>
      <c r="H13">
        <v>750</v>
      </c>
    </row>
    <row r="14" spans="1:8" x14ac:dyDescent="0.25">
      <c r="A14" t="s">
        <v>3</v>
      </c>
      <c r="B14">
        <v>14</v>
      </c>
      <c r="C14">
        <v>11.375</v>
      </c>
      <c r="D14">
        <v>10.5</v>
      </c>
      <c r="E14">
        <v>9.625</v>
      </c>
      <c r="F14">
        <v>9.4871999999999996</v>
      </c>
      <c r="G14">
        <v>10.3124</v>
      </c>
      <c r="H14">
        <v>13.9802</v>
      </c>
    </row>
    <row r="15" spans="1:8" x14ac:dyDescent="0.25">
      <c r="A15" t="s">
        <v>4</v>
      </c>
      <c r="B15">
        <v>56.751199999999997</v>
      </c>
      <c r="C15">
        <v>46.110399999999998</v>
      </c>
      <c r="D15">
        <v>42.563400000000001</v>
      </c>
      <c r="E15">
        <v>39.016500000000001</v>
      </c>
      <c r="F15">
        <v>38.457799999999999</v>
      </c>
      <c r="G15">
        <v>41.802999999999997</v>
      </c>
      <c r="H15">
        <v>56.670900000000003</v>
      </c>
    </row>
    <row r="16" spans="1:8" x14ac:dyDescent="0.25">
      <c r="A16" t="s">
        <v>5</v>
      </c>
      <c r="B16">
        <v>99.356300000000005</v>
      </c>
      <c r="C16">
        <v>80.727000000000004</v>
      </c>
      <c r="D16">
        <v>74.517200000000003</v>
      </c>
      <c r="E16">
        <v>68.307500000000005</v>
      </c>
      <c r="F16">
        <v>67.329400000000007</v>
      </c>
      <c r="G16">
        <v>73.185900000000004</v>
      </c>
      <c r="H16">
        <v>99.215599999999995</v>
      </c>
    </row>
    <row r="17" spans="1:8" x14ac:dyDescent="0.25">
      <c r="A17" t="s">
        <v>6</v>
      </c>
      <c r="B17">
        <f t="shared" ref="B17:H17" si="3">B16/B15</f>
        <v>1.7507347862247848</v>
      </c>
      <c r="C17">
        <f t="shared" si="3"/>
        <v>1.7507330233526495</v>
      </c>
      <c r="D17">
        <f t="shared" si="3"/>
        <v>1.7507341988656921</v>
      </c>
      <c r="E17">
        <f t="shared" si="3"/>
        <v>1.7507336639626825</v>
      </c>
      <c r="F17">
        <f t="shared" si="3"/>
        <v>1.7507345714003404</v>
      </c>
      <c r="G17">
        <f t="shared" si="3"/>
        <v>1.750733200966438</v>
      </c>
      <c r="H17">
        <f t="shared" si="3"/>
        <v>1.750732739377705</v>
      </c>
    </row>
    <row r="18" spans="1:8" x14ac:dyDescent="0.25">
      <c r="A18" t="s">
        <v>12</v>
      </c>
      <c r="B18">
        <f>2*SQRT(B16/(B14*PI()))</f>
        <v>3.0059984100671855</v>
      </c>
      <c r="C18">
        <f t="shared" ref="C18:H18" si="4">2*SQRT(C16/(C14*PI()))</f>
        <v>3.0059985264315441</v>
      </c>
      <c r="D18">
        <f t="shared" si="4"/>
        <v>3.0059979058215793</v>
      </c>
      <c r="E18">
        <f t="shared" si="4"/>
        <v>3.0059993727176528</v>
      </c>
      <c r="F18">
        <f t="shared" si="4"/>
        <v>3.0059960352775654</v>
      </c>
      <c r="G18">
        <f t="shared" si="4"/>
        <v>3.0059994249929884</v>
      </c>
      <c r="H18">
        <f t="shared" si="4"/>
        <v>3.0059956559506817</v>
      </c>
    </row>
    <row r="19" spans="1:8" x14ac:dyDescent="0.25">
      <c r="A19" t="s">
        <v>13</v>
      </c>
      <c r="B19">
        <f t="shared" ref="B19:H19" si="5">B14/B18</f>
        <v>4.657354426107994</v>
      </c>
      <c r="C19">
        <f t="shared" si="5"/>
        <v>3.7841003247275027</v>
      </c>
      <c r="D19">
        <f t="shared" si="5"/>
        <v>3.4930164055221486</v>
      </c>
      <c r="E19">
        <f t="shared" si="5"/>
        <v>3.2019301425529791</v>
      </c>
      <c r="F19">
        <f t="shared" si="5"/>
        <v>3.1560919870354978</v>
      </c>
      <c r="G19">
        <f t="shared" si="5"/>
        <v>3.4306061119835558</v>
      </c>
      <c r="H19">
        <f t="shared" si="5"/>
        <v>4.6507718573460801</v>
      </c>
    </row>
    <row r="21" spans="1:8" x14ac:dyDescent="0.25">
      <c r="A21" t="s">
        <v>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</row>
    <row r="22" spans="1:8" x14ac:dyDescent="0.25">
      <c r="A22" t="s">
        <v>0</v>
      </c>
      <c r="B22">
        <v>600</v>
      </c>
      <c r="C22">
        <v>600</v>
      </c>
      <c r="D22">
        <v>600</v>
      </c>
      <c r="E22">
        <v>600</v>
      </c>
      <c r="F22">
        <v>600</v>
      </c>
      <c r="G22">
        <v>600</v>
      </c>
      <c r="H22">
        <v>600</v>
      </c>
    </row>
    <row r="23" spans="1:8" x14ac:dyDescent="0.25">
      <c r="A23" t="s">
        <v>2</v>
      </c>
      <c r="B23">
        <v>675</v>
      </c>
      <c r="C23">
        <v>687.5</v>
      </c>
      <c r="D23">
        <v>700</v>
      </c>
      <c r="E23">
        <v>712.5</v>
      </c>
      <c r="F23">
        <v>725</v>
      </c>
      <c r="G23">
        <v>737.5</v>
      </c>
      <c r="H23">
        <v>750</v>
      </c>
    </row>
    <row r="24" spans="1:8" x14ac:dyDescent="0.25">
      <c r="A24" t="s">
        <v>3</v>
      </c>
      <c r="B24">
        <v>11.375</v>
      </c>
      <c r="C24">
        <v>9.625</v>
      </c>
      <c r="D24">
        <v>8.75</v>
      </c>
      <c r="E24">
        <v>7.6538000000000004</v>
      </c>
      <c r="F24">
        <v>7.9279999999999999</v>
      </c>
      <c r="G24">
        <v>8.7652999999999999</v>
      </c>
      <c r="H24">
        <v>11.8438</v>
      </c>
    </row>
    <row r="25" spans="1:8" x14ac:dyDescent="0.25">
      <c r="A25" t="s">
        <v>4</v>
      </c>
      <c r="B25">
        <v>55.332500000000003</v>
      </c>
      <c r="C25">
        <v>46.819800000000001</v>
      </c>
      <c r="D25">
        <v>42.563400000000001</v>
      </c>
      <c r="E25">
        <v>37.231099999999998</v>
      </c>
      <c r="F25">
        <v>38.564700000000002</v>
      </c>
      <c r="G25">
        <v>42.637999999999998</v>
      </c>
      <c r="H25">
        <v>57.6128</v>
      </c>
    </row>
    <row r="26" spans="1:8" x14ac:dyDescent="0.25">
      <c r="A26" t="s">
        <v>5</v>
      </c>
      <c r="B26">
        <v>96.311599999999999</v>
      </c>
      <c r="C26">
        <v>81.494500000000002</v>
      </c>
      <c r="D26">
        <v>74.085899999999995</v>
      </c>
      <c r="E26">
        <v>64.804500000000004</v>
      </c>
      <c r="F26">
        <v>67.125699999999995</v>
      </c>
      <c r="G26">
        <v>74.215699999999998</v>
      </c>
      <c r="H26">
        <v>100.2808</v>
      </c>
    </row>
    <row r="27" spans="1:8" x14ac:dyDescent="0.25">
      <c r="A27" t="s">
        <v>6</v>
      </c>
      <c r="B27">
        <f t="shared" ref="B27:H27" si="6">B26/B25</f>
        <v>1.7405972981520805</v>
      </c>
      <c r="C27">
        <f t="shared" si="6"/>
        <v>1.7405990627896746</v>
      </c>
      <c r="D27">
        <f t="shared" si="6"/>
        <v>1.7406010798009557</v>
      </c>
      <c r="E27">
        <f t="shared" si="6"/>
        <v>1.7406012715176293</v>
      </c>
      <c r="F27">
        <f t="shared" si="6"/>
        <v>1.7405995638498417</v>
      </c>
      <c r="G27">
        <f t="shared" si="6"/>
        <v>1.7405999343308787</v>
      </c>
      <c r="H27">
        <f t="shared" si="6"/>
        <v>1.7405993112641636</v>
      </c>
    </row>
    <row r="28" spans="1:8" x14ac:dyDescent="0.25">
      <c r="A28" t="s">
        <v>12</v>
      </c>
      <c r="B28">
        <f>2*SQRT(B26/(B24*PI()))</f>
        <v>3.2833611528996558</v>
      </c>
      <c r="C28">
        <f t="shared" ref="C28:H28" si="7">2*SQRT(C26/(C24*PI()))</f>
        <v>3.2833625475321964</v>
      </c>
      <c r="D28">
        <f t="shared" si="7"/>
        <v>3.2833623460853101</v>
      </c>
      <c r="E28">
        <f t="shared" si="7"/>
        <v>3.2833644120299494</v>
      </c>
      <c r="F28">
        <f t="shared" si="7"/>
        <v>3.2833535690568851</v>
      </c>
      <c r="G28">
        <f t="shared" si="7"/>
        <v>3.2833679981282473</v>
      </c>
      <c r="H28">
        <f t="shared" si="7"/>
        <v>3.2833593854552077</v>
      </c>
    </row>
    <row r="29" spans="1:8" x14ac:dyDescent="0.25">
      <c r="A29" t="s">
        <v>13</v>
      </c>
      <c r="B29">
        <f t="shared" ref="B29:H29" si="8">B24/B28</f>
        <v>3.4644376510193902</v>
      </c>
      <c r="C29">
        <f t="shared" si="8"/>
        <v>2.9314459980163425</v>
      </c>
      <c r="D29">
        <f t="shared" si="8"/>
        <v>2.6649510707925543</v>
      </c>
      <c r="E29">
        <f t="shared" si="8"/>
        <v>2.3310845338876098</v>
      </c>
      <c r="F29">
        <f t="shared" si="8"/>
        <v>2.4146044077358533</v>
      </c>
      <c r="G29">
        <f t="shared" si="8"/>
        <v>2.6696063325819228</v>
      </c>
      <c r="H29">
        <f t="shared" si="8"/>
        <v>3.6072201089123133</v>
      </c>
    </row>
    <row r="31" spans="1:8" x14ac:dyDescent="0.25">
      <c r="A31" t="s">
        <v>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</row>
    <row r="32" spans="1:8" x14ac:dyDescent="0.25">
      <c r="A32" t="s">
        <v>0</v>
      </c>
      <c r="B32">
        <v>700</v>
      </c>
      <c r="C32">
        <v>700</v>
      </c>
      <c r="D32">
        <v>700</v>
      </c>
      <c r="E32">
        <v>700</v>
      </c>
      <c r="F32">
        <v>700</v>
      </c>
      <c r="G32">
        <v>700</v>
      </c>
      <c r="H32">
        <v>700</v>
      </c>
    </row>
    <row r="33" spans="1:8" x14ac:dyDescent="0.25">
      <c r="A33" t="s">
        <v>2</v>
      </c>
      <c r="B33">
        <v>675</v>
      </c>
      <c r="C33">
        <v>687.5</v>
      </c>
      <c r="D33">
        <v>700</v>
      </c>
      <c r="E33">
        <v>712.5</v>
      </c>
      <c r="F33">
        <v>725</v>
      </c>
      <c r="G33">
        <v>737.5</v>
      </c>
      <c r="H33">
        <v>750</v>
      </c>
    </row>
    <row r="34" spans="1:8" x14ac:dyDescent="0.25">
      <c r="A34" t="s">
        <v>3</v>
      </c>
      <c r="B34">
        <v>9.625</v>
      </c>
      <c r="C34">
        <v>8.75</v>
      </c>
      <c r="D34">
        <v>7</v>
      </c>
      <c r="E34">
        <v>6.8468999999999998</v>
      </c>
      <c r="F34">
        <v>6.8437000000000001</v>
      </c>
      <c r="G34">
        <v>7.8418000000000001</v>
      </c>
      <c r="H34">
        <v>10.819800000000001</v>
      </c>
    </row>
    <row r="35" spans="1:8" x14ac:dyDescent="0.25">
      <c r="A35" t="s">
        <v>4</v>
      </c>
      <c r="B35">
        <v>54.623100000000001</v>
      </c>
      <c r="C35">
        <v>49.657299999999999</v>
      </c>
      <c r="D35">
        <v>39.725900000000003</v>
      </c>
      <c r="E35">
        <v>38.856900000000003</v>
      </c>
      <c r="F35">
        <v>38.839100000000002</v>
      </c>
      <c r="G35">
        <v>44.503100000000003</v>
      </c>
      <c r="H35">
        <v>61.4039</v>
      </c>
    </row>
    <row r="36" spans="1:8" x14ac:dyDescent="0.25">
      <c r="A36" t="s">
        <v>5</v>
      </c>
      <c r="B36">
        <v>94.647800000000004</v>
      </c>
      <c r="C36">
        <v>86.043400000000005</v>
      </c>
      <c r="D36">
        <v>68.834699999999998</v>
      </c>
      <c r="E36">
        <v>67.329099999999997</v>
      </c>
      <c r="F36">
        <v>67.298100000000005</v>
      </c>
      <c r="G36">
        <v>77.112499999999997</v>
      </c>
      <c r="H36">
        <v>106.3972</v>
      </c>
    </row>
    <row r="37" spans="1:8" x14ac:dyDescent="0.25">
      <c r="A37" t="s">
        <v>6</v>
      </c>
      <c r="B37">
        <f t="shared" ref="B37:H37" si="9">B36/B35</f>
        <v>1.73274310685406</v>
      </c>
      <c r="C37">
        <f t="shared" si="9"/>
        <v>1.7327442289451904</v>
      </c>
      <c r="D37">
        <f t="shared" si="9"/>
        <v>1.7327411084456235</v>
      </c>
      <c r="E37">
        <f t="shared" si="9"/>
        <v>1.7327450208328505</v>
      </c>
      <c r="F37">
        <f t="shared" si="9"/>
        <v>1.7327409749453515</v>
      </c>
      <c r="G37">
        <f t="shared" si="9"/>
        <v>1.7327444604982571</v>
      </c>
      <c r="H37">
        <f t="shared" si="9"/>
        <v>1.7327433599494495</v>
      </c>
    </row>
    <row r="38" spans="1:8" x14ac:dyDescent="0.25">
      <c r="A38" t="s">
        <v>12</v>
      </c>
      <c r="B38">
        <f>2*SQRT(B36/(B34*PI()))</f>
        <v>3.5384246517809141</v>
      </c>
      <c r="C38">
        <f t="shared" ref="C38:H38" si="10">2*SQRT(C36/(C34*PI()))</f>
        <v>3.5384235302254594</v>
      </c>
      <c r="D38">
        <f t="shared" si="10"/>
        <v>3.5384230161790904</v>
      </c>
      <c r="E38">
        <f t="shared" si="10"/>
        <v>3.5384207359697313</v>
      </c>
      <c r="F38">
        <f t="shared" si="10"/>
        <v>3.538433019665602</v>
      </c>
      <c r="G38">
        <f t="shared" si="10"/>
        <v>3.5384215397489815</v>
      </c>
      <c r="H38">
        <f t="shared" si="10"/>
        <v>3.5384294607334597</v>
      </c>
    </row>
    <row r="39" spans="1:8" x14ac:dyDescent="0.25">
      <c r="A39" t="s">
        <v>13</v>
      </c>
      <c r="B39">
        <f t="shared" ref="B39:H39" si="11">B34/B38</f>
        <v>2.7201370517118879</v>
      </c>
      <c r="C39">
        <f t="shared" si="11"/>
        <v>2.4728526489994462</v>
      </c>
      <c r="D39">
        <f t="shared" si="11"/>
        <v>1.9782824065955908</v>
      </c>
      <c r="E39">
        <f t="shared" si="11"/>
        <v>1.9350157911969037</v>
      </c>
      <c r="F39">
        <f t="shared" si="11"/>
        <v>1.9341047186606801</v>
      </c>
      <c r="G39">
        <f t="shared" si="11"/>
        <v>2.2161859212953763</v>
      </c>
      <c r="H39">
        <f t="shared" si="11"/>
        <v>3.0577972855101736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9"/>
    </sheetView>
  </sheetViews>
  <sheetFormatPr defaultRowHeight="15" x14ac:dyDescent="0.25"/>
  <sheetData>
    <row r="1" spans="1:8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5">
      <c r="A2" t="s">
        <v>0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</row>
    <row r="3" spans="1:8" x14ac:dyDescent="0.25">
      <c r="A3" t="s">
        <v>2</v>
      </c>
      <c r="B3">
        <v>675</v>
      </c>
      <c r="C3">
        <v>687.5</v>
      </c>
      <c r="D3">
        <v>700</v>
      </c>
      <c r="E3">
        <v>712.5</v>
      </c>
      <c r="F3">
        <v>725</v>
      </c>
      <c r="G3">
        <v>737.5</v>
      </c>
      <c r="H3">
        <v>750</v>
      </c>
    </row>
    <row r="4" spans="1:8" x14ac:dyDescent="0.25">
      <c r="A4" t="s">
        <v>3</v>
      </c>
      <c r="E4">
        <v>5.2146999999999997</v>
      </c>
      <c r="F4">
        <v>5.0469999999999997</v>
      </c>
      <c r="G4">
        <v>5.0537999999999998</v>
      </c>
      <c r="H4">
        <v>6.4165999999999999</v>
      </c>
    </row>
    <row r="5" spans="1:8" x14ac:dyDescent="0.25">
      <c r="A5" t="s">
        <v>4</v>
      </c>
      <c r="E5">
        <v>16.910900000000002</v>
      </c>
      <c r="F5">
        <v>16.367100000000001</v>
      </c>
      <c r="G5">
        <v>16.389099999999999</v>
      </c>
      <c r="H5">
        <v>20.808599999999998</v>
      </c>
    </row>
    <row r="6" spans="1:8" x14ac:dyDescent="0.25">
      <c r="A6" t="s">
        <v>5</v>
      </c>
      <c r="E6">
        <v>29.839500000000001</v>
      </c>
      <c r="F6">
        <v>28.879799999999999</v>
      </c>
      <c r="G6">
        <v>28.918700000000001</v>
      </c>
      <c r="H6">
        <v>36.716900000000003</v>
      </c>
    </row>
    <row r="7" spans="1:8" x14ac:dyDescent="0.25">
      <c r="A7" t="s">
        <v>6</v>
      </c>
      <c r="B7" t="e">
        <f t="shared" ref="B7:H7" si="0">B6/B5</f>
        <v>#DIV/0!</v>
      </c>
      <c r="C7" t="e">
        <f t="shared" si="0"/>
        <v>#DIV/0!</v>
      </c>
      <c r="D7" t="e">
        <f t="shared" si="0"/>
        <v>#DIV/0!</v>
      </c>
      <c r="E7">
        <f t="shared" si="0"/>
        <v>1.7645128290037786</v>
      </c>
      <c r="F7">
        <f t="shared" si="0"/>
        <v>1.7645031801601994</v>
      </c>
      <c r="G7">
        <f t="shared" si="0"/>
        <v>1.7645081182005116</v>
      </c>
      <c r="H7">
        <f t="shared" si="0"/>
        <v>1.7645060215487829</v>
      </c>
    </row>
    <row r="8" spans="1:8" x14ac:dyDescent="0.25">
      <c r="A8" t="s">
        <v>12</v>
      </c>
      <c r="B8" t="e">
        <f>2*SQRT(B6/(B4*PI()))</f>
        <v>#DIV/0!</v>
      </c>
      <c r="C8" t="e">
        <f t="shared" ref="C8:H8" si="1">2*SQRT(C6/(C4*PI()))</f>
        <v>#DIV/0!</v>
      </c>
      <c r="D8" t="e">
        <f t="shared" si="1"/>
        <v>#DIV/0!</v>
      </c>
      <c r="E8">
        <f t="shared" si="1"/>
        <v>2.6992068402978</v>
      </c>
      <c r="F8">
        <f t="shared" si="1"/>
        <v>2.6992026871711672</v>
      </c>
      <c r="G8">
        <f t="shared" si="1"/>
        <v>2.6992021846979197</v>
      </c>
      <c r="H8">
        <f t="shared" si="1"/>
        <v>2.6992031942089607</v>
      </c>
    </row>
    <row r="9" spans="1:8" x14ac:dyDescent="0.25">
      <c r="A9" t="s">
        <v>13</v>
      </c>
      <c r="B9" t="e">
        <f>B4/B8</f>
        <v>#DIV/0!</v>
      </c>
      <c r="C9" t="e">
        <f t="shared" ref="C9:H9" si="2">C4/C8</f>
        <v>#DIV/0!</v>
      </c>
      <c r="D9" t="e">
        <f t="shared" si="2"/>
        <v>#DIV/0!</v>
      </c>
      <c r="E9">
        <f t="shared" si="2"/>
        <v>1.9319379019596248</v>
      </c>
      <c r="F9">
        <f t="shared" si="2"/>
        <v>1.8698114165295914</v>
      </c>
      <c r="G9">
        <f t="shared" si="2"/>
        <v>1.8723310275349359</v>
      </c>
      <c r="H9">
        <f t="shared" si="2"/>
        <v>2.3772200676727766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3" sqref="B3:H3"/>
    </sheetView>
  </sheetViews>
  <sheetFormatPr defaultRowHeight="15" x14ac:dyDescent="0.25"/>
  <sheetData>
    <row r="1" spans="1:8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5">
      <c r="A2" t="s">
        <v>0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</row>
    <row r="3" spans="1:8" x14ac:dyDescent="0.25">
      <c r="A3" t="s">
        <v>2</v>
      </c>
      <c r="B3">
        <v>675</v>
      </c>
      <c r="C3">
        <v>687.5</v>
      </c>
      <c r="D3">
        <v>700</v>
      </c>
      <c r="E3">
        <v>712.5</v>
      </c>
      <c r="F3">
        <v>725</v>
      </c>
      <c r="G3">
        <v>737.5</v>
      </c>
      <c r="H3">
        <v>750</v>
      </c>
    </row>
    <row r="4" spans="1:8" x14ac:dyDescent="0.25">
      <c r="A4" t="s">
        <v>3</v>
      </c>
      <c r="D4">
        <v>5.25</v>
      </c>
      <c r="F4">
        <v>4.0766</v>
      </c>
      <c r="G4">
        <v>4.1612999999999998</v>
      </c>
      <c r="H4">
        <v>5.2363</v>
      </c>
    </row>
    <row r="5" spans="1:8" x14ac:dyDescent="0.25">
      <c r="A5" t="s">
        <v>4</v>
      </c>
      <c r="D5">
        <v>17.025400000000001</v>
      </c>
      <c r="F5">
        <v>13.2202</v>
      </c>
      <c r="G5">
        <v>13.494899999999999</v>
      </c>
      <c r="H5">
        <v>16.981000000000002</v>
      </c>
    </row>
    <row r="6" spans="1:8" x14ac:dyDescent="0.25">
      <c r="A6" t="s">
        <v>5</v>
      </c>
      <c r="D6">
        <v>30.041399999999999</v>
      </c>
      <c r="F6">
        <v>23.327200000000001</v>
      </c>
      <c r="G6">
        <v>23.811800000000002</v>
      </c>
      <c r="H6">
        <v>29.963100000000001</v>
      </c>
    </row>
    <row r="7" spans="1:8" x14ac:dyDescent="0.25">
      <c r="A7" t="s">
        <v>6</v>
      </c>
      <c r="B7" t="e">
        <f t="shared" ref="B7:H7" si="0">B6/B5</f>
        <v>#DIV/0!</v>
      </c>
      <c r="C7" t="e">
        <f t="shared" si="0"/>
        <v>#DIV/0!</v>
      </c>
      <c r="D7" t="e">
        <f>#REF!/#REF!</f>
        <v>#REF!</v>
      </c>
      <c r="E7" t="e">
        <f t="shared" si="0"/>
        <v>#DIV/0!</v>
      </c>
      <c r="F7">
        <f t="shared" si="0"/>
        <v>1.7645118833300555</v>
      </c>
      <c r="G7">
        <f t="shared" si="0"/>
        <v>1.764503627296238</v>
      </c>
      <c r="H7">
        <f>D6/D5</f>
        <v>1.7645047987125118</v>
      </c>
    </row>
    <row r="8" spans="1:8" x14ac:dyDescent="0.25">
      <c r="A8" t="s">
        <v>12</v>
      </c>
      <c r="B8" t="e">
        <f>2*SQRT(B6/(B4*PI()))</f>
        <v>#DIV/0!</v>
      </c>
      <c r="C8" t="e">
        <f t="shared" ref="C8:H8" si="1">2*SQRT(C6/(C4*PI()))</f>
        <v>#DIV/0!</v>
      </c>
      <c r="D8" t="e">
        <f>2*SQRT(#REF!/(#REF!*PI()))</f>
        <v>#REF!</v>
      </c>
      <c r="E8" t="e">
        <f t="shared" si="1"/>
        <v>#DIV/0!</v>
      </c>
      <c r="F8">
        <f t="shared" si="1"/>
        <v>2.699213986844275</v>
      </c>
      <c r="G8">
        <f t="shared" si="1"/>
        <v>2.6992099065215012</v>
      </c>
      <c r="H8">
        <f>2*SQRT(D6/(D4*PI()))</f>
        <v>2.6992026497858288</v>
      </c>
    </row>
    <row r="9" spans="1:8" x14ac:dyDescent="0.25">
      <c r="A9" t="s">
        <v>13</v>
      </c>
      <c r="B9" t="e">
        <f>B4/B8</f>
        <v>#DIV/0!</v>
      </c>
      <c r="C9" t="e">
        <f t="shared" ref="C9:H9" si="2">C4/C8</f>
        <v>#DIV/0!</v>
      </c>
      <c r="D9" t="e">
        <f>#REF!/D8</f>
        <v>#REF!</v>
      </c>
      <c r="E9" t="e">
        <f t="shared" si="2"/>
        <v>#DIV/0!</v>
      </c>
      <c r="F9">
        <f t="shared" si="2"/>
        <v>1.5102915218537618</v>
      </c>
      <c r="G9">
        <f t="shared" si="2"/>
        <v>1.5416733578022128</v>
      </c>
      <c r="H9">
        <f>D4/H8</f>
        <v>1.9450188374765291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25" sqref="F25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100</v>
      </c>
      <c r="B2">
        <v>712.5</v>
      </c>
    </row>
    <row r="3" spans="1:2" x14ac:dyDescent="0.25">
      <c r="A3">
        <v>120</v>
      </c>
      <c r="B3">
        <v>713.5</v>
      </c>
    </row>
    <row r="4" spans="1:2" x14ac:dyDescent="0.25">
      <c r="A4">
        <v>140</v>
      </c>
      <c r="B4">
        <v>715</v>
      </c>
    </row>
    <row r="5" spans="1:2" x14ac:dyDescent="0.25">
      <c r="A5">
        <v>160</v>
      </c>
      <c r="B5">
        <v>720</v>
      </c>
    </row>
    <row r="6" spans="1:2" x14ac:dyDescent="0.25">
      <c r="A6">
        <v>180</v>
      </c>
      <c r="B6">
        <v>724</v>
      </c>
    </row>
    <row r="7" spans="1:2" x14ac:dyDescent="0.25">
      <c r="A7">
        <v>200</v>
      </c>
      <c r="B7">
        <v>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3D</vt:lpstr>
      <vt:lpstr>80 bar</vt:lpstr>
      <vt:lpstr>100 bar</vt:lpstr>
      <vt:lpstr>120 bar</vt:lpstr>
      <vt:lpstr>180 bar</vt:lpstr>
      <vt:lpstr>200 bar</vt:lpstr>
      <vt:lpstr>Sheet3</vt:lpstr>
      <vt:lpstr>Sheet4</vt:lpstr>
      <vt:lpstr>P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Georgeos Hardo</dc:creator>
  <cp:lastModifiedBy>Georgeos Hardo</cp:lastModifiedBy>
  <dcterms:created xsi:type="dcterms:W3CDTF">2018-01-02T00:08:43Z</dcterms:created>
  <dcterms:modified xsi:type="dcterms:W3CDTF">2018-01-02T19:24:16Z</dcterms:modified>
</cp:coreProperties>
</file>