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202300"/>
  <mc:AlternateContent xmlns:mc="http://schemas.openxmlformats.org/markup-compatibility/2006">
    <mc:Choice Requires="x15">
      <x15ac:absPath xmlns:x15ac="http://schemas.microsoft.com/office/spreadsheetml/2010/11/ac" url="/Users/george/Desktop/PythonLearning/"/>
    </mc:Choice>
  </mc:AlternateContent>
  <xr:revisionPtr revIDLastSave="0" documentId="13_ncr:1_{ECEED10C-7D37-2546-8A05-763C3E777404}" xr6:coauthVersionLast="47" xr6:coauthVersionMax="47" xr10:uidLastSave="{00000000-0000-0000-0000-000000000000}"/>
  <bookViews>
    <workbookView xWindow="1460" yWindow="500" windowWidth="27340" windowHeight="16320" activeTab="1" xr2:uid="{8131248E-F833-2545-BA33-7095E5116041}"/>
  </bookViews>
  <sheets>
    <sheet name="Conference" sheetId="6" r:id="rId1"/>
    <sheet name="Team" sheetId="1" r:id="rId2"/>
    <sheet name="Players" sheetId="11" r:id="rId3"/>
    <sheet name="Conf. Source" sheetId="5" r:id="rId4"/>
  </sheets>
  <definedNames>
    <definedName name="Slicer_Year1">#N/A</definedName>
  </definedNames>
  <calcPr calcId="191029"/>
  <pivotCaches>
    <pivotCache cacheId="3"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11" i="5" l="1"/>
  <c r="Z110" i="5"/>
  <c r="Z109" i="5"/>
  <c r="Z108" i="5"/>
  <c r="Z107" i="5"/>
  <c r="Z106" i="5"/>
  <c r="Z105" i="5"/>
  <c r="Z104" i="5"/>
  <c r="Z103" i="5"/>
  <c r="Z102" i="5"/>
  <c r="Z3" i="5"/>
  <c r="Z37" i="5"/>
  <c r="Z93" i="5"/>
  <c r="Z74" i="5"/>
  <c r="Z65" i="5"/>
  <c r="Z56" i="5"/>
  <c r="Z47" i="5"/>
  <c r="Z38" i="5"/>
  <c r="Z92" i="5"/>
  <c r="Z83" i="5"/>
  <c r="Z26" i="5"/>
  <c r="Z15" i="5"/>
  <c r="Z4" i="5"/>
  <c r="Z27" i="5"/>
  <c r="Z16" i="5"/>
  <c r="Z5" i="5"/>
  <c r="Z75" i="5"/>
  <c r="Z66" i="5"/>
  <c r="Z57" i="5"/>
  <c r="Z39" i="5"/>
  <c r="Z84" i="5"/>
  <c r="Z48" i="5"/>
  <c r="Z28" i="5"/>
  <c r="Z17" i="5"/>
  <c r="Z6" i="5"/>
  <c r="Z76" i="5"/>
  <c r="Z67" i="5"/>
  <c r="Z58" i="5"/>
  <c r="Z49" i="5"/>
  <c r="Z40" i="5"/>
  <c r="Z85" i="5"/>
  <c r="Z94" i="5"/>
  <c r="Z29" i="5"/>
  <c r="Z18" i="5"/>
  <c r="Z7" i="5"/>
  <c r="Z77" i="5"/>
  <c r="Z59" i="5"/>
  <c r="Z50" i="5"/>
  <c r="Z41" i="5"/>
  <c r="Z86" i="5"/>
  <c r="Z95" i="5"/>
  <c r="Z68" i="5"/>
  <c r="Z30" i="5"/>
  <c r="Z19" i="5"/>
  <c r="Z8" i="5"/>
  <c r="Z78" i="5"/>
  <c r="Z69" i="5"/>
  <c r="Z60" i="5"/>
  <c r="Z51" i="5"/>
  <c r="Z42" i="5"/>
  <c r="Z87" i="5"/>
  <c r="Z96" i="5"/>
  <c r="Z31" i="5"/>
  <c r="Z20" i="5"/>
  <c r="Z9" i="5"/>
  <c r="Z97" i="5"/>
  <c r="Z79" i="5"/>
  <c r="Z70" i="5"/>
  <c r="Z52" i="5"/>
  <c r="Z43" i="5"/>
  <c r="Z88" i="5"/>
  <c r="Z98" i="5"/>
  <c r="Z61" i="5"/>
  <c r="Z32" i="5"/>
  <c r="Z21" i="5"/>
  <c r="Z10" i="5"/>
  <c r="Z71" i="5"/>
  <c r="Z62" i="5"/>
  <c r="Z53" i="5"/>
  <c r="Z89" i="5"/>
  <c r="Z99" i="5"/>
  <c r="Z44" i="5"/>
  <c r="Z80" i="5"/>
  <c r="Z33" i="5"/>
  <c r="Z22" i="5"/>
  <c r="Z11" i="5"/>
  <c r="Z81" i="5"/>
  <c r="Z72" i="5"/>
  <c r="Z63" i="5"/>
  <c r="Z54" i="5"/>
  <c r="Z45" i="5"/>
  <c r="Z90" i="5"/>
  <c r="Z100" i="5"/>
  <c r="Z34" i="5"/>
  <c r="Z23" i="5"/>
  <c r="Z12" i="5"/>
  <c r="Z35" i="5"/>
  <c r="Z24" i="5"/>
  <c r="Z13" i="5"/>
  <c r="Z82" i="5"/>
  <c r="Z73" i="5"/>
  <c r="Z64" i="5"/>
  <c r="Z55" i="5"/>
  <c r="Z46" i="5"/>
  <c r="Z91" i="5"/>
  <c r="Z101" i="5"/>
  <c r="Z36" i="5"/>
  <c r="Z25" i="5"/>
  <c r="Z14" i="5"/>
  <c r="E3" i="1"/>
  <c r="E4" i="1"/>
  <c r="E5" i="1"/>
  <c r="E6" i="1"/>
  <c r="E7" i="1"/>
  <c r="E8" i="1"/>
  <c r="E9" i="1"/>
  <c r="E10" i="1"/>
  <c r="E11" i="1"/>
  <c r="E12" i="1"/>
  <c r="E13" i="1"/>
  <c r="E14" i="1"/>
</calcChain>
</file>

<file path=xl/sharedStrings.xml><?xml version="1.0" encoding="utf-8"?>
<sst xmlns="http://schemas.openxmlformats.org/spreadsheetml/2006/main" count="948" uniqueCount="236">
  <si>
    <t>Year</t>
  </si>
  <si>
    <t>G</t>
  </si>
  <si>
    <t>W</t>
  </si>
  <si>
    <t>ADJOE</t>
  </si>
  <si>
    <t>ADJDE</t>
  </si>
  <si>
    <t>BARTHAG</t>
  </si>
  <si>
    <t>TOR</t>
  </si>
  <si>
    <t>TORD</t>
  </si>
  <si>
    <t>ORB</t>
  </si>
  <si>
    <t>DRB</t>
  </si>
  <si>
    <t>FTR</t>
  </si>
  <si>
    <t>FTRD</t>
  </si>
  <si>
    <t>2P_O</t>
  </si>
  <si>
    <t>2P_D</t>
  </si>
  <si>
    <t>3P_O</t>
  </si>
  <si>
    <t>3P_D</t>
  </si>
  <si>
    <t>ADJ_T</t>
  </si>
  <si>
    <t>WAB</t>
  </si>
  <si>
    <t>EFG_O</t>
  </si>
  <si>
    <t>EFG_D</t>
  </si>
  <si>
    <t>%Won</t>
  </si>
  <si>
    <t>First Name</t>
  </si>
  <si>
    <t>Last Name</t>
  </si>
  <si>
    <t>Position</t>
  </si>
  <si>
    <t>Points</t>
  </si>
  <si>
    <t>Bostick</t>
  </si>
  <si>
    <t>Dionte</t>
  </si>
  <si>
    <t>Guard</t>
  </si>
  <si>
    <t>Frelow</t>
  </si>
  <si>
    <t>Kyle</t>
  </si>
  <si>
    <t>Forward</t>
  </si>
  <si>
    <t>Jones</t>
  </si>
  <si>
    <t>Keonte</t>
  </si>
  <si>
    <t>Hunt</t>
  </si>
  <si>
    <t>Gianni</t>
  </si>
  <si>
    <t>Tilahun</t>
  </si>
  <si>
    <t>Simon</t>
  </si>
  <si>
    <t>Fofana</t>
  </si>
  <si>
    <t>Mahmoud</t>
  </si>
  <si>
    <t>Carr</t>
  </si>
  <si>
    <t>Darius</t>
  </si>
  <si>
    <t>Barnett</t>
  </si>
  <si>
    <t>Jared</t>
  </si>
  <si>
    <t>Ndjonga</t>
  </si>
  <si>
    <t>Bryan</t>
  </si>
  <si>
    <t>Brinson</t>
  </si>
  <si>
    <t>Jordan</t>
  </si>
  <si>
    <t>Sangha</t>
  </si>
  <si>
    <t>Jasman</t>
  </si>
  <si>
    <t>Forward/Center</t>
  </si>
  <si>
    <t>Allen-Eikens</t>
  </si>
  <si>
    <t>De'Sean</t>
  </si>
  <si>
    <t>Cheng</t>
  </si>
  <si>
    <t>Jack</t>
  </si>
  <si>
    <t>Niang</t>
  </si>
  <si>
    <t>Lamine</t>
  </si>
  <si>
    <t>Tucker</t>
  </si>
  <si>
    <t>Dearon</t>
  </si>
  <si>
    <t>Center</t>
  </si>
  <si>
    <t>Comer</t>
  </si>
  <si>
    <t>BJ</t>
  </si>
  <si>
    <t>Moser</t>
  </si>
  <si>
    <t>Allen</t>
  </si>
  <si>
    <t>Wade III</t>
  </si>
  <si>
    <t>John</t>
  </si>
  <si>
    <t>Slaymaker</t>
  </si>
  <si>
    <t>Cam</t>
  </si>
  <si>
    <t>Walter</t>
  </si>
  <si>
    <t>Johnnie</t>
  </si>
  <si>
    <t>Wright</t>
  </si>
  <si>
    <t>Atin</t>
  </si>
  <si>
    <t>Carter</t>
  </si>
  <si>
    <t>Christopher</t>
  </si>
  <si>
    <t>Stevens</t>
  </si>
  <si>
    <t>Marcel</t>
  </si>
  <si>
    <t>Eyisi</t>
  </si>
  <si>
    <t>Onyi</t>
  </si>
  <si>
    <t>Igbanugo</t>
  </si>
  <si>
    <t>Ethan</t>
  </si>
  <si>
    <t>Pezeshkian</t>
  </si>
  <si>
    <t>Arman</t>
  </si>
  <si>
    <t>Afifi</t>
  </si>
  <si>
    <t>Adam</t>
  </si>
  <si>
    <t>Okereke</t>
  </si>
  <si>
    <t>Fidelis</t>
  </si>
  <si>
    <t>Starks</t>
  </si>
  <si>
    <t>Ben</t>
  </si>
  <si>
    <t>Herrmann</t>
  </si>
  <si>
    <t>Nick</t>
  </si>
  <si>
    <t>Hardy</t>
  </si>
  <si>
    <t>Elijah</t>
  </si>
  <si>
    <t>Coleman II</t>
  </si>
  <si>
    <t>Lance</t>
  </si>
  <si>
    <t>Rains</t>
  </si>
  <si>
    <t>Kailen</t>
  </si>
  <si>
    <t>Brookins</t>
  </si>
  <si>
    <t>Miles</t>
  </si>
  <si>
    <t>Brown II</t>
  </si>
  <si>
    <t>Gray</t>
  </si>
  <si>
    <t>Christian</t>
  </si>
  <si>
    <t>Uche</t>
  </si>
  <si>
    <t>Beane</t>
  </si>
  <si>
    <t>Harrick</t>
  </si>
  <si>
    <t>Brendan</t>
  </si>
  <si>
    <t>Guard/Forward</t>
  </si>
  <si>
    <t>James</t>
  </si>
  <si>
    <t>Ndumanya</t>
  </si>
  <si>
    <t>Festus</t>
  </si>
  <si>
    <t>TJ</t>
  </si>
  <si>
    <t>Anderson</t>
  </si>
  <si>
    <t>Amound</t>
  </si>
  <si>
    <t>Solomon</t>
  </si>
  <si>
    <t>Matt</t>
  </si>
  <si>
    <t>Hendrix</t>
  </si>
  <si>
    <t>Vante</t>
  </si>
  <si>
    <t>Artest III</t>
  </si>
  <si>
    <t>Ron</t>
  </si>
  <si>
    <t>Nwogu</t>
  </si>
  <si>
    <t>George</t>
  </si>
  <si>
    <t>Merkviladze</t>
  </si>
  <si>
    <t>Alex</t>
  </si>
  <si>
    <t>Henderson Jr.</t>
  </si>
  <si>
    <t>Rodney</t>
  </si>
  <si>
    <t>Harkless</t>
  </si>
  <si>
    <t>Gomez</t>
  </si>
  <si>
    <t>Terrell</t>
  </si>
  <si>
    <t>Sokol</t>
  </si>
  <si>
    <t>Pearre</t>
  </si>
  <si>
    <t>Ou</t>
  </si>
  <si>
    <t>Michael</t>
  </si>
  <si>
    <t>Kaba-Camara</t>
  </si>
  <si>
    <t>Mahamadou</t>
  </si>
  <si>
    <t>Diane</t>
  </si>
  <si>
    <t>Gottfried</t>
  </si>
  <si>
    <t>Cameron</t>
  </si>
  <si>
    <t>Ochieng</t>
  </si>
  <si>
    <t>Teddy</t>
  </si>
  <si>
    <t>Martinez</t>
  </si>
  <si>
    <t>Avery</t>
  </si>
  <si>
    <t>Orr</t>
  </si>
  <si>
    <t>Blair</t>
  </si>
  <si>
    <t>Pipkins</t>
  </si>
  <si>
    <t>Jalon</t>
  </si>
  <si>
    <t>Warren</t>
  </si>
  <si>
    <t>Micheal</t>
  </si>
  <si>
    <t>Shreiner</t>
  </si>
  <si>
    <t>Lyrik</t>
  </si>
  <si>
    <t>Dawson</t>
  </si>
  <si>
    <t>Tavrion</t>
  </si>
  <si>
    <t>Lake</t>
  </si>
  <si>
    <t>Zeno</t>
  </si>
  <si>
    <t>Johnson</t>
  </si>
  <si>
    <t>Mason</t>
  </si>
  <si>
    <t>Guevara</t>
  </si>
  <si>
    <t>Jonathan</t>
  </si>
  <si>
    <t>Paras</t>
  </si>
  <si>
    <t>Kobe</t>
  </si>
  <si>
    <t>Brown</t>
  </si>
  <si>
    <t>Carl</t>
  </si>
  <si>
    <t>Theus Jr.</t>
  </si>
  <si>
    <t>Reggie</t>
  </si>
  <si>
    <t>Swan</t>
  </si>
  <si>
    <t>Anthony</t>
  </si>
  <si>
    <t>Smith</t>
  </si>
  <si>
    <t>Kendall</t>
  </si>
  <si>
    <t>Lubin</t>
  </si>
  <si>
    <t>Rakim</t>
  </si>
  <si>
    <t>Darin</t>
  </si>
  <si>
    <t>Richardson</t>
  </si>
  <si>
    <t>Jason</t>
  </si>
  <si>
    <t>Sun</t>
  </si>
  <si>
    <t>Siyao</t>
  </si>
  <si>
    <t>Julian</t>
  </si>
  <si>
    <t>Nazarian</t>
  </si>
  <si>
    <t>Mehran</t>
  </si>
  <si>
    <t>Bruno</t>
  </si>
  <si>
    <t>Antonio</t>
  </si>
  <si>
    <t>Parks</t>
  </si>
  <si>
    <t>Aaron</t>
  </si>
  <si>
    <t>Wilbut</t>
  </si>
  <si>
    <t>Jerron</t>
  </si>
  <si>
    <t>Johns</t>
  </si>
  <si>
    <t>Dylan</t>
  </si>
  <si>
    <t>Drew</t>
  </si>
  <si>
    <t>Landon</t>
  </si>
  <si>
    <t>Douglas</t>
  </si>
  <si>
    <t>Zacarry</t>
  </si>
  <si>
    <t>Hale-Edmerson</t>
  </si>
  <si>
    <t>Tre</t>
  </si>
  <si>
    <t>Ajayi</t>
  </si>
  <si>
    <t>Olalekan</t>
  </si>
  <si>
    <t>Conway</t>
  </si>
  <si>
    <t>Kelton</t>
  </si>
  <si>
    <t>Cal Poly</t>
  </si>
  <si>
    <t>BW</t>
  </si>
  <si>
    <t>NA</t>
  </si>
  <si>
    <t>R64</t>
  </si>
  <si>
    <t>N/A</t>
  </si>
  <si>
    <t>Cal St. Bakersfield</t>
  </si>
  <si>
    <t>Cal St. Fullerton</t>
  </si>
  <si>
    <t>Cal St. Northridge</t>
  </si>
  <si>
    <t>Hawaii</t>
  </si>
  <si>
    <t>R32</t>
  </si>
  <si>
    <t>Long Beach St.</t>
  </si>
  <si>
    <t>Pacific</t>
  </si>
  <si>
    <t>UC Davis</t>
  </si>
  <si>
    <t>UC Irvine</t>
  </si>
  <si>
    <t>UC Riverside</t>
  </si>
  <si>
    <t>UC San Diego</t>
  </si>
  <si>
    <t>UC Santa Barbara</t>
  </si>
  <si>
    <t>TEAM</t>
  </si>
  <si>
    <t>CONF</t>
  </si>
  <si>
    <t>POSTSEASON</t>
  </si>
  <si>
    <t>SEED</t>
  </si>
  <si>
    <t>YEAR</t>
  </si>
  <si>
    <t>Average of G</t>
  </si>
  <si>
    <t>Average of W</t>
  </si>
  <si>
    <t>Average of ADJOE</t>
  </si>
  <si>
    <t>Average of ADJDE</t>
  </si>
  <si>
    <t>Average of WAB</t>
  </si>
  <si>
    <t>Average of ADJ_T</t>
  </si>
  <si>
    <t>Average of 3P_D</t>
  </si>
  <si>
    <t>Average of 3P_O</t>
  </si>
  <si>
    <t>Average of 2P_D</t>
  </si>
  <si>
    <t>Average of 2P_O</t>
  </si>
  <si>
    <t>Average of FTRD</t>
  </si>
  <si>
    <t>Average of FTR</t>
  </si>
  <si>
    <t>Average of DRB</t>
  </si>
  <si>
    <t>Average of ORB</t>
  </si>
  <si>
    <t>Average of TORD</t>
  </si>
  <si>
    <t>Average of TOR</t>
  </si>
  <si>
    <t>Average of EFG_D</t>
  </si>
  <si>
    <t>Average of EFG_O</t>
  </si>
  <si>
    <t>Average of BARTHAG</t>
  </si>
  <si>
    <t>Average of %Won</t>
  </si>
  <si>
    <t>Teams /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</si>
</sst>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2"/>
      <color theme="1"/>
      <name val="Aptos Narrow"/>
      <family val="2"/>
      <scheme val="minor"/>
    </font>
    <font>
      <b/>
      <sz val="12"/>
      <color theme="1"/>
      <name val="Aptos Narrow"/>
      <family val="2"/>
      <scheme val="minor"/>
    </font>
    <font>
      <sz val="12"/>
      <color theme="1"/>
      <name val="Aptos Narrow"/>
      <scheme val="minor"/>
    </font>
    <font>
      <b/>
      <sz val="12"/>
      <color theme="1"/>
      <name val="Aptos Narrow"/>
      <scheme val="minor"/>
    </font>
    <font>
      <b/>
      <sz val="11"/>
      <color theme="0"/>
      <name val="Calibri"/>
      <family val="2"/>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3" fillId="0" borderId="0" xfId="0" applyFont="1"/>
    <xf numFmtId="9" fontId="0" fillId="0" borderId="0" xfId="1" applyFont="1"/>
    <xf numFmtId="0" fontId="4" fillId="0" borderId="0" xfId="0" applyFont="1"/>
    <xf numFmtId="9" fontId="4" fillId="0" borderId="0" xfId="1" applyFont="1"/>
    <xf numFmtId="0" fontId="0" fillId="0" borderId="0" xfId="0" pivotButton="1"/>
    <xf numFmtId="0" fontId="0" fillId="0" borderId="0" xfId="0" applyAlignment="1">
      <alignment horizontal="left"/>
    </xf>
    <xf numFmtId="2" fontId="0" fillId="0" borderId="0" xfId="0" applyNumberFormat="1"/>
    <xf numFmtId="2" fontId="0" fillId="0" borderId="0" xfId="0" applyNumberFormat="1" applyAlignment="1">
      <alignment horizontal="left"/>
    </xf>
    <xf numFmtId="9" fontId="0" fillId="0" borderId="0" xfId="0" applyNumberFormat="1"/>
    <xf numFmtId="9" fontId="2" fillId="0" borderId="0" xfId="0" applyNumberFormat="1" applyFont="1"/>
    <xf numFmtId="1" fontId="0" fillId="0" borderId="0" xfId="0" applyNumberFormat="1"/>
    <xf numFmtId="0" fontId="5" fillId="0" borderId="1" xfId="0" applyFont="1" applyBorder="1" applyAlignment="1">
      <alignment horizontal="center" vertical="top"/>
    </xf>
  </cellXfs>
  <cellStyles count="2">
    <cellStyle name="Normal" xfId="0" builtinId="0"/>
    <cellStyle name="Percent" xfId="1" builtinId="5"/>
  </cellStyles>
  <dxfs count="21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3" formatCode="0%"/>
    </dxf>
    <dxf>
      <font>
        <b/>
      </font>
    </dxf>
    <dxf>
      <font>
        <b/>
      </font>
    </dxf>
    <dxf>
      <numFmt numFmtId="2" formatCode="0.00"/>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3" formatCode="0%"/>
    </dxf>
    <dxf>
      <font>
        <b/>
      </font>
    </dxf>
    <dxf>
      <font>
        <b/>
      </font>
    </dxf>
    <dxf>
      <numFmt numFmtId="2" formatCode="0.00"/>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3" formatCode="0%"/>
    </dxf>
    <dxf>
      <font>
        <b/>
      </font>
    </dxf>
    <dxf>
      <font>
        <b/>
      </font>
    </dxf>
    <dxf>
      <numFmt numFmtId="2" formatCode="0.00"/>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3" formatCode="0%"/>
    </dxf>
    <dxf>
      <font>
        <b/>
      </font>
    </dxf>
    <dxf>
      <font>
        <b/>
      </font>
    </dxf>
    <dxf>
      <numFmt numFmtId="2" formatCode="0.00"/>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3" formatCode="0%"/>
    </dxf>
    <dxf>
      <font>
        <b/>
      </font>
    </dxf>
    <dxf>
      <font>
        <b/>
      </font>
    </dxf>
    <dxf>
      <numFmt numFmtId="2" formatCode="0.00"/>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3" formatCode="0%"/>
    </dxf>
    <dxf>
      <font>
        <b/>
      </font>
    </dxf>
    <dxf>
      <font>
        <b/>
      </font>
    </dxf>
    <dxf>
      <numFmt numFmtId="2" formatCode="0.00"/>
    </dxf>
    <dxf>
      <numFmt numFmtId="13" formatCode="0%"/>
    </dxf>
    <dxf>
      <font>
        <color rgb="FF006100"/>
      </font>
      <fill>
        <patternFill>
          <bgColor rgb="FFC6EFCE"/>
        </patternFill>
      </fill>
    </dxf>
    <dxf>
      <font>
        <color rgb="FF9C0006"/>
      </font>
      <fill>
        <patternFill>
          <bgColor rgb="FFFFC7CE"/>
        </patternFill>
      </fill>
    </dxf>
    <dxf>
      <numFmt numFmtId="13" formatCode="0%"/>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2"/>
        <color theme="1"/>
        <name val="Aptos Narrow"/>
        <family val="2"/>
        <scheme val="minor"/>
      </font>
    </dxf>
    <dxf>
      <font>
        <b/>
      </font>
    </dxf>
    <dxf>
      <font>
        <b/>
        <i val="0"/>
        <strike val="0"/>
        <condense val="0"/>
        <extend val="0"/>
        <outline val="0"/>
        <shadow val="0"/>
        <u val="none"/>
        <vertAlign val="baseline"/>
        <sz val="12"/>
        <color theme="1"/>
        <name val="Aptos Narrow"/>
        <scheme val="minor"/>
      </font>
    </dxf>
    <dxf>
      <numFmt numFmtId="13" formatCode="0%"/>
    </dxf>
    <dxf>
      <numFmt numFmtId="2" formatCode="0.00"/>
    </dxf>
    <dxf>
      <font>
        <b/>
      </font>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6</xdr:col>
      <xdr:colOff>258536</xdr:colOff>
      <xdr:row>1</xdr:row>
      <xdr:rowOff>0</xdr:rowOff>
    </xdr:from>
    <xdr:to>
      <xdr:col>8</xdr:col>
      <xdr:colOff>436335</xdr:colOff>
      <xdr:row>118</xdr:row>
      <xdr:rowOff>50800</xdr:rowOff>
    </xdr:to>
    <mc:AlternateContent xmlns:mc="http://schemas.openxmlformats.org/markup-compatibility/2006" xmlns:sle15="http://schemas.microsoft.com/office/drawing/2012/slicer">
      <mc:Choice Requires="sle15">
        <xdr:graphicFrame macro="">
          <xdr:nvGraphicFramePr>
            <xdr:cNvPr id="2" name="Year 1">
              <a:extLst>
                <a:ext uri="{FF2B5EF4-FFF2-40B4-BE49-F238E27FC236}">
                  <a16:creationId xmlns:a16="http://schemas.microsoft.com/office/drawing/2014/main" id="{60EF95EC-4F83-5D3B-B1F0-834334B33D2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894161" y="204107"/>
              <a:ext cx="1833335" cy="29083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Patterson" refreshedDate="45519.612110879629" createdVersion="8" refreshedVersion="8" minRefreshableVersion="3" recordCount="109" xr:uid="{3370DF3F-6E3A-4148-BAE9-46C14576DE62}">
  <cacheSource type="worksheet">
    <worksheetSource name="Table5"/>
  </cacheSource>
  <cacheFields count="25">
    <cacheField name="TEAM" numFmtId="0">
      <sharedItems count="12">
        <s v="Cal St. Northridge"/>
        <s v="Cal Poly"/>
        <s v="Cal St. Bakersfield"/>
        <s v="Cal St. Fullerton"/>
        <s v="Hawaii"/>
        <s v="Long Beach St."/>
        <s v="UC Davis"/>
        <s v="UC Irvine"/>
        <s v="UC Riverside"/>
        <s v="UC San Diego"/>
        <s v="UC Santa Barbara"/>
        <s v="Pacific"/>
      </sharedItems>
    </cacheField>
    <cacheField name="CONF" numFmtId="0">
      <sharedItems/>
    </cacheField>
    <cacheField name="G" numFmtId="0">
      <sharedItems containsSemiMixedTypes="0" containsString="0" containsNumber="1" containsInteger="1" minValue="14" maxValue="36"/>
    </cacheField>
    <cacheField name="W" numFmtId="0">
      <sharedItems containsSemiMixedTypes="0" containsString="0" containsNumber="1" containsInteger="1" minValue="4" maxValue="31"/>
    </cacheField>
    <cacheField name="ADJOE" numFmtId="0">
      <sharedItems containsSemiMixedTypes="0" containsString="0" containsNumber="1" minValue="87.4" maxValue="110.7"/>
    </cacheField>
    <cacheField name="ADJDE" numFmtId="0">
      <sharedItems containsSemiMixedTypes="0" containsString="0" containsNumber="1" minValue="94.3" maxValue="115.6"/>
    </cacheField>
    <cacheField name="BARTHAG" numFmtId="0">
      <sharedItems containsSemiMixedTypes="0" containsString="0" containsNumber="1" minValue="0.1162" maxValue="0.79449999999999998"/>
    </cacheField>
    <cacheField name="EFG_O" numFmtId="0">
      <sharedItems containsSemiMixedTypes="0" containsString="0" containsNumber="1" minValue="42.1" maxValue="57.3"/>
    </cacheField>
    <cacheField name="EFG_D" numFmtId="0">
      <sharedItems containsSemiMixedTypes="0" containsString="0" containsNumber="1" minValue="42.3" maxValue="55.8"/>
    </cacheField>
    <cacheField name="TOR" numFmtId="0">
      <sharedItems containsSemiMixedTypes="0" containsString="0" containsNumber="1" minValue="14.3" maxValue="22.6"/>
    </cacheField>
    <cacheField name="TORD" numFmtId="0">
      <sharedItems containsSemiMixedTypes="0" containsString="0" containsNumber="1" minValue="14.3" maxValue="23.4"/>
    </cacheField>
    <cacheField name="ORB" numFmtId="0">
      <sharedItems containsSemiMixedTypes="0" containsString="0" containsNumber="1" minValue="16.7" maxValue="38.5"/>
    </cacheField>
    <cacheField name="DRB" numFmtId="0">
      <sharedItems containsSemiMixedTypes="0" containsString="0" containsNumber="1" minValue="22.4" maxValue="37.200000000000003"/>
    </cacheField>
    <cacheField name="FTR" numFmtId="0">
      <sharedItems containsSemiMixedTypes="0" containsString="0" containsNumber="1" minValue="20.8" maxValue="48.8"/>
    </cacheField>
    <cacheField name="FTRD" numFmtId="0">
      <sharedItems containsSemiMixedTypes="0" containsString="0" containsNumber="1" minValue="22" maxValue="48"/>
    </cacheField>
    <cacheField name="2P_O" numFmtId="0">
      <sharedItems containsSemiMixedTypes="0" containsString="0" containsNumber="1" minValue="41.5" maxValue="55"/>
    </cacheField>
    <cacheField name="2P_D" numFmtId="0">
      <sharedItems containsSemiMixedTypes="0" containsString="0" containsNumber="1" minValue="39.200000000000003" maxValue="54.8"/>
    </cacheField>
    <cacheField name="3P_O" numFmtId="0">
      <sharedItems containsSemiMixedTypes="0" containsString="0" containsNumber="1" minValue="28.3" maxValue="44.1"/>
    </cacheField>
    <cacheField name="3P_D" numFmtId="0">
      <sharedItems containsSemiMixedTypes="0" containsString="0" containsNumber="1" minValue="26.6" maxValue="40.1"/>
    </cacheField>
    <cacheField name="ADJ_T" numFmtId="0">
      <sharedItems containsSemiMixedTypes="0" containsString="0" containsNumber="1" minValue="59.2" maxValue="74.2"/>
    </cacheField>
    <cacheField name="WAB" numFmtId="0">
      <sharedItems containsSemiMixedTypes="0" containsString="0" containsNumber="1" minValue="-23.2" maxValue="0.8"/>
    </cacheField>
    <cacheField name="POSTSEASON" numFmtId="0">
      <sharedItems/>
    </cacheField>
    <cacheField name="SEED" numFmtId="0">
      <sharedItems containsMixedTypes="1" containsNumber="1" containsInteger="1" minValue="12" maxValue="16"/>
    </cacheField>
    <cacheField name="YEAR" numFmtId="0">
      <sharedItems containsSemiMixedTypes="0" containsString="0" containsNumber="1" containsInteger="1" minValue="2012" maxValue="2024" count="13">
        <n v="2023"/>
        <n v="2022"/>
        <n v="2021"/>
        <n v="2020"/>
        <n v="2019"/>
        <n v="2018"/>
        <n v="2017"/>
        <n v="2016"/>
        <n v="2015"/>
        <n v="2014"/>
        <n v="2013"/>
        <n v="2012"/>
        <n v="2024" u="1"/>
      </sharedItems>
    </cacheField>
    <cacheField name="%Won" numFmtId="9">
      <sharedItems containsSemiMixedTypes="0" containsString="0" containsNumber="1" minValue="0.12903225806451613" maxValue="0.9166666666666666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x v="0"/>
    <s v="BW"/>
    <n v="32"/>
    <n v="19"/>
    <n v="98.7"/>
    <n v="104.7"/>
    <n v="0.33579999999999999"/>
    <n v="48.9"/>
    <n v="48.3"/>
    <n v="19"/>
    <n v="18"/>
    <n v="31.1"/>
    <n v="26.9"/>
    <n v="37.6"/>
    <n v="39.5"/>
    <n v="50.3"/>
    <n v="47.2"/>
    <n v="30"/>
    <n v="33.1"/>
    <n v="72.599999999999994"/>
    <n v="-10.4"/>
    <s v="NA"/>
    <s v="NA"/>
    <x v="0"/>
    <n v="0.59375"/>
  </r>
  <r>
    <x v="1"/>
    <s v="BW"/>
    <n v="31"/>
    <n v="8"/>
    <n v="93.2"/>
    <n v="103.1"/>
    <n v="0.24"/>
    <n v="45.8"/>
    <n v="50.4"/>
    <n v="20.9"/>
    <n v="18.600000000000001"/>
    <n v="24.5"/>
    <n v="24.5"/>
    <n v="31"/>
    <n v="42.3"/>
    <n v="46.7"/>
    <n v="49.3"/>
    <n v="29.3"/>
    <n v="34.9"/>
    <n v="63.9"/>
    <n v="-18.5"/>
    <s v="N/A"/>
    <s v="N/A"/>
    <x v="1"/>
    <n v="0.25806451612903225"/>
  </r>
  <r>
    <x v="2"/>
    <s v="BW"/>
    <n v="31"/>
    <n v="11"/>
    <n v="94.1"/>
    <n v="104.3"/>
    <n v="0.2331"/>
    <n v="44.6"/>
    <n v="51.1"/>
    <n v="19.8"/>
    <n v="20.5"/>
    <n v="27.2"/>
    <n v="28.4"/>
    <n v="29.4"/>
    <n v="43.6"/>
    <n v="43.7"/>
    <n v="50.2"/>
    <n v="31.5"/>
    <n v="34.9"/>
    <n v="62.9"/>
    <n v="-15.9"/>
    <s v="N/A"/>
    <s v="N/A"/>
    <x v="1"/>
    <n v="0.35483870967741937"/>
  </r>
  <r>
    <x v="3"/>
    <s v="BW"/>
    <n v="31"/>
    <n v="20"/>
    <n v="104.1"/>
    <n v="99.3"/>
    <n v="0.63360000000000005"/>
    <n v="49.4"/>
    <n v="48.6"/>
    <n v="17.399999999999999"/>
    <n v="20.5"/>
    <n v="25.9"/>
    <n v="29.4"/>
    <n v="38.700000000000003"/>
    <n v="33.4"/>
    <n v="46.5"/>
    <n v="49.2"/>
    <n v="36.200000000000003"/>
    <n v="31.7"/>
    <n v="64.7"/>
    <n v="-6.1"/>
    <s v="N/A"/>
    <s v="N/A"/>
    <x v="1"/>
    <n v="0.64516129032258063"/>
  </r>
  <r>
    <x v="0"/>
    <s v="BW"/>
    <n v="30"/>
    <n v="7"/>
    <n v="94.7"/>
    <n v="108.8"/>
    <n v="0.1686"/>
    <n v="44.1"/>
    <n v="50.4"/>
    <n v="19.600000000000001"/>
    <n v="18"/>
    <n v="27.3"/>
    <n v="30.5"/>
    <n v="36.6"/>
    <n v="39"/>
    <n v="42.8"/>
    <n v="49.6"/>
    <n v="31.2"/>
    <n v="34.6"/>
    <n v="65.099999999999994"/>
    <n v="-19.2"/>
    <s v="N/A"/>
    <s v="N/A"/>
    <x v="1"/>
    <n v="0.23333333333333334"/>
  </r>
  <r>
    <x v="4"/>
    <s v="BW"/>
    <n v="32"/>
    <n v="22"/>
    <n v="100.5"/>
    <n v="98.1"/>
    <n v="0.57050000000000001"/>
    <n v="48.6"/>
    <n v="44.5"/>
    <n v="18.600000000000001"/>
    <n v="16.399999999999999"/>
    <n v="29.6"/>
    <n v="26.5"/>
    <n v="33.6"/>
    <n v="27.2"/>
    <n v="48.2"/>
    <n v="44.5"/>
    <n v="32.799999999999997"/>
    <n v="29.5"/>
    <n v="64.5"/>
    <n v="-5.7"/>
    <s v="N/A"/>
    <s v="N/A"/>
    <x v="1"/>
    <n v="0.6875"/>
  </r>
  <r>
    <x v="5"/>
    <s v="BW"/>
    <n v="31"/>
    <n v="17"/>
    <n v="104.8"/>
    <n v="103.7"/>
    <n v="0.53149999999999997"/>
    <n v="48.4"/>
    <n v="49.8"/>
    <n v="18.7"/>
    <n v="18.2"/>
    <n v="34.6"/>
    <n v="28"/>
    <n v="34.4"/>
    <n v="30"/>
    <n v="49.4"/>
    <n v="48.8"/>
    <n v="30.2"/>
    <n v="34.200000000000003"/>
    <n v="72.900000000000006"/>
    <n v="-8.6999999999999993"/>
    <s v="N/A"/>
    <s v="N/A"/>
    <x v="1"/>
    <n v="0.54838709677419351"/>
  </r>
  <r>
    <x v="6"/>
    <s v="BW"/>
    <n v="30"/>
    <n v="18"/>
    <n v="102.8"/>
    <n v="102.8"/>
    <n v="0.50039999999999996"/>
    <n v="49.8"/>
    <n v="50.7"/>
    <n v="20.6"/>
    <n v="20.8"/>
    <n v="32.200000000000003"/>
    <n v="28.6"/>
    <n v="42.8"/>
    <n v="31.5"/>
    <n v="49.6"/>
    <n v="48.9"/>
    <n v="33.5"/>
    <n v="36.700000000000003"/>
    <n v="70.5"/>
    <n v="-8.4"/>
    <s v="N/A"/>
    <s v="N/A"/>
    <x v="1"/>
    <n v="0.6"/>
  </r>
  <r>
    <x v="7"/>
    <s v="BW"/>
    <n v="33"/>
    <n v="23"/>
    <n v="105.9"/>
    <n v="99.1"/>
    <n v="0.68410000000000004"/>
    <n v="51.5"/>
    <n v="45.8"/>
    <n v="17.5"/>
    <n v="17.5"/>
    <n v="27.4"/>
    <n v="27"/>
    <n v="29.3"/>
    <n v="36.9"/>
    <n v="49.4"/>
    <n v="44.2"/>
    <n v="37.200000000000003"/>
    <n v="32.5"/>
    <n v="69.400000000000006"/>
    <n v="-4.5"/>
    <s v="N/A"/>
    <s v="N/A"/>
    <x v="1"/>
    <n v="0.69696969696969702"/>
  </r>
  <r>
    <x v="8"/>
    <s v="BW"/>
    <n v="33"/>
    <n v="22"/>
    <n v="105.9"/>
    <n v="105.1"/>
    <n v="0.52190000000000003"/>
    <n v="50.5"/>
    <n v="51.3"/>
    <n v="18"/>
    <n v="17.2"/>
    <n v="31.8"/>
    <n v="22.9"/>
    <n v="26.2"/>
    <n v="38"/>
    <n v="48.8"/>
    <n v="51.5"/>
    <n v="35.6"/>
    <n v="34"/>
    <n v="66.8"/>
    <n v="-4.7"/>
    <s v="N/A"/>
    <s v="N/A"/>
    <x v="1"/>
    <n v="0.66666666666666663"/>
  </r>
  <r>
    <x v="9"/>
    <s v="BW"/>
    <n v="28"/>
    <n v="10"/>
    <n v="102.9"/>
    <n v="108.1"/>
    <n v="0.36149999999999999"/>
    <n v="49.6"/>
    <n v="51.8"/>
    <n v="17.899999999999999"/>
    <n v="16.5"/>
    <n v="23.2"/>
    <n v="29.3"/>
    <n v="26.1"/>
    <n v="27.9"/>
    <n v="49.6"/>
    <n v="49.7"/>
    <n v="33"/>
    <n v="37.1"/>
    <n v="65.900000000000006"/>
    <n v="-14.3"/>
    <s v="N/A"/>
    <s v="N/A"/>
    <x v="1"/>
    <n v="0.35714285714285715"/>
  </r>
  <r>
    <x v="10"/>
    <s v="BW"/>
    <n v="33"/>
    <n v="27"/>
    <n v="110"/>
    <n v="105.7"/>
    <n v="0.61260000000000003"/>
    <n v="54.1"/>
    <n v="50.1"/>
    <n v="17"/>
    <n v="18.5"/>
    <n v="26.3"/>
    <n v="26.1"/>
    <n v="34.4"/>
    <n v="29.2"/>
    <n v="54.8"/>
    <n v="49.3"/>
    <n v="34.799999999999997"/>
    <n v="34.6"/>
    <n v="64.400000000000006"/>
    <n v="-1.5"/>
    <s v="R64"/>
    <n v="14"/>
    <x v="1"/>
    <n v="0.81818181818181823"/>
  </r>
  <r>
    <x v="1"/>
    <s v="BW"/>
    <n v="27"/>
    <n v="7"/>
    <n v="93.2"/>
    <n v="104.2"/>
    <n v="0.2165"/>
    <n v="46.1"/>
    <n v="48.1"/>
    <n v="22.6"/>
    <n v="17"/>
    <n v="27.3"/>
    <n v="26.9"/>
    <n v="36.299999999999997"/>
    <n v="36.799999999999997"/>
    <n v="47.2"/>
    <n v="44.5"/>
    <n v="29.5"/>
    <n v="36.200000000000003"/>
    <n v="64.599999999999994"/>
    <n v="-16.399999999999999"/>
    <s v="N/A"/>
    <s v="N/A"/>
    <x v="2"/>
    <n v="0.25925925925925924"/>
  </r>
  <r>
    <x v="2"/>
    <s v="BW"/>
    <n v="25"/>
    <n v="8"/>
    <n v="96.7"/>
    <n v="107.5"/>
    <n v="0.22819999999999999"/>
    <n v="44.4"/>
    <n v="51.4"/>
    <n v="18"/>
    <n v="20.100000000000001"/>
    <n v="32"/>
    <n v="26.1"/>
    <n v="29.5"/>
    <n v="48"/>
    <n v="44.9"/>
    <n v="50.5"/>
    <n v="28.3"/>
    <n v="35.200000000000003"/>
    <n v="64.400000000000006"/>
    <n v="-13.8"/>
    <s v="N/A"/>
    <s v="N/A"/>
    <x v="2"/>
    <n v="0.32"/>
  </r>
  <r>
    <x v="3"/>
    <s v="BW"/>
    <n v="30"/>
    <n v="21"/>
    <n v="102"/>
    <n v="103.1"/>
    <n v="0.46750000000000003"/>
    <n v="48.9"/>
    <n v="51.1"/>
    <n v="17.899999999999999"/>
    <n v="20.2"/>
    <n v="29.1"/>
    <n v="28.2"/>
    <n v="34.799999999999997"/>
    <n v="25.7"/>
    <n v="48.4"/>
    <n v="48.4"/>
    <n v="33.4"/>
    <n v="37.299999999999997"/>
    <n v="66"/>
    <n v="-5"/>
    <s v="R64"/>
    <n v="15"/>
    <x v="2"/>
    <n v="0.7"/>
  </r>
  <r>
    <x v="0"/>
    <s v="BW"/>
    <n v="28"/>
    <n v="7"/>
    <n v="93.5"/>
    <n v="110.2"/>
    <n v="0.13200000000000001"/>
    <n v="44.4"/>
    <n v="51.9"/>
    <n v="18.5"/>
    <n v="19.899999999999999"/>
    <n v="26.8"/>
    <n v="33"/>
    <n v="29.6"/>
    <n v="36.5"/>
    <n v="44"/>
    <n v="53.1"/>
    <n v="30.2"/>
    <n v="33.200000000000003"/>
    <n v="64.900000000000006"/>
    <n v="-17.399999999999999"/>
    <s v="N/A"/>
    <s v="N/A"/>
    <x v="2"/>
    <n v="0.25"/>
  </r>
  <r>
    <x v="4"/>
    <s v="BW"/>
    <n v="26"/>
    <n v="17"/>
    <n v="100.3"/>
    <n v="101"/>
    <n v="0.47870000000000001"/>
    <n v="50.4"/>
    <n v="46.9"/>
    <n v="19.7"/>
    <n v="15.9"/>
    <n v="29"/>
    <n v="25.1"/>
    <n v="32.5"/>
    <n v="31.7"/>
    <n v="49.5"/>
    <n v="47.2"/>
    <n v="34.6"/>
    <n v="30.9"/>
    <n v="65.099999999999994"/>
    <n v="-7.1"/>
    <s v="N/A"/>
    <s v="N/A"/>
    <x v="2"/>
    <n v="0.65384615384615385"/>
  </r>
  <r>
    <x v="5"/>
    <s v="BW"/>
    <n v="31"/>
    <n v="20"/>
    <n v="101.5"/>
    <n v="103"/>
    <n v="0.45829999999999999"/>
    <n v="48.8"/>
    <n v="52.1"/>
    <n v="17.899999999999999"/>
    <n v="19.899999999999999"/>
    <n v="27.1"/>
    <n v="27.2"/>
    <n v="38.1"/>
    <n v="27.7"/>
    <n v="47.1"/>
    <n v="51.3"/>
    <n v="34.9"/>
    <n v="35.5"/>
    <n v="71.099999999999994"/>
    <n v="-4.9000000000000004"/>
    <s v="N/A"/>
    <s v="N/A"/>
    <x v="2"/>
    <n v="0.64516129032258063"/>
  </r>
  <r>
    <x v="6"/>
    <s v="BW"/>
    <n v="22"/>
    <n v="13"/>
    <n v="97.4"/>
    <n v="100.7"/>
    <n v="0.40720000000000001"/>
    <n v="48.6"/>
    <n v="47.3"/>
    <n v="17.899999999999999"/>
    <n v="19.2"/>
    <n v="26.2"/>
    <n v="28.9"/>
    <n v="29.4"/>
    <n v="36.9"/>
    <n v="48.7"/>
    <n v="45.4"/>
    <n v="32.299999999999997"/>
    <n v="33.9"/>
    <n v="67.3"/>
    <n v="-8.1"/>
    <s v="N/A"/>
    <s v="N/A"/>
    <x v="2"/>
    <n v="0.59090909090909094"/>
  </r>
  <r>
    <x v="7"/>
    <s v="BW"/>
    <n v="23"/>
    <n v="15"/>
    <n v="98.2"/>
    <n v="96.4"/>
    <n v="0.55149999999999999"/>
    <n v="47.6"/>
    <n v="44.1"/>
    <n v="20.6"/>
    <n v="17.2"/>
    <n v="29.9"/>
    <n v="27.6"/>
    <n v="29.7"/>
    <n v="31.2"/>
    <n v="47.4"/>
    <n v="46"/>
    <n v="32.1"/>
    <n v="26.6"/>
    <n v="65.099999999999994"/>
    <n v="-4.8"/>
    <s v="N/A"/>
    <s v="N/A"/>
    <x v="2"/>
    <n v="0.65217391304347827"/>
  </r>
  <r>
    <x v="8"/>
    <s v="BW"/>
    <n v="26"/>
    <n v="16"/>
    <n v="101.2"/>
    <n v="100.1"/>
    <n v="0.53010000000000002"/>
    <n v="50.7"/>
    <n v="47.1"/>
    <n v="18.399999999999999"/>
    <n v="16.100000000000001"/>
    <n v="22.4"/>
    <n v="22.4"/>
    <n v="26.9"/>
    <n v="28.2"/>
    <n v="52.2"/>
    <n v="47.8"/>
    <n v="32.299999999999997"/>
    <n v="30.2"/>
    <n v="65.400000000000006"/>
    <n v="-6.8"/>
    <s v="N/A"/>
    <s v="N/A"/>
    <x v="2"/>
    <n v="0.61538461538461542"/>
  </r>
  <r>
    <x v="9"/>
    <s v="BW"/>
    <n v="27"/>
    <n v="13"/>
    <n v="101.1"/>
    <n v="109.6"/>
    <n v="0.2843"/>
    <n v="52"/>
    <n v="52.7"/>
    <n v="18.899999999999999"/>
    <n v="17.2"/>
    <n v="18.600000000000001"/>
    <n v="27.6"/>
    <n v="32.700000000000003"/>
    <n v="22"/>
    <n v="50.3"/>
    <n v="54.3"/>
    <n v="36"/>
    <n v="32.9"/>
    <n v="67.900000000000006"/>
    <n v="-11.6"/>
    <s v="N/A"/>
    <s v="N/A"/>
    <x v="2"/>
    <n v="0.48148148148148145"/>
  </r>
  <r>
    <x v="10"/>
    <s v="BW"/>
    <n v="26"/>
    <n v="17"/>
    <n v="104.3"/>
    <n v="101.7"/>
    <n v="0.57169999999999999"/>
    <n v="53.5"/>
    <n v="48.1"/>
    <n v="19.3"/>
    <n v="19.5"/>
    <n v="28.4"/>
    <n v="27.2"/>
    <n v="37.200000000000003"/>
    <n v="30.4"/>
    <n v="55"/>
    <n v="48.2"/>
    <n v="33.4"/>
    <n v="32"/>
    <n v="65.5"/>
    <n v="-6.8"/>
    <s v="N/A"/>
    <s v="N/A"/>
    <x v="2"/>
    <n v="0.65384615384615385"/>
  </r>
  <r>
    <x v="1"/>
    <s v="BW"/>
    <n v="23"/>
    <n v="4"/>
    <n v="90.3"/>
    <n v="105.1"/>
    <n v="0.14949999999999999"/>
    <n v="44.5"/>
    <n v="50.6"/>
    <n v="20.3"/>
    <n v="18.2"/>
    <n v="22"/>
    <n v="29.9"/>
    <n v="29.5"/>
    <n v="36.5"/>
    <n v="42.9"/>
    <n v="49.1"/>
    <n v="31.5"/>
    <n v="35.700000000000003"/>
    <n v="66.900000000000006"/>
    <n v="-15.8"/>
    <s v="N/A"/>
    <s v="NA"/>
    <x v="3"/>
    <n v="0.17391304347826086"/>
  </r>
  <r>
    <x v="2"/>
    <s v="BW"/>
    <n v="24"/>
    <n v="15"/>
    <n v="102.3"/>
    <n v="102.4"/>
    <n v="0.49630000000000002"/>
    <n v="48.4"/>
    <n v="50.6"/>
    <n v="19.600000000000001"/>
    <n v="20.6"/>
    <n v="38.5"/>
    <n v="25.7"/>
    <n v="26.9"/>
    <n v="42.3"/>
    <n v="47.6"/>
    <n v="49.4"/>
    <n v="33.799999999999997"/>
    <n v="34.9"/>
    <n v="63.8"/>
    <n v="-6.2"/>
    <s v="N/A"/>
    <s v="NA"/>
    <x v="3"/>
    <n v="0.625"/>
  </r>
  <r>
    <x v="3"/>
    <s v="BW"/>
    <n v="15"/>
    <n v="6"/>
    <n v="102.6"/>
    <n v="111.6"/>
    <n v="0.27579999999999999"/>
    <n v="51.2"/>
    <n v="54.9"/>
    <n v="17.600000000000001"/>
    <n v="18.600000000000001"/>
    <n v="24.9"/>
    <n v="29.1"/>
    <n v="35.6"/>
    <n v="27.8"/>
    <n v="48.1"/>
    <n v="52.5"/>
    <n v="38"/>
    <n v="39.700000000000003"/>
    <n v="71.7"/>
    <n v="-7.8"/>
    <s v="N/A"/>
    <s v="NA"/>
    <x v="3"/>
    <n v="0.4"/>
  </r>
  <r>
    <x v="0"/>
    <s v="BW"/>
    <n v="21"/>
    <n v="9"/>
    <n v="99.8"/>
    <n v="111.7"/>
    <n v="0.21460000000000001"/>
    <n v="48.4"/>
    <n v="54.3"/>
    <n v="16.7"/>
    <n v="18.7"/>
    <n v="24.3"/>
    <n v="28.9"/>
    <n v="31.7"/>
    <n v="32.4"/>
    <n v="47.2"/>
    <n v="54.2"/>
    <n v="33.5"/>
    <n v="36.4"/>
    <n v="70.5"/>
    <n v="-9.9"/>
    <s v="N/A"/>
    <s v="NA"/>
    <x v="3"/>
    <n v="0.42857142857142855"/>
  </r>
  <r>
    <x v="4"/>
    <s v="BW"/>
    <n v="19"/>
    <n v="11"/>
    <n v="100.7"/>
    <n v="104.5"/>
    <n v="0.39589999999999997"/>
    <n v="50.6"/>
    <n v="50.1"/>
    <n v="19.8"/>
    <n v="16.7"/>
    <n v="29.1"/>
    <n v="25.6"/>
    <n v="30.3"/>
    <n v="27.7"/>
    <n v="48.6"/>
    <n v="49.8"/>
    <n v="35.700000000000003"/>
    <n v="33.799999999999997"/>
    <n v="66.7"/>
    <n v="-7.3"/>
    <s v="N/A"/>
    <s v="NA"/>
    <x v="3"/>
    <n v="0.57894736842105265"/>
  </r>
  <r>
    <x v="5"/>
    <s v="BW"/>
    <n v="18"/>
    <n v="6"/>
    <n v="97.4"/>
    <n v="104"/>
    <n v="0.31979999999999997"/>
    <n v="50.6"/>
    <n v="49.4"/>
    <n v="21"/>
    <n v="17.8"/>
    <n v="23.3"/>
    <n v="31.3"/>
    <n v="37.700000000000003"/>
    <n v="34.9"/>
    <n v="49"/>
    <n v="48.2"/>
    <n v="35.9"/>
    <n v="34.200000000000003"/>
    <n v="73.900000000000006"/>
    <n v="-9.3000000000000007"/>
    <s v="N/A"/>
    <s v="NA"/>
    <x v="3"/>
    <n v="0.33333333333333331"/>
  </r>
  <r>
    <x v="6"/>
    <s v="BW"/>
    <n v="17"/>
    <n v="10"/>
    <n v="96.5"/>
    <n v="102.6"/>
    <n v="0.3322"/>
    <n v="48.2"/>
    <n v="53"/>
    <n v="20.399999999999999"/>
    <n v="23.4"/>
    <n v="26.9"/>
    <n v="27.6"/>
    <n v="36.4"/>
    <n v="40.6"/>
    <n v="48.3"/>
    <n v="52.6"/>
    <n v="31.9"/>
    <n v="35.799999999999997"/>
    <n v="69.5"/>
    <n v="-5.9"/>
    <s v="N/A"/>
    <s v="NA"/>
    <x v="3"/>
    <n v="0.58823529411764708"/>
  </r>
  <r>
    <x v="7"/>
    <s v="BW"/>
    <n v="25"/>
    <n v="18"/>
    <n v="99"/>
    <n v="94.3"/>
    <n v="0.63570000000000004"/>
    <n v="47.3"/>
    <n v="45.6"/>
    <n v="18.899999999999999"/>
    <n v="18.2"/>
    <n v="31.1"/>
    <n v="24.7"/>
    <n v="29.1"/>
    <n v="28.1"/>
    <n v="46.7"/>
    <n v="43.2"/>
    <n v="32.9"/>
    <n v="32.9"/>
    <n v="67.8"/>
    <n v="-3.7"/>
    <s v="N/A"/>
    <s v="NA"/>
    <x v="3"/>
    <n v="0.72"/>
  </r>
  <r>
    <x v="8"/>
    <s v="BW"/>
    <n v="22"/>
    <n v="14"/>
    <n v="102.5"/>
    <n v="97.5"/>
    <n v="0.63839999999999997"/>
    <n v="52.5"/>
    <n v="45.8"/>
    <n v="17.600000000000001"/>
    <n v="16.399999999999999"/>
    <n v="26.1"/>
    <n v="23.8"/>
    <n v="22"/>
    <n v="28.6"/>
    <n v="50.3"/>
    <n v="44.7"/>
    <n v="36.9"/>
    <n v="31.9"/>
    <n v="66.8"/>
    <n v="-4.7"/>
    <s v="N/A"/>
    <s v="NA"/>
    <x v="3"/>
    <n v="0.63636363636363635"/>
  </r>
  <r>
    <x v="9"/>
    <s v="BW"/>
    <n v="14"/>
    <n v="7"/>
    <n v="100.7"/>
    <n v="109.2"/>
    <n v="0.28370000000000001"/>
    <n v="55"/>
    <n v="54.5"/>
    <n v="19.600000000000001"/>
    <n v="18.399999999999999"/>
    <n v="16.7"/>
    <n v="31.7"/>
    <n v="20.8"/>
    <n v="22.4"/>
    <n v="54.6"/>
    <n v="53.3"/>
    <n v="37"/>
    <n v="38"/>
    <n v="69.2"/>
    <n v="-6.9"/>
    <s v="N/A"/>
    <s v="NA"/>
    <x v="3"/>
    <n v="0.5"/>
  </r>
  <r>
    <x v="10"/>
    <s v="BW"/>
    <n v="24"/>
    <n v="22"/>
    <n v="107.9"/>
    <n v="97.6"/>
    <n v="0.76149999999999995"/>
    <n v="53"/>
    <n v="47.7"/>
    <n v="16.5"/>
    <n v="20.8"/>
    <n v="28.2"/>
    <n v="24.5"/>
    <n v="35.5"/>
    <n v="28"/>
    <n v="53.4"/>
    <n v="46.6"/>
    <n v="34.799999999999997"/>
    <n v="33.4"/>
    <n v="65.8"/>
    <n v="-0.2"/>
    <s v="R64"/>
    <n v="12"/>
    <x v="3"/>
    <n v="0.91666666666666663"/>
  </r>
  <r>
    <x v="0"/>
    <s v="BW"/>
    <n v="30"/>
    <n v="15"/>
    <n v="107.4"/>
    <n v="113.5"/>
    <n v="0.34560000000000002"/>
    <n v="51.6"/>
    <n v="54.7"/>
    <n v="16.3"/>
    <n v="17.3"/>
    <n v="25.2"/>
    <n v="32"/>
    <n v="30.4"/>
    <n v="29"/>
    <n v="49.4"/>
    <n v="52.4"/>
    <n v="37.299999999999997"/>
    <n v="38.700000000000003"/>
    <n v="70.3"/>
    <n v="-10.7"/>
    <s v="NA"/>
    <s v="NA"/>
    <x v="4"/>
    <n v="0.5"/>
  </r>
  <r>
    <x v="1"/>
    <s v="BW"/>
    <n v="27"/>
    <n v="6"/>
    <n v="97.1"/>
    <n v="114.9"/>
    <n v="0.12620000000000001"/>
    <n v="47.2"/>
    <n v="52.6"/>
    <n v="17"/>
    <n v="15.6"/>
    <n v="26.1"/>
    <n v="31.4"/>
    <n v="25.8"/>
    <n v="38.1"/>
    <n v="46.6"/>
    <n v="51.5"/>
    <n v="32"/>
    <n v="36.5"/>
    <n v="67.5"/>
    <n v="-18.600000000000001"/>
    <s v="NA"/>
    <s v="NA"/>
    <x v="5"/>
    <n v="0.22222222222222221"/>
  </r>
  <r>
    <x v="3"/>
    <s v="BW"/>
    <n v="32"/>
    <n v="16"/>
    <n v="97"/>
    <n v="102.2"/>
    <n v="0.35399999999999998"/>
    <n v="49.1"/>
    <n v="48.3"/>
    <n v="19.100000000000001"/>
    <n v="16.8"/>
    <n v="24.5"/>
    <n v="27"/>
    <n v="38.5"/>
    <n v="35.700000000000003"/>
    <n v="50.3"/>
    <n v="48.5"/>
    <n v="30.8"/>
    <n v="32"/>
    <n v="71.099999999999994"/>
    <n v="-9.6999999999999993"/>
    <s v="NA"/>
    <s v="NA"/>
    <x v="5"/>
    <n v="0.5"/>
  </r>
  <r>
    <x v="0"/>
    <s v="BW"/>
    <n v="33"/>
    <n v="13"/>
    <n v="103.3"/>
    <n v="111.4"/>
    <n v="0.29670000000000002"/>
    <n v="51.5"/>
    <n v="51.6"/>
    <n v="16.7"/>
    <n v="17.100000000000001"/>
    <n v="28.4"/>
    <n v="32.5"/>
    <n v="31.8"/>
    <n v="32.200000000000003"/>
    <n v="50.3"/>
    <n v="48.2"/>
    <n v="36.1"/>
    <n v="38.4"/>
    <n v="72.3"/>
    <n v="-14.7"/>
    <s v="NA"/>
    <s v="NA"/>
    <x v="5"/>
    <n v="0.39393939393939392"/>
  </r>
  <r>
    <x v="4"/>
    <s v="BW"/>
    <n v="29"/>
    <n v="18"/>
    <n v="102.4"/>
    <n v="106"/>
    <n v="0.40129999999999999"/>
    <n v="52.3"/>
    <n v="50.8"/>
    <n v="17.600000000000001"/>
    <n v="17.399999999999999"/>
    <n v="26.9"/>
    <n v="24.7"/>
    <n v="31.2"/>
    <n v="32.9"/>
    <n v="52.2"/>
    <n v="50.3"/>
    <n v="35"/>
    <n v="34.5"/>
    <n v="67.5"/>
    <n v="-8.6"/>
    <s v="NA"/>
    <s v="NA"/>
    <x v="5"/>
    <n v="0.62068965517241381"/>
  </r>
  <r>
    <x v="5"/>
    <s v="BW"/>
    <n v="32"/>
    <n v="15"/>
    <n v="99.9"/>
    <n v="105.3"/>
    <n v="0.3533"/>
    <n v="47.6"/>
    <n v="51.1"/>
    <n v="19"/>
    <n v="18.899999999999999"/>
    <n v="28.9"/>
    <n v="33"/>
    <n v="40.799999999999997"/>
    <n v="30.2"/>
    <n v="46.3"/>
    <n v="51.6"/>
    <n v="33.799999999999997"/>
    <n v="33.5"/>
    <n v="73"/>
    <n v="-11.8"/>
    <s v="NA"/>
    <s v="NA"/>
    <x v="5"/>
    <n v="0.46875"/>
  </r>
  <r>
    <x v="6"/>
    <s v="BW"/>
    <n v="29"/>
    <n v="11"/>
    <n v="95.3"/>
    <n v="102.6"/>
    <n v="0.30099999999999999"/>
    <n v="49"/>
    <n v="52.8"/>
    <n v="19.899999999999999"/>
    <n v="21.1"/>
    <n v="22.1"/>
    <n v="27.7"/>
    <n v="29.7"/>
    <n v="37.700000000000003"/>
    <n v="49"/>
    <n v="53.3"/>
    <n v="32.700000000000003"/>
    <n v="34.6"/>
    <n v="67.3"/>
    <n v="-14"/>
    <s v="NA"/>
    <s v="NA"/>
    <x v="5"/>
    <n v="0.37931034482758619"/>
  </r>
  <r>
    <x v="7"/>
    <s v="BW"/>
    <n v="36"/>
    <n v="31"/>
    <n v="107.2"/>
    <n v="97.6"/>
    <n v="0.74580000000000002"/>
    <n v="51.3"/>
    <n v="44.1"/>
    <n v="17.5"/>
    <n v="16.7"/>
    <n v="33.700000000000003"/>
    <n v="27"/>
    <n v="28.7"/>
    <n v="33"/>
    <n v="50.1"/>
    <n v="40.700000000000003"/>
    <n v="35.9"/>
    <n v="33.9"/>
    <n v="66.599999999999994"/>
    <n v="0.7"/>
    <s v="R32"/>
    <n v="13"/>
    <x v="5"/>
    <n v="0.86111111111111116"/>
  </r>
  <r>
    <x v="8"/>
    <s v="BW"/>
    <n v="30"/>
    <n v="10"/>
    <n v="96.9"/>
    <n v="111.8"/>
    <n v="0.1613"/>
    <n v="51.2"/>
    <n v="54.4"/>
    <n v="20.3"/>
    <n v="16"/>
    <n v="25.1"/>
    <n v="26.5"/>
    <n v="22.7"/>
    <n v="33.4"/>
    <n v="47.2"/>
    <n v="53.7"/>
    <n v="38"/>
    <n v="37.200000000000003"/>
    <n v="64.8"/>
    <n v="-18.2"/>
    <s v="NA"/>
    <s v="NA"/>
    <x v="5"/>
    <n v="0.33333333333333331"/>
  </r>
  <r>
    <x v="10"/>
    <s v="BW"/>
    <n v="30"/>
    <n v="22"/>
    <n v="103.2"/>
    <n v="105.7"/>
    <n v="0.42949999999999999"/>
    <n v="50.3"/>
    <n v="49.7"/>
    <n v="16.8"/>
    <n v="16.600000000000001"/>
    <n v="33.1"/>
    <n v="26.2"/>
    <n v="39.5"/>
    <n v="32.4"/>
    <n v="49.4"/>
    <n v="50.8"/>
    <n v="34.799999999999997"/>
    <n v="31.8"/>
    <n v="65.900000000000006"/>
    <n v="-6"/>
    <s v="NA"/>
    <s v="NA"/>
    <x v="5"/>
    <n v="0.73333333333333328"/>
  </r>
  <r>
    <x v="1"/>
    <s v="BW"/>
    <n v="29"/>
    <n v="9"/>
    <n v="96.3"/>
    <n v="113.6"/>
    <n v="0.12959999999999999"/>
    <n v="46.6"/>
    <n v="53.2"/>
    <n v="17.399999999999999"/>
    <n v="16.3"/>
    <n v="24.7"/>
    <n v="29.6"/>
    <n v="26.7"/>
    <n v="34.6"/>
    <n v="41.5"/>
    <n v="49.8"/>
    <n v="35.799999999999997"/>
    <n v="40.1"/>
    <n v="67.400000000000006"/>
    <n v="-16.8"/>
    <s v="NA"/>
    <s v="NA"/>
    <x v="6"/>
    <n v="0.31034482758620691"/>
  </r>
  <r>
    <x v="3"/>
    <s v="BW"/>
    <n v="30"/>
    <n v="20"/>
    <n v="101.6"/>
    <n v="102.5"/>
    <n v="0.47599999999999998"/>
    <n v="51.6"/>
    <n v="48.2"/>
    <n v="20.7"/>
    <n v="18.2"/>
    <n v="26"/>
    <n v="28.9"/>
    <n v="45.6"/>
    <n v="35.200000000000003"/>
    <n v="52"/>
    <n v="45"/>
    <n v="33.799999999999997"/>
    <n v="36.4"/>
    <n v="70.7"/>
    <n v="-5.5"/>
    <s v="R64"/>
    <n v="15"/>
    <x v="6"/>
    <n v="0.66666666666666663"/>
  </r>
  <r>
    <x v="0"/>
    <s v="BW"/>
    <n v="28"/>
    <n v="6"/>
    <n v="97.3"/>
    <n v="113.2"/>
    <n v="0.14979999999999999"/>
    <n v="47.7"/>
    <n v="52.6"/>
    <n v="18.3"/>
    <n v="16.399999999999999"/>
    <n v="23.3"/>
    <n v="32.700000000000003"/>
    <n v="28.3"/>
    <n v="32.799999999999997"/>
    <n v="45.9"/>
    <n v="51.7"/>
    <n v="34.700000000000003"/>
    <n v="36.299999999999997"/>
    <n v="67"/>
    <n v="-19.3"/>
    <s v="NA"/>
    <s v="NA"/>
    <x v="6"/>
    <n v="0.21428571428571427"/>
  </r>
  <r>
    <x v="4"/>
    <s v="BW"/>
    <n v="28"/>
    <n v="17"/>
    <n v="99.1"/>
    <n v="101.4"/>
    <n v="0.43280000000000002"/>
    <n v="50.1"/>
    <n v="49.9"/>
    <n v="19.5"/>
    <n v="19.899999999999999"/>
    <n v="26.3"/>
    <n v="24.5"/>
    <n v="40.799999999999997"/>
    <n v="38.700000000000003"/>
    <n v="50.9"/>
    <n v="50.1"/>
    <n v="32.5"/>
    <n v="33.1"/>
    <n v="69"/>
    <n v="-8.5"/>
    <s v="NA"/>
    <s v="NA"/>
    <x v="6"/>
    <n v="0.6071428571428571"/>
  </r>
  <r>
    <x v="5"/>
    <s v="BW"/>
    <n v="31"/>
    <n v="15"/>
    <n v="104.6"/>
    <n v="107.5"/>
    <n v="0.42080000000000001"/>
    <n v="49.6"/>
    <n v="53.7"/>
    <n v="20.7"/>
    <n v="18.7"/>
    <n v="32.200000000000003"/>
    <n v="30.4"/>
    <n v="40.299999999999997"/>
    <n v="28.6"/>
    <n v="48.4"/>
    <n v="52.5"/>
    <n v="35.1"/>
    <n v="37.5"/>
    <n v="73.099999999999994"/>
    <n v="-10.199999999999999"/>
    <s v="NA"/>
    <s v="NA"/>
    <x v="6"/>
    <n v="0.4838709677419355"/>
  </r>
  <r>
    <x v="6"/>
    <s v="BW"/>
    <n v="31"/>
    <n v="22"/>
    <n v="103.2"/>
    <n v="100.8"/>
    <n v="0.56910000000000005"/>
    <n v="52"/>
    <n v="49.4"/>
    <n v="18.600000000000001"/>
    <n v="21.9"/>
    <n v="24.4"/>
    <n v="29.1"/>
    <n v="38.5"/>
    <n v="36.5"/>
    <n v="50.7"/>
    <n v="49.2"/>
    <n v="36.6"/>
    <n v="33"/>
    <n v="67.5"/>
    <n v="-4.4000000000000004"/>
    <s v="NA"/>
    <s v="NA"/>
    <x v="6"/>
    <n v="0.70967741935483875"/>
  </r>
  <r>
    <x v="7"/>
    <s v="BW"/>
    <n v="33"/>
    <n v="18"/>
    <n v="99.4"/>
    <n v="97.3"/>
    <n v="0.5585"/>
    <n v="48.1"/>
    <n v="45"/>
    <n v="20.5"/>
    <n v="14.8"/>
    <n v="32.299999999999997"/>
    <n v="24.8"/>
    <n v="28.2"/>
    <n v="41.2"/>
    <n v="47.5"/>
    <n v="42.9"/>
    <n v="33"/>
    <n v="32.799999999999997"/>
    <n v="68.2"/>
    <n v="-9.1"/>
    <s v="NA"/>
    <s v="NA"/>
    <x v="6"/>
    <n v="0.54545454545454541"/>
  </r>
  <r>
    <x v="8"/>
    <s v="BW"/>
    <n v="29"/>
    <n v="9"/>
    <n v="92.8"/>
    <n v="103.5"/>
    <n v="0.22159999999999999"/>
    <n v="45.1"/>
    <n v="49.1"/>
    <n v="20"/>
    <n v="19.3"/>
    <n v="26.8"/>
    <n v="31.8"/>
    <n v="32.4"/>
    <n v="38.200000000000003"/>
    <n v="44.1"/>
    <n v="48.5"/>
    <n v="31.3"/>
    <n v="33.299999999999997"/>
    <n v="69.5"/>
    <n v="-16.2"/>
    <s v="NA"/>
    <s v="NA"/>
    <x v="6"/>
    <n v="0.31034482758620691"/>
  </r>
  <r>
    <x v="10"/>
    <s v="BW"/>
    <n v="30"/>
    <n v="23"/>
    <n v="110.2"/>
    <n v="106.2"/>
    <n v="0.60450000000000004"/>
    <n v="53"/>
    <n v="49.9"/>
    <n v="14.9"/>
    <n v="16.600000000000001"/>
    <n v="28.7"/>
    <n v="27"/>
    <n v="32"/>
    <n v="29.5"/>
    <n v="50.5"/>
    <n v="48.9"/>
    <n v="38.299999999999997"/>
    <n v="34.4"/>
    <n v="67.900000000000006"/>
    <n v="-3.9"/>
    <s v="NA"/>
    <s v="NA"/>
    <x v="6"/>
    <n v="0.76666666666666672"/>
  </r>
  <r>
    <x v="1"/>
    <s v="BW"/>
    <n v="29"/>
    <n v="11"/>
    <n v="100.5"/>
    <n v="110.7"/>
    <n v="0.24779999999999999"/>
    <n v="47.3"/>
    <n v="52.6"/>
    <n v="16.100000000000001"/>
    <n v="17.7"/>
    <n v="25.6"/>
    <n v="30.3"/>
    <n v="29.4"/>
    <n v="41.1"/>
    <n v="45.1"/>
    <n v="50"/>
    <n v="33.5"/>
    <n v="39.799999999999997"/>
    <n v="66.400000000000006"/>
    <n v="-14.9"/>
    <s v="NA"/>
    <s v="NA"/>
    <x v="7"/>
    <n v="0.37931034482758619"/>
  </r>
  <r>
    <x v="3"/>
    <s v="BW"/>
    <n v="30"/>
    <n v="17"/>
    <n v="97.1"/>
    <n v="103.1"/>
    <n v="0.33260000000000001"/>
    <n v="49.1"/>
    <n v="49.7"/>
    <n v="20.7"/>
    <n v="19.600000000000001"/>
    <n v="30.3"/>
    <n v="27.5"/>
    <n v="39.9"/>
    <n v="42.1"/>
    <n v="50.6"/>
    <n v="48.8"/>
    <n v="30.8"/>
    <n v="34.299999999999997"/>
    <n v="70"/>
    <n v="-11"/>
    <s v="NA"/>
    <s v="NA"/>
    <x v="7"/>
    <n v="0.56666666666666665"/>
  </r>
  <r>
    <x v="0"/>
    <s v="BW"/>
    <n v="28"/>
    <n v="11"/>
    <n v="103.3"/>
    <n v="114.4"/>
    <n v="0.2364"/>
    <n v="49.7"/>
    <n v="51.9"/>
    <n v="17.899999999999999"/>
    <n v="17.8"/>
    <n v="27.7"/>
    <n v="31.8"/>
    <n v="45"/>
    <n v="41.7"/>
    <n v="49.4"/>
    <n v="49.6"/>
    <n v="33.700000000000003"/>
    <n v="38.4"/>
    <n v="74.2"/>
    <n v="-13.1"/>
    <s v="NA"/>
    <s v="NA"/>
    <x v="7"/>
    <n v="0.39285714285714285"/>
  </r>
  <r>
    <x v="4"/>
    <s v="BW"/>
    <n v="29"/>
    <n v="14"/>
    <n v="96.6"/>
    <n v="103.6"/>
    <n v="0.311"/>
    <n v="48.5"/>
    <n v="50.8"/>
    <n v="20.3"/>
    <n v="20.3"/>
    <n v="28"/>
    <n v="28.9"/>
    <n v="36.9"/>
    <n v="38.299999999999997"/>
    <n v="48.6"/>
    <n v="50.9"/>
    <n v="32.1"/>
    <n v="33.799999999999997"/>
    <n v="68.599999999999994"/>
    <n v="-11.6"/>
    <s v="NA"/>
    <s v="NA"/>
    <x v="7"/>
    <n v="0.48275862068965519"/>
  </r>
  <r>
    <x v="5"/>
    <s v="BW"/>
    <n v="32"/>
    <n v="15"/>
    <n v="104.3"/>
    <n v="107.9"/>
    <n v="0.4042"/>
    <n v="48.7"/>
    <n v="53.1"/>
    <n v="19.899999999999999"/>
    <n v="18.600000000000001"/>
    <n v="31.6"/>
    <n v="33"/>
    <n v="36.200000000000003"/>
    <n v="37.700000000000003"/>
    <n v="47"/>
    <n v="51.3"/>
    <n v="35.1"/>
    <n v="37.9"/>
    <n v="71.099999999999994"/>
    <n v="-10.5"/>
    <s v="NA"/>
    <s v="NA"/>
    <x v="7"/>
    <n v="0.46875"/>
  </r>
  <r>
    <x v="6"/>
    <s v="BW"/>
    <n v="34"/>
    <n v="23"/>
    <n v="97.4"/>
    <n v="100.8"/>
    <n v="0.40329999999999999"/>
    <n v="48.4"/>
    <n v="48.7"/>
    <n v="20.3"/>
    <n v="19.600000000000001"/>
    <n v="29.1"/>
    <n v="28.3"/>
    <n v="40.799999999999997"/>
    <n v="33.1"/>
    <n v="46.9"/>
    <n v="48.5"/>
    <n v="34.5"/>
    <n v="32.6"/>
    <n v="70.3"/>
    <n v="-7.5"/>
    <s v="R64"/>
    <n v="16"/>
    <x v="7"/>
    <n v="0.67647058823529416"/>
  </r>
  <r>
    <x v="7"/>
    <s v="BW"/>
    <n v="34"/>
    <n v="21"/>
    <n v="102.1"/>
    <n v="98.4"/>
    <n v="0.60419999999999996"/>
    <n v="50"/>
    <n v="44.1"/>
    <n v="19.899999999999999"/>
    <n v="15.3"/>
    <n v="31.9"/>
    <n v="26.4"/>
    <n v="29.7"/>
    <n v="40.200000000000003"/>
    <n v="48.2"/>
    <n v="41.6"/>
    <n v="35.6"/>
    <n v="32.700000000000003"/>
    <n v="67.900000000000006"/>
    <n v="-7.4"/>
    <s v="NA"/>
    <s v="NA"/>
    <x v="7"/>
    <n v="0.61764705882352944"/>
  </r>
  <r>
    <x v="8"/>
    <s v="BW"/>
    <n v="27"/>
    <n v="8"/>
    <n v="93.1"/>
    <n v="104.7"/>
    <n v="0.20530000000000001"/>
    <n v="45.7"/>
    <n v="49.8"/>
    <n v="19.899999999999999"/>
    <n v="19.100000000000001"/>
    <n v="26"/>
    <n v="29.9"/>
    <n v="30"/>
    <n v="34.1"/>
    <n v="44.9"/>
    <n v="47.9"/>
    <n v="31.6"/>
    <n v="35.1"/>
    <n v="69"/>
    <n v="-16.3"/>
    <s v="NA"/>
    <s v="NA"/>
    <x v="7"/>
    <n v="0.29629629629629628"/>
  </r>
  <r>
    <x v="10"/>
    <s v="BW"/>
    <n v="27"/>
    <n v="6"/>
    <n v="92"/>
    <n v="106.2"/>
    <n v="0.15970000000000001"/>
    <n v="42.1"/>
    <n v="52.5"/>
    <n v="18.3"/>
    <n v="17.600000000000001"/>
    <n v="30.8"/>
    <n v="29.6"/>
    <n v="28.8"/>
    <n v="32.299999999999997"/>
    <n v="41.7"/>
    <n v="53.2"/>
    <n v="28.5"/>
    <n v="34.4"/>
    <n v="66.099999999999994"/>
    <n v="-16.2"/>
    <s v="NA"/>
    <s v="NA"/>
    <x v="7"/>
    <n v="0.22222222222222221"/>
  </r>
  <r>
    <x v="1"/>
    <s v="BW"/>
    <n v="28"/>
    <n v="8"/>
    <n v="106.6"/>
    <n v="109.6"/>
    <n v="0.42230000000000001"/>
    <n v="48"/>
    <n v="53.2"/>
    <n v="15.1"/>
    <n v="15.9"/>
    <n v="30.1"/>
    <n v="28.3"/>
    <n v="35.200000000000003"/>
    <n v="40.200000000000003"/>
    <n v="44.9"/>
    <n v="50"/>
    <n v="35.4"/>
    <n v="40"/>
    <n v="67.3"/>
    <n v="-12"/>
    <s v="NA"/>
    <s v="NA"/>
    <x v="8"/>
    <n v="0.2857142857142857"/>
  </r>
  <r>
    <x v="3"/>
    <s v="BW"/>
    <n v="28"/>
    <n v="8"/>
    <n v="101.4"/>
    <n v="108.4"/>
    <n v="0.3165"/>
    <n v="46.4"/>
    <n v="50.7"/>
    <n v="19"/>
    <n v="16.399999999999999"/>
    <n v="29.7"/>
    <n v="29"/>
    <n v="43.7"/>
    <n v="39.700000000000003"/>
    <n v="44.4"/>
    <n v="48.1"/>
    <n v="33.299999999999997"/>
    <n v="36.6"/>
    <n v="69.5"/>
    <n v="-13.7"/>
    <s v="NA"/>
    <s v="NA"/>
    <x v="8"/>
    <n v="0.2857142857142857"/>
  </r>
  <r>
    <x v="0"/>
    <s v="BW"/>
    <n v="28"/>
    <n v="8"/>
    <n v="99.2"/>
    <n v="105.8"/>
    <n v="0.32300000000000001"/>
    <n v="46.7"/>
    <n v="51.7"/>
    <n v="19.399999999999999"/>
    <n v="18.899999999999999"/>
    <n v="27.6"/>
    <n v="31.3"/>
    <n v="42.1"/>
    <n v="36"/>
    <n v="47.1"/>
    <n v="47.8"/>
    <n v="30.2"/>
    <n v="39.700000000000003"/>
    <n v="71.3"/>
    <n v="-13.4"/>
    <s v="NA"/>
    <s v="NA"/>
    <x v="8"/>
    <n v="0.2857142857142857"/>
  </r>
  <r>
    <x v="4"/>
    <s v="BW"/>
    <n v="32"/>
    <n v="26"/>
    <n v="106.9"/>
    <n v="95"/>
    <n v="0.79449999999999998"/>
    <n v="51.9"/>
    <n v="44.9"/>
    <n v="18.100000000000001"/>
    <n v="19.8"/>
    <n v="30.4"/>
    <n v="26.4"/>
    <n v="45.4"/>
    <n v="40.200000000000003"/>
    <n v="54.1"/>
    <n v="44.8"/>
    <n v="32.200000000000003"/>
    <n v="30"/>
    <n v="71.400000000000006"/>
    <n v="0.8"/>
    <s v="R32"/>
    <n v="13"/>
    <x v="8"/>
    <n v="0.8125"/>
  </r>
  <r>
    <x v="5"/>
    <s v="BW"/>
    <n v="33"/>
    <n v="18"/>
    <n v="108"/>
    <n v="99.8"/>
    <n v="0.71099999999999997"/>
    <n v="49.7"/>
    <n v="51.1"/>
    <n v="17.399999999999999"/>
    <n v="19.8"/>
    <n v="27.7"/>
    <n v="30.6"/>
    <n v="37.6"/>
    <n v="38.700000000000003"/>
    <n v="46.4"/>
    <n v="50.3"/>
    <n v="36.700000000000003"/>
    <n v="35"/>
    <n v="70.900000000000006"/>
    <n v="-3"/>
    <s v="NA"/>
    <s v="NA"/>
    <x v="8"/>
    <n v="0.54545454545454541"/>
  </r>
  <r>
    <x v="6"/>
    <s v="BW"/>
    <n v="28"/>
    <n v="9"/>
    <n v="93"/>
    <n v="98.8"/>
    <n v="0.33450000000000002"/>
    <n v="47.9"/>
    <n v="48.3"/>
    <n v="20.7"/>
    <n v="19.7"/>
    <n v="25"/>
    <n v="28.4"/>
    <n v="33.6"/>
    <n v="31.8"/>
    <n v="45.5"/>
    <n v="48.7"/>
    <n v="35.9"/>
    <n v="31.7"/>
    <n v="66.900000000000006"/>
    <n v="-12.9"/>
    <s v="NA"/>
    <s v="NA"/>
    <x v="8"/>
    <n v="0.32142857142857145"/>
  </r>
  <r>
    <x v="7"/>
    <s v="BW"/>
    <n v="36"/>
    <n v="26"/>
    <n v="105.5"/>
    <n v="96.7"/>
    <n v="0.73170000000000002"/>
    <n v="51.1"/>
    <n v="44.6"/>
    <n v="18.2"/>
    <n v="17.399999999999999"/>
    <n v="29.1"/>
    <n v="28.2"/>
    <n v="35.1"/>
    <n v="34.700000000000003"/>
    <n v="49.3"/>
    <n v="41.6"/>
    <n v="36.700000000000003"/>
    <n v="33.200000000000003"/>
    <n v="68.099999999999994"/>
    <n v="-0.8"/>
    <s v="NA"/>
    <s v="NA"/>
    <x v="8"/>
    <n v="0.72222222222222221"/>
  </r>
  <r>
    <x v="8"/>
    <s v="BW"/>
    <n v="31"/>
    <n v="12"/>
    <n v="99.6"/>
    <n v="104.6"/>
    <n v="0.36520000000000002"/>
    <n v="48.9"/>
    <n v="49.1"/>
    <n v="19.7"/>
    <n v="17.2"/>
    <n v="28.4"/>
    <n v="28.1"/>
    <n v="36.799999999999997"/>
    <n v="38.299999999999997"/>
    <n v="47"/>
    <n v="47.6"/>
    <n v="34.5"/>
    <n v="34.799999999999997"/>
    <n v="68"/>
    <n v="-13.2"/>
    <s v="NA"/>
    <s v="NA"/>
    <x v="8"/>
    <n v="0.38709677419354838"/>
  </r>
  <r>
    <x v="10"/>
    <s v="BW"/>
    <n v="32"/>
    <n v="18"/>
    <n v="106.3"/>
    <n v="97.9"/>
    <n v="0.71950000000000003"/>
    <n v="50.3"/>
    <n v="46.7"/>
    <n v="18.5"/>
    <n v="17.5"/>
    <n v="28.8"/>
    <n v="27.9"/>
    <n v="27.4"/>
    <n v="41.8"/>
    <n v="48.4"/>
    <n v="47.8"/>
    <n v="35.799999999999997"/>
    <n v="30"/>
    <n v="67.599999999999994"/>
    <n v="-4.8"/>
    <s v="NA"/>
    <s v="NA"/>
    <x v="8"/>
    <n v="0.5625"/>
  </r>
  <r>
    <x v="1"/>
    <s v="BW"/>
    <n v="27"/>
    <n v="11"/>
    <n v="101.5"/>
    <n v="100"/>
    <n v="0.54269999999999996"/>
    <n v="44.1"/>
    <n v="49.3"/>
    <n v="14.8"/>
    <n v="17.3"/>
    <n v="31.9"/>
    <n v="28.2"/>
    <n v="31.5"/>
    <n v="31.3"/>
    <n v="42.5"/>
    <n v="47.3"/>
    <n v="31.6"/>
    <n v="35.6"/>
    <n v="59.2"/>
    <n v="-9"/>
    <s v="NA"/>
    <s v="NA"/>
    <x v="9"/>
    <n v="0.40740740740740738"/>
  </r>
  <r>
    <x v="3"/>
    <s v="BW"/>
    <n v="29"/>
    <n v="7"/>
    <n v="97.1"/>
    <n v="107"/>
    <n v="0.24640000000000001"/>
    <n v="45.7"/>
    <n v="51.3"/>
    <n v="19.2"/>
    <n v="16.600000000000001"/>
    <n v="28.5"/>
    <n v="27.1"/>
    <n v="36.700000000000003"/>
    <n v="41"/>
    <n v="44.9"/>
    <n v="48.1"/>
    <n v="31.8"/>
    <n v="38.700000000000003"/>
    <n v="66.400000000000006"/>
    <n v="-15.9"/>
    <s v="NA"/>
    <s v="NA"/>
    <x v="9"/>
    <n v="0.2413793103448276"/>
  </r>
  <r>
    <x v="0"/>
    <s v="BW"/>
    <n v="31"/>
    <n v="7"/>
    <n v="99"/>
    <n v="107.2"/>
    <n v="0.2858"/>
    <n v="45.3"/>
    <n v="51"/>
    <n v="19.5"/>
    <n v="16.600000000000001"/>
    <n v="28.4"/>
    <n v="30.5"/>
    <n v="41.1"/>
    <n v="35.9"/>
    <n v="44.3"/>
    <n v="48.5"/>
    <n v="33"/>
    <n v="36.6"/>
    <n v="65.8"/>
    <n v="-15.8"/>
    <s v="NA"/>
    <s v="NA"/>
    <x v="9"/>
    <n v="0.22580645161290322"/>
  </r>
  <r>
    <x v="4"/>
    <s v="BW"/>
    <n v="33"/>
    <n v="20"/>
    <n v="104.2"/>
    <n v="98.1"/>
    <n v="0.66849999999999998"/>
    <n v="49.3"/>
    <n v="47.6"/>
    <n v="18.7"/>
    <n v="23.4"/>
    <n v="32.200000000000003"/>
    <n v="34.4"/>
    <n v="36.700000000000003"/>
    <n v="42"/>
    <n v="49.3"/>
    <n v="45.2"/>
    <n v="32.799999999999997"/>
    <n v="34.799999999999997"/>
    <n v="69.599999999999994"/>
    <n v="-6.2"/>
    <s v="NA"/>
    <s v="NA"/>
    <x v="9"/>
    <n v="0.60606060606060608"/>
  </r>
  <r>
    <x v="5"/>
    <s v="BW"/>
    <n v="31"/>
    <n v="14"/>
    <n v="101.4"/>
    <n v="98.3"/>
    <n v="0.58830000000000005"/>
    <n v="47.6"/>
    <n v="49.2"/>
    <n v="20.2"/>
    <n v="21"/>
    <n v="31.5"/>
    <n v="34"/>
    <n v="34.4"/>
    <n v="36.9"/>
    <n v="46.3"/>
    <n v="49"/>
    <n v="33.200000000000003"/>
    <n v="33"/>
    <n v="65.7"/>
    <n v="-5.6"/>
    <s v="NA"/>
    <s v="NA"/>
    <x v="9"/>
    <n v="0.45161290322580644"/>
  </r>
  <r>
    <x v="6"/>
    <s v="BW"/>
    <n v="30"/>
    <n v="23"/>
    <n v="109.9"/>
    <n v="104.9"/>
    <n v="0.63060000000000005"/>
    <n v="57.3"/>
    <n v="48.4"/>
    <n v="20.9"/>
    <n v="17.899999999999999"/>
    <n v="28.6"/>
    <n v="33.700000000000003"/>
    <n v="39.299999999999997"/>
    <n v="33.299999999999997"/>
    <n v="51.7"/>
    <n v="46.5"/>
    <n v="44.1"/>
    <n v="34.6"/>
    <n v="63.1"/>
    <n v="-1"/>
    <s v="NA"/>
    <s v="NA"/>
    <x v="9"/>
    <n v="0.76666666666666672"/>
  </r>
  <r>
    <x v="7"/>
    <s v="BW"/>
    <n v="32"/>
    <n v="19"/>
    <n v="105.1"/>
    <n v="96.8"/>
    <n v="0.72019999999999995"/>
    <n v="50.7"/>
    <n v="44.7"/>
    <n v="18.2"/>
    <n v="17.2"/>
    <n v="30"/>
    <n v="30.7"/>
    <n v="30.2"/>
    <n v="35.299999999999997"/>
    <n v="47.8"/>
    <n v="42.4"/>
    <n v="38.200000000000003"/>
    <n v="33.6"/>
    <n v="63.9"/>
    <n v="-4.5999999999999996"/>
    <s v="R64"/>
    <n v="13"/>
    <x v="9"/>
    <n v="0.59375"/>
  </r>
  <r>
    <x v="8"/>
    <s v="BW"/>
    <n v="29"/>
    <n v="12"/>
    <n v="96.1"/>
    <n v="100.2"/>
    <n v="0.38240000000000002"/>
    <n v="46.7"/>
    <n v="49"/>
    <n v="20.2"/>
    <n v="18.7"/>
    <n v="30.7"/>
    <n v="28.7"/>
    <n v="33.700000000000003"/>
    <n v="42.5"/>
    <n v="45.1"/>
    <n v="44.6"/>
    <n v="33"/>
    <n v="39.700000000000003"/>
    <n v="65.7"/>
    <n v="-10.1"/>
    <s v="NA"/>
    <s v="NA"/>
    <x v="9"/>
    <n v="0.41379310344827586"/>
  </r>
  <r>
    <x v="10"/>
    <s v="BW"/>
    <n v="31"/>
    <n v="17"/>
    <n v="108.1"/>
    <n v="101.3"/>
    <n v="0.67849999999999999"/>
    <n v="49.6"/>
    <n v="47.8"/>
    <n v="16.899999999999999"/>
    <n v="17.899999999999999"/>
    <n v="30.7"/>
    <n v="29.8"/>
    <n v="32"/>
    <n v="39.9"/>
    <n v="46.6"/>
    <n v="45.2"/>
    <n v="37"/>
    <n v="35.4"/>
    <n v="62.9"/>
    <n v="-5.2"/>
    <s v="NA"/>
    <s v="NA"/>
    <x v="9"/>
    <n v="0.54838709677419351"/>
  </r>
  <r>
    <x v="1"/>
    <s v="BW"/>
    <n v="32"/>
    <n v="12"/>
    <n v="102"/>
    <n v="104.4"/>
    <n v="0.43559999999999999"/>
    <n v="46"/>
    <n v="49.3"/>
    <n v="14.7"/>
    <n v="18.100000000000001"/>
    <n v="30.9"/>
    <n v="33.200000000000003"/>
    <n v="33.200000000000003"/>
    <n v="42.9"/>
    <n v="44.2"/>
    <n v="48.6"/>
    <n v="33"/>
    <n v="33.799999999999997"/>
    <n v="60.4"/>
    <n v="-10.7"/>
    <s v="R64"/>
    <n v="16"/>
    <x v="10"/>
    <n v="0.375"/>
  </r>
  <r>
    <x v="3"/>
    <s v="BW"/>
    <n v="31"/>
    <n v="11"/>
    <n v="99.9"/>
    <n v="108"/>
    <n v="0.29070000000000001"/>
    <n v="48.1"/>
    <n v="50.7"/>
    <n v="17.8"/>
    <n v="17"/>
    <n v="29.1"/>
    <n v="29.1"/>
    <n v="38.1"/>
    <n v="45.9"/>
    <n v="47.3"/>
    <n v="50.6"/>
    <n v="33.1"/>
    <n v="34"/>
    <n v="67.3"/>
    <n v="-13.8"/>
    <s v="NA"/>
    <s v="NA"/>
    <x v="10"/>
    <n v="0.35483870967741937"/>
  </r>
  <r>
    <x v="0"/>
    <s v="BW"/>
    <n v="33"/>
    <n v="15"/>
    <n v="105.1"/>
    <n v="111.7"/>
    <n v="0.33229999999999998"/>
    <n v="48.9"/>
    <n v="52.1"/>
    <n v="18.2"/>
    <n v="17.3"/>
    <n v="33"/>
    <n v="31.2"/>
    <n v="48.8"/>
    <n v="41.9"/>
    <n v="47.3"/>
    <n v="52.3"/>
    <n v="36.4"/>
    <n v="34.6"/>
    <n v="68.900000000000006"/>
    <n v="-12.3"/>
    <s v="NA"/>
    <s v="NA"/>
    <x v="10"/>
    <n v="0.45454545454545453"/>
  </r>
  <r>
    <x v="4"/>
    <s v="BW"/>
    <n v="29"/>
    <n v="18"/>
    <n v="109.9"/>
    <n v="107.5"/>
    <n v="0.5635"/>
    <n v="51.3"/>
    <n v="51"/>
    <n v="16.8"/>
    <n v="19.2"/>
    <n v="37.299999999999997"/>
    <n v="31.6"/>
    <n v="42.4"/>
    <n v="40.4"/>
    <n v="51.9"/>
    <n v="50.8"/>
    <n v="33.200000000000003"/>
    <n v="34.200000000000003"/>
    <n v="69"/>
    <n v="-6.3"/>
    <s v="NA"/>
    <s v="NA"/>
    <x v="10"/>
    <n v="0.62068965517241381"/>
  </r>
  <r>
    <x v="5"/>
    <s v="BW"/>
    <n v="30"/>
    <n v="13"/>
    <n v="103.8"/>
    <n v="102.8"/>
    <n v="0.52800000000000002"/>
    <n v="48.6"/>
    <n v="49.8"/>
    <n v="18.2"/>
    <n v="18.7"/>
    <n v="34.5"/>
    <n v="33.5"/>
    <n v="30.8"/>
    <n v="37.200000000000003"/>
    <n v="49.1"/>
    <n v="50"/>
    <n v="31.6"/>
    <n v="32.9"/>
    <n v="66.400000000000006"/>
    <n v="-7.9"/>
    <s v="NA"/>
    <s v="NA"/>
    <x v="10"/>
    <n v="0.43333333333333335"/>
  </r>
  <r>
    <x v="6"/>
    <s v="BW"/>
    <n v="29"/>
    <n v="7"/>
    <n v="101.9"/>
    <n v="115.6"/>
    <n v="0.18990000000000001"/>
    <n v="49.9"/>
    <n v="55.8"/>
    <n v="17.3"/>
    <n v="18.3"/>
    <n v="23.9"/>
    <n v="35.6"/>
    <n v="37.200000000000003"/>
    <n v="38.799999999999997"/>
    <n v="48.3"/>
    <n v="54.4"/>
    <n v="34.9"/>
    <n v="39.200000000000003"/>
    <n v="67"/>
    <n v="-16.399999999999999"/>
    <s v="NA"/>
    <s v="NA"/>
    <x v="10"/>
    <n v="0.2413793103448276"/>
  </r>
  <r>
    <x v="7"/>
    <s v="BW"/>
    <n v="33"/>
    <n v="21"/>
    <n v="102.1"/>
    <n v="95.5"/>
    <n v="0.68310000000000004"/>
    <n v="51.4"/>
    <n v="42.3"/>
    <n v="19.399999999999999"/>
    <n v="14.9"/>
    <n v="32"/>
    <n v="29.5"/>
    <n v="36.299999999999997"/>
    <n v="39.299999999999997"/>
    <n v="50.7"/>
    <n v="39.200000000000003"/>
    <n v="35.5"/>
    <n v="33.200000000000003"/>
    <n v="64.8"/>
    <n v="-4.3"/>
    <s v="NA"/>
    <s v="NA"/>
    <x v="10"/>
    <n v="0.63636363636363635"/>
  </r>
  <r>
    <x v="8"/>
    <s v="BW"/>
    <n v="29"/>
    <n v="8"/>
    <n v="96.9"/>
    <n v="108.4"/>
    <n v="0.2165"/>
    <n v="46.5"/>
    <n v="49.3"/>
    <n v="19.399999999999999"/>
    <n v="17.399999999999999"/>
    <n v="29.3"/>
    <n v="30.7"/>
    <n v="41.8"/>
    <n v="43"/>
    <n v="47.2"/>
    <n v="45.9"/>
    <n v="29.7"/>
    <n v="38.200000000000003"/>
    <n v="67.7"/>
    <n v="-15.7"/>
    <s v="NA"/>
    <s v="NA"/>
    <x v="10"/>
    <n v="0.27586206896551724"/>
  </r>
  <r>
    <x v="10"/>
    <s v="BW"/>
    <n v="28"/>
    <n v="19"/>
    <n v="110.3"/>
    <n v="103.7"/>
    <n v="0.6694"/>
    <n v="53.1"/>
    <n v="47"/>
    <n v="17.600000000000001"/>
    <n v="16"/>
    <n v="31.1"/>
    <n v="31.5"/>
    <n v="41.9"/>
    <n v="39.299999999999997"/>
    <n v="50.5"/>
    <n v="43.5"/>
    <n v="38.700000000000003"/>
    <n v="35.200000000000003"/>
    <n v="63.7"/>
    <n v="-2.8"/>
    <s v="NA"/>
    <s v="NA"/>
    <x v="10"/>
    <n v="0.6785714285714286"/>
  </r>
  <r>
    <x v="1"/>
    <s v="BW"/>
    <n v="30"/>
    <n v="16"/>
    <n v="103.5"/>
    <n v="104.7"/>
    <n v="0.46650000000000003"/>
    <n v="48.7"/>
    <n v="52.9"/>
    <n v="15.7"/>
    <n v="19.600000000000001"/>
    <n v="31.2"/>
    <n v="28.2"/>
    <n v="33.299999999999997"/>
    <n v="38.6"/>
    <n v="44.8"/>
    <n v="52.2"/>
    <n v="37.1"/>
    <n v="36.299999999999997"/>
    <n v="59.8"/>
    <n v="-7.3"/>
    <s v="NA"/>
    <s v="NA"/>
    <x v="11"/>
    <n v="0.53333333333333333"/>
  </r>
  <r>
    <x v="3"/>
    <s v="BW"/>
    <n v="30"/>
    <n v="12"/>
    <n v="104.2"/>
    <n v="108.8"/>
    <n v="0.37969999999999998"/>
    <n v="53.6"/>
    <n v="54.1"/>
    <n v="18.100000000000001"/>
    <n v="22.8"/>
    <n v="25"/>
    <n v="37.200000000000003"/>
    <n v="35.5"/>
    <n v="36.6"/>
    <n v="51.8"/>
    <n v="54.8"/>
    <n v="37.700000000000003"/>
    <n v="35.1"/>
    <n v="69.900000000000006"/>
    <n v="-13.3"/>
    <s v="NA"/>
    <s v="NA"/>
    <x v="11"/>
    <n v="0.4"/>
  </r>
  <r>
    <x v="0"/>
    <s v="BW"/>
    <n v="29"/>
    <n v="12"/>
    <n v="101.2"/>
    <n v="107.3"/>
    <n v="0.33779999999999999"/>
    <n v="46.6"/>
    <n v="54.7"/>
    <n v="19.100000000000001"/>
    <n v="22.2"/>
    <n v="35.9"/>
    <n v="31"/>
    <n v="38.5"/>
    <n v="39.799999999999997"/>
    <n v="45.7"/>
    <n v="53.6"/>
    <n v="33"/>
    <n v="37.700000000000003"/>
    <n v="71"/>
    <n v="-11.7"/>
    <s v="NA"/>
    <s v="NA"/>
    <x v="11"/>
    <n v="0.41379310344827586"/>
  </r>
  <r>
    <x v="4"/>
    <s v="BW"/>
    <n v="28"/>
    <n v="15"/>
    <n v="101.5"/>
    <n v="105.2"/>
    <n v="0.39829999999999999"/>
    <n v="50.2"/>
    <n v="49"/>
    <n v="20.7"/>
    <n v="17.399999999999999"/>
    <n v="35.299999999999997"/>
    <n v="29.5"/>
    <n v="36"/>
    <n v="32.700000000000003"/>
    <n v="50.1"/>
    <n v="45.6"/>
    <n v="33.700000000000003"/>
    <n v="36.6"/>
    <n v="69.599999999999994"/>
    <n v="-7.8"/>
    <s v="NA"/>
    <s v="NA"/>
    <x v="11"/>
    <n v="0.5357142857142857"/>
  </r>
  <r>
    <x v="5"/>
    <s v="BW"/>
    <n v="31"/>
    <n v="17"/>
    <n v="102.7"/>
    <n v="104.2"/>
    <n v="0.45810000000000001"/>
    <n v="50.1"/>
    <n v="50.9"/>
    <n v="20.8"/>
    <n v="19.5"/>
    <n v="32.1"/>
    <n v="36.1"/>
    <n v="36.299999999999997"/>
    <n v="32.1"/>
    <n v="49.7"/>
    <n v="47.5"/>
    <n v="34"/>
    <n v="38.200000000000003"/>
    <n v="67.3"/>
    <n v="-5.4"/>
    <s v="NA"/>
    <s v="NA"/>
    <x v="11"/>
    <n v="0.54838709677419351"/>
  </r>
  <r>
    <x v="11"/>
    <s v="BW"/>
    <n v="33"/>
    <n v="20"/>
    <n v="104.7"/>
    <n v="101.1"/>
    <n v="0.59909999999999997"/>
    <n v="50.5"/>
    <n v="50"/>
    <n v="17.8"/>
    <n v="20"/>
    <n v="29.2"/>
    <n v="30.8"/>
    <n v="37.700000000000003"/>
    <n v="39.299999999999997"/>
    <n v="46.8"/>
    <n v="48"/>
    <n v="38.9"/>
    <n v="35.4"/>
    <n v="63.4"/>
    <n v="-5.0999999999999996"/>
    <s v="R64"/>
    <n v="15"/>
    <x v="11"/>
    <n v="0.60606060606060608"/>
  </r>
  <r>
    <x v="6"/>
    <s v="BW"/>
    <n v="31"/>
    <n v="14"/>
    <n v="103.1"/>
    <n v="106.4"/>
    <n v="0.40899999999999997"/>
    <n v="55.1"/>
    <n v="49.6"/>
    <n v="20.7"/>
    <n v="15.7"/>
    <n v="26.4"/>
    <n v="30.7"/>
    <n v="32.9"/>
    <n v="31"/>
    <n v="51.5"/>
    <n v="46.5"/>
    <n v="40.5"/>
    <n v="36.799999999999997"/>
    <n v="67.5"/>
    <n v="-12"/>
    <s v="NA"/>
    <s v="NA"/>
    <x v="11"/>
    <n v="0.45161290322580644"/>
  </r>
  <r>
    <x v="7"/>
    <s v="BW"/>
    <n v="35"/>
    <n v="19"/>
    <n v="98.8"/>
    <n v="97.9"/>
    <n v="0.52429999999999999"/>
    <n v="48"/>
    <n v="44.2"/>
    <n v="18.600000000000001"/>
    <n v="16.3"/>
    <n v="30.4"/>
    <n v="31.2"/>
    <n v="30.2"/>
    <n v="37.9"/>
    <n v="47.4"/>
    <n v="42.5"/>
    <n v="32.799999999999997"/>
    <n v="32.299999999999997"/>
    <n v="66.3"/>
    <n v="-8.1999999999999993"/>
    <s v="NA"/>
    <s v="NA"/>
    <x v="11"/>
    <n v="0.54285714285714282"/>
  </r>
  <r>
    <x v="8"/>
    <s v="BW"/>
    <n v="28"/>
    <n v="4"/>
    <n v="87.4"/>
    <n v="101.6"/>
    <n v="0.1507"/>
    <n v="45.3"/>
    <n v="50.5"/>
    <n v="22.6"/>
    <n v="18.100000000000001"/>
    <n v="30.7"/>
    <n v="27.4"/>
    <n v="32.5"/>
    <n v="32.700000000000003"/>
    <n v="46.3"/>
    <n v="47.5"/>
    <n v="28.7"/>
    <n v="36.9"/>
    <n v="63.1"/>
    <n v="-19.8"/>
    <s v="NA"/>
    <s v="NA"/>
    <x v="11"/>
    <n v="0.14285714285714285"/>
  </r>
  <r>
    <x v="10"/>
    <s v="BW"/>
    <n v="29"/>
    <n v="9"/>
    <n v="95"/>
    <n v="101.6"/>
    <n v="0.31759999999999999"/>
    <n v="48.8"/>
    <n v="49.1"/>
    <n v="22.4"/>
    <n v="18.100000000000001"/>
    <n v="31"/>
    <n v="32.200000000000003"/>
    <n v="30.1"/>
    <n v="38.200000000000003"/>
    <n v="46.9"/>
    <n v="45.3"/>
    <n v="34.200000000000003"/>
    <n v="37.299999999999997"/>
    <n v="64"/>
    <n v="-13.3"/>
    <s v="NA"/>
    <s v="NA"/>
    <x v="11"/>
    <n v="0.31034482758620691"/>
  </r>
  <r>
    <x v="7"/>
    <s v="BW"/>
    <n v="32"/>
    <n v="24"/>
    <n v="108.2"/>
    <n v="99.2"/>
    <n v="0.73129999999999995"/>
    <n v="52"/>
    <n v="45.9"/>
    <n v="17"/>
    <n v="17.5"/>
    <n v="31.3"/>
    <n v="27.7"/>
    <n v="34.6"/>
    <n v="35.5"/>
    <n v="51.9"/>
    <n v="44.2"/>
    <n v="34.9"/>
    <n v="33.299999999999997"/>
    <n v="68.400000000000006"/>
    <n v="-2.6"/>
    <s v="NA"/>
    <s v="NA"/>
    <x v="0"/>
    <n v="0.75"/>
  </r>
  <r>
    <x v="9"/>
    <s v="BW"/>
    <n v="30"/>
    <n v="21"/>
    <n v="110.7"/>
    <n v="106.6"/>
    <n v="0.60819999999999996"/>
    <n v="52.1"/>
    <n v="50.3"/>
    <n v="14.3"/>
    <n v="17"/>
    <n v="27.5"/>
    <n v="27.9"/>
    <n v="32.5"/>
    <n v="29.4"/>
    <n v="52.3"/>
    <n v="50.2"/>
    <n v="34.5"/>
    <n v="33.700000000000003"/>
    <n v="65.3"/>
    <n v="-6.2"/>
    <s v="NA"/>
    <s v="NA"/>
    <x v="0"/>
    <n v="0.7"/>
  </r>
  <r>
    <x v="6"/>
    <s v="BW"/>
    <n v="31"/>
    <n v="20"/>
    <n v="102"/>
    <n v="101.5"/>
    <n v="0.51529999999999998"/>
    <n v="50.2"/>
    <n v="49.1"/>
    <n v="19.3"/>
    <n v="20.9"/>
    <n v="28.6"/>
    <n v="30.6"/>
    <n v="38.200000000000003"/>
    <n v="38.4"/>
    <n v="50.8"/>
    <n v="49.1"/>
    <n v="32.9"/>
    <n v="32.700000000000003"/>
    <n v="67.099999999999994"/>
    <n v="-8.3000000000000007"/>
    <s v="NA"/>
    <s v="NA"/>
    <x v="0"/>
    <n v="0.64516129032258063"/>
  </r>
  <r>
    <x v="4"/>
    <s v="BW"/>
    <n v="32"/>
    <n v="20"/>
    <n v="104"/>
    <n v="105"/>
    <n v="0.47270000000000001"/>
    <n v="52.6"/>
    <n v="48.5"/>
    <n v="18.600000000000001"/>
    <n v="15.7"/>
    <n v="25.8"/>
    <n v="25.3"/>
    <n v="39"/>
    <n v="33.6"/>
    <n v="53.8"/>
    <n v="49.3"/>
    <n v="34"/>
    <n v="30.8"/>
    <n v="65.900000000000006"/>
    <n v="-9.1999999999999993"/>
    <s v="NA"/>
    <s v="NA"/>
    <x v="0"/>
    <n v="0.625"/>
  </r>
  <r>
    <x v="5"/>
    <s v="BW"/>
    <n v="33"/>
    <n v="21"/>
    <n v="105.4"/>
    <n v="108"/>
    <n v="0.43130000000000002"/>
    <n v="48.9"/>
    <n v="51.2"/>
    <n v="17.100000000000001"/>
    <n v="18.5"/>
    <n v="33.299999999999997"/>
    <n v="29.6"/>
    <n v="38.1"/>
    <n v="32.6"/>
    <n v="49.7"/>
    <n v="50"/>
    <n v="31.3"/>
    <n v="35.1"/>
    <n v="71.400000000000006"/>
    <n v="-8"/>
    <s v="NA"/>
    <s v="NA"/>
    <x v="0"/>
    <n v="0.63636363636363635"/>
  </r>
  <r>
    <x v="8"/>
    <s v="BW"/>
    <n v="32"/>
    <n v="16"/>
    <n v="103.5"/>
    <n v="107.9"/>
    <n v="0.38319999999999999"/>
    <n v="46.3"/>
    <n v="52.3"/>
    <n v="14.3"/>
    <n v="15.8"/>
    <n v="29.8"/>
    <n v="25.3"/>
    <n v="28.6"/>
    <n v="34.799999999999997"/>
    <n v="44.6"/>
    <n v="52"/>
    <n v="32.299999999999997"/>
    <n v="35.299999999999997"/>
    <n v="66.8"/>
    <n v="-11.7"/>
    <s v="NA"/>
    <s v="NA"/>
    <x v="0"/>
    <n v="0.5"/>
  </r>
  <r>
    <x v="3"/>
    <s v="BW"/>
    <n v="30"/>
    <n v="14"/>
    <n v="99.1"/>
    <n v="104.2"/>
    <n v="0.3599"/>
    <n v="48"/>
    <n v="49.9"/>
    <n v="18.100000000000001"/>
    <n v="17.899999999999999"/>
    <n v="24.3"/>
    <n v="29.6"/>
    <n v="38.6"/>
    <n v="35.6"/>
    <n v="47.7"/>
    <n v="51.3"/>
    <n v="32.200000000000003"/>
    <n v="31.8"/>
    <n v="66.3"/>
    <n v="-11.6"/>
    <s v="NA"/>
    <s v="NA"/>
    <x v="0"/>
    <n v="0.46666666666666667"/>
  </r>
  <r>
    <x v="10"/>
    <s v="BW"/>
    <n v="29"/>
    <n v="16"/>
    <n v="104.1"/>
    <n v="110.4"/>
    <n v="0.33939999999999998"/>
    <n v="53.3"/>
    <n v="50.6"/>
    <n v="19.100000000000001"/>
    <n v="14.3"/>
    <n v="25.2"/>
    <n v="26.6"/>
    <n v="39.700000000000003"/>
    <n v="31"/>
    <n v="53.4"/>
    <n v="51.8"/>
    <n v="35.4"/>
    <n v="32.1"/>
    <n v="67.2"/>
    <n v="-10.5"/>
    <s v="NA"/>
    <s v="NA"/>
    <x v="0"/>
    <n v="0.55172413793103448"/>
  </r>
  <r>
    <x v="2"/>
    <s v="BW"/>
    <n v="30"/>
    <n v="13"/>
    <n v="99.7"/>
    <n v="106.1"/>
    <n v="0.33019999999999999"/>
    <n v="47"/>
    <n v="50"/>
    <n v="18.3"/>
    <n v="18.600000000000001"/>
    <n v="32.9"/>
    <n v="31.2"/>
    <n v="32"/>
    <n v="46.7"/>
    <n v="46.6"/>
    <n v="49.1"/>
    <n v="32.1"/>
    <n v="34.299999999999997"/>
    <n v="64.7"/>
    <n v="-13.7"/>
    <s v="NA"/>
    <s v="NA"/>
    <x v="0"/>
    <n v="0.43333333333333335"/>
  </r>
  <r>
    <x v="1"/>
    <s v="BW"/>
    <n v="31"/>
    <n v="4"/>
    <n v="93.5"/>
    <n v="111.5"/>
    <n v="0.1162"/>
    <n v="46"/>
    <n v="51.5"/>
    <n v="18.600000000000001"/>
    <n v="17.3"/>
    <n v="24.3"/>
    <n v="33.6"/>
    <n v="31.3"/>
    <n v="41.9"/>
    <n v="44.1"/>
    <n v="50.8"/>
    <n v="33"/>
    <n v="35.6"/>
    <n v="65.7"/>
    <n v="-23.2"/>
    <s v="NA"/>
    <s v="NA"/>
    <x v="0"/>
    <n v="0.129032258064516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792B9C-5F06-C647-A177-BE1AB647DA74}" name="PivotTable2"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Teams / Years">
  <location ref="B2:V14" firstHeaderRow="0" firstDataRow="1" firstDataCol="1"/>
  <pivotFields count="25">
    <pivotField axis="axisRow" showAll="0">
      <items count="13">
        <item sd="0" x="1"/>
        <item sd="0" x="2"/>
        <item sd="0" x="3"/>
        <item sd="0" x="0"/>
        <item sd="0" x="4"/>
        <item sd="0" x="5"/>
        <item sd="0" x="11"/>
        <item sd="0" x="6"/>
        <item sd="0" x="7"/>
        <item sd="0" x="8"/>
        <item sd="0" x="9"/>
        <item sd="0" x="10"/>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axis="axisRow" showAll="0" sortType="descending">
      <items count="14">
        <item m="1" x="12"/>
        <item x="0"/>
        <item x="1"/>
        <item x="2"/>
        <item x="3"/>
        <item x="4"/>
        <item x="5"/>
        <item x="6"/>
        <item x="7"/>
        <item x="8"/>
        <item x="9"/>
        <item x="10"/>
        <item x="11"/>
        <item t="default"/>
      </items>
    </pivotField>
    <pivotField dataField="1" numFmtId="9" showAll="0"/>
  </pivotFields>
  <rowFields count="2">
    <field x="0"/>
    <field x="23"/>
  </rowFields>
  <rowItems count="12">
    <i>
      <x/>
    </i>
    <i>
      <x v="1"/>
    </i>
    <i>
      <x v="2"/>
    </i>
    <i>
      <x v="3"/>
    </i>
    <i>
      <x v="4"/>
    </i>
    <i>
      <x v="5"/>
    </i>
    <i>
      <x v="6"/>
    </i>
    <i>
      <x v="7"/>
    </i>
    <i>
      <x v="8"/>
    </i>
    <i>
      <x v="9"/>
    </i>
    <i>
      <x v="10"/>
    </i>
    <i>
      <x v="11"/>
    </i>
  </rowItems>
  <colFields count="1">
    <field x="-2"/>
  </colFields>
  <colItems count="20">
    <i>
      <x/>
    </i>
    <i i="1">
      <x v="1"/>
    </i>
    <i i="2">
      <x v="2"/>
    </i>
    <i i="3">
      <x v="3"/>
    </i>
    <i i="4">
      <x v="4"/>
    </i>
    <i i="5">
      <x v="5"/>
    </i>
    <i i="6">
      <x v="6"/>
    </i>
    <i i="7">
      <x v="7"/>
    </i>
    <i i="8">
      <x v="8"/>
    </i>
    <i i="9">
      <x v="9"/>
    </i>
    <i i="10">
      <x v="10"/>
    </i>
    <i i="11">
      <x v="11"/>
    </i>
    <i i="12">
      <x v="12"/>
    </i>
    <i i="13">
      <x v="13"/>
    </i>
    <i i="14">
      <x v="14"/>
    </i>
    <i i="15">
      <x v="15"/>
    </i>
    <i i="16">
      <x v="16"/>
    </i>
    <i i="17">
      <x v="17"/>
    </i>
    <i i="18">
      <x v="18"/>
    </i>
    <i i="19">
      <x v="19"/>
    </i>
  </colItems>
  <dataFields count="20">
    <dataField name="Average of G" fld="2" subtotal="average" baseField="0" baseItem="0"/>
    <dataField name="Average of W" fld="3" subtotal="average" baseField="0" baseItem="0"/>
    <dataField name="Average of %Won" fld="24" subtotal="average" baseField="0" baseItem="0"/>
    <dataField name="Average of ADJOE" fld="4" subtotal="average" baseField="0" baseItem="0"/>
    <dataField name="Average of ADJDE" fld="5" subtotal="average" baseField="0" baseItem="0"/>
    <dataField name="Average of BARTHAG" fld="6" subtotal="average" baseField="0" baseItem="0"/>
    <dataField name="Average of EFG_O" fld="7" subtotal="average" baseField="0" baseItem="0"/>
    <dataField name="Average of EFG_D" fld="8" subtotal="average" baseField="0" baseItem="0"/>
    <dataField name="Average of TOR" fld="9" subtotal="average" baseField="0" baseItem="0"/>
    <dataField name="Average of TORD" fld="10" subtotal="average" baseField="0" baseItem="0"/>
    <dataField name="Average of ORB" fld="11" subtotal="average" baseField="0" baseItem="0"/>
    <dataField name="Average of DRB" fld="12" subtotal="average" baseField="0" baseItem="0"/>
    <dataField name="Average of FTR" fld="13" subtotal="average" baseField="0" baseItem="0"/>
    <dataField name="Average of FTRD" fld="14" subtotal="average" baseField="0" baseItem="0"/>
    <dataField name="Average of 2P_O" fld="15" subtotal="average" baseField="0" baseItem="0"/>
    <dataField name="Average of 2P_D" fld="16" subtotal="average" baseField="0" baseItem="0"/>
    <dataField name="Average of 3P_O" fld="17" subtotal="average" baseField="0" baseItem="0"/>
    <dataField name="Average of 3P_D" fld="18" subtotal="average" baseField="0" baseItem="0"/>
    <dataField name="Average of ADJ_T" fld="19" subtotal="average" baseField="0" baseItem="0"/>
    <dataField name="Average of WAB" fld="20" subtotal="average" baseField="0" baseItem="0"/>
  </dataFields>
  <formats count="29">
    <format dxfId="211">
      <pivotArea collapsedLevelsAreSubtotals="1" fieldPosition="0">
        <references count="1">
          <reference field="0" count="1">
            <x v="1"/>
          </reference>
        </references>
      </pivotArea>
    </format>
    <format dxfId="210">
      <pivotArea dataOnly="0" labelOnly="1" fieldPosition="0">
        <references count="1">
          <reference field="0" count="1">
            <x v="1"/>
          </reference>
        </references>
      </pivotArea>
    </format>
    <format dxfId="209">
      <pivotArea collapsedLevelsAreSubtotals="1" fieldPosition="0">
        <references count="1">
          <reference field="0" count="1">
            <x v="2"/>
          </reference>
        </references>
      </pivotArea>
    </format>
    <format dxfId="208">
      <pivotArea dataOnly="0" labelOnly="1" fieldPosition="0">
        <references count="1">
          <reference field="0" count="1">
            <x v="2"/>
          </reference>
        </references>
      </pivotArea>
    </format>
    <format dxfId="207">
      <pivotArea collapsedLevelsAreSubtotals="1" fieldPosition="0">
        <references count="1">
          <reference field="0" count="1">
            <x v="3"/>
          </reference>
        </references>
      </pivotArea>
    </format>
    <format dxfId="206">
      <pivotArea dataOnly="0" labelOnly="1" fieldPosition="0">
        <references count="1">
          <reference field="0" count="1">
            <x v="3"/>
          </reference>
        </references>
      </pivotArea>
    </format>
    <format dxfId="205">
      <pivotArea collapsedLevelsAreSubtotals="1" fieldPosition="0">
        <references count="1">
          <reference field="0" count="1">
            <x v="4"/>
          </reference>
        </references>
      </pivotArea>
    </format>
    <format dxfId="204">
      <pivotArea dataOnly="0" labelOnly="1" fieldPosition="0">
        <references count="1">
          <reference field="0" count="1">
            <x v="4"/>
          </reference>
        </references>
      </pivotArea>
    </format>
    <format dxfId="203">
      <pivotArea collapsedLevelsAreSubtotals="1" fieldPosition="0">
        <references count="1">
          <reference field="0" count="1">
            <x v="5"/>
          </reference>
        </references>
      </pivotArea>
    </format>
    <format dxfId="202">
      <pivotArea dataOnly="0" labelOnly="1" fieldPosition="0">
        <references count="1">
          <reference field="0" count="1">
            <x v="5"/>
          </reference>
        </references>
      </pivotArea>
    </format>
    <format dxfId="201">
      <pivotArea collapsedLevelsAreSubtotals="1" fieldPosition="0">
        <references count="1">
          <reference field="0" count="1">
            <x v="6"/>
          </reference>
        </references>
      </pivotArea>
    </format>
    <format dxfId="200">
      <pivotArea dataOnly="0" labelOnly="1" fieldPosition="0">
        <references count="1">
          <reference field="0" count="1">
            <x v="6"/>
          </reference>
        </references>
      </pivotArea>
    </format>
    <format dxfId="199">
      <pivotArea collapsedLevelsAreSubtotals="1" fieldPosition="0">
        <references count="1">
          <reference field="0" count="1">
            <x v="7"/>
          </reference>
        </references>
      </pivotArea>
    </format>
    <format dxfId="198">
      <pivotArea dataOnly="0" labelOnly="1" fieldPosition="0">
        <references count="1">
          <reference field="0" count="1">
            <x v="7"/>
          </reference>
        </references>
      </pivotArea>
    </format>
    <format dxfId="197">
      <pivotArea collapsedLevelsAreSubtotals="1" fieldPosition="0">
        <references count="1">
          <reference field="0" count="1">
            <x v="8"/>
          </reference>
        </references>
      </pivotArea>
    </format>
    <format dxfId="196">
      <pivotArea dataOnly="0" labelOnly="1" fieldPosition="0">
        <references count="1">
          <reference field="0" count="1">
            <x v="8"/>
          </reference>
        </references>
      </pivotArea>
    </format>
    <format dxfId="195">
      <pivotArea collapsedLevelsAreSubtotals="1" fieldPosition="0">
        <references count="1">
          <reference field="0" count="1">
            <x v="9"/>
          </reference>
        </references>
      </pivotArea>
    </format>
    <format dxfId="194">
      <pivotArea dataOnly="0" labelOnly="1" fieldPosition="0">
        <references count="1">
          <reference field="0" count="1">
            <x v="9"/>
          </reference>
        </references>
      </pivotArea>
    </format>
    <format dxfId="193">
      <pivotArea collapsedLevelsAreSubtotals="1" fieldPosition="0">
        <references count="1">
          <reference field="0" count="1">
            <x v="10"/>
          </reference>
        </references>
      </pivotArea>
    </format>
    <format dxfId="192">
      <pivotArea dataOnly="0" labelOnly="1" fieldPosition="0">
        <references count="1">
          <reference field="0" count="1">
            <x v="10"/>
          </reference>
        </references>
      </pivotArea>
    </format>
    <format dxfId="191">
      <pivotArea collapsedLevelsAreSubtotals="1" fieldPosition="0">
        <references count="1">
          <reference field="0" count="1">
            <x v="11"/>
          </reference>
        </references>
      </pivotArea>
    </format>
    <format dxfId="190">
      <pivotArea dataOnly="0" labelOnly="1" fieldPosition="0">
        <references count="1">
          <reference field="0" count="1">
            <x v="11"/>
          </reference>
        </references>
      </pivotArea>
    </format>
    <format dxfId="189">
      <pivotArea grandRow="1" outline="0" collapsedLevelsAreSubtotals="1" fieldPosition="0"/>
    </format>
    <format dxfId="188">
      <pivotArea dataOnly="0" labelOnly="1" grandRow="1" outline="0" fieldPosition="0"/>
    </format>
    <format dxfId="187">
      <pivotArea dataOnly="0" outline="0" fieldPosition="0">
        <references count="1">
          <reference field="4294967294" count="1">
            <x v="2"/>
          </reference>
        </references>
      </pivotArea>
    </format>
    <format dxfId="186">
      <pivotArea outline="0" collapsedLevelsAreSubtotals="1" fieldPosition="0">
        <references count="1">
          <reference field="4294967294" count="1" selected="0">
            <x v="2"/>
          </reference>
        </references>
      </pivotArea>
    </format>
    <format dxfId="185">
      <pivotArea dataOnly="0" labelOnly="1" outline="0" fieldPosition="0">
        <references count="1">
          <reference field="4294967294" count="1">
            <x v="2"/>
          </reference>
        </references>
      </pivotArea>
    </format>
    <format dxfId="184">
      <pivotArea collapsedLevelsAreSubtotals="1" fieldPosition="0">
        <references count="1">
          <reference field="0" count="1">
            <x v="0"/>
          </reference>
        </references>
      </pivotArea>
    </format>
    <format dxfId="183">
      <pivotArea collapsedLevelsAreSubtotals="1" fieldPosition="0">
        <references count="2">
          <reference field="4294967294" count="1" selected="0">
            <x v="2"/>
          </reference>
          <reference field="0" count="1">
            <x v="0"/>
          </reference>
        </references>
      </pivotArea>
    </format>
  </formats>
  <conditionalFormats count="2">
    <conditionalFormat priority="2">
      <pivotAreas count="1">
        <pivotArea type="data" outline="0" collapsedLevelsAreSubtotals="1" fieldPosition="0">
          <references count="1">
            <reference field="4294967294" count="1" selected="0">
              <x v="2"/>
            </reference>
          </references>
        </pivotArea>
      </pivotAreas>
    </conditionalFormat>
    <conditionalFormat priority="1">
      <pivotAreas count="1">
        <pivotArea type="data" outline="0" collapsedLevelsAreSubtotals="1" fieldPosition="0">
          <references count="1">
            <reference field="4294967294"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3BE4B43-B2F0-4649-834C-779A506DD8BF}" sourceName="Year">
  <extLst>
    <x:ext xmlns:x15="http://schemas.microsoft.com/office/spreadsheetml/2010/11/main" uri="{2F2917AC-EB37-4324-AD4E-5DD8C200BD13}">
      <x15:tableSlicerCache tableId="10" column="1" sortOrder="descending"/>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E6592DB-F9A3-914B-A0F7-A270B0C6395E}" cache="Slicer_Year1" caption="Yea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61BEE6A-EFD4-D14B-A951-FCD069F902D2}" name="Table7" displayName="Table7" ref="B2:V14" totalsRowShown="0" headerRowDxfId="182">
  <tableColumns count="21">
    <tableColumn id="1" xr3:uid="{791958F1-7CF9-E54A-81E1-525DD9793C70}" name="Year" dataDxfId="181"/>
    <tableColumn id="2" xr3:uid="{B366C9A0-38DE-4240-9739-53BE3503F778}" name="G"/>
    <tableColumn id="3" xr3:uid="{1D05D2EF-9335-EF4A-B678-6ACD3C6ABE48}" name="W"/>
    <tableColumn id="21" xr3:uid="{69A84D7C-FFE5-5147-961C-AD69ABEBD22C}" name="%Won" dataDxfId="180" dataCellStyle="Percent">
      <calculatedColumnFormula>D3/C3</calculatedColumnFormula>
    </tableColumn>
    <tableColumn id="4" xr3:uid="{C98F88E6-663D-624F-9DBF-6486DA6F6582}" name="ADJOE"/>
    <tableColumn id="5" xr3:uid="{21DED036-14EA-1141-8717-36978FD456E5}" name="ADJDE"/>
    <tableColumn id="6" xr3:uid="{C60388D9-878A-874B-AB9E-5B6DADD3C0F2}" name="BARTHAG"/>
    <tableColumn id="7" xr3:uid="{AA84A804-99B0-0746-8A33-8BA7701FE53E}" name="EFG_O"/>
    <tableColumn id="8" xr3:uid="{9787E271-AC58-7E41-AFDB-C217C6AEDA08}" name="EFG_D"/>
    <tableColumn id="9" xr3:uid="{93A6813D-798C-6B47-AFFE-7D5B34D9237F}" name="TOR"/>
    <tableColumn id="10" xr3:uid="{4159ECEE-01F0-7048-9FFE-59A3C895E2A3}" name="TORD"/>
    <tableColumn id="11" xr3:uid="{FD992F69-515E-5F4B-A135-5C182936866C}" name="ORB"/>
    <tableColumn id="12" xr3:uid="{B46BB075-B0D9-EE49-923D-0BC0215C2B37}" name="DRB"/>
    <tableColumn id="13" xr3:uid="{548D9DA8-E0E3-F241-B826-77E0177C5D71}" name="FTR"/>
    <tableColumn id="14" xr3:uid="{81956C05-C490-0A4A-AD45-BBF8C45D4B43}" name="FTRD"/>
    <tableColumn id="15" xr3:uid="{FF55C10F-3498-364F-BEC9-8C6D141861FE}" name="2P_O"/>
    <tableColumn id="16" xr3:uid="{9FB86C20-8347-BD4D-878C-AEDE7D5A829A}" name="2P_D"/>
    <tableColumn id="17" xr3:uid="{8E2B1531-0799-824A-A814-8B9DB158A31A}" name="3P_O"/>
    <tableColumn id="18" xr3:uid="{EA4FFDC3-B404-5846-BF1F-2F5C41C097F5}" name="3P_D"/>
    <tableColumn id="19" xr3:uid="{7C7333C2-467C-6641-B6C3-74B525B31767}" name="ADJ_T"/>
    <tableColumn id="20" xr3:uid="{51B2F801-7328-2745-9BC1-BB82503F5D54}" name="WAB"/>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E124BE3-5B81-2E44-B0B8-4EBE1A369DCB}" name="Table10" displayName="Table10" ref="B2:F148" totalsRowShown="0" headerRowDxfId="179" headerRowBorderDxfId="178" tableBorderDxfId="177">
  <autoFilter ref="B2:F148" xr:uid="{6E124BE3-5B81-2E44-B0B8-4EBE1A369DCB}">
    <filterColumn colId="0" hiddenButton="1">
      <filters>
        <filter val="2023"/>
      </filters>
    </filterColumn>
    <filterColumn colId="1" hiddenButton="1"/>
    <filterColumn colId="2" hiddenButton="1"/>
    <filterColumn colId="3" hiddenButton="1"/>
    <filterColumn colId="4" hiddenButton="1"/>
  </autoFilter>
  <sortState xmlns:xlrd2="http://schemas.microsoft.com/office/spreadsheetml/2017/richdata2" ref="B3:F148">
    <sortCondition descending="1" ref="F2:F148"/>
  </sortState>
  <tableColumns count="5">
    <tableColumn id="1" xr3:uid="{BD399399-A9D2-1C40-80A1-C0F99DFD3199}" name="Year"/>
    <tableColumn id="2" xr3:uid="{81300343-FE92-7140-B644-A8DC9455B67B}" name="Last Name"/>
    <tableColumn id="3" xr3:uid="{41A0C803-F664-604B-8555-2D61FA8F971E}" name="First Name"/>
    <tableColumn id="4" xr3:uid="{3304D557-0A69-BE4B-ABCA-67C8755035BC}" name="Position"/>
    <tableColumn id="5" xr3:uid="{9DEC5C52-279C-7249-9EBB-7C6238F371A3}" name="Poi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000CFA-440C-634E-B5DB-F2CEF3C89C4F}" name="Table5" displayName="Table5" ref="B2:Z111" totalsRowShown="0">
  <autoFilter ref="B2:Z111" xr:uid="{E7000CFA-440C-634E-B5DB-F2CEF3C89C4F}"/>
  <sortState xmlns:xlrd2="http://schemas.microsoft.com/office/spreadsheetml/2017/richdata2" ref="B3:Z101">
    <sortCondition descending="1" ref="Y2:Y101"/>
  </sortState>
  <tableColumns count="25">
    <tableColumn id="1" xr3:uid="{B0769904-A7CB-4847-A72F-C1CFD001E2E9}" name="TEAM"/>
    <tableColumn id="2" xr3:uid="{6F055145-4672-8F4E-84A6-40DC55D67EB1}" name="CONF"/>
    <tableColumn id="3" xr3:uid="{34D4F8F3-4642-AE4B-B07B-57461A253AE4}" name="G"/>
    <tableColumn id="4" xr3:uid="{08D121FE-7CDD-9A49-9629-1B2103A13E8C}" name="W"/>
    <tableColumn id="5" xr3:uid="{EC82A67D-92B5-244F-B532-019F471E5671}" name="ADJOE"/>
    <tableColumn id="6" xr3:uid="{8CD9CC69-ABE3-7748-A410-138E9DABA6BE}" name="ADJDE"/>
    <tableColumn id="7" xr3:uid="{1ADBD5BB-19F5-4845-8571-7D8D5F19FE9E}" name="BARTHAG"/>
    <tableColumn id="8" xr3:uid="{8C99ED61-93E4-7D4E-BAB7-D926CF8BFB40}" name="EFG_O"/>
    <tableColumn id="9" xr3:uid="{21943A71-5BC4-0C48-92AE-01F81D1BCE76}" name="EFG_D"/>
    <tableColumn id="10" xr3:uid="{3C133167-F5E1-CC4E-B9F0-F7EBA00FCFF4}" name="TOR"/>
    <tableColumn id="11" xr3:uid="{F6404E1A-7609-AA4D-9F6F-FE671864DF46}" name="TORD"/>
    <tableColumn id="12" xr3:uid="{05A5290E-A16E-AD41-9448-D5533F42E110}" name="ORB"/>
    <tableColumn id="13" xr3:uid="{5EBF6BE4-2427-9D48-92A6-7E076E88EF8F}" name="DRB"/>
    <tableColumn id="14" xr3:uid="{56C0A3AC-6DBF-2743-82FC-63A1493712E8}" name="FTR"/>
    <tableColumn id="15" xr3:uid="{BB67835D-DB5F-3647-97AD-37F110268AEE}" name="FTRD"/>
    <tableColumn id="16" xr3:uid="{25F64601-8269-3A45-9E02-659F2DC599DE}" name="2P_O"/>
    <tableColumn id="17" xr3:uid="{D2993AB6-BD90-9D4A-883C-79FA03362B69}" name="2P_D"/>
    <tableColumn id="18" xr3:uid="{D0D98260-DDF4-FE4B-83D6-9033CD4B276B}" name="3P_O"/>
    <tableColumn id="19" xr3:uid="{00284A8F-22D5-B346-83AA-8236E84DE9A9}" name="3P_D"/>
    <tableColumn id="20" xr3:uid="{11226A84-BE2B-CC49-A48E-0988E0DC96BC}" name="ADJ_T"/>
    <tableColumn id="21" xr3:uid="{01FC6254-949D-1541-A5A3-DE18787D5065}" name="WAB"/>
    <tableColumn id="22" xr3:uid="{D850897D-E5A2-0B4E-9ED1-AA80866AD27D}" name="POSTSEASON"/>
    <tableColumn id="23" xr3:uid="{99BF18CD-4FF5-4440-B717-A97F196FA194}" name="SEED"/>
    <tableColumn id="24" xr3:uid="{7AA30DEA-228D-9643-87C9-E7DA562C02AC}" name="YEAR"/>
    <tableColumn id="25" xr3:uid="{B9DC09DA-872D-5B42-B28B-12021333705B}" name="%Won" dataDxfId="176">
      <calculatedColumnFormula>Table5[[#This Row],[W]]/Table5[[#This Row],[G]]</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AA2D8-EF6A-B244-AF01-DE2EDB346A8B}">
  <dimension ref="B2:V112"/>
  <sheetViews>
    <sheetView zoomScale="75" zoomScaleNormal="75" workbookViewId="0">
      <selection activeCell="E11" sqref="E11"/>
    </sheetView>
  </sheetViews>
  <sheetFormatPr baseColWidth="10" defaultRowHeight="16" x14ac:dyDescent="0.2"/>
  <cols>
    <col min="1" max="2" width="18.1640625" bestFit="1" customWidth="1"/>
    <col min="3" max="3" width="12.1640625" bestFit="1" customWidth="1"/>
    <col min="4" max="4" width="12.6640625" bestFit="1" customWidth="1"/>
    <col min="5" max="7" width="16.33203125" bestFit="1" customWidth="1"/>
    <col min="8" max="8" width="19" bestFit="1" customWidth="1"/>
    <col min="9" max="10" width="16.33203125" bestFit="1" customWidth="1"/>
    <col min="11" max="11" width="14.1640625" bestFit="1" customWidth="1"/>
    <col min="12" max="12" width="15.5" bestFit="1" customWidth="1"/>
    <col min="13" max="14" width="14.33203125" bestFit="1" customWidth="1"/>
    <col min="15" max="15" width="13.6640625" bestFit="1" customWidth="1"/>
    <col min="16" max="16" width="15" bestFit="1" customWidth="1"/>
    <col min="17" max="20" width="15.33203125" bestFit="1" customWidth="1"/>
    <col min="21" max="21" width="15.6640625" bestFit="1" customWidth="1"/>
    <col min="22" max="22" width="14.83203125" style="3" bestFit="1" customWidth="1"/>
  </cols>
  <sheetData>
    <row r="2" spans="2:22" x14ac:dyDescent="0.2">
      <c r="B2" s="5" t="s">
        <v>235</v>
      </c>
      <c r="C2" t="s">
        <v>215</v>
      </c>
      <c r="D2" t="s">
        <v>216</v>
      </c>
      <c r="E2" s="10" t="s">
        <v>234</v>
      </c>
      <c r="F2" t="s">
        <v>217</v>
      </c>
      <c r="G2" t="s">
        <v>218</v>
      </c>
      <c r="H2" t="s">
        <v>233</v>
      </c>
      <c r="I2" t="s">
        <v>232</v>
      </c>
      <c r="J2" t="s">
        <v>231</v>
      </c>
      <c r="K2" t="s">
        <v>230</v>
      </c>
      <c r="L2" t="s">
        <v>229</v>
      </c>
      <c r="M2" t="s">
        <v>228</v>
      </c>
      <c r="N2" t="s">
        <v>227</v>
      </c>
      <c r="O2" t="s">
        <v>226</v>
      </c>
      <c r="P2" t="s">
        <v>225</v>
      </c>
      <c r="Q2" t="s">
        <v>224</v>
      </c>
      <c r="R2" t="s">
        <v>223</v>
      </c>
      <c r="S2" t="s">
        <v>222</v>
      </c>
      <c r="T2" t="s">
        <v>221</v>
      </c>
      <c r="U2" t="s">
        <v>220</v>
      </c>
      <c r="V2" t="s">
        <v>219</v>
      </c>
    </row>
    <row r="3" spans="2:22" x14ac:dyDescent="0.2">
      <c r="B3" s="6" t="s">
        <v>193</v>
      </c>
      <c r="C3" s="7">
        <v>28.545454545454547</v>
      </c>
      <c r="D3" s="7">
        <v>8.7272727272727266</v>
      </c>
      <c r="E3" s="10">
        <v>0.30305468163837362</v>
      </c>
      <c r="F3" s="7">
        <v>97.972727272727255</v>
      </c>
      <c r="G3" s="7">
        <v>107.43636363636364</v>
      </c>
      <c r="H3" s="7">
        <v>0.28117272727272724</v>
      </c>
      <c r="I3" s="7">
        <v>46.390909090909091</v>
      </c>
      <c r="J3" s="7">
        <v>51.24545454545455</v>
      </c>
      <c r="K3" s="7">
        <v>17.563636363636359</v>
      </c>
      <c r="L3" s="7">
        <v>17.418181818181818</v>
      </c>
      <c r="M3" s="7">
        <v>27.145454545454548</v>
      </c>
      <c r="N3" s="7">
        <v>29.463636363636365</v>
      </c>
      <c r="O3" s="7">
        <v>31.2</v>
      </c>
      <c r="P3" s="7">
        <v>38.572727272727271</v>
      </c>
      <c r="Q3" s="7">
        <v>44.590909090909093</v>
      </c>
      <c r="R3" s="7">
        <v>49.372727272727275</v>
      </c>
      <c r="S3" s="7">
        <v>32.881818181818183</v>
      </c>
      <c r="T3" s="7">
        <v>36.77272727272728</v>
      </c>
      <c r="U3" s="7">
        <v>64.463636363636354</v>
      </c>
      <c r="V3" s="7">
        <v>-14.836363636363638</v>
      </c>
    </row>
    <row r="4" spans="2:22" x14ac:dyDescent="0.2">
      <c r="B4" s="8" t="s">
        <v>198</v>
      </c>
      <c r="C4" s="7">
        <v>27.5</v>
      </c>
      <c r="D4" s="7">
        <v>11.75</v>
      </c>
      <c r="E4" s="10">
        <v>0.43329301075268817</v>
      </c>
      <c r="F4" s="7">
        <v>98.2</v>
      </c>
      <c r="G4" s="7">
        <v>105.07500000000002</v>
      </c>
      <c r="H4" s="7">
        <v>0.32195000000000001</v>
      </c>
      <c r="I4" s="7">
        <v>46.1</v>
      </c>
      <c r="J4" s="7">
        <v>50.774999999999999</v>
      </c>
      <c r="K4" s="7">
        <v>18.925000000000001</v>
      </c>
      <c r="L4" s="7">
        <v>19.950000000000003</v>
      </c>
      <c r="M4" s="7">
        <v>32.65</v>
      </c>
      <c r="N4" s="7">
        <v>27.85</v>
      </c>
      <c r="O4" s="7">
        <v>29.45</v>
      </c>
      <c r="P4" s="7">
        <v>45.149999999999991</v>
      </c>
      <c r="Q4" s="7">
        <v>45.699999999999996</v>
      </c>
      <c r="R4" s="7">
        <v>49.8</v>
      </c>
      <c r="S4" s="7">
        <v>31.424999999999997</v>
      </c>
      <c r="T4" s="7">
        <v>34.825000000000003</v>
      </c>
      <c r="U4" s="7">
        <v>63.95</v>
      </c>
      <c r="V4" s="7">
        <v>-12.400000000000002</v>
      </c>
    </row>
    <row r="5" spans="2:22" x14ac:dyDescent="0.2">
      <c r="B5" s="8" t="s">
        <v>199</v>
      </c>
      <c r="C5" s="7">
        <v>28.727272727272727</v>
      </c>
      <c r="D5" s="7">
        <v>13.818181818181818</v>
      </c>
      <c r="E5" s="10">
        <v>0.47519032691446483</v>
      </c>
      <c r="F5" s="7">
        <v>100.55454545454545</v>
      </c>
      <c r="G5" s="7">
        <v>105.2909090909091</v>
      </c>
      <c r="H5" s="7">
        <v>0.37570000000000009</v>
      </c>
      <c r="I5" s="7">
        <v>49.190909090909095</v>
      </c>
      <c r="J5" s="7">
        <v>50.68181818181818</v>
      </c>
      <c r="K5" s="7">
        <v>18.690909090909091</v>
      </c>
      <c r="L5" s="7">
        <v>18.600000000000001</v>
      </c>
      <c r="M5" s="7">
        <v>27.027272727272727</v>
      </c>
      <c r="N5" s="7">
        <v>29.281818181818185</v>
      </c>
      <c r="O5" s="7">
        <v>38.700000000000003</v>
      </c>
      <c r="P5" s="7">
        <v>36.24545454545455</v>
      </c>
      <c r="Q5" s="7">
        <v>48.363636363636367</v>
      </c>
      <c r="R5" s="7">
        <v>49.572727272727278</v>
      </c>
      <c r="S5" s="7">
        <v>33.736363636363642</v>
      </c>
      <c r="T5" s="7">
        <v>35.236363636363642</v>
      </c>
      <c r="U5" s="7">
        <v>68.509090909090901</v>
      </c>
      <c r="V5" s="7">
        <v>-10.309090909090909</v>
      </c>
    </row>
    <row r="6" spans="2:22" x14ac:dyDescent="0.2">
      <c r="B6" s="8" t="s">
        <v>200</v>
      </c>
      <c r="C6" s="7">
        <v>29.25</v>
      </c>
      <c r="D6" s="7">
        <v>10.75</v>
      </c>
      <c r="E6" s="10">
        <v>0.36554969235899443</v>
      </c>
      <c r="F6" s="7">
        <v>100.20833333333333</v>
      </c>
      <c r="G6" s="7">
        <v>109.99166666666666</v>
      </c>
      <c r="H6" s="7">
        <v>0.26320000000000005</v>
      </c>
      <c r="I6" s="7">
        <v>47.816666666666663</v>
      </c>
      <c r="J6" s="7">
        <v>52.1</v>
      </c>
      <c r="K6" s="7">
        <v>18.266666666666666</v>
      </c>
      <c r="L6" s="7">
        <v>18.183333333333334</v>
      </c>
      <c r="M6" s="7">
        <v>28.249999999999996</v>
      </c>
      <c r="N6" s="7">
        <v>31.025000000000002</v>
      </c>
      <c r="O6" s="7">
        <v>36.791666666666671</v>
      </c>
      <c r="P6" s="7">
        <v>36.391666666666666</v>
      </c>
      <c r="Q6" s="7">
        <v>46.975000000000001</v>
      </c>
      <c r="R6" s="7">
        <v>50.683333333333337</v>
      </c>
      <c r="S6" s="7">
        <v>33.274999999999999</v>
      </c>
      <c r="T6" s="7">
        <v>36.475000000000001</v>
      </c>
      <c r="U6" s="7">
        <v>69.49166666666666</v>
      </c>
      <c r="V6" s="7">
        <v>-13.991666666666667</v>
      </c>
    </row>
    <row r="7" spans="2:22" x14ac:dyDescent="0.2">
      <c r="B7" s="8" t="s">
        <v>201</v>
      </c>
      <c r="C7" s="7">
        <v>28.818181818181817</v>
      </c>
      <c r="D7" s="7">
        <v>18</v>
      </c>
      <c r="E7" s="10">
        <v>0.62098629111085801</v>
      </c>
      <c r="F7" s="7">
        <v>102.37272727272726</v>
      </c>
      <c r="G7" s="7">
        <v>102.30909090909091</v>
      </c>
      <c r="H7" s="7">
        <v>0.49888181818181815</v>
      </c>
      <c r="I7" s="7">
        <v>50.527272727272724</v>
      </c>
      <c r="J7" s="7">
        <v>48.545454545454547</v>
      </c>
      <c r="K7" s="7">
        <v>18.945454545454542</v>
      </c>
      <c r="L7" s="7">
        <v>18.372727272727271</v>
      </c>
      <c r="M7" s="7">
        <v>29.990909090909096</v>
      </c>
      <c r="N7" s="7">
        <v>27.500000000000004</v>
      </c>
      <c r="O7" s="7">
        <v>36.799999999999997</v>
      </c>
      <c r="P7" s="7">
        <v>35.036363636363632</v>
      </c>
      <c r="Q7" s="7">
        <v>50.654545454545456</v>
      </c>
      <c r="R7" s="7">
        <v>48.045454545454547</v>
      </c>
      <c r="S7" s="7">
        <v>33.509090909090908</v>
      </c>
      <c r="T7" s="7">
        <v>32.909090909090907</v>
      </c>
      <c r="U7" s="7">
        <v>67.899999999999991</v>
      </c>
      <c r="V7" s="7">
        <v>-7.0454545454545467</v>
      </c>
    </row>
    <row r="8" spans="2:22" x14ac:dyDescent="0.2">
      <c r="B8" s="8" t="s">
        <v>203</v>
      </c>
      <c r="C8" s="7">
        <v>30.272727272727273</v>
      </c>
      <c r="D8" s="7">
        <v>15.545454545454545</v>
      </c>
      <c r="E8" s="10">
        <v>0.50576401848395991</v>
      </c>
      <c r="F8" s="7">
        <v>103.07272727272726</v>
      </c>
      <c r="G8" s="7">
        <v>104.04545454545452</v>
      </c>
      <c r="H8" s="7">
        <v>0.47314545454545448</v>
      </c>
      <c r="I8" s="7">
        <v>48.963636363636368</v>
      </c>
      <c r="J8" s="7">
        <v>51.036363636363646</v>
      </c>
      <c r="K8" s="7">
        <v>19.172727272727272</v>
      </c>
      <c r="L8" s="7">
        <v>19.054545454545455</v>
      </c>
      <c r="M8" s="7">
        <v>30.618181818181821</v>
      </c>
      <c r="N8" s="7">
        <v>31.518181818181823</v>
      </c>
      <c r="O8" s="7">
        <v>36.790909090909096</v>
      </c>
      <c r="P8" s="7">
        <v>33.327272727272728</v>
      </c>
      <c r="Q8" s="7">
        <v>48.036363636363646</v>
      </c>
      <c r="R8" s="7">
        <v>50.045454545454547</v>
      </c>
      <c r="S8" s="7">
        <v>33.800000000000004</v>
      </c>
      <c r="T8" s="7">
        <v>35.18181818181818</v>
      </c>
      <c r="U8" s="7">
        <v>70.61818181818181</v>
      </c>
      <c r="V8" s="7">
        <v>-7.7545454545454557</v>
      </c>
    </row>
    <row r="9" spans="2:22" x14ac:dyDescent="0.2">
      <c r="B9" s="8" t="s">
        <v>204</v>
      </c>
      <c r="C9" s="7">
        <v>33</v>
      </c>
      <c r="D9" s="7">
        <v>20</v>
      </c>
      <c r="E9" s="10">
        <v>0.60606060606060608</v>
      </c>
      <c r="F9" s="7">
        <v>104.7</v>
      </c>
      <c r="G9" s="7">
        <v>101.1</v>
      </c>
      <c r="H9" s="7">
        <v>0.59909999999999997</v>
      </c>
      <c r="I9" s="7">
        <v>50.5</v>
      </c>
      <c r="J9" s="7">
        <v>50</v>
      </c>
      <c r="K9" s="7">
        <v>17.8</v>
      </c>
      <c r="L9" s="7">
        <v>20</v>
      </c>
      <c r="M9" s="7">
        <v>29.2</v>
      </c>
      <c r="N9" s="7">
        <v>30.8</v>
      </c>
      <c r="O9" s="7">
        <v>37.700000000000003</v>
      </c>
      <c r="P9" s="7">
        <v>39.299999999999997</v>
      </c>
      <c r="Q9" s="7">
        <v>46.8</v>
      </c>
      <c r="R9" s="7">
        <v>48</v>
      </c>
      <c r="S9" s="7">
        <v>38.9</v>
      </c>
      <c r="T9" s="7">
        <v>35.4</v>
      </c>
      <c r="U9" s="7">
        <v>63.4</v>
      </c>
      <c r="V9" s="7">
        <v>-5.0999999999999996</v>
      </c>
    </row>
    <row r="10" spans="2:22" x14ac:dyDescent="0.2">
      <c r="B10" s="8" t="s">
        <v>205</v>
      </c>
      <c r="C10" s="7">
        <v>28.363636363636363</v>
      </c>
      <c r="D10" s="7">
        <v>15.454545454545455</v>
      </c>
      <c r="E10" s="10">
        <v>0.54280467994844639</v>
      </c>
      <c r="F10" s="7">
        <v>100.22727272727273</v>
      </c>
      <c r="G10" s="7">
        <v>103.40909090909091</v>
      </c>
      <c r="H10" s="7">
        <v>0.41750000000000009</v>
      </c>
      <c r="I10" s="7">
        <v>50.581818181818178</v>
      </c>
      <c r="J10" s="7">
        <v>50.281818181818181</v>
      </c>
      <c r="K10" s="7">
        <v>19.690909090909091</v>
      </c>
      <c r="L10" s="7">
        <v>19.863636363636363</v>
      </c>
      <c r="M10" s="7">
        <v>26.672727272727276</v>
      </c>
      <c r="N10" s="7">
        <v>29.927272727272733</v>
      </c>
      <c r="O10" s="7">
        <v>36.254545454545443</v>
      </c>
      <c r="P10" s="7">
        <v>35.418181818181814</v>
      </c>
      <c r="Q10" s="7">
        <v>49.18181818181818</v>
      </c>
      <c r="R10" s="7">
        <v>49.372727272727268</v>
      </c>
      <c r="S10" s="7">
        <v>35.43636363636363</v>
      </c>
      <c r="T10" s="7">
        <v>34.690909090909088</v>
      </c>
      <c r="U10" s="7">
        <v>67.63636363636364</v>
      </c>
      <c r="V10" s="7">
        <v>-8.9909090909090903</v>
      </c>
    </row>
    <row r="11" spans="2:22" x14ac:dyDescent="0.2">
      <c r="B11" s="8" t="s">
        <v>206</v>
      </c>
      <c r="C11" s="7">
        <v>32</v>
      </c>
      <c r="D11" s="7">
        <v>21.363636363636363</v>
      </c>
      <c r="E11" s="10">
        <v>0.66714084789503303</v>
      </c>
      <c r="F11" s="7">
        <v>102.86363636363636</v>
      </c>
      <c r="G11" s="7">
        <v>97.2</v>
      </c>
      <c r="H11" s="7">
        <v>0.65185454545454546</v>
      </c>
      <c r="I11" s="7">
        <v>49.909090909090907</v>
      </c>
      <c r="J11" s="7">
        <v>44.581818181818178</v>
      </c>
      <c r="K11" s="7">
        <v>18.754545454545454</v>
      </c>
      <c r="L11" s="7">
        <v>16.636363636363637</v>
      </c>
      <c r="M11" s="7">
        <v>30.827272727272724</v>
      </c>
      <c r="N11" s="7">
        <v>27.709090909090904</v>
      </c>
      <c r="O11" s="7">
        <v>31.009090909090904</v>
      </c>
      <c r="P11" s="7">
        <v>35.75454545454545</v>
      </c>
      <c r="Q11" s="7">
        <v>48.763636363636358</v>
      </c>
      <c r="R11" s="7">
        <v>42.590909090909093</v>
      </c>
      <c r="S11" s="7">
        <v>34.981818181818184</v>
      </c>
      <c r="T11" s="7">
        <v>32.454545454545453</v>
      </c>
      <c r="U11" s="7">
        <v>66.954545454545439</v>
      </c>
      <c r="V11" s="7">
        <v>-4.4818181818181806</v>
      </c>
    </row>
    <row r="12" spans="2:22" x14ac:dyDescent="0.2">
      <c r="B12" s="8" t="s">
        <v>207</v>
      </c>
      <c r="C12" s="7">
        <v>28.727272727272727</v>
      </c>
      <c r="D12" s="7">
        <v>11.909090909090908</v>
      </c>
      <c r="E12" s="10">
        <v>0.41618167864502181</v>
      </c>
      <c r="F12" s="7">
        <v>97.809090909090912</v>
      </c>
      <c r="G12" s="7">
        <v>104.12727272727274</v>
      </c>
      <c r="H12" s="7">
        <v>0.3433272727272727</v>
      </c>
      <c r="I12" s="7">
        <v>48.127272727272725</v>
      </c>
      <c r="J12" s="7">
        <v>49.790909090909096</v>
      </c>
      <c r="K12" s="7">
        <v>19.127272727272725</v>
      </c>
      <c r="L12" s="7">
        <v>17.390909090909091</v>
      </c>
      <c r="M12" s="7">
        <v>27.918181818181822</v>
      </c>
      <c r="N12" s="7">
        <v>27.04545454545454</v>
      </c>
      <c r="O12" s="7">
        <v>30.327272727272728</v>
      </c>
      <c r="P12" s="7">
        <v>35.618181818181817</v>
      </c>
      <c r="Q12" s="7">
        <v>47.06363636363637</v>
      </c>
      <c r="R12" s="7">
        <v>48.336363636363643</v>
      </c>
      <c r="S12" s="7">
        <v>33.081818181818186</v>
      </c>
      <c r="T12" s="7">
        <v>35.145454545454541</v>
      </c>
      <c r="U12" s="7">
        <v>66.690909090909088</v>
      </c>
      <c r="V12" s="7">
        <v>-12.490909090909089</v>
      </c>
    </row>
    <row r="13" spans="2:22" x14ac:dyDescent="0.2">
      <c r="B13" s="8" t="s">
        <v>208</v>
      </c>
      <c r="C13" s="7">
        <v>24.75</v>
      </c>
      <c r="D13" s="7">
        <v>12.75</v>
      </c>
      <c r="E13" s="10">
        <v>0.5096560846560847</v>
      </c>
      <c r="F13" s="7">
        <v>103.85</v>
      </c>
      <c r="G13" s="7">
        <v>108.375</v>
      </c>
      <c r="H13" s="7">
        <v>0.38442500000000002</v>
      </c>
      <c r="I13" s="7">
        <v>52.174999999999997</v>
      </c>
      <c r="J13" s="7">
        <v>52.325000000000003</v>
      </c>
      <c r="K13" s="7">
        <v>17.675000000000001</v>
      </c>
      <c r="L13" s="7">
        <v>17.274999999999999</v>
      </c>
      <c r="M13" s="7">
        <v>21.5</v>
      </c>
      <c r="N13" s="7">
        <v>29.125</v>
      </c>
      <c r="O13" s="7">
        <v>28.025000000000002</v>
      </c>
      <c r="P13" s="7">
        <v>25.424999999999997</v>
      </c>
      <c r="Q13" s="7">
        <v>51.7</v>
      </c>
      <c r="R13" s="7">
        <v>51.875</v>
      </c>
      <c r="S13" s="7">
        <v>35.125</v>
      </c>
      <c r="T13" s="7">
        <v>35.424999999999997</v>
      </c>
      <c r="U13" s="7">
        <v>67.075000000000003</v>
      </c>
      <c r="V13" s="7">
        <v>-9.75</v>
      </c>
    </row>
    <row r="14" spans="2:22" s="7" customFormat="1" x14ac:dyDescent="0.2">
      <c r="B14" s="8" t="s">
        <v>209</v>
      </c>
      <c r="C14" s="7">
        <v>29</v>
      </c>
      <c r="D14" s="7">
        <v>17.818181818181817</v>
      </c>
      <c r="E14" s="10">
        <v>0.61476766834361141</v>
      </c>
      <c r="F14" s="7">
        <v>104.67272727272726</v>
      </c>
      <c r="G14" s="7">
        <v>103.45454545454545</v>
      </c>
      <c r="H14" s="7">
        <v>0.5330818181818181</v>
      </c>
      <c r="I14" s="7">
        <v>51.009090909090908</v>
      </c>
      <c r="J14" s="7">
        <v>49.018181818181823</v>
      </c>
      <c r="K14" s="7">
        <v>17.936363636363634</v>
      </c>
      <c r="L14" s="7">
        <v>17.581818181818182</v>
      </c>
      <c r="M14" s="7">
        <v>29.3</v>
      </c>
      <c r="N14" s="7">
        <v>28.054545454545458</v>
      </c>
      <c r="O14" s="7">
        <v>34.409090909090907</v>
      </c>
      <c r="P14" s="7">
        <v>33.81818181818182</v>
      </c>
      <c r="Q14" s="7">
        <v>50.054545454545455</v>
      </c>
      <c r="R14" s="7">
        <v>48.236363636363642</v>
      </c>
      <c r="S14" s="7">
        <v>35.063636363636355</v>
      </c>
      <c r="T14" s="7">
        <v>33.690909090909095</v>
      </c>
      <c r="U14" s="7">
        <v>65.545454545454561</v>
      </c>
      <c r="V14" s="7">
        <v>-6.4727272727272718</v>
      </c>
    </row>
    <row r="15" spans="2:22" x14ac:dyDescent="0.2">
      <c r="V15"/>
    </row>
    <row r="16" spans="2:22" x14ac:dyDescent="0.2">
      <c r="V16"/>
    </row>
    <row r="17" spans="2:22" x14ac:dyDescent="0.2">
      <c r="V17"/>
    </row>
    <row r="18" spans="2:22" s="7" customFormat="1" x14ac:dyDescent="0.2">
      <c r="B18"/>
      <c r="C18"/>
      <c r="D18"/>
      <c r="E18"/>
      <c r="F18"/>
      <c r="G18"/>
      <c r="H18"/>
      <c r="I18"/>
      <c r="J18"/>
      <c r="K18"/>
      <c r="L18"/>
      <c r="M18"/>
      <c r="N18"/>
      <c r="O18"/>
      <c r="P18"/>
      <c r="Q18"/>
      <c r="R18"/>
      <c r="S18"/>
      <c r="T18"/>
      <c r="U18"/>
      <c r="V18"/>
    </row>
    <row r="19" spans="2:22" x14ac:dyDescent="0.2">
      <c r="V19"/>
    </row>
    <row r="20" spans="2:22" x14ac:dyDescent="0.2">
      <c r="V20"/>
    </row>
    <row r="21" spans="2:22" x14ac:dyDescent="0.2">
      <c r="V21"/>
    </row>
    <row r="22" spans="2:22" x14ac:dyDescent="0.2">
      <c r="V22"/>
    </row>
    <row r="23" spans="2:22" x14ac:dyDescent="0.2">
      <c r="V23"/>
    </row>
    <row r="24" spans="2:22" x14ac:dyDescent="0.2">
      <c r="V24"/>
    </row>
    <row r="25" spans="2:22" x14ac:dyDescent="0.2">
      <c r="V25"/>
    </row>
    <row r="26" spans="2:22" x14ac:dyDescent="0.2">
      <c r="V26"/>
    </row>
    <row r="27" spans="2:22" x14ac:dyDescent="0.2">
      <c r="V27"/>
    </row>
    <row r="28" spans="2:22" x14ac:dyDescent="0.2">
      <c r="V28"/>
    </row>
    <row r="29" spans="2:22" s="7" customFormat="1" x14ac:dyDescent="0.2">
      <c r="B29"/>
      <c r="C29"/>
      <c r="D29"/>
      <c r="E29"/>
      <c r="F29"/>
      <c r="G29"/>
      <c r="H29"/>
      <c r="I29"/>
      <c r="J29"/>
      <c r="K29"/>
      <c r="L29"/>
      <c r="M29"/>
      <c r="N29"/>
      <c r="O29"/>
      <c r="P29"/>
      <c r="Q29"/>
      <c r="R29"/>
      <c r="S29"/>
      <c r="T29"/>
      <c r="U29"/>
      <c r="V29"/>
    </row>
    <row r="30" spans="2:22" x14ac:dyDescent="0.2">
      <c r="V30"/>
    </row>
    <row r="31" spans="2:22" x14ac:dyDescent="0.2">
      <c r="V31"/>
    </row>
    <row r="32" spans="2:22" x14ac:dyDescent="0.2">
      <c r="V32"/>
    </row>
    <row r="33" spans="2:22" x14ac:dyDescent="0.2">
      <c r="V33"/>
    </row>
    <row r="34" spans="2:22" x14ac:dyDescent="0.2">
      <c r="V34"/>
    </row>
    <row r="35" spans="2:22" x14ac:dyDescent="0.2">
      <c r="V35"/>
    </row>
    <row r="36" spans="2:22" x14ac:dyDescent="0.2">
      <c r="V36"/>
    </row>
    <row r="37" spans="2:22" x14ac:dyDescent="0.2">
      <c r="V37"/>
    </row>
    <row r="38" spans="2:22" x14ac:dyDescent="0.2">
      <c r="V38"/>
    </row>
    <row r="39" spans="2:22" x14ac:dyDescent="0.2">
      <c r="V39"/>
    </row>
    <row r="40" spans="2:22" s="7" customFormat="1" x14ac:dyDescent="0.2">
      <c r="B40"/>
      <c r="C40"/>
      <c r="D40"/>
      <c r="E40"/>
      <c r="F40"/>
      <c r="G40"/>
      <c r="H40"/>
      <c r="I40"/>
      <c r="J40"/>
      <c r="K40"/>
      <c r="L40"/>
      <c r="M40"/>
      <c r="N40"/>
      <c r="O40"/>
      <c r="P40"/>
      <c r="Q40"/>
      <c r="R40"/>
      <c r="S40"/>
      <c r="T40"/>
      <c r="U40"/>
      <c r="V40"/>
    </row>
    <row r="41" spans="2:22" x14ac:dyDescent="0.2">
      <c r="V41"/>
    </row>
    <row r="42" spans="2:22" x14ac:dyDescent="0.2">
      <c r="V42"/>
    </row>
    <row r="43" spans="2:22" x14ac:dyDescent="0.2">
      <c r="V43"/>
    </row>
    <row r="44" spans="2:22" x14ac:dyDescent="0.2">
      <c r="V44"/>
    </row>
    <row r="45" spans="2:22" x14ac:dyDescent="0.2">
      <c r="V45"/>
    </row>
    <row r="46" spans="2:22" x14ac:dyDescent="0.2">
      <c r="V46"/>
    </row>
    <row r="47" spans="2:22" x14ac:dyDescent="0.2">
      <c r="V47"/>
    </row>
    <row r="48" spans="2:22" x14ac:dyDescent="0.2">
      <c r="V48"/>
    </row>
    <row r="49" spans="2:22" x14ac:dyDescent="0.2">
      <c r="V49"/>
    </row>
    <row r="50" spans="2:22" x14ac:dyDescent="0.2">
      <c r="V50"/>
    </row>
    <row r="51" spans="2:22" s="7" customFormat="1" x14ac:dyDescent="0.2">
      <c r="B51"/>
      <c r="C51"/>
      <c r="D51"/>
      <c r="E51"/>
      <c r="F51"/>
      <c r="G51"/>
      <c r="H51"/>
      <c r="I51"/>
      <c r="J51"/>
      <c r="K51"/>
      <c r="L51"/>
      <c r="M51"/>
      <c r="N51"/>
      <c r="O51"/>
      <c r="P51"/>
      <c r="Q51"/>
      <c r="R51"/>
      <c r="S51"/>
      <c r="T51"/>
      <c r="U51"/>
      <c r="V51"/>
    </row>
    <row r="52" spans="2:22" x14ac:dyDescent="0.2">
      <c r="V52"/>
    </row>
    <row r="53" spans="2:22" x14ac:dyDescent="0.2">
      <c r="V53"/>
    </row>
    <row r="54" spans="2:22" x14ac:dyDescent="0.2">
      <c r="V54"/>
    </row>
    <row r="55" spans="2:22" x14ac:dyDescent="0.2">
      <c r="V55"/>
    </row>
    <row r="56" spans="2:22" x14ac:dyDescent="0.2">
      <c r="V56"/>
    </row>
    <row r="57" spans="2:22" x14ac:dyDescent="0.2">
      <c r="V57"/>
    </row>
    <row r="58" spans="2:22" x14ac:dyDescent="0.2">
      <c r="V58"/>
    </row>
    <row r="59" spans="2:22" x14ac:dyDescent="0.2">
      <c r="V59"/>
    </row>
    <row r="60" spans="2:22" x14ac:dyDescent="0.2">
      <c r="V60"/>
    </row>
    <row r="61" spans="2:22" x14ac:dyDescent="0.2">
      <c r="V61"/>
    </row>
    <row r="62" spans="2:22" s="7" customFormat="1" x14ac:dyDescent="0.2">
      <c r="B62"/>
      <c r="C62"/>
      <c r="D62"/>
      <c r="E62"/>
      <c r="F62"/>
      <c r="G62"/>
      <c r="H62"/>
      <c r="I62"/>
      <c r="J62"/>
      <c r="K62"/>
      <c r="L62"/>
      <c r="M62"/>
      <c r="N62"/>
      <c r="O62"/>
      <c r="P62"/>
      <c r="Q62"/>
      <c r="R62"/>
      <c r="S62"/>
      <c r="T62"/>
      <c r="U62"/>
      <c r="V62"/>
    </row>
    <row r="63" spans="2:22" x14ac:dyDescent="0.2">
      <c r="V63"/>
    </row>
    <row r="64" spans="2:22" s="7" customFormat="1" x14ac:dyDescent="0.2">
      <c r="B64"/>
      <c r="C64"/>
      <c r="D64"/>
      <c r="E64"/>
      <c r="F64"/>
      <c r="G64"/>
      <c r="H64"/>
      <c r="I64"/>
      <c r="J64"/>
      <c r="K64"/>
      <c r="L64"/>
      <c r="M64"/>
      <c r="N64"/>
      <c r="O64"/>
      <c r="P64"/>
      <c r="Q64"/>
      <c r="R64"/>
      <c r="S64"/>
      <c r="T64"/>
      <c r="U64"/>
      <c r="V64"/>
    </row>
    <row r="65" spans="2:22" x14ac:dyDescent="0.2">
      <c r="V65"/>
    </row>
    <row r="66" spans="2:22" x14ac:dyDescent="0.2">
      <c r="V66"/>
    </row>
    <row r="67" spans="2:22" x14ac:dyDescent="0.2">
      <c r="V67"/>
    </row>
    <row r="68" spans="2:22" x14ac:dyDescent="0.2">
      <c r="V68"/>
    </row>
    <row r="69" spans="2:22" x14ac:dyDescent="0.2">
      <c r="V69"/>
    </row>
    <row r="70" spans="2:22" x14ac:dyDescent="0.2">
      <c r="V70"/>
    </row>
    <row r="71" spans="2:22" x14ac:dyDescent="0.2">
      <c r="V71"/>
    </row>
    <row r="72" spans="2:22" x14ac:dyDescent="0.2">
      <c r="V72"/>
    </row>
    <row r="73" spans="2:22" x14ac:dyDescent="0.2">
      <c r="V73"/>
    </row>
    <row r="74" spans="2:22" x14ac:dyDescent="0.2">
      <c r="V74"/>
    </row>
    <row r="75" spans="2:22" s="7" customFormat="1" x14ac:dyDescent="0.2">
      <c r="B75"/>
      <c r="C75"/>
      <c r="D75"/>
      <c r="E75"/>
      <c r="F75"/>
      <c r="G75"/>
      <c r="H75"/>
      <c r="I75"/>
      <c r="J75"/>
      <c r="K75"/>
      <c r="L75"/>
      <c r="M75"/>
      <c r="N75"/>
      <c r="O75"/>
      <c r="P75"/>
      <c r="Q75"/>
      <c r="R75"/>
      <c r="S75"/>
      <c r="T75"/>
      <c r="U75"/>
      <c r="V75"/>
    </row>
    <row r="76" spans="2:22" x14ac:dyDescent="0.2">
      <c r="V76"/>
    </row>
    <row r="77" spans="2:22" x14ac:dyDescent="0.2">
      <c r="V77"/>
    </row>
    <row r="78" spans="2:22" x14ac:dyDescent="0.2">
      <c r="V78"/>
    </row>
    <row r="79" spans="2:22" x14ac:dyDescent="0.2">
      <c r="V79"/>
    </row>
    <row r="80" spans="2:22" x14ac:dyDescent="0.2">
      <c r="V80"/>
    </row>
    <row r="81" spans="2:22" x14ac:dyDescent="0.2">
      <c r="V81"/>
    </row>
    <row r="82" spans="2:22" x14ac:dyDescent="0.2">
      <c r="V82"/>
    </row>
    <row r="83" spans="2:22" x14ac:dyDescent="0.2">
      <c r="V83"/>
    </row>
    <row r="84" spans="2:22" x14ac:dyDescent="0.2">
      <c r="V84"/>
    </row>
    <row r="85" spans="2:22" x14ac:dyDescent="0.2">
      <c r="V85"/>
    </row>
    <row r="86" spans="2:22" s="7" customFormat="1" x14ac:dyDescent="0.2">
      <c r="B86"/>
      <c r="C86"/>
      <c r="D86"/>
      <c r="E86"/>
      <c r="F86"/>
      <c r="G86"/>
      <c r="H86"/>
      <c r="I86"/>
      <c r="J86"/>
      <c r="K86"/>
      <c r="L86"/>
      <c r="M86"/>
      <c r="N86"/>
      <c r="O86"/>
      <c r="P86"/>
      <c r="Q86"/>
      <c r="R86"/>
      <c r="S86"/>
      <c r="T86"/>
      <c r="U86"/>
      <c r="V86"/>
    </row>
    <row r="87" spans="2:22" x14ac:dyDescent="0.2">
      <c r="V87"/>
    </row>
    <row r="88" spans="2:22" x14ac:dyDescent="0.2">
      <c r="V88"/>
    </row>
    <row r="89" spans="2:22" x14ac:dyDescent="0.2">
      <c r="V89"/>
    </row>
    <row r="90" spans="2:22" x14ac:dyDescent="0.2">
      <c r="V90"/>
    </row>
    <row r="91" spans="2:22" x14ac:dyDescent="0.2">
      <c r="V91"/>
    </row>
    <row r="92" spans="2:22" x14ac:dyDescent="0.2">
      <c r="V92"/>
    </row>
    <row r="93" spans="2:22" x14ac:dyDescent="0.2">
      <c r="V93"/>
    </row>
    <row r="94" spans="2:22" x14ac:dyDescent="0.2">
      <c r="V94"/>
    </row>
    <row r="95" spans="2:22" x14ac:dyDescent="0.2">
      <c r="V95"/>
    </row>
    <row r="96" spans="2:22" x14ac:dyDescent="0.2">
      <c r="V96"/>
    </row>
    <row r="97" spans="2:22" s="7" customFormat="1" x14ac:dyDescent="0.2">
      <c r="B97"/>
      <c r="C97"/>
      <c r="D97"/>
      <c r="E97"/>
      <c r="F97"/>
      <c r="G97"/>
      <c r="H97"/>
      <c r="I97"/>
      <c r="J97"/>
      <c r="K97"/>
      <c r="L97"/>
      <c r="M97"/>
      <c r="N97"/>
      <c r="O97"/>
      <c r="P97"/>
      <c r="Q97"/>
      <c r="R97"/>
      <c r="S97"/>
      <c r="T97"/>
      <c r="U97"/>
      <c r="V97"/>
    </row>
    <row r="98" spans="2:22" x14ac:dyDescent="0.2">
      <c r="V98"/>
    </row>
    <row r="99" spans="2:22" x14ac:dyDescent="0.2">
      <c r="V99"/>
    </row>
    <row r="100" spans="2:22" x14ac:dyDescent="0.2">
      <c r="V100"/>
    </row>
    <row r="101" spans="2:22" s="7" customFormat="1" x14ac:dyDescent="0.2">
      <c r="B101"/>
      <c r="C101"/>
      <c r="D101"/>
      <c r="E101"/>
      <c r="F101"/>
      <c r="G101"/>
      <c r="H101"/>
      <c r="I101"/>
      <c r="J101"/>
      <c r="K101"/>
      <c r="L101"/>
      <c r="M101"/>
      <c r="N101"/>
      <c r="O101"/>
      <c r="P101"/>
      <c r="Q101"/>
      <c r="R101"/>
      <c r="S101"/>
      <c r="T101"/>
      <c r="U101"/>
      <c r="V101"/>
    </row>
    <row r="102" spans="2:22" x14ac:dyDescent="0.2">
      <c r="V102"/>
    </row>
    <row r="103" spans="2:22" x14ac:dyDescent="0.2">
      <c r="V103"/>
    </row>
    <row r="104" spans="2:22" x14ac:dyDescent="0.2">
      <c r="V104"/>
    </row>
    <row r="105" spans="2:22" x14ac:dyDescent="0.2">
      <c r="V105"/>
    </row>
    <row r="106" spans="2:22" x14ac:dyDescent="0.2">
      <c r="V106"/>
    </row>
    <row r="107" spans="2:22" x14ac:dyDescent="0.2">
      <c r="V107"/>
    </row>
    <row r="108" spans="2:22" x14ac:dyDescent="0.2">
      <c r="V108"/>
    </row>
    <row r="109" spans="2:22" x14ac:dyDescent="0.2">
      <c r="V109"/>
    </row>
    <row r="110" spans="2:22" x14ac:dyDescent="0.2">
      <c r="V110"/>
    </row>
    <row r="111" spans="2:22" x14ac:dyDescent="0.2">
      <c r="V111"/>
    </row>
    <row r="112" spans="2:22" s="7" customFormat="1" x14ac:dyDescent="0.2">
      <c r="B112"/>
      <c r="C112"/>
      <c r="D112"/>
      <c r="E112"/>
      <c r="F112"/>
      <c r="G112"/>
      <c r="H112"/>
      <c r="I112"/>
      <c r="J112"/>
      <c r="K112"/>
      <c r="L112"/>
      <c r="M112"/>
      <c r="N112"/>
      <c r="O112"/>
      <c r="P112"/>
      <c r="Q112"/>
      <c r="R112"/>
      <c r="S112"/>
      <c r="T112"/>
      <c r="U112"/>
      <c r="V112" s="3"/>
    </row>
  </sheetData>
  <conditionalFormatting pivot="1" sqref="E3:E14">
    <cfRule type="cellIs" dxfId="213" priority="2" operator="greaterThanOrEqual">
      <formula>0.5</formula>
    </cfRule>
  </conditionalFormatting>
  <conditionalFormatting pivot="1" sqref="E3:E14">
    <cfRule type="cellIs" dxfId="212" priority="1" operator="lessThanOrEqual">
      <formula>0.25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5C369-CD28-1041-9F0C-9F2322EBF3CC}">
  <dimension ref="B1:X14"/>
  <sheetViews>
    <sheetView tabSelected="1" zoomScaleNormal="89" workbookViewId="0">
      <selection activeCell="G14" sqref="G14"/>
    </sheetView>
  </sheetViews>
  <sheetFormatPr baseColWidth="10" defaultRowHeight="16" x14ac:dyDescent="0.2"/>
  <cols>
    <col min="2" max="2" width="10.83203125" style="3"/>
    <col min="5" max="5" width="10.83203125" style="3"/>
    <col min="8" max="8" width="11.1640625" customWidth="1"/>
    <col min="24" max="24" width="10.83203125" style="2"/>
  </cols>
  <sheetData>
    <row r="1" spans="2:24" x14ac:dyDescent="0.2">
      <c r="W1" s="2"/>
      <c r="X1"/>
    </row>
    <row r="2" spans="2:24" s="3" customFormat="1" x14ac:dyDescent="0.2">
      <c r="B2" s="3" t="s">
        <v>0</v>
      </c>
      <c r="C2" s="3" t="s">
        <v>1</v>
      </c>
      <c r="D2" s="3" t="s">
        <v>2</v>
      </c>
      <c r="E2" s="4" t="s">
        <v>20</v>
      </c>
      <c r="F2" s="3" t="s">
        <v>3</v>
      </c>
      <c r="G2" s="3" t="s">
        <v>4</v>
      </c>
      <c r="H2" s="3" t="s">
        <v>5</v>
      </c>
      <c r="I2" s="3" t="s">
        <v>18</v>
      </c>
      <c r="J2" s="3" t="s">
        <v>19</v>
      </c>
      <c r="K2" s="3" t="s">
        <v>6</v>
      </c>
      <c r="L2" s="3" t="s">
        <v>7</v>
      </c>
      <c r="M2" s="3" t="s">
        <v>8</v>
      </c>
      <c r="N2" s="3" t="s">
        <v>9</v>
      </c>
      <c r="O2" s="3" t="s">
        <v>10</v>
      </c>
      <c r="P2" s="3" t="s">
        <v>11</v>
      </c>
      <c r="Q2" s="3" t="s">
        <v>12</v>
      </c>
      <c r="R2" s="3" t="s">
        <v>13</v>
      </c>
      <c r="S2" s="3" t="s">
        <v>14</v>
      </c>
      <c r="T2" s="3" t="s">
        <v>15</v>
      </c>
      <c r="U2" s="3" t="s">
        <v>16</v>
      </c>
      <c r="V2" s="3" t="s">
        <v>17</v>
      </c>
    </row>
    <row r="3" spans="2:24" x14ac:dyDescent="0.2">
      <c r="B3" s="3">
        <v>2023</v>
      </c>
      <c r="C3">
        <v>32</v>
      </c>
      <c r="D3">
        <v>19</v>
      </c>
      <c r="E3" s="4">
        <f t="shared" ref="E3:E14" si="0">D3/C3</f>
        <v>0.59375</v>
      </c>
      <c r="F3">
        <v>98.7</v>
      </c>
      <c r="G3">
        <v>104.7</v>
      </c>
      <c r="H3">
        <v>0.33579999999999999</v>
      </c>
      <c r="I3">
        <v>48.9</v>
      </c>
      <c r="J3">
        <v>48.3</v>
      </c>
      <c r="K3">
        <v>19</v>
      </c>
      <c r="L3">
        <v>18</v>
      </c>
      <c r="M3">
        <v>31.1</v>
      </c>
      <c r="N3">
        <v>26.9</v>
      </c>
      <c r="O3">
        <v>37.6</v>
      </c>
      <c r="P3">
        <v>39.5</v>
      </c>
      <c r="Q3">
        <v>50.3</v>
      </c>
      <c r="R3">
        <v>47.2</v>
      </c>
      <c r="S3">
        <v>30</v>
      </c>
      <c r="T3">
        <v>33.1</v>
      </c>
      <c r="U3">
        <v>72.599999999999994</v>
      </c>
      <c r="V3">
        <v>-10.4</v>
      </c>
      <c r="W3" s="2"/>
      <c r="X3"/>
    </row>
    <row r="4" spans="2:24" x14ac:dyDescent="0.2">
      <c r="B4" s="3">
        <v>2022</v>
      </c>
      <c r="C4">
        <v>30</v>
      </c>
      <c r="D4">
        <v>7</v>
      </c>
      <c r="E4" s="4">
        <f t="shared" si="0"/>
        <v>0.23333333333333334</v>
      </c>
      <c r="F4">
        <v>94.7</v>
      </c>
      <c r="G4">
        <v>108.8</v>
      </c>
      <c r="H4">
        <v>0.1686</v>
      </c>
      <c r="I4">
        <v>44.1</v>
      </c>
      <c r="J4">
        <v>50.4</v>
      </c>
      <c r="K4">
        <v>19.600000000000001</v>
      </c>
      <c r="L4">
        <v>18</v>
      </c>
      <c r="M4">
        <v>27.3</v>
      </c>
      <c r="N4">
        <v>30.5</v>
      </c>
      <c r="O4">
        <v>36.6</v>
      </c>
      <c r="P4">
        <v>39</v>
      </c>
      <c r="Q4">
        <v>42.8</v>
      </c>
      <c r="R4">
        <v>49.6</v>
      </c>
      <c r="S4">
        <v>31.2</v>
      </c>
      <c r="T4">
        <v>34.6</v>
      </c>
      <c r="U4">
        <v>65.099999999999994</v>
      </c>
      <c r="V4">
        <v>-19.2</v>
      </c>
      <c r="W4" s="2"/>
      <c r="X4"/>
    </row>
    <row r="5" spans="2:24" x14ac:dyDescent="0.2">
      <c r="B5" s="3">
        <v>2021</v>
      </c>
      <c r="C5">
        <v>28</v>
      </c>
      <c r="D5">
        <v>7</v>
      </c>
      <c r="E5" s="4">
        <f t="shared" si="0"/>
        <v>0.25</v>
      </c>
      <c r="F5">
        <v>93.5</v>
      </c>
      <c r="G5">
        <v>110.2</v>
      </c>
      <c r="H5">
        <v>0.13200000000000001</v>
      </c>
      <c r="I5">
        <v>44.4</v>
      </c>
      <c r="J5">
        <v>51.9</v>
      </c>
      <c r="K5">
        <v>18.5</v>
      </c>
      <c r="L5">
        <v>19.899999999999999</v>
      </c>
      <c r="M5">
        <v>26.8</v>
      </c>
      <c r="N5">
        <v>33</v>
      </c>
      <c r="O5">
        <v>29.6</v>
      </c>
      <c r="P5">
        <v>36.5</v>
      </c>
      <c r="Q5">
        <v>44</v>
      </c>
      <c r="R5">
        <v>53.1</v>
      </c>
      <c r="S5">
        <v>30.2</v>
      </c>
      <c r="T5">
        <v>33.200000000000003</v>
      </c>
      <c r="U5">
        <v>64.900000000000006</v>
      </c>
      <c r="V5">
        <v>-17.399999999999999</v>
      </c>
      <c r="W5" s="2"/>
      <c r="X5"/>
    </row>
    <row r="6" spans="2:24" x14ac:dyDescent="0.2">
      <c r="B6" s="3">
        <v>2020</v>
      </c>
      <c r="C6">
        <v>21</v>
      </c>
      <c r="D6">
        <v>9</v>
      </c>
      <c r="E6" s="4">
        <f t="shared" si="0"/>
        <v>0.42857142857142855</v>
      </c>
      <c r="F6">
        <v>99.8</v>
      </c>
      <c r="G6">
        <v>111.7</v>
      </c>
      <c r="H6">
        <v>0.21460000000000001</v>
      </c>
      <c r="I6">
        <v>48.4</v>
      </c>
      <c r="J6">
        <v>54.3</v>
      </c>
      <c r="K6">
        <v>16.7</v>
      </c>
      <c r="L6">
        <v>18.7</v>
      </c>
      <c r="M6">
        <v>24.3</v>
      </c>
      <c r="N6">
        <v>28.9</v>
      </c>
      <c r="O6">
        <v>31.7</v>
      </c>
      <c r="P6">
        <v>32.4</v>
      </c>
      <c r="Q6">
        <v>47.2</v>
      </c>
      <c r="R6">
        <v>54.2</v>
      </c>
      <c r="S6">
        <v>33.5</v>
      </c>
      <c r="T6">
        <v>36.4</v>
      </c>
      <c r="U6">
        <v>70.5</v>
      </c>
      <c r="V6">
        <v>-9.9</v>
      </c>
      <c r="W6" s="2"/>
      <c r="X6"/>
    </row>
    <row r="7" spans="2:24" x14ac:dyDescent="0.2">
      <c r="B7" s="3">
        <v>2019</v>
      </c>
      <c r="C7">
        <v>30</v>
      </c>
      <c r="D7">
        <v>15</v>
      </c>
      <c r="E7" s="4">
        <f t="shared" si="0"/>
        <v>0.5</v>
      </c>
      <c r="F7">
        <v>107.4</v>
      </c>
      <c r="G7">
        <v>113.5</v>
      </c>
      <c r="H7">
        <v>0.34560000000000002</v>
      </c>
      <c r="I7">
        <v>51.6</v>
      </c>
      <c r="J7">
        <v>54.7</v>
      </c>
      <c r="K7">
        <v>16.3</v>
      </c>
      <c r="L7">
        <v>17.3</v>
      </c>
      <c r="M7">
        <v>25.2</v>
      </c>
      <c r="N7">
        <v>32</v>
      </c>
      <c r="O7">
        <v>30.4</v>
      </c>
      <c r="P7">
        <v>29</v>
      </c>
      <c r="Q7">
        <v>49.4</v>
      </c>
      <c r="R7">
        <v>52.4</v>
      </c>
      <c r="S7">
        <v>37.299999999999997</v>
      </c>
      <c r="T7">
        <v>38.700000000000003</v>
      </c>
      <c r="U7">
        <v>70.3</v>
      </c>
      <c r="V7">
        <v>-10.7</v>
      </c>
      <c r="W7" s="2"/>
      <c r="X7"/>
    </row>
    <row r="8" spans="2:24" x14ac:dyDescent="0.2">
      <c r="B8" s="3">
        <v>2018</v>
      </c>
      <c r="C8">
        <v>33</v>
      </c>
      <c r="D8">
        <v>13</v>
      </c>
      <c r="E8" s="4">
        <f t="shared" si="0"/>
        <v>0.39393939393939392</v>
      </c>
      <c r="F8">
        <v>103.3</v>
      </c>
      <c r="G8">
        <v>111.4</v>
      </c>
      <c r="H8">
        <v>0.29670000000000002</v>
      </c>
      <c r="I8">
        <v>51.5</v>
      </c>
      <c r="J8">
        <v>51.6</v>
      </c>
      <c r="K8">
        <v>16.7</v>
      </c>
      <c r="L8">
        <v>17.100000000000001</v>
      </c>
      <c r="M8">
        <v>28.4</v>
      </c>
      <c r="N8">
        <v>32.5</v>
      </c>
      <c r="O8">
        <v>31.8</v>
      </c>
      <c r="P8">
        <v>32.200000000000003</v>
      </c>
      <c r="Q8">
        <v>50.3</v>
      </c>
      <c r="R8">
        <v>48.2</v>
      </c>
      <c r="S8">
        <v>36.1</v>
      </c>
      <c r="T8">
        <v>38.4</v>
      </c>
      <c r="U8">
        <v>72.3</v>
      </c>
      <c r="V8">
        <v>-14.7</v>
      </c>
      <c r="W8" s="2"/>
      <c r="X8"/>
    </row>
    <row r="9" spans="2:24" x14ac:dyDescent="0.2">
      <c r="B9" s="3">
        <v>2017</v>
      </c>
      <c r="C9">
        <v>28</v>
      </c>
      <c r="D9">
        <v>6</v>
      </c>
      <c r="E9" s="4">
        <f t="shared" si="0"/>
        <v>0.21428571428571427</v>
      </c>
      <c r="F9">
        <v>97.3</v>
      </c>
      <c r="G9">
        <v>113.2</v>
      </c>
      <c r="H9">
        <v>0.14979999999999999</v>
      </c>
      <c r="I9">
        <v>47.7</v>
      </c>
      <c r="J9">
        <v>52.6</v>
      </c>
      <c r="K9">
        <v>18.3</v>
      </c>
      <c r="L9">
        <v>16.399999999999999</v>
      </c>
      <c r="M9">
        <v>23.3</v>
      </c>
      <c r="N9">
        <v>32.700000000000003</v>
      </c>
      <c r="O9">
        <v>28.3</v>
      </c>
      <c r="P9">
        <v>32.799999999999997</v>
      </c>
      <c r="Q9">
        <v>45.9</v>
      </c>
      <c r="R9">
        <v>51.7</v>
      </c>
      <c r="S9">
        <v>34.700000000000003</v>
      </c>
      <c r="T9">
        <v>36.299999999999997</v>
      </c>
      <c r="U9">
        <v>67</v>
      </c>
      <c r="V9">
        <v>-19.3</v>
      </c>
      <c r="W9" s="2"/>
      <c r="X9"/>
    </row>
    <row r="10" spans="2:24" x14ac:dyDescent="0.2">
      <c r="B10" s="3">
        <v>2016</v>
      </c>
      <c r="C10">
        <v>28</v>
      </c>
      <c r="D10">
        <v>11</v>
      </c>
      <c r="E10" s="4">
        <f t="shared" si="0"/>
        <v>0.39285714285714285</v>
      </c>
      <c r="F10">
        <v>103.3</v>
      </c>
      <c r="G10">
        <v>114.4</v>
      </c>
      <c r="H10">
        <v>0.2364</v>
      </c>
      <c r="I10">
        <v>49.7</v>
      </c>
      <c r="J10">
        <v>51.9</v>
      </c>
      <c r="K10">
        <v>17.899999999999999</v>
      </c>
      <c r="L10">
        <v>17.8</v>
      </c>
      <c r="M10">
        <v>27.7</v>
      </c>
      <c r="N10">
        <v>31.8</v>
      </c>
      <c r="O10">
        <v>45</v>
      </c>
      <c r="P10">
        <v>41.7</v>
      </c>
      <c r="Q10">
        <v>49.4</v>
      </c>
      <c r="R10">
        <v>49.6</v>
      </c>
      <c r="S10">
        <v>33.700000000000003</v>
      </c>
      <c r="T10">
        <v>38.4</v>
      </c>
      <c r="U10">
        <v>74.2</v>
      </c>
      <c r="V10">
        <v>-13.1</v>
      </c>
      <c r="W10" s="2"/>
      <c r="X10"/>
    </row>
    <row r="11" spans="2:24" x14ac:dyDescent="0.2">
      <c r="B11" s="3">
        <v>2015</v>
      </c>
      <c r="C11">
        <v>28</v>
      </c>
      <c r="D11">
        <v>8</v>
      </c>
      <c r="E11" s="4">
        <f t="shared" si="0"/>
        <v>0.2857142857142857</v>
      </c>
      <c r="F11">
        <v>99.2</v>
      </c>
      <c r="G11">
        <v>105.8</v>
      </c>
      <c r="H11">
        <v>0.32300000000000001</v>
      </c>
      <c r="I11">
        <v>46.7</v>
      </c>
      <c r="J11">
        <v>51.7</v>
      </c>
      <c r="K11">
        <v>19.399999999999999</v>
      </c>
      <c r="L11">
        <v>18.899999999999999</v>
      </c>
      <c r="M11">
        <v>27.6</v>
      </c>
      <c r="N11">
        <v>31.3</v>
      </c>
      <c r="O11">
        <v>42.1</v>
      </c>
      <c r="P11">
        <v>36</v>
      </c>
      <c r="Q11">
        <v>47.1</v>
      </c>
      <c r="R11">
        <v>47.8</v>
      </c>
      <c r="S11">
        <v>30.2</v>
      </c>
      <c r="T11">
        <v>39.700000000000003</v>
      </c>
      <c r="U11">
        <v>71.3</v>
      </c>
      <c r="V11">
        <v>-13.4</v>
      </c>
      <c r="W11" s="2"/>
      <c r="X11"/>
    </row>
    <row r="12" spans="2:24" x14ac:dyDescent="0.2">
      <c r="B12" s="3">
        <v>2014</v>
      </c>
      <c r="C12">
        <v>31</v>
      </c>
      <c r="D12">
        <v>7</v>
      </c>
      <c r="E12" s="4">
        <f t="shared" si="0"/>
        <v>0.22580645161290322</v>
      </c>
      <c r="F12">
        <v>99</v>
      </c>
      <c r="G12">
        <v>107.2</v>
      </c>
      <c r="H12">
        <v>0.2858</v>
      </c>
      <c r="I12">
        <v>45.3</v>
      </c>
      <c r="J12">
        <v>51</v>
      </c>
      <c r="K12">
        <v>19.5</v>
      </c>
      <c r="L12">
        <v>16.600000000000001</v>
      </c>
      <c r="M12">
        <v>28.4</v>
      </c>
      <c r="N12">
        <v>30.5</v>
      </c>
      <c r="O12">
        <v>41.1</v>
      </c>
      <c r="P12">
        <v>35.9</v>
      </c>
      <c r="Q12">
        <v>44.3</v>
      </c>
      <c r="R12">
        <v>48.5</v>
      </c>
      <c r="S12">
        <v>33</v>
      </c>
      <c r="T12">
        <v>36.6</v>
      </c>
      <c r="U12">
        <v>65.8</v>
      </c>
      <c r="V12">
        <v>-15.8</v>
      </c>
      <c r="W12" s="2"/>
      <c r="X12"/>
    </row>
    <row r="13" spans="2:24" x14ac:dyDescent="0.2">
      <c r="B13" s="3">
        <v>2013</v>
      </c>
      <c r="C13">
        <v>33</v>
      </c>
      <c r="D13">
        <v>15</v>
      </c>
      <c r="E13" s="4">
        <f t="shared" si="0"/>
        <v>0.45454545454545453</v>
      </c>
      <c r="F13">
        <v>105.1</v>
      </c>
      <c r="G13">
        <v>111.7</v>
      </c>
      <c r="H13">
        <v>0.33229999999999998</v>
      </c>
      <c r="I13">
        <v>48.9</v>
      </c>
      <c r="J13">
        <v>52.1</v>
      </c>
      <c r="K13">
        <v>18.2</v>
      </c>
      <c r="L13">
        <v>17.3</v>
      </c>
      <c r="M13">
        <v>33</v>
      </c>
      <c r="N13">
        <v>31.2</v>
      </c>
      <c r="O13">
        <v>48.8</v>
      </c>
      <c r="P13">
        <v>41.9</v>
      </c>
      <c r="Q13">
        <v>47.3</v>
      </c>
      <c r="R13">
        <v>52.3</v>
      </c>
      <c r="S13">
        <v>36.4</v>
      </c>
      <c r="T13">
        <v>34.6</v>
      </c>
      <c r="U13">
        <v>68.900000000000006</v>
      </c>
      <c r="V13">
        <v>-12.3</v>
      </c>
      <c r="W13" s="2"/>
      <c r="X13"/>
    </row>
    <row r="14" spans="2:24" x14ac:dyDescent="0.2">
      <c r="B14" s="3">
        <v>2012</v>
      </c>
      <c r="C14" s="1">
        <v>29</v>
      </c>
      <c r="D14" s="1">
        <v>12</v>
      </c>
      <c r="E14" s="4">
        <f t="shared" si="0"/>
        <v>0.41379310344827586</v>
      </c>
      <c r="F14" s="1">
        <v>101.2</v>
      </c>
      <c r="G14" s="1">
        <v>107.3</v>
      </c>
      <c r="H14" s="1">
        <v>0.33779999999999999</v>
      </c>
      <c r="I14" s="1">
        <v>46.6</v>
      </c>
      <c r="J14" s="1">
        <v>54.7</v>
      </c>
      <c r="K14" s="1">
        <v>19.100000000000001</v>
      </c>
      <c r="L14" s="1">
        <v>22.2</v>
      </c>
      <c r="M14" s="1">
        <v>35.9</v>
      </c>
      <c r="N14" s="1">
        <v>31</v>
      </c>
      <c r="O14" s="1">
        <v>38.5</v>
      </c>
      <c r="P14" s="1">
        <v>39.799999999999997</v>
      </c>
      <c r="Q14" s="1">
        <v>45.7</v>
      </c>
      <c r="R14" s="1">
        <v>53.6</v>
      </c>
      <c r="S14" s="1">
        <v>33</v>
      </c>
      <c r="T14" s="1">
        <v>37.700000000000003</v>
      </c>
      <c r="U14" s="1">
        <v>71</v>
      </c>
      <c r="V14" s="1">
        <v>-11.7</v>
      </c>
      <c r="W14" s="2"/>
      <c r="X14"/>
    </row>
  </sheetData>
  <conditionalFormatting sqref="E3:E14">
    <cfRule type="cellIs" dxfId="175" priority="1" operator="lessThanOrEqual">
      <formula>0.25</formula>
    </cfRule>
    <cfRule type="cellIs" dxfId="174" priority="2" operator="greaterThanOrEqual">
      <formula>0.5</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9CF93-FF4D-2544-A37D-96456D2BA266}">
  <dimension ref="B2:F148"/>
  <sheetViews>
    <sheetView zoomScale="87" zoomScaleNormal="87" workbookViewId="0">
      <selection activeCell="G159" sqref="G159"/>
    </sheetView>
  </sheetViews>
  <sheetFormatPr baseColWidth="10" defaultRowHeight="16" x14ac:dyDescent="0.2"/>
  <cols>
    <col min="2" max="2" width="9.6640625" bestFit="1" customWidth="1"/>
    <col min="3" max="3" width="14" bestFit="1" customWidth="1"/>
    <col min="4" max="4" width="14.33203125" bestFit="1" customWidth="1"/>
    <col min="5" max="5" width="14.1640625" bestFit="1" customWidth="1"/>
    <col min="6" max="6" width="11" bestFit="1" customWidth="1"/>
    <col min="10" max="10" width="16" bestFit="1" customWidth="1"/>
  </cols>
  <sheetData>
    <row r="2" spans="2:6" x14ac:dyDescent="0.2">
      <c r="B2" s="12" t="s">
        <v>0</v>
      </c>
      <c r="C2" s="12" t="s">
        <v>22</v>
      </c>
      <c r="D2" s="12" t="s">
        <v>21</v>
      </c>
      <c r="E2" s="12" t="s">
        <v>23</v>
      </c>
      <c r="F2" s="12" t="s">
        <v>24</v>
      </c>
    </row>
    <row r="3" spans="2:6" hidden="1" x14ac:dyDescent="0.2">
      <c r="B3">
        <v>2018</v>
      </c>
      <c r="C3" t="s">
        <v>132</v>
      </c>
      <c r="D3" t="s">
        <v>55</v>
      </c>
      <c r="E3" t="s">
        <v>30</v>
      </c>
      <c r="F3">
        <v>818</v>
      </c>
    </row>
    <row r="4" spans="2:6" hidden="1" x14ac:dyDescent="0.2">
      <c r="B4">
        <v>2018</v>
      </c>
      <c r="C4" t="s">
        <v>124</v>
      </c>
      <c r="D4" t="s">
        <v>125</v>
      </c>
      <c r="E4" t="s">
        <v>27</v>
      </c>
      <c r="F4">
        <v>652</v>
      </c>
    </row>
    <row r="5" spans="2:6" hidden="1" x14ac:dyDescent="0.2">
      <c r="B5">
        <v>2019</v>
      </c>
      <c r="C5" t="s">
        <v>124</v>
      </c>
      <c r="D5" t="s">
        <v>125</v>
      </c>
      <c r="E5" t="s">
        <v>27</v>
      </c>
      <c r="F5">
        <v>634</v>
      </c>
    </row>
    <row r="6" spans="2:6" x14ac:dyDescent="0.2">
      <c r="B6">
        <v>2023</v>
      </c>
      <c r="C6" t="s">
        <v>50</v>
      </c>
      <c r="D6" t="s">
        <v>51</v>
      </c>
      <c r="E6" t="s">
        <v>30</v>
      </c>
      <c r="F6">
        <v>620</v>
      </c>
    </row>
    <row r="7" spans="2:6" x14ac:dyDescent="0.2">
      <c r="B7">
        <v>2023</v>
      </c>
      <c r="C7" t="s">
        <v>25</v>
      </c>
      <c r="D7" t="s">
        <v>26</v>
      </c>
      <c r="E7" t="s">
        <v>27</v>
      </c>
      <c r="F7">
        <v>524</v>
      </c>
    </row>
    <row r="8" spans="2:6" hidden="1" x14ac:dyDescent="0.2">
      <c r="B8">
        <v>2022</v>
      </c>
      <c r="C8" t="s">
        <v>69</v>
      </c>
      <c r="D8" t="s">
        <v>70</v>
      </c>
      <c r="E8" t="s">
        <v>27</v>
      </c>
      <c r="F8">
        <v>519</v>
      </c>
    </row>
    <row r="9" spans="2:6" hidden="1" x14ac:dyDescent="0.2">
      <c r="B9">
        <v>2016</v>
      </c>
      <c r="C9" t="s">
        <v>163</v>
      </c>
      <c r="D9" t="s">
        <v>164</v>
      </c>
      <c r="E9" t="s">
        <v>27</v>
      </c>
      <c r="F9">
        <v>502</v>
      </c>
    </row>
    <row r="10" spans="2:6" hidden="1" x14ac:dyDescent="0.2">
      <c r="B10">
        <v>2017</v>
      </c>
      <c r="C10" t="s">
        <v>147</v>
      </c>
      <c r="D10" t="s">
        <v>148</v>
      </c>
      <c r="E10" t="s">
        <v>30</v>
      </c>
      <c r="F10">
        <v>501</v>
      </c>
    </row>
    <row r="11" spans="2:6" hidden="1" x14ac:dyDescent="0.2">
      <c r="B11">
        <v>2019</v>
      </c>
      <c r="C11" t="s">
        <v>132</v>
      </c>
      <c r="D11" t="s">
        <v>55</v>
      </c>
      <c r="E11" t="s">
        <v>30</v>
      </c>
      <c r="F11">
        <v>486</v>
      </c>
    </row>
    <row r="12" spans="2:6" hidden="1" x14ac:dyDescent="0.2">
      <c r="B12">
        <v>2020</v>
      </c>
      <c r="C12" t="s">
        <v>85</v>
      </c>
      <c r="D12" t="s">
        <v>108</v>
      </c>
      <c r="E12" t="s">
        <v>27</v>
      </c>
      <c r="F12">
        <v>434</v>
      </c>
    </row>
    <row r="13" spans="2:6" hidden="1" x14ac:dyDescent="0.2">
      <c r="B13">
        <v>2016</v>
      </c>
      <c r="C13" t="s">
        <v>147</v>
      </c>
      <c r="D13" t="s">
        <v>148</v>
      </c>
      <c r="E13" t="s">
        <v>30</v>
      </c>
      <c r="F13">
        <v>423</v>
      </c>
    </row>
    <row r="14" spans="2:6" hidden="1" x14ac:dyDescent="0.2">
      <c r="B14">
        <v>2021</v>
      </c>
      <c r="C14" t="s">
        <v>69</v>
      </c>
      <c r="D14" t="s">
        <v>70</v>
      </c>
      <c r="E14" t="s">
        <v>27</v>
      </c>
      <c r="F14">
        <v>420</v>
      </c>
    </row>
    <row r="15" spans="2:6" hidden="1" x14ac:dyDescent="0.2">
      <c r="B15">
        <v>2016</v>
      </c>
      <c r="C15" t="s">
        <v>151</v>
      </c>
      <c r="D15" t="s">
        <v>167</v>
      </c>
      <c r="E15" t="s">
        <v>27</v>
      </c>
      <c r="F15">
        <v>414</v>
      </c>
    </row>
    <row r="16" spans="2:6" x14ac:dyDescent="0.2">
      <c r="B16">
        <v>2023</v>
      </c>
      <c r="C16" t="s">
        <v>31</v>
      </c>
      <c r="D16" t="s">
        <v>32</v>
      </c>
      <c r="E16" t="s">
        <v>30</v>
      </c>
      <c r="F16">
        <v>389</v>
      </c>
    </row>
    <row r="17" spans="2:6" hidden="1" x14ac:dyDescent="0.2">
      <c r="B17">
        <v>2015</v>
      </c>
      <c r="C17" t="s">
        <v>143</v>
      </c>
      <c r="D17" t="s">
        <v>144</v>
      </c>
      <c r="E17" t="s">
        <v>27</v>
      </c>
      <c r="F17">
        <v>382</v>
      </c>
    </row>
    <row r="18" spans="2:6" hidden="1" x14ac:dyDescent="0.2">
      <c r="B18">
        <v>2021</v>
      </c>
      <c r="C18" t="s">
        <v>89</v>
      </c>
      <c r="D18" t="s">
        <v>90</v>
      </c>
      <c r="E18" t="s">
        <v>27</v>
      </c>
      <c r="F18">
        <v>361</v>
      </c>
    </row>
    <row r="19" spans="2:6" hidden="1" x14ac:dyDescent="0.2">
      <c r="B19">
        <v>2022</v>
      </c>
      <c r="C19" t="s">
        <v>50</v>
      </c>
      <c r="D19" t="s">
        <v>51</v>
      </c>
      <c r="E19" t="s">
        <v>27</v>
      </c>
      <c r="F19">
        <v>354</v>
      </c>
    </row>
    <row r="20" spans="2:6" hidden="1" x14ac:dyDescent="0.2">
      <c r="B20">
        <v>2017</v>
      </c>
      <c r="C20" t="s">
        <v>124</v>
      </c>
      <c r="D20" t="s">
        <v>125</v>
      </c>
      <c r="E20" t="s">
        <v>27</v>
      </c>
      <c r="F20">
        <v>351</v>
      </c>
    </row>
    <row r="21" spans="2:6" hidden="1" x14ac:dyDescent="0.2">
      <c r="B21">
        <v>2019</v>
      </c>
      <c r="C21" t="s">
        <v>123</v>
      </c>
      <c r="D21" t="s">
        <v>90</v>
      </c>
      <c r="E21" t="s">
        <v>27</v>
      </c>
      <c r="F21">
        <v>343</v>
      </c>
    </row>
    <row r="22" spans="2:6" hidden="1" x14ac:dyDescent="0.2">
      <c r="B22">
        <v>2016</v>
      </c>
      <c r="C22" t="s">
        <v>177</v>
      </c>
      <c r="D22" t="s">
        <v>178</v>
      </c>
      <c r="E22" t="s">
        <v>27</v>
      </c>
      <c r="F22">
        <v>330</v>
      </c>
    </row>
    <row r="23" spans="2:6" hidden="1" x14ac:dyDescent="0.2">
      <c r="B23">
        <v>2017</v>
      </c>
      <c r="C23" t="s">
        <v>143</v>
      </c>
      <c r="D23" t="s">
        <v>144</v>
      </c>
      <c r="E23" t="s">
        <v>27</v>
      </c>
      <c r="F23">
        <v>327</v>
      </c>
    </row>
    <row r="24" spans="2:6" hidden="1" x14ac:dyDescent="0.2">
      <c r="B24">
        <v>2015</v>
      </c>
      <c r="C24" t="s">
        <v>163</v>
      </c>
      <c r="D24" t="s">
        <v>164</v>
      </c>
      <c r="E24" t="s">
        <v>27</v>
      </c>
      <c r="F24">
        <v>321</v>
      </c>
    </row>
    <row r="25" spans="2:6" hidden="1" x14ac:dyDescent="0.2">
      <c r="B25">
        <v>2019</v>
      </c>
      <c r="C25" t="s">
        <v>97</v>
      </c>
      <c r="D25" t="s">
        <v>40</v>
      </c>
      <c r="E25" t="s">
        <v>27</v>
      </c>
      <c r="F25">
        <v>319</v>
      </c>
    </row>
    <row r="26" spans="2:6" hidden="1" x14ac:dyDescent="0.2">
      <c r="B26">
        <v>2018</v>
      </c>
      <c r="C26" t="s">
        <v>121</v>
      </c>
      <c r="D26" t="s">
        <v>122</v>
      </c>
      <c r="E26" t="s">
        <v>27</v>
      </c>
      <c r="F26">
        <v>298</v>
      </c>
    </row>
    <row r="27" spans="2:6" hidden="1" x14ac:dyDescent="0.2">
      <c r="B27">
        <v>2015</v>
      </c>
      <c r="C27" t="s">
        <v>147</v>
      </c>
      <c r="D27" t="s">
        <v>148</v>
      </c>
      <c r="E27" t="s">
        <v>30</v>
      </c>
      <c r="F27">
        <v>297</v>
      </c>
    </row>
    <row r="28" spans="2:6" hidden="1" x14ac:dyDescent="0.2">
      <c r="B28">
        <v>2018</v>
      </c>
      <c r="C28" t="s">
        <v>97</v>
      </c>
      <c r="D28" t="s">
        <v>40</v>
      </c>
      <c r="E28" t="s">
        <v>27</v>
      </c>
      <c r="F28">
        <v>283</v>
      </c>
    </row>
    <row r="29" spans="2:6" hidden="1" x14ac:dyDescent="0.2">
      <c r="B29">
        <v>2022</v>
      </c>
      <c r="C29" t="s">
        <v>25</v>
      </c>
      <c r="D29" t="s">
        <v>26</v>
      </c>
      <c r="E29" t="s">
        <v>27</v>
      </c>
      <c r="F29">
        <v>261</v>
      </c>
    </row>
    <row r="30" spans="2:6" hidden="1" x14ac:dyDescent="0.2">
      <c r="B30">
        <v>2021</v>
      </c>
      <c r="C30" t="s">
        <v>75</v>
      </c>
      <c r="D30" t="s">
        <v>76</v>
      </c>
      <c r="E30" t="s">
        <v>30</v>
      </c>
      <c r="F30">
        <v>256</v>
      </c>
    </row>
    <row r="31" spans="2:6" hidden="1" x14ac:dyDescent="0.2">
      <c r="B31">
        <v>2015</v>
      </c>
      <c r="C31" t="s">
        <v>187</v>
      </c>
      <c r="D31" t="s">
        <v>188</v>
      </c>
      <c r="E31" t="s">
        <v>27</v>
      </c>
      <c r="F31">
        <v>252</v>
      </c>
    </row>
    <row r="32" spans="2:6" x14ac:dyDescent="0.2">
      <c r="B32">
        <v>2023</v>
      </c>
      <c r="C32" t="s">
        <v>33</v>
      </c>
      <c r="D32" t="s">
        <v>34</v>
      </c>
      <c r="E32" t="s">
        <v>27</v>
      </c>
      <c r="F32">
        <v>234</v>
      </c>
    </row>
    <row r="33" spans="2:6" hidden="1" x14ac:dyDescent="0.2">
      <c r="B33">
        <v>2020</v>
      </c>
      <c r="C33" t="s">
        <v>97</v>
      </c>
      <c r="D33" t="s">
        <v>40</v>
      </c>
      <c r="E33" t="s">
        <v>27</v>
      </c>
      <c r="F33">
        <v>232</v>
      </c>
    </row>
    <row r="34" spans="2:6" hidden="1" x14ac:dyDescent="0.2">
      <c r="B34">
        <v>2020</v>
      </c>
      <c r="C34" t="s">
        <v>119</v>
      </c>
      <c r="D34" t="s">
        <v>120</v>
      </c>
      <c r="E34" t="s">
        <v>30</v>
      </c>
      <c r="F34">
        <v>219</v>
      </c>
    </row>
    <row r="35" spans="2:6" hidden="1" x14ac:dyDescent="0.2">
      <c r="B35">
        <v>2016</v>
      </c>
      <c r="C35" t="s">
        <v>143</v>
      </c>
      <c r="D35" t="s">
        <v>144</v>
      </c>
      <c r="E35" t="s">
        <v>27</v>
      </c>
      <c r="F35">
        <v>212</v>
      </c>
    </row>
    <row r="36" spans="2:6" hidden="1" x14ac:dyDescent="0.2">
      <c r="B36">
        <v>2019</v>
      </c>
      <c r="C36" t="s">
        <v>91</v>
      </c>
      <c r="D36" t="s">
        <v>92</v>
      </c>
      <c r="E36" t="s">
        <v>30</v>
      </c>
      <c r="F36">
        <v>206</v>
      </c>
    </row>
    <row r="37" spans="2:6" x14ac:dyDescent="0.2">
      <c r="B37">
        <v>2023</v>
      </c>
      <c r="C37" t="s">
        <v>47</v>
      </c>
      <c r="D37" t="s">
        <v>48</v>
      </c>
      <c r="E37" t="s">
        <v>49</v>
      </c>
      <c r="F37">
        <v>206</v>
      </c>
    </row>
    <row r="38" spans="2:6" hidden="1" x14ac:dyDescent="0.2">
      <c r="B38">
        <v>2015</v>
      </c>
      <c r="C38" t="s">
        <v>177</v>
      </c>
      <c r="D38" t="s">
        <v>178</v>
      </c>
      <c r="E38" t="s">
        <v>27</v>
      </c>
      <c r="F38">
        <v>200</v>
      </c>
    </row>
    <row r="39" spans="2:6" hidden="1" x14ac:dyDescent="0.2">
      <c r="B39">
        <v>2016</v>
      </c>
      <c r="C39" t="s">
        <v>165</v>
      </c>
      <c r="D39" t="s">
        <v>166</v>
      </c>
      <c r="E39" t="s">
        <v>30</v>
      </c>
      <c r="F39">
        <v>196</v>
      </c>
    </row>
    <row r="40" spans="2:6" hidden="1" x14ac:dyDescent="0.2">
      <c r="B40">
        <v>2015</v>
      </c>
      <c r="C40" t="s">
        <v>168</v>
      </c>
      <c r="D40" t="s">
        <v>169</v>
      </c>
      <c r="E40" t="s">
        <v>49</v>
      </c>
      <c r="F40">
        <v>196</v>
      </c>
    </row>
    <row r="41" spans="2:6" hidden="1" x14ac:dyDescent="0.2">
      <c r="B41">
        <v>2022</v>
      </c>
      <c r="C41" t="s">
        <v>77</v>
      </c>
      <c r="D41" t="s">
        <v>78</v>
      </c>
      <c r="E41" t="s">
        <v>27</v>
      </c>
      <c r="F41">
        <v>195</v>
      </c>
    </row>
    <row r="42" spans="2:6" hidden="1" x14ac:dyDescent="0.2">
      <c r="B42">
        <v>2017</v>
      </c>
      <c r="C42" t="s">
        <v>159</v>
      </c>
      <c r="D42" t="s">
        <v>160</v>
      </c>
      <c r="E42" t="s">
        <v>30</v>
      </c>
      <c r="F42">
        <v>186</v>
      </c>
    </row>
    <row r="43" spans="2:6" hidden="1" x14ac:dyDescent="0.2">
      <c r="B43">
        <v>2015</v>
      </c>
      <c r="C43" t="s">
        <v>179</v>
      </c>
      <c r="D43" t="s">
        <v>180</v>
      </c>
      <c r="E43" t="s">
        <v>30</v>
      </c>
      <c r="F43">
        <v>181</v>
      </c>
    </row>
    <row r="44" spans="2:6" hidden="1" x14ac:dyDescent="0.2">
      <c r="B44">
        <v>2022</v>
      </c>
      <c r="C44" t="s">
        <v>56</v>
      </c>
      <c r="D44" t="s">
        <v>57</v>
      </c>
      <c r="E44" t="s">
        <v>30</v>
      </c>
      <c r="F44">
        <v>166</v>
      </c>
    </row>
    <row r="45" spans="2:6" hidden="1" x14ac:dyDescent="0.2">
      <c r="B45">
        <v>2018</v>
      </c>
      <c r="C45" t="s">
        <v>133</v>
      </c>
      <c r="D45" t="s">
        <v>134</v>
      </c>
      <c r="E45" t="s">
        <v>27</v>
      </c>
      <c r="F45">
        <v>161</v>
      </c>
    </row>
    <row r="46" spans="2:6" x14ac:dyDescent="0.2">
      <c r="B46">
        <v>2023</v>
      </c>
      <c r="C46" t="s">
        <v>37</v>
      </c>
      <c r="D46" t="s">
        <v>38</v>
      </c>
      <c r="E46" t="s">
        <v>30</v>
      </c>
      <c r="F46">
        <v>159</v>
      </c>
    </row>
    <row r="47" spans="2:6" hidden="1" x14ac:dyDescent="0.2">
      <c r="B47">
        <v>2021</v>
      </c>
      <c r="C47" t="s">
        <v>83</v>
      </c>
      <c r="D47" t="s">
        <v>84</v>
      </c>
      <c r="E47" t="s">
        <v>30</v>
      </c>
      <c r="F47">
        <v>147</v>
      </c>
    </row>
    <row r="48" spans="2:6" hidden="1" x14ac:dyDescent="0.2">
      <c r="B48">
        <v>2021</v>
      </c>
      <c r="C48" t="s">
        <v>98</v>
      </c>
      <c r="D48" t="s">
        <v>99</v>
      </c>
      <c r="E48" t="s">
        <v>30</v>
      </c>
      <c r="F48">
        <v>146</v>
      </c>
    </row>
    <row r="49" spans="2:6" hidden="1" x14ac:dyDescent="0.2">
      <c r="B49">
        <v>2022</v>
      </c>
      <c r="C49" t="s">
        <v>83</v>
      </c>
      <c r="D49" t="s">
        <v>84</v>
      </c>
      <c r="E49" t="s">
        <v>30</v>
      </c>
      <c r="F49">
        <v>135</v>
      </c>
    </row>
    <row r="50" spans="2:6" hidden="1" x14ac:dyDescent="0.2">
      <c r="B50">
        <v>2019</v>
      </c>
      <c r="C50" t="s">
        <v>102</v>
      </c>
      <c r="D50" t="s">
        <v>103</v>
      </c>
      <c r="E50" t="s">
        <v>104</v>
      </c>
      <c r="F50">
        <v>133</v>
      </c>
    </row>
    <row r="51" spans="2:6" x14ac:dyDescent="0.2">
      <c r="B51">
        <v>2023</v>
      </c>
      <c r="C51" t="s">
        <v>56</v>
      </c>
      <c r="D51" t="s">
        <v>57</v>
      </c>
      <c r="E51" t="s">
        <v>58</v>
      </c>
      <c r="F51">
        <v>132</v>
      </c>
    </row>
    <row r="52" spans="2:6" hidden="1" x14ac:dyDescent="0.2">
      <c r="B52">
        <v>2021</v>
      </c>
      <c r="C52" t="s">
        <v>101</v>
      </c>
      <c r="D52" t="s">
        <v>40</v>
      </c>
      <c r="E52" t="s">
        <v>27</v>
      </c>
      <c r="F52">
        <v>128</v>
      </c>
    </row>
    <row r="53" spans="2:6" hidden="1" x14ac:dyDescent="0.2">
      <c r="B53">
        <v>2022</v>
      </c>
      <c r="C53" t="s">
        <v>73</v>
      </c>
      <c r="D53" t="s">
        <v>74</v>
      </c>
      <c r="E53" t="s">
        <v>27</v>
      </c>
      <c r="F53">
        <v>127</v>
      </c>
    </row>
    <row r="54" spans="2:6" hidden="1" x14ac:dyDescent="0.2">
      <c r="B54">
        <v>2015</v>
      </c>
      <c r="C54" t="s">
        <v>189</v>
      </c>
      <c r="D54" t="s">
        <v>190</v>
      </c>
      <c r="E54" t="s">
        <v>27</v>
      </c>
      <c r="F54">
        <v>127</v>
      </c>
    </row>
    <row r="55" spans="2:6" hidden="1" x14ac:dyDescent="0.2">
      <c r="B55">
        <v>2015</v>
      </c>
      <c r="C55" t="s">
        <v>185</v>
      </c>
      <c r="D55" t="s">
        <v>186</v>
      </c>
      <c r="E55" t="s">
        <v>27</v>
      </c>
      <c r="F55">
        <v>122</v>
      </c>
    </row>
    <row r="56" spans="2:6" hidden="1" x14ac:dyDescent="0.2">
      <c r="B56">
        <v>2018</v>
      </c>
      <c r="C56" t="s">
        <v>128</v>
      </c>
      <c r="D56" t="s">
        <v>129</v>
      </c>
      <c r="E56" t="s">
        <v>58</v>
      </c>
      <c r="F56">
        <v>121</v>
      </c>
    </row>
    <row r="57" spans="2:6" hidden="1" x14ac:dyDescent="0.2">
      <c r="B57">
        <v>2021</v>
      </c>
      <c r="C57" t="s">
        <v>102</v>
      </c>
      <c r="D57" t="s">
        <v>103</v>
      </c>
      <c r="E57" t="s">
        <v>104</v>
      </c>
      <c r="F57">
        <v>119</v>
      </c>
    </row>
    <row r="58" spans="2:6" hidden="1" x14ac:dyDescent="0.2">
      <c r="B58">
        <v>2020</v>
      </c>
      <c r="C58" t="s">
        <v>91</v>
      </c>
      <c r="D58" t="s">
        <v>92</v>
      </c>
      <c r="E58" t="s">
        <v>30</v>
      </c>
      <c r="F58">
        <v>111</v>
      </c>
    </row>
    <row r="59" spans="2:6" hidden="1" x14ac:dyDescent="0.2">
      <c r="B59">
        <v>2020</v>
      </c>
      <c r="C59" t="s">
        <v>106</v>
      </c>
      <c r="D59" t="s">
        <v>107</v>
      </c>
      <c r="E59" t="s">
        <v>30</v>
      </c>
      <c r="F59">
        <v>106</v>
      </c>
    </row>
    <row r="60" spans="2:6" hidden="1" x14ac:dyDescent="0.2">
      <c r="B60">
        <v>2019</v>
      </c>
      <c r="C60" t="s">
        <v>127</v>
      </c>
      <c r="D60" t="s">
        <v>42</v>
      </c>
      <c r="E60" t="s">
        <v>30</v>
      </c>
      <c r="F60">
        <v>104</v>
      </c>
    </row>
    <row r="61" spans="2:6" hidden="1" x14ac:dyDescent="0.2">
      <c r="B61">
        <v>2021</v>
      </c>
      <c r="C61" t="s">
        <v>105</v>
      </c>
      <c r="D61" t="s">
        <v>96</v>
      </c>
      <c r="E61" t="s">
        <v>30</v>
      </c>
      <c r="F61">
        <v>99</v>
      </c>
    </row>
    <row r="62" spans="2:6" hidden="1" x14ac:dyDescent="0.2">
      <c r="B62">
        <v>2019</v>
      </c>
      <c r="C62" t="s">
        <v>106</v>
      </c>
      <c r="D62" t="s">
        <v>107</v>
      </c>
      <c r="E62" t="s">
        <v>30</v>
      </c>
      <c r="F62">
        <v>99</v>
      </c>
    </row>
    <row r="63" spans="2:6" hidden="1" x14ac:dyDescent="0.2">
      <c r="B63">
        <v>2020</v>
      </c>
      <c r="C63" t="s">
        <v>69</v>
      </c>
      <c r="D63" t="s">
        <v>70</v>
      </c>
      <c r="E63" t="s">
        <v>27</v>
      </c>
      <c r="F63">
        <v>98</v>
      </c>
    </row>
    <row r="64" spans="2:6" x14ac:dyDescent="0.2">
      <c r="B64">
        <v>2023</v>
      </c>
      <c r="C64" t="s">
        <v>45</v>
      </c>
      <c r="D64" t="s">
        <v>46</v>
      </c>
      <c r="E64" t="s">
        <v>27</v>
      </c>
      <c r="F64">
        <v>98</v>
      </c>
    </row>
    <row r="65" spans="2:6" x14ac:dyDescent="0.2">
      <c r="B65">
        <v>2023</v>
      </c>
      <c r="C65" t="s">
        <v>43</v>
      </c>
      <c r="D65" t="s">
        <v>44</v>
      </c>
      <c r="E65" t="s">
        <v>30</v>
      </c>
      <c r="F65">
        <v>95</v>
      </c>
    </row>
    <row r="66" spans="2:6" hidden="1" x14ac:dyDescent="0.2">
      <c r="B66">
        <v>2020</v>
      </c>
      <c r="C66" t="s">
        <v>109</v>
      </c>
      <c r="D66" t="s">
        <v>110</v>
      </c>
      <c r="E66" t="s">
        <v>27</v>
      </c>
      <c r="F66">
        <v>92</v>
      </c>
    </row>
    <row r="67" spans="2:6" hidden="1" x14ac:dyDescent="0.2">
      <c r="B67">
        <v>2016</v>
      </c>
      <c r="C67" t="s">
        <v>159</v>
      </c>
      <c r="D67" t="s">
        <v>160</v>
      </c>
      <c r="E67" t="s">
        <v>30</v>
      </c>
      <c r="F67">
        <v>90</v>
      </c>
    </row>
    <row r="68" spans="2:6" hidden="1" x14ac:dyDescent="0.2">
      <c r="B68">
        <v>2020</v>
      </c>
      <c r="C68" t="s">
        <v>102</v>
      </c>
      <c r="D68" t="s">
        <v>103</v>
      </c>
      <c r="E68" t="s">
        <v>104</v>
      </c>
      <c r="F68">
        <v>88</v>
      </c>
    </row>
    <row r="69" spans="2:6" hidden="1" x14ac:dyDescent="0.2">
      <c r="B69">
        <v>2018</v>
      </c>
      <c r="C69" t="s">
        <v>127</v>
      </c>
      <c r="D69" t="s">
        <v>42</v>
      </c>
      <c r="E69" t="s">
        <v>30</v>
      </c>
      <c r="F69">
        <v>88</v>
      </c>
    </row>
    <row r="70" spans="2:6" hidden="1" x14ac:dyDescent="0.2">
      <c r="B70">
        <v>2022</v>
      </c>
      <c r="C70" t="s">
        <v>75</v>
      </c>
      <c r="D70" t="s">
        <v>76</v>
      </c>
      <c r="E70" t="s">
        <v>30</v>
      </c>
      <c r="F70">
        <v>81</v>
      </c>
    </row>
    <row r="71" spans="2:6" hidden="1" x14ac:dyDescent="0.2">
      <c r="B71">
        <v>2020</v>
      </c>
      <c r="C71" t="s">
        <v>83</v>
      </c>
      <c r="D71" t="s">
        <v>84</v>
      </c>
      <c r="E71" t="s">
        <v>30</v>
      </c>
      <c r="F71">
        <v>79</v>
      </c>
    </row>
    <row r="72" spans="2:6" hidden="1" x14ac:dyDescent="0.2">
      <c r="B72">
        <v>2019</v>
      </c>
      <c r="C72" t="s">
        <v>128</v>
      </c>
      <c r="D72" t="s">
        <v>129</v>
      </c>
      <c r="E72" t="s">
        <v>58</v>
      </c>
      <c r="F72">
        <v>73</v>
      </c>
    </row>
    <row r="73" spans="2:6" hidden="1" x14ac:dyDescent="0.2">
      <c r="B73">
        <v>2022</v>
      </c>
      <c r="C73" t="s">
        <v>65</v>
      </c>
      <c r="D73" t="s">
        <v>66</v>
      </c>
      <c r="E73" t="s">
        <v>27</v>
      </c>
      <c r="F73">
        <v>72</v>
      </c>
    </row>
    <row r="74" spans="2:6" hidden="1" x14ac:dyDescent="0.2">
      <c r="B74">
        <v>2018</v>
      </c>
      <c r="C74" t="s">
        <v>123</v>
      </c>
      <c r="D74" t="s">
        <v>90</v>
      </c>
      <c r="E74" t="s">
        <v>27</v>
      </c>
      <c r="F74">
        <v>71</v>
      </c>
    </row>
    <row r="75" spans="2:6" hidden="1" x14ac:dyDescent="0.2">
      <c r="B75">
        <v>2017</v>
      </c>
      <c r="C75" t="s">
        <v>141</v>
      </c>
      <c r="D75" t="s">
        <v>142</v>
      </c>
      <c r="E75" t="s">
        <v>27</v>
      </c>
      <c r="F75">
        <v>71</v>
      </c>
    </row>
    <row r="76" spans="2:6" hidden="1" x14ac:dyDescent="0.2">
      <c r="B76">
        <v>2021</v>
      </c>
      <c r="C76" t="s">
        <v>93</v>
      </c>
      <c r="D76" t="s">
        <v>94</v>
      </c>
      <c r="E76" t="s">
        <v>27</v>
      </c>
      <c r="F76">
        <v>70</v>
      </c>
    </row>
    <row r="77" spans="2:6" x14ac:dyDescent="0.2">
      <c r="B77">
        <v>2023</v>
      </c>
      <c r="C77" t="s">
        <v>41</v>
      </c>
      <c r="D77" t="s">
        <v>42</v>
      </c>
      <c r="E77" t="s">
        <v>27</v>
      </c>
      <c r="F77">
        <v>67</v>
      </c>
    </row>
    <row r="78" spans="2:6" hidden="1" x14ac:dyDescent="0.2">
      <c r="B78">
        <v>2017</v>
      </c>
      <c r="C78" t="s">
        <v>157</v>
      </c>
      <c r="D78" t="s">
        <v>158</v>
      </c>
      <c r="E78" t="s">
        <v>27</v>
      </c>
      <c r="F78">
        <v>66</v>
      </c>
    </row>
    <row r="79" spans="2:6" hidden="1" x14ac:dyDescent="0.2">
      <c r="B79">
        <v>2016</v>
      </c>
      <c r="C79" t="s">
        <v>181</v>
      </c>
      <c r="D79" t="s">
        <v>182</v>
      </c>
      <c r="E79" t="s">
        <v>58</v>
      </c>
      <c r="F79">
        <v>65</v>
      </c>
    </row>
    <row r="80" spans="2:6" hidden="1" x14ac:dyDescent="0.2">
      <c r="B80">
        <v>2020</v>
      </c>
      <c r="C80" t="s">
        <v>113</v>
      </c>
      <c r="D80" t="s">
        <v>114</v>
      </c>
      <c r="E80" t="s">
        <v>27</v>
      </c>
      <c r="F80">
        <v>64</v>
      </c>
    </row>
    <row r="81" spans="2:6" hidden="1" x14ac:dyDescent="0.2">
      <c r="B81">
        <v>2016</v>
      </c>
      <c r="C81" t="s">
        <v>179</v>
      </c>
      <c r="D81" t="s">
        <v>180</v>
      </c>
      <c r="E81" t="s">
        <v>27</v>
      </c>
      <c r="F81">
        <v>64</v>
      </c>
    </row>
    <row r="82" spans="2:6" hidden="1" x14ac:dyDescent="0.2">
      <c r="B82">
        <v>2017</v>
      </c>
      <c r="C82" t="s">
        <v>149</v>
      </c>
      <c r="D82" t="s">
        <v>150</v>
      </c>
      <c r="E82" t="s">
        <v>30</v>
      </c>
      <c r="F82">
        <v>61</v>
      </c>
    </row>
    <row r="83" spans="2:6" hidden="1" x14ac:dyDescent="0.2">
      <c r="B83">
        <v>2017</v>
      </c>
      <c r="C83" t="s">
        <v>153</v>
      </c>
      <c r="D83" t="s">
        <v>154</v>
      </c>
      <c r="E83" t="s">
        <v>27</v>
      </c>
      <c r="F83">
        <v>57</v>
      </c>
    </row>
    <row r="84" spans="2:6" hidden="1" x14ac:dyDescent="0.2">
      <c r="B84">
        <v>2015</v>
      </c>
      <c r="C84" t="s">
        <v>183</v>
      </c>
      <c r="D84" t="s">
        <v>184</v>
      </c>
      <c r="E84" t="s">
        <v>27</v>
      </c>
      <c r="F84">
        <v>55</v>
      </c>
    </row>
    <row r="85" spans="2:6" hidden="1" x14ac:dyDescent="0.2">
      <c r="B85">
        <v>2021</v>
      </c>
      <c r="C85" t="s">
        <v>97</v>
      </c>
      <c r="D85" t="s">
        <v>40</v>
      </c>
      <c r="E85" t="s">
        <v>27</v>
      </c>
      <c r="F85">
        <v>45</v>
      </c>
    </row>
    <row r="86" spans="2:6" hidden="1" x14ac:dyDescent="0.2">
      <c r="B86">
        <v>2017</v>
      </c>
      <c r="C86" t="s">
        <v>161</v>
      </c>
      <c r="D86" t="s">
        <v>162</v>
      </c>
      <c r="E86" t="s">
        <v>30</v>
      </c>
      <c r="F86">
        <v>42</v>
      </c>
    </row>
    <row r="87" spans="2:6" hidden="1" x14ac:dyDescent="0.2">
      <c r="B87">
        <v>2018</v>
      </c>
      <c r="C87" t="s">
        <v>115</v>
      </c>
      <c r="D87" t="s">
        <v>116</v>
      </c>
      <c r="E87" t="s">
        <v>30</v>
      </c>
      <c r="F87">
        <v>38</v>
      </c>
    </row>
    <row r="88" spans="2:6" hidden="1" x14ac:dyDescent="0.2">
      <c r="B88">
        <v>2018</v>
      </c>
      <c r="C88" t="s">
        <v>139</v>
      </c>
      <c r="D88" t="s">
        <v>140</v>
      </c>
      <c r="E88" t="s">
        <v>58</v>
      </c>
      <c r="F88">
        <v>37</v>
      </c>
    </row>
    <row r="89" spans="2:6" hidden="1" x14ac:dyDescent="0.2">
      <c r="B89">
        <v>2022</v>
      </c>
      <c r="C89" t="s">
        <v>79</v>
      </c>
      <c r="D89" t="s">
        <v>80</v>
      </c>
      <c r="E89" t="s">
        <v>27</v>
      </c>
      <c r="F89">
        <v>36</v>
      </c>
    </row>
    <row r="90" spans="2:6" hidden="1" x14ac:dyDescent="0.2">
      <c r="B90">
        <v>2021</v>
      </c>
      <c r="C90" t="s">
        <v>73</v>
      </c>
      <c r="D90" t="s">
        <v>74</v>
      </c>
      <c r="E90" t="s">
        <v>27</v>
      </c>
      <c r="F90">
        <v>36</v>
      </c>
    </row>
    <row r="91" spans="2:6" hidden="1" x14ac:dyDescent="0.2">
      <c r="B91">
        <v>2020</v>
      </c>
      <c r="C91" t="s">
        <v>95</v>
      </c>
      <c r="D91" t="s">
        <v>96</v>
      </c>
      <c r="E91" t="s">
        <v>30</v>
      </c>
      <c r="F91">
        <v>35</v>
      </c>
    </row>
    <row r="92" spans="2:6" x14ac:dyDescent="0.2">
      <c r="B92">
        <v>2023</v>
      </c>
      <c r="C92" t="s">
        <v>28</v>
      </c>
      <c r="D92" t="s">
        <v>29</v>
      </c>
      <c r="E92" t="s">
        <v>30</v>
      </c>
      <c r="F92">
        <v>27</v>
      </c>
    </row>
    <row r="93" spans="2:6" hidden="1" x14ac:dyDescent="0.2">
      <c r="B93">
        <v>2020</v>
      </c>
      <c r="C93" t="s">
        <v>115</v>
      </c>
      <c r="D93" t="s">
        <v>116</v>
      </c>
      <c r="E93" t="s">
        <v>30</v>
      </c>
      <c r="F93">
        <v>26</v>
      </c>
    </row>
    <row r="94" spans="2:6" hidden="1" x14ac:dyDescent="0.2">
      <c r="B94">
        <v>2019</v>
      </c>
      <c r="C94" t="s">
        <v>115</v>
      </c>
      <c r="D94" t="s">
        <v>116</v>
      </c>
      <c r="E94" t="s">
        <v>30</v>
      </c>
      <c r="F94">
        <v>25</v>
      </c>
    </row>
    <row r="95" spans="2:6" hidden="1" x14ac:dyDescent="0.2">
      <c r="B95">
        <v>2022</v>
      </c>
      <c r="C95" t="s">
        <v>67</v>
      </c>
      <c r="D95" t="s">
        <v>68</v>
      </c>
      <c r="E95" t="s">
        <v>30</v>
      </c>
      <c r="F95">
        <v>25</v>
      </c>
    </row>
    <row r="96" spans="2:6" hidden="1" x14ac:dyDescent="0.2">
      <c r="B96">
        <v>2022</v>
      </c>
      <c r="C96" t="s">
        <v>81</v>
      </c>
      <c r="D96" t="s">
        <v>82</v>
      </c>
      <c r="E96" t="s">
        <v>30</v>
      </c>
      <c r="F96">
        <v>24</v>
      </c>
    </row>
    <row r="97" spans="2:6" hidden="1" x14ac:dyDescent="0.2">
      <c r="B97">
        <v>2022</v>
      </c>
      <c r="C97" t="s">
        <v>54</v>
      </c>
      <c r="D97" t="s">
        <v>55</v>
      </c>
      <c r="E97" t="s">
        <v>30</v>
      </c>
      <c r="F97">
        <v>18</v>
      </c>
    </row>
    <row r="98" spans="2:6" hidden="1" x14ac:dyDescent="0.2">
      <c r="B98">
        <v>2021</v>
      </c>
      <c r="C98" t="s">
        <v>95</v>
      </c>
      <c r="D98" t="s">
        <v>96</v>
      </c>
      <c r="E98" t="s">
        <v>30</v>
      </c>
      <c r="F98">
        <v>17</v>
      </c>
    </row>
    <row r="99" spans="2:6" hidden="1" x14ac:dyDescent="0.2">
      <c r="B99">
        <v>2016</v>
      </c>
      <c r="C99" t="s">
        <v>168</v>
      </c>
      <c r="D99" t="s">
        <v>169</v>
      </c>
      <c r="E99" t="s">
        <v>27</v>
      </c>
      <c r="F99">
        <v>17</v>
      </c>
    </row>
    <row r="100" spans="2:6" hidden="1" x14ac:dyDescent="0.2">
      <c r="B100">
        <v>2022</v>
      </c>
      <c r="C100" t="s">
        <v>63</v>
      </c>
      <c r="D100" t="s">
        <v>64</v>
      </c>
      <c r="E100" t="s">
        <v>27</v>
      </c>
      <c r="F100">
        <v>15</v>
      </c>
    </row>
    <row r="101" spans="2:6" hidden="1" x14ac:dyDescent="0.2">
      <c r="B101">
        <v>2018</v>
      </c>
      <c r="C101" t="s">
        <v>130</v>
      </c>
      <c r="D101" t="s">
        <v>131</v>
      </c>
      <c r="E101" t="s">
        <v>58</v>
      </c>
      <c r="F101">
        <v>15</v>
      </c>
    </row>
    <row r="102" spans="2:6" hidden="1" x14ac:dyDescent="0.2">
      <c r="B102">
        <v>2017</v>
      </c>
      <c r="C102" t="s">
        <v>139</v>
      </c>
      <c r="D102" t="s">
        <v>140</v>
      </c>
      <c r="E102" t="s">
        <v>58</v>
      </c>
      <c r="F102">
        <v>12</v>
      </c>
    </row>
    <row r="103" spans="2:6" hidden="1" x14ac:dyDescent="0.2">
      <c r="B103">
        <v>2019</v>
      </c>
      <c r="C103" t="s">
        <v>121</v>
      </c>
      <c r="D103" t="s">
        <v>122</v>
      </c>
      <c r="E103" t="s">
        <v>27</v>
      </c>
      <c r="F103">
        <v>11</v>
      </c>
    </row>
    <row r="104" spans="2:6" hidden="1" x14ac:dyDescent="0.2">
      <c r="B104">
        <v>2018</v>
      </c>
      <c r="C104" t="s">
        <v>126</v>
      </c>
      <c r="D104" t="s">
        <v>120</v>
      </c>
      <c r="E104" t="s">
        <v>27</v>
      </c>
      <c r="F104">
        <v>11</v>
      </c>
    </row>
    <row r="105" spans="2:6" hidden="1" x14ac:dyDescent="0.2">
      <c r="B105">
        <v>2018</v>
      </c>
      <c r="C105" t="s">
        <v>135</v>
      </c>
      <c r="D105" t="s">
        <v>136</v>
      </c>
      <c r="E105" t="s">
        <v>30</v>
      </c>
      <c r="F105">
        <v>8</v>
      </c>
    </row>
    <row r="106" spans="2:6" hidden="1" x14ac:dyDescent="0.2">
      <c r="B106">
        <v>2015</v>
      </c>
      <c r="C106" t="s">
        <v>173</v>
      </c>
      <c r="D106" t="s">
        <v>174</v>
      </c>
      <c r="E106" t="s">
        <v>30</v>
      </c>
      <c r="F106">
        <v>6</v>
      </c>
    </row>
    <row r="107" spans="2:6" hidden="1" x14ac:dyDescent="0.2">
      <c r="B107">
        <v>2015</v>
      </c>
      <c r="C107" t="s">
        <v>191</v>
      </c>
      <c r="D107" t="s">
        <v>192</v>
      </c>
      <c r="E107" t="s">
        <v>27</v>
      </c>
      <c r="F107">
        <v>4</v>
      </c>
    </row>
    <row r="108" spans="2:6" hidden="1" x14ac:dyDescent="0.2">
      <c r="B108">
        <v>2021</v>
      </c>
      <c r="C108" t="s">
        <v>79</v>
      </c>
      <c r="D108" t="s">
        <v>80</v>
      </c>
      <c r="E108" t="s">
        <v>27</v>
      </c>
      <c r="F108">
        <v>3</v>
      </c>
    </row>
    <row r="109" spans="2:6" hidden="1" x14ac:dyDescent="0.2">
      <c r="B109">
        <v>2020</v>
      </c>
      <c r="C109" t="s">
        <v>117</v>
      </c>
      <c r="D109" t="s">
        <v>118</v>
      </c>
      <c r="E109" t="s">
        <v>30</v>
      </c>
      <c r="F109">
        <v>2</v>
      </c>
    </row>
    <row r="110" spans="2:6" hidden="1" x14ac:dyDescent="0.2">
      <c r="B110">
        <v>2019</v>
      </c>
      <c r="C110" t="s">
        <v>95</v>
      </c>
      <c r="D110" t="s">
        <v>96</v>
      </c>
      <c r="E110" t="s">
        <v>30</v>
      </c>
      <c r="F110">
        <v>2</v>
      </c>
    </row>
    <row r="111" spans="2:6" hidden="1" x14ac:dyDescent="0.2">
      <c r="B111">
        <v>2016</v>
      </c>
      <c r="C111" t="s">
        <v>170</v>
      </c>
      <c r="D111" t="s">
        <v>171</v>
      </c>
      <c r="E111" t="s">
        <v>30</v>
      </c>
      <c r="F111">
        <v>2</v>
      </c>
    </row>
    <row r="112" spans="2:6" hidden="1" x14ac:dyDescent="0.2">
      <c r="B112">
        <v>2017</v>
      </c>
      <c r="C112" t="s">
        <v>126</v>
      </c>
      <c r="D112" t="s">
        <v>120</v>
      </c>
      <c r="E112" t="s">
        <v>27</v>
      </c>
      <c r="F112">
        <v>1</v>
      </c>
    </row>
    <row r="113" spans="2:6" hidden="1" x14ac:dyDescent="0.2">
      <c r="B113">
        <v>2016</v>
      </c>
      <c r="C113" t="s">
        <v>173</v>
      </c>
      <c r="D113" t="s">
        <v>174</v>
      </c>
      <c r="E113" t="s">
        <v>27</v>
      </c>
      <c r="F113">
        <v>1</v>
      </c>
    </row>
    <row r="114" spans="2:6" hidden="1" x14ac:dyDescent="0.2">
      <c r="B114">
        <v>2016</v>
      </c>
      <c r="C114" t="s">
        <v>139</v>
      </c>
      <c r="D114" t="s">
        <v>140</v>
      </c>
      <c r="E114" t="s">
        <v>58</v>
      </c>
      <c r="F114">
        <v>1</v>
      </c>
    </row>
    <row r="115" spans="2:6" x14ac:dyDescent="0.2">
      <c r="B115">
        <v>2023</v>
      </c>
      <c r="C115" t="s">
        <v>52</v>
      </c>
      <c r="D115" t="s">
        <v>53</v>
      </c>
      <c r="E115" t="s">
        <v>30</v>
      </c>
      <c r="F115">
        <v>0</v>
      </c>
    </row>
    <row r="116" spans="2:6" x14ac:dyDescent="0.2">
      <c r="B116">
        <v>2023</v>
      </c>
      <c r="C116" t="s">
        <v>54</v>
      </c>
      <c r="D116" t="s">
        <v>55</v>
      </c>
      <c r="E116" t="s">
        <v>49</v>
      </c>
      <c r="F116">
        <v>0</v>
      </c>
    </row>
    <row r="117" spans="2:6" hidden="1" x14ac:dyDescent="0.2">
      <c r="B117">
        <v>2022</v>
      </c>
      <c r="C117" t="s">
        <v>71</v>
      </c>
      <c r="D117" t="s">
        <v>72</v>
      </c>
      <c r="E117" t="s">
        <v>27</v>
      </c>
      <c r="F117">
        <v>0</v>
      </c>
    </row>
    <row r="118" spans="2:6" hidden="1" x14ac:dyDescent="0.2">
      <c r="B118">
        <v>2022</v>
      </c>
      <c r="C118" t="s">
        <v>87</v>
      </c>
      <c r="D118" t="s">
        <v>88</v>
      </c>
      <c r="E118" t="s">
        <v>27</v>
      </c>
      <c r="F118">
        <v>0</v>
      </c>
    </row>
    <row r="119" spans="2:6" x14ac:dyDescent="0.2">
      <c r="B119">
        <v>2023</v>
      </c>
      <c r="C119" t="s">
        <v>35</v>
      </c>
      <c r="D119" t="s">
        <v>36</v>
      </c>
      <c r="E119" t="s">
        <v>27</v>
      </c>
      <c r="F119">
        <v>0</v>
      </c>
    </row>
    <row r="120" spans="2:6" x14ac:dyDescent="0.2">
      <c r="B120">
        <v>2023</v>
      </c>
      <c r="C120" t="s">
        <v>39</v>
      </c>
      <c r="D120" t="s">
        <v>40</v>
      </c>
      <c r="E120" t="s">
        <v>27</v>
      </c>
      <c r="F120">
        <v>0</v>
      </c>
    </row>
    <row r="121" spans="2:6" x14ac:dyDescent="0.2">
      <c r="B121">
        <v>2023</v>
      </c>
      <c r="C121" t="s">
        <v>59</v>
      </c>
      <c r="D121" t="s">
        <v>60</v>
      </c>
      <c r="E121" t="s">
        <v>27</v>
      </c>
      <c r="F121">
        <v>0</v>
      </c>
    </row>
    <row r="122" spans="2:6" x14ac:dyDescent="0.2">
      <c r="B122">
        <v>2023</v>
      </c>
      <c r="C122" t="s">
        <v>61</v>
      </c>
      <c r="D122" t="s">
        <v>62</v>
      </c>
      <c r="E122" t="s">
        <v>27</v>
      </c>
      <c r="F122">
        <v>0</v>
      </c>
    </row>
    <row r="123" spans="2:6" hidden="1" x14ac:dyDescent="0.2">
      <c r="B123">
        <v>2022</v>
      </c>
      <c r="C123" t="s">
        <v>85</v>
      </c>
      <c r="D123" t="s">
        <v>86</v>
      </c>
      <c r="E123" t="s">
        <v>58</v>
      </c>
      <c r="F123">
        <v>0</v>
      </c>
    </row>
    <row r="124" spans="2:6" hidden="1" x14ac:dyDescent="0.2">
      <c r="B124">
        <v>2021</v>
      </c>
      <c r="C124" t="s">
        <v>91</v>
      </c>
      <c r="D124" t="s">
        <v>92</v>
      </c>
      <c r="E124" t="s">
        <v>30</v>
      </c>
      <c r="F124">
        <v>0</v>
      </c>
    </row>
    <row r="125" spans="2:6" hidden="1" x14ac:dyDescent="0.2">
      <c r="B125">
        <v>2021</v>
      </c>
      <c r="C125" t="s">
        <v>87</v>
      </c>
      <c r="D125" t="s">
        <v>88</v>
      </c>
      <c r="E125" t="s">
        <v>27</v>
      </c>
      <c r="F125">
        <v>0</v>
      </c>
    </row>
    <row r="126" spans="2:6" hidden="1" x14ac:dyDescent="0.2">
      <c r="B126">
        <v>2021</v>
      </c>
      <c r="C126" t="s">
        <v>100</v>
      </c>
      <c r="D126" t="s">
        <v>90</v>
      </c>
      <c r="E126" t="s">
        <v>30</v>
      </c>
      <c r="F126">
        <v>0</v>
      </c>
    </row>
    <row r="127" spans="2:6" hidden="1" x14ac:dyDescent="0.2">
      <c r="B127">
        <v>2020</v>
      </c>
      <c r="C127" t="s">
        <v>93</v>
      </c>
      <c r="D127" t="s">
        <v>94</v>
      </c>
      <c r="E127" t="s">
        <v>27</v>
      </c>
      <c r="F127">
        <v>0</v>
      </c>
    </row>
    <row r="128" spans="2:6" hidden="1" x14ac:dyDescent="0.2">
      <c r="B128">
        <v>2020</v>
      </c>
      <c r="C128" t="s">
        <v>73</v>
      </c>
      <c r="D128" t="s">
        <v>74</v>
      </c>
      <c r="E128" t="s">
        <v>27</v>
      </c>
      <c r="F128">
        <v>0</v>
      </c>
    </row>
    <row r="129" spans="2:6" hidden="1" x14ac:dyDescent="0.2">
      <c r="B129">
        <v>2020</v>
      </c>
      <c r="C129" t="s">
        <v>111</v>
      </c>
      <c r="D129" t="s">
        <v>112</v>
      </c>
      <c r="E129" t="s">
        <v>27</v>
      </c>
      <c r="F129">
        <v>0</v>
      </c>
    </row>
    <row r="130" spans="2:6" hidden="1" x14ac:dyDescent="0.2">
      <c r="B130">
        <v>2019</v>
      </c>
      <c r="C130" t="s">
        <v>85</v>
      </c>
      <c r="D130" t="s">
        <v>108</v>
      </c>
      <c r="E130" t="s">
        <v>27</v>
      </c>
      <c r="F130">
        <v>0</v>
      </c>
    </row>
    <row r="131" spans="2:6" hidden="1" x14ac:dyDescent="0.2">
      <c r="B131">
        <v>2019</v>
      </c>
      <c r="C131" t="s">
        <v>126</v>
      </c>
      <c r="D131" t="s">
        <v>120</v>
      </c>
      <c r="E131" t="s">
        <v>27</v>
      </c>
      <c r="F131">
        <v>0</v>
      </c>
    </row>
    <row r="132" spans="2:6" hidden="1" x14ac:dyDescent="0.2">
      <c r="B132">
        <v>2019</v>
      </c>
      <c r="C132" t="s">
        <v>130</v>
      </c>
      <c r="D132" t="s">
        <v>131</v>
      </c>
      <c r="E132" t="s">
        <v>58</v>
      </c>
      <c r="F132">
        <v>0</v>
      </c>
    </row>
    <row r="133" spans="2:6" hidden="1" x14ac:dyDescent="0.2">
      <c r="B133">
        <v>2018</v>
      </c>
      <c r="C133" t="s">
        <v>137</v>
      </c>
      <c r="D133" t="s">
        <v>138</v>
      </c>
      <c r="E133" t="s">
        <v>27</v>
      </c>
      <c r="F133">
        <v>0</v>
      </c>
    </row>
    <row r="134" spans="2:6" hidden="1" x14ac:dyDescent="0.2">
      <c r="B134">
        <v>2018</v>
      </c>
      <c r="C134" t="s">
        <v>102</v>
      </c>
      <c r="D134" t="s">
        <v>103</v>
      </c>
      <c r="E134" t="s">
        <v>104</v>
      </c>
      <c r="F134">
        <v>0</v>
      </c>
    </row>
    <row r="135" spans="2:6" hidden="1" x14ac:dyDescent="0.2">
      <c r="B135">
        <v>2017</v>
      </c>
      <c r="C135" t="s">
        <v>145</v>
      </c>
      <c r="D135" t="s">
        <v>146</v>
      </c>
      <c r="E135" t="s">
        <v>27</v>
      </c>
      <c r="F135">
        <v>0</v>
      </c>
    </row>
    <row r="136" spans="2:6" hidden="1" x14ac:dyDescent="0.2">
      <c r="B136">
        <v>2017</v>
      </c>
      <c r="C136" t="s">
        <v>130</v>
      </c>
      <c r="D136" t="s">
        <v>131</v>
      </c>
      <c r="E136" t="s">
        <v>58</v>
      </c>
      <c r="F136">
        <v>0</v>
      </c>
    </row>
    <row r="137" spans="2:6" hidden="1" x14ac:dyDescent="0.2">
      <c r="B137">
        <v>2017</v>
      </c>
      <c r="C137" t="s">
        <v>132</v>
      </c>
      <c r="D137" t="s">
        <v>55</v>
      </c>
      <c r="E137" t="s">
        <v>30</v>
      </c>
      <c r="F137">
        <v>0</v>
      </c>
    </row>
    <row r="138" spans="2:6" hidden="1" x14ac:dyDescent="0.2">
      <c r="B138">
        <v>2017</v>
      </c>
      <c r="C138" t="s">
        <v>151</v>
      </c>
      <c r="D138" t="s">
        <v>152</v>
      </c>
      <c r="E138" t="s">
        <v>27</v>
      </c>
      <c r="F138">
        <v>0</v>
      </c>
    </row>
    <row r="139" spans="2:6" hidden="1" x14ac:dyDescent="0.2">
      <c r="B139">
        <v>2017</v>
      </c>
      <c r="C139" t="s">
        <v>155</v>
      </c>
      <c r="D139" t="s">
        <v>156</v>
      </c>
      <c r="E139" t="s">
        <v>27</v>
      </c>
      <c r="F139">
        <v>0</v>
      </c>
    </row>
    <row r="140" spans="2:6" hidden="1" x14ac:dyDescent="0.2">
      <c r="B140">
        <v>2017</v>
      </c>
      <c r="C140" t="s">
        <v>127</v>
      </c>
      <c r="D140" t="s">
        <v>42</v>
      </c>
      <c r="E140" t="s">
        <v>30</v>
      </c>
      <c r="F140">
        <v>0</v>
      </c>
    </row>
    <row r="141" spans="2:6" hidden="1" x14ac:dyDescent="0.2">
      <c r="B141">
        <v>2016</v>
      </c>
      <c r="C141" t="s">
        <v>130</v>
      </c>
      <c r="D141" t="s">
        <v>131</v>
      </c>
      <c r="E141" t="s">
        <v>58</v>
      </c>
      <c r="F141">
        <v>0</v>
      </c>
    </row>
    <row r="142" spans="2:6" hidden="1" x14ac:dyDescent="0.2">
      <c r="B142">
        <v>2016</v>
      </c>
      <c r="C142" t="s">
        <v>168</v>
      </c>
      <c r="D142" t="s">
        <v>172</v>
      </c>
      <c r="E142" t="s">
        <v>27</v>
      </c>
      <c r="F142">
        <v>0</v>
      </c>
    </row>
    <row r="143" spans="2:6" hidden="1" x14ac:dyDescent="0.2">
      <c r="B143">
        <v>2016</v>
      </c>
      <c r="C143" t="s">
        <v>175</v>
      </c>
      <c r="D143" t="s">
        <v>176</v>
      </c>
      <c r="E143" t="s">
        <v>27</v>
      </c>
      <c r="F143">
        <v>0</v>
      </c>
    </row>
    <row r="144" spans="2:6" hidden="1" x14ac:dyDescent="0.2">
      <c r="B144">
        <v>2016</v>
      </c>
      <c r="C144" t="s">
        <v>145</v>
      </c>
      <c r="D144" t="s">
        <v>146</v>
      </c>
      <c r="E144" t="s">
        <v>27</v>
      </c>
      <c r="F144">
        <v>0</v>
      </c>
    </row>
    <row r="145" spans="2:6" hidden="1" x14ac:dyDescent="0.2">
      <c r="B145">
        <v>2016</v>
      </c>
      <c r="C145" t="s">
        <v>161</v>
      </c>
      <c r="D145" t="s">
        <v>162</v>
      </c>
      <c r="E145" t="s">
        <v>30</v>
      </c>
      <c r="F145">
        <v>0</v>
      </c>
    </row>
    <row r="146" spans="2:6" hidden="1" x14ac:dyDescent="0.2">
      <c r="B146">
        <v>2015</v>
      </c>
      <c r="C146" t="s">
        <v>151</v>
      </c>
      <c r="D146" t="s">
        <v>167</v>
      </c>
      <c r="E146" t="s">
        <v>30</v>
      </c>
      <c r="F146">
        <v>0</v>
      </c>
    </row>
    <row r="147" spans="2:6" hidden="1" x14ac:dyDescent="0.2">
      <c r="B147">
        <v>2015</v>
      </c>
      <c r="C147" t="s">
        <v>159</v>
      </c>
      <c r="D147" t="s">
        <v>160</v>
      </c>
      <c r="E147" t="s">
        <v>58</v>
      </c>
      <c r="F147">
        <v>0</v>
      </c>
    </row>
    <row r="148" spans="2:6" hidden="1" x14ac:dyDescent="0.2">
      <c r="B148">
        <v>2015</v>
      </c>
      <c r="C148" t="s">
        <v>165</v>
      </c>
      <c r="D148" t="s">
        <v>166</v>
      </c>
      <c r="E148" t="s">
        <v>58</v>
      </c>
      <c r="F148">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8C572-E572-4A4F-A072-6951E8EE7103}">
  <dimension ref="B2:AB111"/>
  <sheetViews>
    <sheetView zoomScale="75" zoomScaleNormal="56" workbookViewId="0">
      <selection activeCell="AD3" sqref="AD3:AD111"/>
    </sheetView>
  </sheetViews>
  <sheetFormatPr baseColWidth="10" defaultRowHeight="16" x14ac:dyDescent="0.2"/>
  <cols>
    <col min="2" max="2" width="16" bestFit="1" customWidth="1"/>
    <col min="8" max="8" width="11.33203125" customWidth="1"/>
    <col min="23" max="23" width="14.33203125" customWidth="1"/>
    <col min="26" max="26" width="10.83203125" style="9"/>
    <col min="28" max="28" width="10.83203125" style="11"/>
  </cols>
  <sheetData>
    <row r="2" spans="2:26" x14ac:dyDescent="0.2">
      <c r="B2" t="s">
        <v>210</v>
      </c>
      <c r="C2" t="s">
        <v>211</v>
      </c>
      <c r="D2" t="s">
        <v>1</v>
      </c>
      <c r="E2" t="s">
        <v>2</v>
      </c>
      <c r="F2" t="s">
        <v>3</v>
      </c>
      <c r="G2" t="s">
        <v>4</v>
      </c>
      <c r="H2" t="s">
        <v>5</v>
      </c>
      <c r="I2" t="s">
        <v>18</v>
      </c>
      <c r="J2" t="s">
        <v>19</v>
      </c>
      <c r="K2" t="s">
        <v>6</v>
      </c>
      <c r="L2" t="s">
        <v>7</v>
      </c>
      <c r="M2" t="s">
        <v>8</v>
      </c>
      <c r="N2" t="s">
        <v>9</v>
      </c>
      <c r="O2" t="s">
        <v>10</v>
      </c>
      <c r="P2" t="s">
        <v>11</v>
      </c>
      <c r="Q2" t="s">
        <v>12</v>
      </c>
      <c r="R2" t="s">
        <v>13</v>
      </c>
      <c r="S2" t="s">
        <v>14</v>
      </c>
      <c r="T2" t="s">
        <v>15</v>
      </c>
      <c r="U2" t="s">
        <v>16</v>
      </c>
      <c r="V2" t="s">
        <v>17</v>
      </c>
      <c r="W2" t="s">
        <v>212</v>
      </c>
      <c r="X2" t="s">
        <v>213</v>
      </c>
      <c r="Y2" t="s">
        <v>214</v>
      </c>
      <c r="Z2" s="9" t="s">
        <v>20</v>
      </c>
    </row>
    <row r="3" spans="2:26" x14ac:dyDescent="0.2">
      <c r="B3" t="s">
        <v>200</v>
      </c>
      <c r="C3" t="s">
        <v>194</v>
      </c>
      <c r="D3">
        <v>32</v>
      </c>
      <c r="E3">
        <v>19</v>
      </c>
      <c r="F3">
        <v>98.7</v>
      </c>
      <c r="G3">
        <v>104.7</v>
      </c>
      <c r="H3">
        <v>0.33579999999999999</v>
      </c>
      <c r="I3">
        <v>48.9</v>
      </c>
      <c r="J3">
        <v>48.3</v>
      </c>
      <c r="K3">
        <v>19</v>
      </c>
      <c r="L3">
        <v>18</v>
      </c>
      <c r="M3">
        <v>31.1</v>
      </c>
      <c r="N3">
        <v>26.9</v>
      </c>
      <c r="O3">
        <v>37.6</v>
      </c>
      <c r="P3">
        <v>39.5</v>
      </c>
      <c r="Q3">
        <v>50.3</v>
      </c>
      <c r="R3">
        <v>47.2</v>
      </c>
      <c r="S3">
        <v>30</v>
      </c>
      <c r="T3">
        <v>33.1</v>
      </c>
      <c r="U3">
        <v>72.599999999999994</v>
      </c>
      <c r="V3">
        <v>-10.4</v>
      </c>
      <c r="W3" t="s">
        <v>195</v>
      </c>
      <c r="X3" t="s">
        <v>195</v>
      </c>
      <c r="Y3">
        <v>2023</v>
      </c>
      <c r="Z3" s="9">
        <f>Table5[[#This Row],[W]]/Table5[[#This Row],[G]]</f>
        <v>0.59375</v>
      </c>
    </row>
    <row r="4" spans="2:26" x14ac:dyDescent="0.2">
      <c r="B4" t="s">
        <v>193</v>
      </c>
      <c r="C4" t="s">
        <v>194</v>
      </c>
      <c r="D4">
        <v>31</v>
      </c>
      <c r="E4">
        <v>8</v>
      </c>
      <c r="F4">
        <v>93.2</v>
      </c>
      <c r="G4">
        <v>103.1</v>
      </c>
      <c r="H4">
        <v>0.24</v>
      </c>
      <c r="I4">
        <v>45.8</v>
      </c>
      <c r="J4">
        <v>50.4</v>
      </c>
      <c r="K4">
        <v>20.9</v>
      </c>
      <c r="L4">
        <v>18.600000000000001</v>
      </c>
      <c r="M4">
        <v>24.5</v>
      </c>
      <c r="N4">
        <v>24.5</v>
      </c>
      <c r="O4">
        <v>31</v>
      </c>
      <c r="P4">
        <v>42.3</v>
      </c>
      <c r="Q4">
        <v>46.7</v>
      </c>
      <c r="R4">
        <v>49.3</v>
      </c>
      <c r="S4">
        <v>29.3</v>
      </c>
      <c r="T4">
        <v>34.9</v>
      </c>
      <c r="U4">
        <v>63.9</v>
      </c>
      <c r="V4">
        <v>-18.5</v>
      </c>
      <c r="W4" t="s">
        <v>197</v>
      </c>
      <c r="X4" t="s">
        <v>197</v>
      </c>
      <c r="Y4">
        <v>2022</v>
      </c>
      <c r="Z4" s="9">
        <f>Table5[[#This Row],[W]]/Table5[[#This Row],[G]]</f>
        <v>0.25806451612903225</v>
      </c>
    </row>
    <row r="5" spans="2:26" x14ac:dyDescent="0.2">
      <c r="B5" t="s">
        <v>198</v>
      </c>
      <c r="C5" t="s">
        <v>194</v>
      </c>
      <c r="D5">
        <v>31</v>
      </c>
      <c r="E5">
        <v>11</v>
      </c>
      <c r="F5">
        <v>94.1</v>
      </c>
      <c r="G5">
        <v>104.3</v>
      </c>
      <c r="H5">
        <v>0.2331</v>
      </c>
      <c r="I5">
        <v>44.6</v>
      </c>
      <c r="J5">
        <v>51.1</v>
      </c>
      <c r="K5">
        <v>19.8</v>
      </c>
      <c r="L5">
        <v>20.5</v>
      </c>
      <c r="M5">
        <v>27.2</v>
      </c>
      <c r="N5">
        <v>28.4</v>
      </c>
      <c r="O5">
        <v>29.4</v>
      </c>
      <c r="P5">
        <v>43.6</v>
      </c>
      <c r="Q5">
        <v>43.7</v>
      </c>
      <c r="R5">
        <v>50.2</v>
      </c>
      <c r="S5">
        <v>31.5</v>
      </c>
      <c r="T5">
        <v>34.9</v>
      </c>
      <c r="U5">
        <v>62.9</v>
      </c>
      <c r="V5">
        <v>-15.9</v>
      </c>
      <c r="W5" t="s">
        <v>197</v>
      </c>
      <c r="X5" t="s">
        <v>197</v>
      </c>
      <c r="Y5">
        <v>2022</v>
      </c>
      <c r="Z5" s="9">
        <f>Table5[[#This Row],[W]]/Table5[[#This Row],[G]]</f>
        <v>0.35483870967741937</v>
      </c>
    </row>
    <row r="6" spans="2:26" x14ac:dyDescent="0.2">
      <c r="B6" t="s">
        <v>199</v>
      </c>
      <c r="C6" t="s">
        <v>194</v>
      </c>
      <c r="D6">
        <v>31</v>
      </c>
      <c r="E6">
        <v>20</v>
      </c>
      <c r="F6">
        <v>104.1</v>
      </c>
      <c r="G6">
        <v>99.3</v>
      </c>
      <c r="H6">
        <v>0.63360000000000005</v>
      </c>
      <c r="I6">
        <v>49.4</v>
      </c>
      <c r="J6">
        <v>48.6</v>
      </c>
      <c r="K6">
        <v>17.399999999999999</v>
      </c>
      <c r="L6">
        <v>20.5</v>
      </c>
      <c r="M6">
        <v>25.9</v>
      </c>
      <c r="N6">
        <v>29.4</v>
      </c>
      <c r="O6">
        <v>38.700000000000003</v>
      </c>
      <c r="P6">
        <v>33.4</v>
      </c>
      <c r="Q6">
        <v>46.5</v>
      </c>
      <c r="R6">
        <v>49.2</v>
      </c>
      <c r="S6">
        <v>36.200000000000003</v>
      </c>
      <c r="T6">
        <v>31.7</v>
      </c>
      <c r="U6">
        <v>64.7</v>
      </c>
      <c r="V6">
        <v>-6.1</v>
      </c>
      <c r="W6" t="s">
        <v>197</v>
      </c>
      <c r="X6" t="s">
        <v>197</v>
      </c>
      <c r="Y6">
        <v>2022</v>
      </c>
      <c r="Z6" s="9">
        <f>Table5[[#This Row],[W]]/Table5[[#This Row],[G]]</f>
        <v>0.64516129032258063</v>
      </c>
    </row>
    <row r="7" spans="2:26" x14ac:dyDescent="0.2">
      <c r="B7" t="s">
        <v>200</v>
      </c>
      <c r="C7" t="s">
        <v>194</v>
      </c>
      <c r="D7">
        <v>30</v>
      </c>
      <c r="E7">
        <v>7</v>
      </c>
      <c r="F7">
        <v>94.7</v>
      </c>
      <c r="G7">
        <v>108.8</v>
      </c>
      <c r="H7">
        <v>0.1686</v>
      </c>
      <c r="I7">
        <v>44.1</v>
      </c>
      <c r="J7">
        <v>50.4</v>
      </c>
      <c r="K7">
        <v>19.600000000000001</v>
      </c>
      <c r="L7">
        <v>18</v>
      </c>
      <c r="M7">
        <v>27.3</v>
      </c>
      <c r="N7">
        <v>30.5</v>
      </c>
      <c r="O7">
        <v>36.6</v>
      </c>
      <c r="P7">
        <v>39</v>
      </c>
      <c r="Q7">
        <v>42.8</v>
      </c>
      <c r="R7">
        <v>49.6</v>
      </c>
      <c r="S7">
        <v>31.2</v>
      </c>
      <c r="T7">
        <v>34.6</v>
      </c>
      <c r="U7">
        <v>65.099999999999994</v>
      </c>
      <c r="V7">
        <v>-19.2</v>
      </c>
      <c r="W7" t="s">
        <v>197</v>
      </c>
      <c r="X7" t="s">
        <v>197</v>
      </c>
      <c r="Y7">
        <v>2022</v>
      </c>
      <c r="Z7" s="9">
        <f>Table5[[#This Row],[W]]/Table5[[#This Row],[G]]</f>
        <v>0.23333333333333334</v>
      </c>
    </row>
    <row r="8" spans="2:26" x14ac:dyDescent="0.2">
      <c r="B8" t="s">
        <v>201</v>
      </c>
      <c r="C8" t="s">
        <v>194</v>
      </c>
      <c r="D8">
        <v>32</v>
      </c>
      <c r="E8">
        <v>22</v>
      </c>
      <c r="F8">
        <v>100.5</v>
      </c>
      <c r="G8">
        <v>98.1</v>
      </c>
      <c r="H8">
        <v>0.57050000000000001</v>
      </c>
      <c r="I8">
        <v>48.6</v>
      </c>
      <c r="J8">
        <v>44.5</v>
      </c>
      <c r="K8">
        <v>18.600000000000001</v>
      </c>
      <c r="L8">
        <v>16.399999999999999</v>
      </c>
      <c r="M8">
        <v>29.6</v>
      </c>
      <c r="N8">
        <v>26.5</v>
      </c>
      <c r="O8">
        <v>33.6</v>
      </c>
      <c r="P8">
        <v>27.2</v>
      </c>
      <c r="Q8">
        <v>48.2</v>
      </c>
      <c r="R8">
        <v>44.5</v>
      </c>
      <c r="S8">
        <v>32.799999999999997</v>
      </c>
      <c r="T8">
        <v>29.5</v>
      </c>
      <c r="U8">
        <v>64.5</v>
      </c>
      <c r="V8">
        <v>-5.7</v>
      </c>
      <c r="W8" t="s">
        <v>197</v>
      </c>
      <c r="X8" t="s">
        <v>197</v>
      </c>
      <c r="Y8">
        <v>2022</v>
      </c>
      <c r="Z8" s="9">
        <f>Table5[[#This Row],[W]]/Table5[[#This Row],[G]]</f>
        <v>0.6875</v>
      </c>
    </row>
    <row r="9" spans="2:26" x14ac:dyDescent="0.2">
      <c r="B9" t="s">
        <v>203</v>
      </c>
      <c r="C9" t="s">
        <v>194</v>
      </c>
      <c r="D9">
        <v>31</v>
      </c>
      <c r="E9">
        <v>17</v>
      </c>
      <c r="F9">
        <v>104.8</v>
      </c>
      <c r="G9">
        <v>103.7</v>
      </c>
      <c r="H9">
        <v>0.53149999999999997</v>
      </c>
      <c r="I9">
        <v>48.4</v>
      </c>
      <c r="J9">
        <v>49.8</v>
      </c>
      <c r="K9">
        <v>18.7</v>
      </c>
      <c r="L9">
        <v>18.2</v>
      </c>
      <c r="M9">
        <v>34.6</v>
      </c>
      <c r="N9">
        <v>28</v>
      </c>
      <c r="O9">
        <v>34.4</v>
      </c>
      <c r="P9">
        <v>30</v>
      </c>
      <c r="Q9">
        <v>49.4</v>
      </c>
      <c r="R9">
        <v>48.8</v>
      </c>
      <c r="S9">
        <v>30.2</v>
      </c>
      <c r="T9">
        <v>34.200000000000003</v>
      </c>
      <c r="U9">
        <v>72.900000000000006</v>
      </c>
      <c r="V9">
        <v>-8.6999999999999993</v>
      </c>
      <c r="W9" t="s">
        <v>197</v>
      </c>
      <c r="X9" t="s">
        <v>197</v>
      </c>
      <c r="Y9">
        <v>2022</v>
      </c>
      <c r="Z9" s="9">
        <f>Table5[[#This Row],[W]]/Table5[[#This Row],[G]]</f>
        <v>0.54838709677419351</v>
      </c>
    </row>
    <row r="10" spans="2:26" x14ac:dyDescent="0.2">
      <c r="B10" t="s">
        <v>205</v>
      </c>
      <c r="C10" t="s">
        <v>194</v>
      </c>
      <c r="D10">
        <v>30</v>
      </c>
      <c r="E10">
        <v>18</v>
      </c>
      <c r="F10">
        <v>102.8</v>
      </c>
      <c r="G10">
        <v>102.8</v>
      </c>
      <c r="H10">
        <v>0.50039999999999996</v>
      </c>
      <c r="I10">
        <v>49.8</v>
      </c>
      <c r="J10">
        <v>50.7</v>
      </c>
      <c r="K10">
        <v>20.6</v>
      </c>
      <c r="L10">
        <v>20.8</v>
      </c>
      <c r="M10">
        <v>32.200000000000003</v>
      </c>
      <c r="N10">
        <v>28.6</v>
      </c>
      <c r="O10">
        <v>42.8</v>
      </c>
      <c r="P10">
        <v>31.5</v>
      </c>
      <c r="Q10">
        <v>49.6</v>
      </c>
      <c r="R10">
        <v>48.9</v>
      </c>
      <c r="S10">
        <v>33.5</v>
      </c>
      <c r="T10">
        <v>36.700000000000003</v>
      </c>
      <c r="U10">
        <v>70.5</v>
      </c>
      <c r="V10">
        <v>-8.4</v>
      </c>
      <c r="W10" t="s">
        <v>197</v>
      </c>
      <c r="X10" t="s">
        <v>197</v>
      </c>
      <c r="Y10">
        <v>2022</v>
      </c>
      <c r="Z10" s="9">
        <f>Table5[[#This Row],[W]]/Table5[[#This Row],[G]]</f>
        <v>0.6</v>
      </c>
    </row>
    <row r="11" spans="2:26" x14ac:dyDescent="0.2">
      <c r="B11" t="s">
        <v>206</v>
      </c>
      <c r="C11" t="s">
        <v>194</v>
      </c>
      <c r="D11">
        <v>33</v>
      </c>
      <c r="E11">
        <v>23</v>
      </c>
      <c r="F11">
        <v>105.9</v>
      </c>
      <c r="G11">
        <v>99.1</v>
      </c>
      <c r="H11">
        <v>0.68410000000000004</v>
      </c>
      <c r="I11">
        <v>51.5</v>
      </c>
      <c r="J11">
        <v>45.8</v>
      </c>
      <c r="K11">
        <v>17.5</v>
      </c>
      <c r="L11">
        <v>17.5</v>
      </c>
      <c r="M11">
        <v>27.4</v>
      </c>
      <c r="N11">
        <v>27</v>
      </c>
      <c r="O11">
        <v>29.3</v>
      </c>
      <c r="P11">
        <v>36.9</v>
      </c>
      <c r="Q11">
        <v>49.4</v>
      </c>
      <c r="R11">
        <v>44.2</v>
      </c>
      <c r="S11">
        <v>37.200000000000003</v>
      </c>
      <c r="T11">
        <v>32.5</v>
      </c>
      <c r="U11">
        <v>69.400000000000006</v>
      </c>
      <c r="V11">
        <v>-4.5</v>
      </c>
      <c r="W11" t="s">
        <v>197</v>
      </c>
      <c r="X11" t="s">
        <v>197</v>
      </c>
      <c r="Y11">
        <v>2022</v>
      </c>
      <c r="Z11" s="9">
        <f>Table5[[#This Row],[W]]/Table5[[#This Row],[G]]</f>
        <v>0.69696969696969702</v>
      </c>
    </row>
    <row r="12" spans="2:26" x14ac:dyDescent="0.2">
      <c r="B12" t="s">
        <v>207</v>
      </c>
      <c r="C12" t="s">
        <v>194</v>
      </c>
      <c r="D12">
        <v>33</v>
      </c>
      <c r="E12">
        <v>22</v>
      </c>
      <c r="F12">
        <v>105.9</v>
      </c>
      <c r="G12">
        <v>105.1</v>
      </c>
      <c r="H12">
        <v>0.52190000000000003</v>
      </c>
      <c r="I12">
        <v>50.5</v>
      </c>
      <c r="J12">
        <v>51.3</v>
      </c>
      <c r="K12">
        <v>18</v>
      </c>
      <c r="L12">
        <v>17.2</v>
      </c>
      <c r="M12">
        <v>31.8</v>
      </c>
      <c r="N12">
        <v>22.9</v>
      </c>
      <c r="O12">
        <v>26.2</v>
      </c>
      <c r="P12">
        <v>38</v>
      </c>
      <c r="Q12">
        <v>48.8</v>
      </c>
      <c r="R12">
        <v>51.5</v>
      </c>
      <c r="S12">
        <v>35.6</v>
      </c>
      <c r="T12">
        <v>34</v>
      </c>
      <c r="U12">
        <v>66.8</v>
      </c>
      <c r="V12">
        <v>-4.7</v>
      </c>
      <c r="W12" t="s">
        <v>197</v>
      </c>
      <c r="X12" t="s">
        <v>197</v>
      </c>
      <c r="Y12">
        <v>2022</v>
      </c>
      <c r="Z12" s="9">
        <f>Table5[[#This Row],[W]]/Table5[[#This Row],[G]]</f>
        <v>0.66666666666666663</v>
      </c>
    </row>
    <row r="13" spans="2:26" x14ac:dyDescent="0.2">
      <c r="B13" t="s">
        <v>208</v>
      </c>
      <c r="C13" t="s">
        <v>194</v>
      </c>
      <c r="D13">
        <v>28</v>
      </c>
      <c r="E13">
        <v>10</v>
      </c>
      <c r="F13">
        <v>102.9</v>
      </c>
      <c r="G13">
        <v>108.1</v>
      </c>
      <c r="H13">
        <v>0.36149999999999999</v>
      </c>
      <c r="I13">
        <v>49.6</v>
      </c>
      <c r="J13">
        <v>51.8</v>
      </c>
      <c r="K13">
        <v>17.899999999999999</v>
      </c>
      <c r="L13">
        <v>16.5</v>
      </c>
      <c r="M13">
        <v>23.2</v>
      </c>
      <c r="N13">
        <v>29.3</v>
      </c>
      <c r="O13">
        <v>26.1</v>
      </c>
      <c r="P13">
        <v>27.9</v>
      </c>
      <c r="Q13">
        <v>49.6</v>
      </c>
      <c r="R13">
        <v>49.7</v>
      </c>
      <c r="S13">
        <v>33</v>
      </c>
      <c r="T13">
        <v>37.1</v>
      </c>
      <c r="U13">
        <v>65.900000000000006</v>
      </c>
      <c r="V13">
        <v>-14.3</v>
      </c>
      <c r="W13" t="s">
        <v>197</v>
      </c>
      <c r="X13" t="s">
        <v>197</v>
      </c>
      <c r="Y13">
        <v>2022</v>
      </c>
      <c r="Z13" s="9">
        <f>Table5[[#This Row],[W]]/Table5[[#This Row],[G]]</f>
        <v>0.35714285714285715</v>
      </c>
    </row>
    <row r="14" spans="2:26" x14ac:dyDescent="0.2">
      <c r="B14" t="s">
        <v>209</v>
      </c>
      <c r="C14" t="s">
        <v>194</v>
      </c>
      <c r="D14">
        <v>33</v>
      </c>
      <c r="E14">
        <v>27</v>
      </c>
      <c r="F14">
        <v>110</v>
      </c>
      <c r="G14">
        <v>105.7</v>
      </c>
      <c r="H14">
        <v>0.61260000000000003</v>
      </c>
      <c r="I14">
        <v>54.1</v>
      </c>
      <c r="J14">
        <v>50.1</v>
      </c>
      <c r="K14">
        <v>17</v>
      </c>
      <c r="L14">
        <v>18.5</v>
      </c>
      <c r="M14">
        <v>26.3</v>
      </c>
      <c r="N14">
        <v>26.1</v>
      </c>
      <c r="O14">
        <v>34.4</v>
      </c>
      <c r="P14">
        <v>29.2</v>
      </c>
      <c r="Q14">
        <v>54.8</v>
      </c>
      <c r="R14">
        <v>49.3</v>
      </c>
      <c r="S14">
        <v>34.799999999999997</v>
      </c>
      <c r="T14">
        <v>34.6</v>
      </c>
      <c r="U14">
        <v>64.400000000000006</v>
      </c>
      <c r="V14">
        <v>-1.5</v>
      </c>
      <c r="W14" t="s">
        <v>196</v>
      </c>
      <c r="X14">
        <v>14</v>
      </c>
      <c r="Y14">
        <v>2022</v>
      </c>
      <c r="Z14" s="9">
        <f>Table5[[#This Row],[W]]/Table5[[#This Row],[G]]</f>
        <v>0.81818181818181823</v>
      </c>
    </row>
    <row r="15" spans="2:26" x14ac:dyDescent="0.2">
      <c r="B15" t="s">
        <v>193</v>
      </c>
      <c r="C15" t="s">
        <v>194</v>
      </c>
      <c r="D15">
        <v>27</v>
      </c>
      <c r="E15">
        <v>7</v>
      </c>
      <c r="F15">
        <v>93.2</v>
      </c>
      <c r="G15">
        <v>104.2</v>
      </c>
      <c r="H15">
        <v>0.2165</v>
      </c>
      <c r="I15">
        <v>46.1</v>
      </c>
      <c r="J15">
        <v>48.1</v>
      </c>
      <c r="K15">
        <v>22.6</v>
      </c>
      <c r="L15">
        <v>17</v>
      </c>
      <c r="M15">
        <v>27.3</v>
      </c>
      <c r="N15">
        <v>26.9</v>
      </c>
      <c r="O15">
        <v>36.299999999999997</v>
      </c>
      <c r="P15">
        <v>36.799999999999997</v>
      </c>
      <c r="Q15">
        <v>47.2</v>
      </c>
      <c r="R15">
        <v>44.5</v>
      </c>
      <c r="S15">
        <v>29.5</v>
      </c>
      <c r="T15">
        <v>36.200000000000003</v>
      </c>
      <c r="U15">
        <v>64.599999999999994</v>
      </c>
      <c r="V15">
        <v>-16.399999999999999</v>
      </c>
      <c r="W15" t="s">
        <v>197</v>
      </c>
      <c r="X15" t="s">
        <v>197</v>
      </c>
      <c r="Y15">
        <v>2021</v>
      </c>
      <c r="Z15" s="9">
        <f>Table5[[#This Row],[W]]/Table5[[#This Row],[G]]</f>
        <v>0.25925925925925924</v>
      </c>
    </row>
    <row r="16" spans="2:26" x14ac:dyDescent="0.2">
      <c r="B16" t="s">
        <v>198</v>
      </c>
      <c r="C16" t="s">
        <v>194</v>
      </c>
      <c r="D16">
        <v>25</v>
      </c>
      <c r="E16">
        <v>8</v>
      </c>
      <c r="F16">
        <v>96.7</v>
      </c>
      <c r="G16">
        <v>107.5</v>
      </c>
      <c r="H16">
        <v>0.22819999999999999</v>
      </c>
      <c r="I16">
        <v>44.4</v>
      </c>
      <c r="J16">
        <v>51.4</v>
      </c>
      <c r="K16">
        <v>18</v>
      </c>
      <c r="L16">
        <v>20.100000000000001</v>
      </c>
      <c r="M16">
        <v>32</v>
      </c>
      <c r="N16">
        <v>26.1</v>
      </c>
      <c r="O16">
        <v>29.5</v>
      </c>
      <c r="P16">
        <v>48</v>
      </c>
      <c r="Q16">
        <v>44.9</v>
      </c>
      <c r="R16">
        <v>50.5</v>
      </c>
      <c r="S16">
        <v>28.3</v>
      </c>
      <c r="T16">
        <v>35.200000000000003</v>
      </c>
      <c r="U16">
        <v>64.400000000000006</v>
      </c>
      <c r="V16">
        <v>-13.8</v>
      </c>
      <c r="W16" t="s">
        <v>197</v>
      </c>
      <c r="X16" t="s">
        <v>197</v>
      </c>
      <c r="Y16">
        <v>2021</v>
      </c>
      <c r="Z16" s="9">
        <f>Table5[[#This Row],[W]]/Table5[[#This Row],[G]]</f>
        <v>0.32</v>
      </c>
    </row>
    <row r="17" spans="2:26" x14ac:dyDescent="0.2">
      <c r="B17" t="s">
        <v>199</v>
      </c>
      <c r="C17" t="s">
        <v>194</v>
      </c>
      <c r="D17">
        <v>30</v>
      </c>
      <c r="E17">
        <v>21</v>
      </c>
      <c r="F17">
        <v>102</v>
      </c>
      <c r="G17">
        <v>103.1</v>
      </c>
      <c r="H17">
        <v>0.46750000000000003</v>
      </c>
      <c r="I17">
        <v>48.9</v>
      </c>
      <c r="J17">
        <v>51.1</v>
      </c>
      <c r="K17">
        <v>17.899999999999999</v>
      </c>
      <c r="L17">
        <v>20.2</v>
      </c>
      <c r="M17">
        <v>29.1</v>
      </c>
      <c r="N17">
        <v>28.2</v>
      </c>
      <c r="O17">
        <v>34.799999999999997</v>
      </c>
      <c r="P17">
        <v>25.7</v>
      </c>
      <c r="Q17">
        <v>48.4</v>
      </c>
      <c r="R17">
        <v>48.4</v>
      </c>
      <c r="S17">
        <v>33.4</v>
      </c>
      <c r="T17">
        <v>37.299999999999997</v>
      </c>
      <c r="U17">
        <v>66</v>
      </c>
      <c r="V17">
        <v>-5</v>
      </c>
      <c r="W17" t="s">
        <v>196</v>
      </c>
      <c r="X17">
        <v>15</v>
      </c>
      <c r="Y17">
        <v>2021</v>
      </c>
      <c r="Z17" s="9">
        <f>Table5[[#This Row],[W]]/Table5[[#This Row],[G]]</f>
        <v>0.7</v>
      </c>
    </row>
    <row r="18" spans="2:26" x14ac:dyDescent="0.2">
      <c r="B18" t="s">
        <v>200</v>
      </c>
      <c r="C18" t="s">
        <v>194</v>
      </c>
      <c r="D18">
        <v>28</v>
      </c>
      <c r="E18">
        <v>7</v>
      </c>
      <c r="F18">
        <v>93.5</v>
      </c>
      <c r="G18">
        <v>110.2</v>
      </c>
      <c r="H18">
        <v>0.13200000000000001</v>
      </c>
      <c r="I18">
        <v>44.4</v>
      </c>
      <c r="J18">
        <v>51.9</v>
      </c>
      <c r="K18">
        <v>18.5</v>
      </c>
      <c r="L18">
        <v>19.899999999999999</v>
      </c>
      <c r="M18">
        <v>26.8</v>
      </c>
      <c r="N18">
        <v>33</v>
      </c>
      <c r="O18">
        <v>29.6</v>
      </c>
      <c r="P18">
        <v>36.5</v>
      </c>
      <c r="Q18">
        <v>44</v>
      </c>
      <c r="R18">
        <v>53.1</v>
      </c>
      <c r="S18">
        <v>30.2</v>
      </c>
      <c r="T18">
        <v>33.200000000000003</v>
      </c>
      <c r="U18">
        <v>64.900000000000006</v>
      </c>
      <c r="V18">
        <v>-17.399999999999999</v>
      </c>
      <c r="W18" t="s">
        <v>197</v>
      </c>
      <c r="X18" t="s">
        <v>197</v>
      </c>
      <c r="Y18">
        <v>2021</v>
      </c>
      <c r="Z18" s="9">
        <f>Table5[[#This Row],[W]]/Table5[[#This Row],[G]]</f>
        <v>0.25</v>
      </c>
    </row>
    <row r="19" spans="2:26" x14ac:dyDescent="0.2">
      <c r="B19" t="s">
        <v>201</v>
      </c>
      <c r="C19" t="s">
        <v>194</v>
      </c>
      <c r="D19">
        <v>26</v>
      </c>
      <c r="E19">
        <v>17</v>
      </c>
      <c r="F19">
        <v>100.3</v>
      </c>
      <c r="G19">
        <v>101</v>
      </c>
      <c r="H19">
        <v>0.47870000000000001</v>
      </c>
      <c r="I19">
        <v>50.4</v>
      </c>
      <c r="J19">
        <v>46.9</v>
      </c>
      <c r="K19">
        <v>19.7</v>
      </c>
      <c r="L19">
        <v>15.9</v>
      </c>
      <c r="M19">
        <v>29</v>
      </c>
      <c r="N19">
        <v>25.1</v>
      </c>
      <c r="O19">
        <v>32.5</v>
      </c>
      <c r="P19">
        <v>31.7</v>
      </c>
      <c r="Q19">
        <v>49.5</v>
      </c>
      <c r="R19">
        <v>47.2</v>
      </c>
      <c r="S19">
        <v>34.6</v>
      </c>
      <c r="T19">
        <v>30.9</v>
      </c>
      <c r="U19">
        <v>65.099999999999994</v>
      </c>
      <c r="V19">
        <v>-7.1</v>
      </c>
      <c r="W19" t="s">
        <v>197</v>
      </c>
      <c r="X19" t="s">
        <v>197</v>
      </c>
      <c r="Y19">
        <v>2021</v>
      </c>
      <c r="Z19" s="9">
        <f>Table5[[#This Row],[W]]/Table5[[#This Row],[G]]</f>
        <v>0.65384615384615385</v>
      </c>
    </row>
    <row r="20" spans="2:26" x14ac:dyDescent="0.2">
      <c r="B20" t="s">
        <v>203</v>
      </c>
      <c r="C20" t="s">
        <v>194</v>
      </c>
      <c r="D20">
        <v>31</v>
      </c>
      <c r="E20">
        <v>20</v>
      </c>
      <c r="F20">
        <v>101.5</v>
      </c>
      <c r="G20">
        <v>103</v>
      </c>
      <c r="H20">
        <v>0.45829999999999999</v>
      </c>
      <c r="I20">
        <v>48.8</v>
      </c>
      <c r="J20">
        <v>52.1</v>
      </c>
      <c r="K20">
        <v>17.899999999999999</v>
      </c>
      <c r="L20">
        <v>19.899999999999999</v>
      </c>
      <c r="M20">
        <v>27.1</v>
      </c>
      <c r="N20">
        <v>27.2</v>
      </c>
      <c r="O20">
        <v>38.1</v>
      </c>
      <c r="P20">
        <v>27.7</v>
      </c>
      <c r="Q20">
        <v>47.1</v>
      </c>
      <c r="R20">
        <v>51.3</v>
      </c>
      <c r="S20">
        <v>34.9</v>
      </c>
      <c r="T20">
        <v>35.5</v>
      </c>
      <c r="U20">
        <v>71.099999999999994</v>
      </c>
      <c r="V20">
        <v>-4.9000000000000004</v>
      </c>
      <c r="W20" t="s">
        <v>197</v>
      </c>
      <c r="X20" t="s">
        <v>197</v>
      </c>
      <c r="Y20">
        <v>2021</v>
      </c>
      <c r="Z20" s="9">
        <f>Table5[[#This Row],[W]]/Table5[[#This Row],[G]]</f>
        <v>0.64516129032258063</v>
      </c>
    </row>
    <row r="21" spans="2:26" x14ac:dyDescent="0.2">
      <c r="B21" t="s">
        <v>205</v>
      </c>
      <c r="C21" t="s">
        <v>194</v>
      </c>
      <c r="D21">
        <v>22</v>
      </c>
      <c r="E21">
        <v>13</v>
      </c>
      <c r="F21">
        <v>97.4</v>
      </c>
      <c r="G21">
        <v>100.7</v>
      </c>
      <c r="H21">
        <v>0.40720000000000001</v>
      </c>
      <c r="I21">
        <v>48.6</v>
      </c>
      <c r="J21">
        <v>47.3</v>
      </c>
      <c r="K21">
        <v>17.899999999999999</v>
      </c>
      <c r="L21">
        <v>19.2</v>
      </c>
      <c r="M21">
        <v>26.2</v>
      </c>
      <c r="N21">
        <v>28.9</v>
      </c>
      <c r="O21">
        <v>29.4</v>
      </c>
      <c r="P21">
        <v>36.9</v>
      </c>
      <c r="Q21">
        <v>48.7</v>
      </c>
      <c r="R21">
        <v>45.4</v>
      </c>
      <c r="S21">
        <v>32.299999999999997</v>
      </c>
      <c r="T21">
        <v>33.9</v>
      </c>
      <c r="U21">
        <v>67.3</v>
      </c>
      <c r="V21">
        <v>-8.1</v>
      </c>
      <c r="W21" t="s">
        <v>197</v>
      </c>
      <c r="X21" t="s">
        <v>197</v>
      </c>
      <c r="Y21">
        <v>2021</v>
      </c>
      <c r="Z21" s="9">
        <f>Table5[[#This Row],[W]]/Table5[[#This Row],[G]]</f>
        <v>0.59090909090909094</v>
      </c>
    </row>
    <row r="22" spans="2:26" x14ac:dyDescent="0.2">
      <c r="B22" t="s">
        <v>206</v>
      </c>
      <c r="C22" t="s">
        <v>194</v>
      </c>
      <c r="D22">
        <v>23</v>
      </c>
      <c r="E22">
        <v>15</v>
      </c>
      <c r="F22">
        <v>98.2</v>
      </c>
      <c r="G22">
        <v>96.4</v>
      </c>
      <c r="H22">
        <v>0.55149999999999999</v>
      </c>
      <c r="I22">
        <v>47.6</v>
      </c>
      <c r="J22">
        <v>44.1</v>
      </c>
      <c r="K22">
        <v>20.6</v>
      </c>
      <c r="L22">
        <v>17.2</v>
      </c>
      <c r="M22">
        <v>29.9</v>
      </c>
      <c r="N22">
        <v>27.6</v>
      </c>
      <c r="O22">
        <v>29.7</v>
      </c>
      <c r="P22">
        <v>31.2</v>
      </c>
      <c r="Q22">
        <v>47.4</v>
      </c>
      <c r="R22">
        <v>46</v>
      </c>
      <c r="S22">
        <v>32.1</v>
      </c>
      <c r="T22">
        <v>26.6</v>
      </c>
      <c r="U22">
        <v>65.099999999999994</v>
      </c>
      <c r="V22">
        <v>-4.8</v>
      </c>
      <c r="W22" t="s">
        <v>197</v>
      </c>
      <c r="X22" t="s">
        <v>197</v>
      </c>
      <c r="Y22">
        <v>2021</v>
      </c>
      <c r="Z22" s="9">
        <f>Table5[[#This Row],[W]]/Table5[[#This Row],[G]]</f>
        <v>0.65217391304347827</v>
      </c>
    </row>
    <row r="23" spans="2:26" x14ac:dyDescent="0.2">
      <c r="B23" t="s">
        <v>207</v>
      </c>
      <c r="C23" t="s">
        <v>194</v>
      </c>
      <c r="D23">
        <v>26</v>
      </c>
      <c r="E23">
        <v>16</v>
      </c>
      <c r="F23">
        <v>101.2</v>
      </c>
      <c r="G23">
        <v>100.1</v>
      </c>
      <c r="H23">
        <v>0.53010000000000002</v>
      </c>
      <c r="I23">
        <v>50.7</v>
      </c>
      <c r="J23">
        <v>47.1</v>
      </c>
      <c r="K23">
        <v>18.399999999999999</v>
      </c>
      <c r="L23">
        <v>16.100000000000001</v>
      </c>
      <c r="M23">
        <v>22.4</v>
      </c>
      <c r="N23">
        <v>22.4</v>
      </c>
      <c r="O23">
        <v>26.9</v>
      </c>
      <c r="P23">
        <v>28.2</v>
      </c>
      <c r="Q23">
        <v>52.2</v>
      </c>
      <c r="R23">
        <v>47.8</v>
      </c>
      <c r="S23">
        <v>32.299999999999997</v>
      </c>
      <c r="T23">
        <v>30.2</v>
      </c>
      <c r="U23">
        <v>65.400000000000006</v>
      </c>
      <c r="V23">
        <v>-6.8</v>
      </c>
      <c r="W23" t="s">
        <v>197</v>
      </c>
      <c r="X23" t="s">
        <v>197</v>
      </c>
      <c r="Y23">
        <v>2021</v>
      </c>
      <c r="Z23" s="9">
        <f>Table5[[#This Row],[W]]/Table5[[#This Row],[G]]</f>
        <v>0.61538461538461542</v>
      </c>
    </row>
    <row r="24" spans="2:26" x14ac:dyDescent="0.2">
      <c r="B24" t="s">
        <v>208</v>
      </c>
      <c r="C24" t="s">
        <v>194</v>
      </c>
      <c r="D24">
        <v>27</v>
      </c>
      <c r="E24">
        <v>13</v>
      </c>
      <c r="F24">
        <v>101.1</v>
      </c>
      <c r="G24">
        <v>109.6</v>
      </c>
      <c r="H24">
        <v>0.2843</v>
      </c>
      <c r="I24">
        <v>52</v>
      </c>
      <c r="J24">
        <v>52.7</v>
      </c>
      <c r="K24">
        <v>18.899999999999999</v>
      </c>
      <c r="L24">
        <v>17.2</v>
      </c>
      <c r="M24">
        <v>18.600000000000001</v>
      </c>
      <c r="N24">
        <v>27.6</v>
      </c>
      <c r="O24">
        <v>32.700000000000003</v>
      </c>
      <c r="P24">
        <v>22</v>
      </c>
      <c r="Q24">
        <v>50.3</v>
      </c>
      <c r="R24">
        <v>54.3</v>
      </c>
      <c r="S24">
        <v>36</v>
      </c>
      <c r="T24">
        <v>32.9</v>
      </c>
      <c r="U24">
        <v>67.900000000000006</v>
      </c>
      <c r="V24">
        <v>-11.6</v>
      </c>
      <c r="W24" t="s">
        <v>197</v>
      </c>
      <c r="X24" t="s">
        <v>197</v>
      </c>
      <c r="Y24">
        <v>2021</v>
      </c>
      <c r="Z24" s="9">
        <f>Table5[[#This Row],[W]]/Table5[[#This Row],[G]]</f>
        <v>0.48148148148148145</v>
      </c>
    </row>
    <row r="25" spans="2:26" x14ac:dyDescent="0.2">
      <c r="B25" t="s">
        <v>209</v>
      </c>
      <c r="C25" t="s">
        <v>194</v>
      </c>
      <c r="D25">
        <v>26</v>
      </c>
      <c r="E25">
        <v>17</v>
      </c>
      <c r="F25">
        <v>104.3</v>
      </c>
      <c r="G25">
        <v>101.7</v>
      </c>
      <c r="H25">
        <v>0.57169999999999999</v>
      </c>
      <c r="I25">
        <v>53.5</v>
      </c>
      <c r="J25">
        <v>48.1</v>
      </c>
      <c r="K25">
        <v>19.3</v>
      </c>
      <c r="L25">
        <v>19.5</v>
      </c>
      <c r="M25">
        <v>28.4</v>
      </c>
      <c r="N25">
        <v>27.2</v>
      </c>
      <c r="O25">
        <v>37.200000000000003</v>
      </c>
      <c r="P25">
        <v>30.4</v>
      </c>
      <c r="Q25">
        <v>55</v>
      </c>
      <c r="R25">
        <v>48.2</v>
      </c>
      <c r="S25">
        <v>33.4</v>
      </c>
      <c r="T25">
        <v>32</v>
      </c>
      <c r="U25">
        <v>65.5</v>
      </c>
      <c r="V25">
        <v>-6.8</v>
      </c>
      <c r="W25" t="s">
        <v>197</v>
      </c>
      <c r="X25" t="s">
        <v>197</v>
      </c>
      <c r="Y25">
        <v>2021</v>
      </c>
      <c r="Z25" s="9">
        <f>Table5[[#This Row],[W]]/Table5[[#This Row],[G]]</f>
        <v>0.65384615384615385</v>
      </c>
    </row>
    <row r="26" spans="2:26" x14ac:dyDescent="0.2">
      <c r="B26" t="s">
        <v>193</v>
      </c>
      <c r="C26" t="s">
        <v>194</v>
      </c>
      <c r="D26">
        <v>23</v>
      </c>
      <c r="E26">
        <v>4</v>
      </c>
      <c r="F26">
        <v>90.3</v>
      </c>
      <c r="G26">
        <v>105.1</v>
      </c>
      <c r="H26">
        <v>0.14949999999999999</v>
      </c>
      <c r="I26">
        <v>44.5</v>
      </c>
      <c r="J26">
        <v>50.6</v>
      </c>
      <c r="K26">
        <v>20.3</v>
      </c>
      <c r="L26">
        <v>18.2</v>
      </c>
      <c r="M26">
        <v>22</v>
      </c>
      <c r="N26">
        <v>29.9</v>
      </c>
      <c r="O26">
        <v>29.5</v>
      </c>
      <c r="P26">
        <v>36.5</v>
      </c>
      <c r="Q26">
        <v>42.9</v>
      </c>
      <c r="R26">
        <v>49.1</v>
      </c>
      <c r="S26">
        <v>31.5</v>
      </c>
      <c r="T26">
        <v>35.700000000000003</v>
      </c>
      <c r="U26">
        <v>66.900000000000006</v>
      </c>
      <c r="V26">
        <v>-15.8</v>
      </c>
      <c r="W26" t="s">
        <v>197</v>
      </c>
      <c r="X26" t="s">
        <v>195</v>
      </c>
      <c r="Y26">
        <v>2020</v>
      </c>
      <c r="Z26" s="9">
        <f>Table5[[#This Row],[W]]/Table5[[#This Row],[G]]</f>
        <v>0.17391304347826086</v>
      </c>
    </row>
    <row r="27" spans="2:26" x14ac:dyDescent="0.2">
      <c r="B27" t="s">
        <v>198</v>
      </c>
      <c r="C27" t="s">
        <v>194</v>
      </c>
      <c r="D27">
        <v>24</v>
      </c>
      <c r="E27">
        <v>15</v>
      </c>
      <c r="F27">
        <v>102.3</v>
      </c>
      <c r="G27">
        <v>102.4</v>
      </c>
      <c r="H27">
        <v>0.49630000000000002</v>
      </c>
      <c r="I27">
        <v>48.4</v>
      </c>
      <c r="J27">
        <v>50.6</v>
      </c>
      <c r="K27">
        <v>19.600000000000001</v>
      </c>
      <c r="L27">
        <v>20.6</v>
      </c>
      <c r="M27">
        <v>38.5</v>
      </c>
      <c r="N27">
        <v>25.7</v>
      </c>
      <c r="O27">
        <v>26.9</v>
      </c>
      <c r="P27">
        <v>42.3</v>
      </c>
      <c r="Q27">
        <v>47.6</v>
      </c>
      <c r="R27">
        <v>49.4</v>
      </c>
      <c r="S27">
        <v>33.799999999999997</v>
      </c>
      <c r="T27">
        <v>34.9</v>
      </c>
      <c r="U27">
        <v>63.8</v>
      </c>
      <c r="V27">
        <v>-6.2</v>
      </c>
      <c r="W27" t="s">
        <v>197</v>
      </c>
      <c r="X27" t="s">
        <v>195</v>
      </c>
      <c r="Y27">
        <v>2020</v>
      </c>
      <c r="Z27" s="9">
        <f>Table5[[#This Row],[W]]/Table5[[#This Row],[G]]</f>
        <v>0.625</v>
      </c>
    </row>
    <row r="28" spans="2:26" x14ac:dyDescent="0.2">
      <c r="B28" t="s">
        <v>199</v>
      </c>
      <c r="C28" t="s">
        <v>194</v>
      </c>
      <c r="D28">
        <v>15</v>
      </c>
      <c r="E28">
        <v>6</v>
      </c>
      <c r="F28">
        <v>102.6</v>
      </c>
      <c r="G28">
        <v>111.6</v>
      </c>
      <c r="H28">
        <v>0.27579999999999999</v>
      </c>
      <c r="I28">
        <v>51.2</v>
      </c>
      <c r="J28">
        <v>54.9</v>
      </c>
      <c r="K28">
        <v>17.600000000000001</v>
      </c>
      <c r="L28">
        <v>18.600000000000001</v>
      </c>
      <c r="M28">
        <v>24.9</v>
      </c>
      <c r="N28">
        <v>29.1</v>
      </c>
      <c r="O28">
        <v>35.6</v>
      </c>
      <c r="P28">
        <v>27.8</v>
      </c>
      <c r="Q28">
        <v>48.1</v>
      </c>
      <c r="R28">
        <v>52.5</v>
      </c>
      <c r="S28">
        <v>38</v>
      </c>
      <c r="T28">
        <v>39.700000000000003</v>
      </c>
      <c r="U28">
        <v>71.7</v>
      </c>
      <c r="V28">
        <v>-7.8</v>
      </c>
      <c r="W28" t="s">
        <v>197</v>
      </c>
      <c r="X28" t="s">
        <v>195</v>
      </c>
      <c r="Y28">
        <v>2020</v>
      </c>
      <c r="Z28" s="9">
        <f>Table5[[#This Row],[W]]/Table5[[#This Row],[G]]</f>
        <v>0.4</v>
      </c>
    </row>
    <row r="29" spans="2:26" x14ac:dyDescent="0.2">
      <c r="B29" t="s">
        <v>200</v>
      </c>
      <c r="C29" t="s">
        <v>194</v>
      </c>
      <c r="D29">
        <v>21</v>
      </c>
      <c r="E29">
        <v>9</v>
      </c>
      <c r="F29">
        <v>99.8</v>
      </c>
      <c r="G29">
        <v>111.7</v>
      </c>
      <c r="H29">
        <v>0.21460000000000001</v>
      </c>
      <c r="I29">
        <v>48.4</v>
      </c>
      <c r="J29">
        <v>54.3</v>
      </c>
      <c r="K29">
        <v>16.7</v>
      </c>
      <c r="L29">
        <v>18.7</v>
      </c>
      <c r="M29">
        <v>24.3</v>
      </c>
      <c r="N29">
        <v>28.9</v>
      </c>
      <c r="O29">
        <v>31.7</v>
      </c>
      <c r="P29">
        <v>32.4</v>
      </c>
      <c r="Q29">
        <v>47.2</v>
      </c>
      <c r="R29">
        <v>54.2</v>
      </c>
      <c r="S29">
        <v>33.5</v>
      </c>
      <c r="T29">
        <v>36.4</v>
      </c>
      <c r="U29">
        <v>70.5</v>
      </c>
      <c r="V29">
        <v>-9.9</v>
      </c>
      <c r="W29" t="s">
        <v>197</v>
      </c>
      <c r="X29" t="s">
        <v>195</v>
      </c>
      <c r="Y29">
        <v>2020</v>
      </c>
      <c r="Z29" s="9">
        <f>Table5[[#This Row],[W]]/Table5[[#This Row],[G]]</f>
        <v>0.42857142857142855</v>
      </c>
    </row>
    <row r="30" spans="2:26" x14ac:dyDescent="0.2">
      <c r="B30" t="s">
        <v>201</v>
      </c>
      <c r="C30" t="s">
        <v>194</v>
      </c>
      <c r="D30">
        <v>19</v>
      </c>
      <c r="E30">
        <v>11</v>
      </c>
      <c r="F30">
        <v>100.7</v>
      </c>
      <c r="G30">
        <v>104.5</v>
      </c>
      <c r="H30">
        <v>0.39589999999999997</v>
      </c>
      <c r="I30">
        <v>50.6</v>
      </c>
      <c r="J30">
        <v>50.1</v>
      </c>
      <c r="K30">
        <v>19.8</v>
      </c>
      <c r="L30">
        <v>16.7</v>
      </c>
      <c r="M30">
        <v>29.1</v>
      </c>
      <c r="N30">
        <v>25.6</v>
      </c>
      <c r="O30">
        <v>30.3</v>
      </c>
      <c r="P30">
        <v>27.7</v>
      </c>
      <c r="Q30">
        <v>48.6</v>
      </c>
      <c r="R30">
        <v>49.8</v>
      </c>
      <c r="S30">
        <v>35.700000000000003</v>
      </c>
      <c r="T30">
        <v>33.799999999999997</v>
      </c>
      <c r="U30">
        <v>66.7</v>
      </c>
      <c r="V30">
        <v>-7.3</v>
      </c>
      <c r="W30" t="s">
        <v>197</v>
      </c>
      <c r="X30" t="s">
        <v>195</v>
      </c>
      <c r="Y30">
        <v>2020</v>
      </c>
      <c r="Z30" s="9">
        <f>Table5[[#This Row],[W]]/Table5[[#This Row],[G]]</f>
        <v>0.57894736842105265</v>
      </c>
    </row>
    <row r="31" spans="2:26" x14ac:dyDescent="0.2">
      <c r="B31" t="s">
        <v>203</v>
      </c>
      <c r="C31" t="s">
        <v>194</v>
      </c>
      <c r="D31">
        <v>18</v>
      </c>
      <c r="E31">
        <v>6</v>
      </c>
      <c r="F31">
        <v>97.4</v>
      </c>
      <c r="G31">
        <v>104</v>
      </c>
      <c r="H31">
        <v>0.31979999999999997</v>
      </c>
      <c r="I31">
        <v>50.6</v>
      </c>
      <c r="J31">
        <v>49.4</v>
      </c>
      <c r="K31">
        <v>21</v>
      </c>
      <c r="L31">
        <v>17.8</v>
      </c>
      <c r="M31">
        <v>23.3</v>
      </c>
      <c r="N31">
        <v>31.3</v>
      </c>
      <c r="O31">
        <v>37.700000000000003</v>
      </c>
      <c r="P31">
        <v>34.9</v>
      </c>
      <c r="Q31">
        <v>49</v>
      </c>
      <c r="R31">
        <v>48.2</v>
      </c>
      <c r="S31">
        <v>35.9</v>
      </c>
      <c r="T31">
        <v>34.200000000000003</v>
      </c>
      <c r="U31">
        <v>73.900000000000006</v>
      </c>
      <c r="V31">
        <v>-9.3000000000000007</v>
      </c>
      <c r="W31" t="s">
        <v>197</v>
      </c>
      <c r="X31" t="s">
        <v>195</v>
      </c>
      <c r="Y31">
        <v>2020</v>
      </c>
      <c r="Z31" s="9">
        <f>Table5[[#This Row],[W]]/Table5[[#This Row],[G]]</f>
        <v>0.33333333333333331</v>
      </c>
    </row>
    <row r="32" spans="2:26" x14ac:dyDescent="0.2">
      <c r="B32" t="s">
        <v>205</v>
      </c>
      <c r="C32" t="s">
        <v>194</v>
      </c>
      <c r="D32">
        <v>17</v>
      </c>
      <c r="E32">
        <v>10</v>
      </c>
      <c r="F32">
        <v>96.5</v>
      </c>
      <c r="G32">
        <v>102.6</v>
      </c>
      <c r="H32">
        <v>0.3322</v>
      </c>
      <c r="I32">
        <v>48.2</v>
      </c>
      <c r="J32">
        <v>53</v>
      </c>
      <c r="K32">
        <v>20.399999999999999</v>
      </c>
      <c r="L32">
        <v>23.4</v>
      </c>
      <c r="M32">
        <v>26.9</v>
      </c>
      <c r="N32">
        <v>27.6</v>
      </c>
      <c r="O32">
        <v>36.4</v>
      </c>
      <c r="P32">
        <v>40.6</v>
      </c>
      <c r="Q32">
        <v>48.3</v>
      </c>
      <c r="R32">
        <v>52.6</v>
      </c>
      <c r="S32">
        <v>31.9</v>
      </c>
      <c r="T32">
        <v>35.799999999999997</v>
      </c>
      <c r="U32">
        <v>69.5</v>
      </c>
      <c r="V32">
        <v>-5.9</v>
      </c>
      <c r="W32" t="s">
        <v>197</v>
      </c>
      <c r="X32" t="s">
        <v>195</v>
      </c>
      <c r="Y32">
        <v>2020</v>
      </c>
      <c r="Z32" s="9">
        <f>Table5[[#This Row],[W]]/Table5[[#This Row],[G]]</f>
        <v>0.58823529411764708</v>
      </c>
    </row>
    <row r="33" spans="2:26" x14ac:dyDescent="0.2">
      <c r="B33" t="s">
        <v>206</v>
      </c>
      <c r="C33" t="s">
        <v>194</v>
      </c>
      <c r="D33">
        <v>25</v>
      </c>
      <c r="E33">
        <v>18</v>
      </c>
      <c r="F33">
        <v>99</v>
      </c>
      <c r="G33">
        <v>94.3</v>
      </c>
      <c r="H33">
        <v>0.63570000000000004</v>
      </c>
      <c r="I33">
        <v>47.3</v>
      </c>
      <c r="J33">
        <v>45.6</v>
      </c>
      <c r="K33">
        <v>18.899999999999999</v>
      </c>
      <c r="L33">
        <v>18.2</v>
      </c>
      <c r="M33">
        <v>31.1</v>
      </c>
      <c r="N33">
        <v>24.7</v>
      </c>
      <c r="O33">
        <v>29.1</v>
      </c>
      <c r="P33">
        <v>28.1</v>
      </c>
      <c r="Q33">
        <v>46.7</v>
      </c>
      <c r="R33">
        <v>43.2</v>
      </c>
      <c r="S33">
        <v>32.9</v>
      </c>
      <c r="T33">
        <v>32.9</v>
      </c>
      <c r="U33">
        <v>67.8</v>
      </c>
      <c r="V33">
        <v>-3.7</v>
      </c>
      <c r="W33" t="s">
        <v>197</v>
      </c>
      <c r="X33" t="s">
        <v>195</v>
      </c>
      <c r="Y33">
        <v>2020</v>
      </c>
      <c r="Z33" s="9">
        <f>Table5[[#This Row],[W]]/Table5[[#This Row],[G]]</f>
        <v>0.72</v>
      </c>
    </row>
    <row r="34" spans="2:26" x14ac:dyDescent="0.2">
      <c r="B34" t="s">
        <v>207</v>
      </c>
      <c r="C34" t="s">
        <v>194</v>
      </c>
      <c r="D34">
        <v>22</v>
      </c>
      <c r="E34">
        <v>14</v>
      </c>
      <c r="F34">
        <v>102.5</v>
      </c>
      <c r="G34">
        <v>97.5</v>
      </c>
      <c r="H34">
        <v>0.63839999999999997</v>
      </c>
      <c r="I34">
        <v>52.5</v>
      </c>
      <c r="J34">
        <v>45.8</v>
      </c>
      <c r="K34">
        <v>17.600000000000001</v>
      </c>
      <c r="L34">
        <v>16.399999999999999</v>
      </c>
      <c r="M34">
        <v>26.1</v>
      </c>
      <c r="N34">
        <v>23.8</v>
      </c>
      <c r="O34">
        <v>22</v>
      </c>
      <c r="P34">
        <v>28.6</v>
      </c>
      <c r="Q34">
        <v>50.3</v>
      </c>
      <c r="R34">
        <v>44.7</v>
      </c>
      <c r="S34">
        <v>36.9</v>
      </c>
      <c r="T34">
        <v>31.9</v>
      </c>
      <c r="U34">
        <v>66.8</v>
      </c>
      <c r="V34">
        <v>-4.7</v>
      </c>
      <c r="W34" t="s">
        <v>197</v>
      </c>
      <c r="X34" t="s">
        <v>195</v>
      </c>
      <c r="Y34">
        <v>2020</v>
      </c>
      <c r="Z34" s="9">
        <f>Table5[[#This Row],[W]]/Table5[[#This Row],[G]]</f>
        <v>0.63636363636363635</v>
      </c>
    </row>
    <row r="35" spans="2:26" x14ac:dyDescent="0.2">
      <c r="B35" t="s">
        <v>208</v>
      </c>
      <c r="C35" t="s">
        <v>194</v>
      </c>
      <c r="D35">
        <v>14</v>
      </c>
      <c r="E35">
        <v>7</v>
      </c>
      <c r="F35">
        <v>100.7</v>
      </c>
      <c r="G35">
        <v>109.2</v>
      </c>
      <c r="H35">
        <v>0.28370000000000001</v>
      </c>
      <c r="I35">
        <v>55</v>
      </c>
      <c r="J35">
        <v>54.5</v>
      </c>
      <c r="K35">
        <v>19.600000000000001</v>
      </c>
      <c r="L35">
        <v>18.399999999999999</v>
      </c>
      <c r="M35">
        <v>16.7</v>
      </c>
      <c r="N35">
        <v>31.7</v>
      </c>
      <c r="O35">
        <v>20.8</v>
      </c>
      <c r="P35">
        <v>22.4</v>
      </c>
      <c r="Q35">
        <v>54.6</v>
      </c>
      <c r="R35">
        <v>53.3</v>
      </c>
      <c r="S35">
        <v>37</v>
      </c>
      <c r="T35">
        <v>38</v>
      </c>
      <c r="U35">
        <v>69.2</v>
      </c>
      <c r="V35">
        <v>-6.9</v>
      </c>
      <c r="W35" t="s">
        <v>197</v>
      </c>
      <c r="X35" t="s">
        <v>195</v>
      </c>
      <c r="Y35">
        <v>2020</v>
      </c>
      <c r="Z35" s="9">
        <f>Table5[[#This Row],[W]]/Table5[[#This Row],[G]]</f>
        <v>0.5</v>
      </c>
    </row>
    <row r="36" spans="2:26" x14ac:dyDescent="0.2">
      <c r="B36" t="s">
        <v>209</v>
      </c>
      <c r="C36" t="s">
        <v>194</v>
      </c>
      <c r="D36">
        <v>24</v>
      </c>
      <c r="E36">
        <v>22</v>
      </c>
      <c r="F36">
        <v>107.9</v>
      </c>
      <c r="G36">
        <v>97.6</v>
      </c>
      <c r="H36">
        <v>0.76149999999999995</v>
      </c>
      <c r="I36">
        <v>53</v>
      </c>
      <c r="J36">
        <v>47.7</v>
      </c>
      <c r="K36">
        <v>16.5</v>
      </c>
      <c r="L36">
        <v>20.8</v>
      </c>
      <c r="M36">
        <v>28.2</v>
      </c>
      <c r="N36">
        <v>24.5</v>
      </c>
      <c r="O36">
        <v>35.5</v>
      </c>
      <c r="P36">
        <v>28</v>
      </c>
      <c r="Q36">
        <v>53.4</v>
      </c>
      <c r="R36">
        <v>46.6</v>
      </c>
      <c r="S36">
        <v>34.799999999999997</v>
      </c>
      <c r="T36">
        <v>33.4</v>
      </c>
      <c r="U36">
        <v>65.8</v>
      </c>
      <c r="V36">
        <v>-0.2</v>
      </c>
      <c r="W36" t="s">
        <v>196</v>
      </c>
      <c r="X36">
        <v>12</v>
      </c>
      <c r="Y36">
        <v>2020</v>
      </c>
      <c r="Z36" s="9">
        <f>Table5[[#This Row],[W]]/Table5[[#This Row],[G]]</f>
        <v>0.91666666666666663</v>
      </c>
    </row>
    <row r="37" spans="2:26" x14ac:dyDescent="0.2">
      <c r="B37" t="s">
        <v>200</v>
      </c>
      <c r="C37" t="s">
        <v>194</v>
      </c>
      <c r="D37">
        <v>30</v>
      </c>
      <c r="E37">
        <v>15</v>
      </c>
      <c r="F37">
        <v>107.4</v>
      </c>
      <c r="G37">
        <v>113.5</v>
      </c>
      <c r="H37">
        <v>0.34560000000000002</v>
      </c>
      <c r="I37">
        <v>51.6</v>
      </c>
      <c r="J37">
        <v>54.7</v>
      </c>
      <c r="K37">
        <v>16.3</v>
      </c>
      <c r="L37">
        <v>17.3</v>
      </c>
      <c r="M37">
        <v>25.2</v>
      </c>
      <c r="N37">
        <v>32</v>
      </c>
      <c r="O37">
        <v>30.4</v>
      </c>
      <c r="P37">
        <v>29</v>
      </c>
      <c r="Q37">
        <v>49.4</v>
      </c>
      <c r="R37">
        <v>52.4</v>
      </c>
      <c r="S37">
        <v>37.299999999999997</v>
      </c>
      <c r="T37">
        <v>38.700000000000003</v>
      </c>
      <c r="U37">
        <v>70.3</v>
      </c>
      <c r="V37">
        <v>-10.7</v>
      </c>
      <c r="W37" t="s">
        <v>195</v>
      </c>
      <c r="X37" t="s">
        <v>195</v>
      </c>
      <c r="Y37">
        <v>2019</v>
      </c>
      <c r="Z37" s="9">
        <f>Table5[[#This Row],[W]]/Table5[[#This Row],[G]]</f>
        <v>0.5</v>
      </c>
    </row>
    <row r="38" spans="2:26" x14ac:dyDescent="0.2">
      <c r="B38" t="s">
        <v>193</v>
      </c>
      <c r="C38" t="s">
        <v>194</v>
      </c>
      <c r="D38">
        <v>27</v>
      </c>
      <c r="E38">
        <v>6</v>
      </c>
      <c r="F38">
        <v>97.1</v>
      </c>
      <c r="G38">
        <v>114.9</v>
      </c>
      <c r="H38">
        <v>0.12620000000000001</v>
      </c>
      <c r="I38">
        <v>47.2</v>
      </c>
      <c r="J38">
        <v>52.6</v>
      </c>
      <c r="K38">
        <v>17</v>
      </c>
      <c r="L38">
        <v>15.6</v>
      </c>
      <c r="M38">
        <v>26.1</v>
      </c>
      <c r="N38">
        <v>31.4</v>
      </c>
      <c r="O38">
        <v>25.8</v>
      </c>
      <c r="P38">
        <v>38.1</v>
      </c>
      <c r="Q38">
        <v>46.6</v>
      </c>
      <c r="R38">
        <v>51.5</v>
      </c>
      <c r="S38">
        <v>32</v>
      </c>
      <c r="T38">
        <v>36.5</v>
      </c>
      <c r="U38">
        <v>67.5</v>
      </c>
      <c r="V38">
        <v>-18.600000000000001</v>
      </c>
      <c r="W38" t="s">
        <v>195</v>
      </c>
      <c r="X38" t="s">
        <v>195</v>
      </c>
      <c r="Y38">
        <v>2018</v>
      </c>
      <c r="Z38" s="9">
        <f>Table5[[#This Row],[W]]/Table5[[#This Row],[G]]</f>
        <v>0.22222222222222221</v>
      </c>
    </row>
    <row r="39" spans="2:26" x14ac:dyDescent="0.2">
      <c r="B39" t="s">
        <v>199</v>
      </c>
      <c r="C39" t="s">
        <v>194</v>
      </c>
      <c r="D39">
        <v>32</v>
      </c>
      <c r="E39">
        <v>16</v>
      </c>
      <c r="F39">
        <v>97</v>
      </c>
      <c r="G39">
        <v>102.2</v>
      </c>
      <c r="H39">
        <v>0.35399999999999998</v>
      </c>
      <c r="I39">
        <v>49.1</v>
      </c>
      <c r="J39">
        <v>48.3</v>
      </c>
      <c r="K39">
        <v>19.100000000000001</v>
      </c>
      <c r="L39">
        <v>16.8</v>
      </c>
      <c r="M39">
        <v>24.5</v>
      </c>
      <c r="N39">
        <v>27</v>
      </c>
      <c r="O39">
        <v>38.5</v>
      </c>
      <c r="P39">
        <v>35.700000000000003</v>
      </c>
      <c r="Q39">
        <v>50.3</v>
      </c>
      <c r="R39">
        <v>48.5</v>
      </c>
      <c r="S39">
        <v>30.8</v>
      </c>
      <c r="T39">
        <v>32</v>
      </c>
      <c r="U39">
        <v>71.099999999999994</v>
      </c>
      <c r="V39">
        <v>-9.6999999999999993</v>
      </c>
      <c r="W39" t="s">
        <v>195</v>
      </c>
      <c r="X39" t="s">
        <v>195</v>
      </c>
      <c r="Y39">
        <v>2018</v>
      </c>
      <c r="Z39" s="9">
        <f>Table5[[#This Row],[W]]/Table5[[#This Row],[G]]</f>
        <v>0.5</v>
      </c>
    </row>
    <row r="40" spans="2:26" x14ac:dyDescent="0.2">
      <c r="B40" t="s">
        <v>200</v>
      </c>
      <c r="C40" t="s">
        <v>194</v>
      </c>
      <c r="D40">
        <v>33</v>
      </c>
      <c r="E40">
        <v>13</v>
      </c>
      <c r="F40">
        <v>103.3</v>
      </c>
      <c r="G40">
        <v>111.4</v>
      </c>
      <c r="H40">
        <v>0.29670000000000002</v>
      </c>
      <c r="I40">
        <v>51.5</v>
      </c>
      <c r="J40">
        <v>51.6</v>
      </c>
      <c r="K40">
        <v>16.7</v>
      </c>
      <c r="L40">
        <v>17.100000000000001</v>
      </c>
      <c r="M40">
        <v>28.4</v>
      </c>
      <c r="N40">
        <v>32.5</v>
      </c>
      <c r="O40">
        <v>31.8</v>
      </c>
      <c r="P40">
        <v>32.200000000000003</v>
      </c>
      <c r="Q40">
        <v>50.3</v>
      </c>
      <c r="R40">
        <v>48.2</v>
      </c>
      <c r="S40">
        <v>36.1</v>
      </c>
      <c r="T40">
        <v>38.4</v>
      </c>
      <c r="U40">
        <v>72.3</v>
      </c>
      <c r="V40">
        <v>-14.7</v>
      </c>
      <c r="W40" t="s">
        <v>195</v>
      </c>
      <c r="X40" t="s">
        <v>195</v>
      </c>
      <c r="Y40">
        <v>2018</v>
      </c>
      <c r="Z40" s="9">
        <f>Table5[[#This Row],[W]]/Table5[[#This Row],[G]]</f>
        <v>0.39393939393939392</v>
      </c>
    </row>
    <row r="41" spans="2:26" x14ac:dyDescent="0.2">
      <c r="B41" t="s">
        <v>201</v>
      </c>
      <c r="C41" t="s">
        <v>194</v>
      </c>
      <c r="D41">
        <v>29</v>
      </c>
      <c r="E41">
        <v>18</v>
      </c>
      <c r="F41">
        <v>102.4</v>
      </c>
      <c r="G41">
        <v>106</v>
      </c>
      <c r="H41">
        <v>0.40129999999999999</v>
      </c>
      <c r="I41">
        <v>52.3</v>
      </c>
      <c r="J41">
        <v>50.8</v>
      </c>
      <c r="K41">
        <v>17.600000000000001</v>
      </c>
      <c r="L41">
        <v>17.399999999999999</v>
      </c>
      <c r="M41">
        <v>26.9</v>
      </c>
      <c r="N41">
        <v>24.7</v>
      </c>
      <c r="O41">
        <v>31.2</v>
      </c>
      <c r="P41">
        <v>32.9</v>
      </c>
      <c r="Q41">
        <v>52.2</v>
      </c>
      <c r="R41">
        <v>50.3</v>
      </c>
      <c r="S41">
        <v>35</v>
      </c>
      <c r="T41">
        <v>34.5</v>
      </c>
      <c r="U41">
        <v>67.5</v>
      </c>
      <c r="V41">
        <v>-8.6</v>
      </c>
      <c r="W41" t="s">
        <v>195</v>
      </c>
      <c r="X41" t="s">
        <v>195</v>
      </c>
      <c r="Y41">
        <v>2018</v>
      </c>
      <c r="Z41" s="9">
        <f>Table5[[#This Row],[W]]/Table5[[#This Row],[G]]</f>
        <v>0.62068965517241381</v>
      </c>
    </row>
    <row r="42" spans="2:26" x14ac:dyDescent="0.2">
      <c r="B42" t="s">
        <v>203</v>
      </c>
      <c r="C42" t="s">
        <v>194</v>
      </c>
      <c r="D42">
        <v>32</v>
      </c>
      <c r="E42">
        <v>15</v>
      </c>
      <c r="F42">
        <v>99.9</v>
      </c>
      <c r="G42">
        <v>105.3</v>
      </c>
      <c r="H42">
        <v>0.3533</v>
      </c>
      <c r="I42">
        <v>47.6</v>
      </c>
      <c r="J42">
        <v>51.1</v>
      </c>
      <c r="K42">
        <v>19</v>
      </c>
      <c r="L42">
        <v>18.899999999999999</v>
      </c>
      <c r="M42">
        <v>28.9</v>
      </c>
      <c r="N42">
        <v>33</v>
      </c>
      <c r="O42">
        <v>40.799999999999997</v>
      </c>
      <c r="P42">
        <v>30.2</v>
      </c>
      <c r="Q42">
        <v>46.3</v>
      </c>
      <c r="R42">
        <v>51.6</v>
      </c>
      <c r="S42">
        <v>33.799999999999997</v>
      </c>
      <c r="T42">
        <v>33.5</v>
      </c>
      <c r="U42">
        <v>73</v>
      </c>
      <c r="V42">
        <v>-11.8</v>
      </c>
      <c r="W42" t="s">
        <v>195</v>
      </c>
      <c r="X42" t="s">
        <v>195</v>
      </c>
      <c r="Y42">
        <v>2018</v>
      </c>
      <c r="Z42" s="9">
        <f>Table5[[#This Row],[W]]/Table5[[#This Row],[G]]</f>
        <v>0.46875</v>
      </c>
    </row>
    <row r="43" spans="2:26" x14ac:dyDescent="0.2">
      <c r="B43" t="s">
        <v>205</v>
      </c>
      <c r="C43" t="s">
        <v>194</v>
      </c>
      <c r="D43">
        <v>29</v>
      </c>
      <c r="E43">
        <v>11</v>
      </c>
      <c r="F43">
        <v>95.3</v>
      </c>
      <c r="G43">
        <v>102.6</v>
      </c>
      <c r="H43">
        <v>0.30099999999999999</v>
      </c>
      <c r="I43">
        <v>49</v>
      </c>
      <c r="J43">
        <v>52.8</v>
      </c>
      <c r="K43">
        <v>19.899999999999999</v>
      </c>
      <c r="L43">
        <v>21.1</v>
      </c>
      <c r="M43">
        <v>22.1</v>
      </c>
      <c r="N43">
        <v>27.7</v>
      </c>
      <c r="O43">
        <v>29.7</v>
      </c>
      <c r="P43">
        <v>37.700000000000003</v>
      </c>
      <c r="Q43">
        <v>49</v>
      </c>
      <c r="R43">
        <v>53.3</v>
      </c>
      <c r="S43">
        <v>32.700000000000003</v>
      </c>
      <c r="T43">
        <v>34.6</v>
      </c>
      <c r="U43">
        <v>67.3</v>
      </c>
      <c r="V43">
        <v>-14</v>
      </c>
      <c r="W43" t="s">
        <v>195</v>
      </c>
      <c r="X43" t="s">
        <v>195</v>
      </c>
      <c r="Y43">
        <v>2018</v>
      </c>
      <c r="Z43" s="9">
        <f>Table5[[#This Row],[W]]/Table5[[#This Row],[G]]</f>
        <v>0.37931034482758619</v>
      </c>
    </row>
    <row r="44" spans="2:26" x14ac:dyDescent="0.2">
      <c r="B44" t="s">
        <v>206</v>
      </c>
      <c r="C44" t="s">
        <v>194</v>
      </c>
      <c r="D44">
        <v>36</v>
      </c>
      <c r="E44">
        <v>31</v>
      </c>
      <c r="F44">
        <v>107.2</v>
      </c>
      <c r="G44">
        <v>97.6</v>
      </c>
      <c r="H44">
        <v>0.74580000000000002</v>
      </c>
      <c r="I44">
        <v>51.3</v>
      </c>
      <c r="J44">
        <v>44.1</v>
      </c>
      <c r="K44">
        <v>17.5</v>
      </c>
      <c r="L44">
        <v>16.7</v>
      </c>
      <c r="M44">
        <v>33.700000000000003</v>
      </c>
      <c r="N44">
        <v>27</v>
      </c>
      <c r="O44">
        <v>28.7</v>
      </c>
      <c r="P44">
        <v>33</v>
      </c>
      <c r="Q44">
        <v>50.1</v>
      </c>
      <c r="R44">
        <v>40.700000000000003</v>
      </c>
      <c r="S44">
        <v>35.9</v>
      </c>
      <c r="T44">
        <v>33.9</v>
      </c>
      <c r="U44">
        <v>66.599999999999994</v>
      </c>
      <c r="V44">
        <v>0.7</v>
      </c>
      <c r="W44" t="s">
        <v>202</v>
      </c>
      <c r="X44">
        <v>13</v>
      </c>
      <c r="Y44">
        <v>2018</v>
      </c>
      <c r="Z44" s="9">
        <f>Table5[[#This Row],[W]]/Table5[[#This Row],[G]]</f>
        <v>0.86111111111111116</v>
      </c>
    </row>
    <row r="45" spans="2:26" x14ac:dyDescent="0.2">
      <c r="B45" t="s">
        <v>207</v>
      </c>
      <c r="C45" t="s">
        <v>194</v>
      </c>
      <c r="D45">
        <v>30</v>
      </c>
      <c r="E45">
        <v>10</v>
      </c>
      <c r="F45">
        <v>96.9</v>
      </c>
      <c r="G45">
        <v>111.8</v>
      </c>
      <c r="H45">
        <v>0.1613</v>
      </c>
      <c r="I45">
        <v>51.2</v>
      </c>
      <c r="J45">
        <v>54.4</v>
      </c>
      <c r="K45">
        <v>20.3</v>
      </c>
      <c r="L45">
        <v>16</v>
      </c>
      <c r="M45">
        <v>25.1</v>
      </c>
      <c r="N45">
        <v>26.5</v>
      </c>
      <c r="O45">
        <v>22.7</v>
      </c>
      <c r="P45">
        <v>33.4</v>
      </c>
      <c r="Q45">
        <v>47.2</v>
      </c>
      <c r="R45">
        <v>53.7</v>
      </c>
      <c r="S45">
        <v>38</v>
      </c>
      <c r="T45">
        <v>37.200000000000003</v>
      </c>
      <c r="U45">
        <v>64.8</v>
      </c>
      <c r="V45">
        <v>-18.2</v>
      </c>
      <c r="W45" t="s">
        <v>195</v>
      </c>
      <c r="X45" t="s">
        <v>195</v>
      </c>
      <c r="Y45">
        <v>2018</v>
      </c>
      <c r="Z45" s="9">
        <f>Table5[[#This Row],[W]]/Table5[[#This Row],[G]]</f>
        <v>0.33333333333333331</v>
      </c>
    </row>
    <row r="46" spans="2:26" x14ac:dyDescent="0.2">
      <c r="B46" t="s">
        <v>209</v>
      </c>
      <c r="C46" t="s">
        <v>194</v>
      </c>
      <c r="D46">
        <v>30</v>
      </c>
      <c r="E46">
        <v>22</v>
      </c>
      <c r="F46">
        <v>103.2</v>
      </c>
      <c r="G46">
        <v>105.7</v>
      </c>
      <c r="H46">
        <v>0.42949999999999999</v>
      </c>
      <c r="I46">
        <v>50.3</v>
      </c>
      <c r="J46">
        <v>49.7</v>
      </c>
      <c r="K46">
        <v>16.8</v>
      </c>
      <c r="L46">
        <v>16.600000000000001</v>
      </c>
      <c r="M46">
        <v>33.1</v>
      </c>
      <c r="N46">
        <v>26.2</v>
      </c>
      <c r="O46">
        <v>39.5</v>
      </c>
      <c r="P46">
        <v>32.4</v>
      </c>
      <c r="Q46">
        <v>49.4</v>
      </c>
      <c r="R46">
        <v>50.8</v>
      </c>
      <c r="S46">
        <v>34.799999999999997</v>
      </c>
      <c r="T46">
        <v>31.8</v>
      </c>
      <c r="U46">
        <v>65.900000000000006</v>
      </c>
      <c r="V46">
        <v>-6</v>
      </c>
      <c r="W46" t="s">
        <v>195</v>
      </c>
      <c r="X46" t="s">
        <v>195</v>
      </c>
      <c r="Y46">
        <v>2018</v>
      </c>
      <c r="Z46" s="9">
        <f>Table5[[#This Row],[W]]/Table5[[#This Row],[G]]</f>
        <v>0.73333333333333328</v>
      </c>
    </row>
    <row r="47" spans="2:26" x14ac:dyDescent="0.2">
      <c r="B47" t="s">
        <v>193</v>
      </c>
      <c r="C47" t="s">
        <v>194</v>
      </c>
      <c r="D47">
        <v>29</v>
      </c>
      <c r="E47">
        <v>9</v>
      </c>
      <c r="F47">
        <v>96.3</v>
      </c>
      <c r="G47">
        <v>113.6</v>
      </c>
      <c r="H47">
        <v>0.12959999999999999</v>
      </c>
      <c r="I47">
        <v>46.6</v>
      </c>
      <c r="J47">
        <v>53.2</v>
      </c>
      <c r="K47">
        <v>17.399999999999999</v>
      </c>
      <c r="L47">
        <v>16.3</v>
      </c>
      <c r="M47">
        <v>24.7</v>
      </c>
      <c r="N47">
        <v>29.6</v>
      </c>
      <c r="O47">
        <v>26.7</v>
      </c>
      <c r="P47">
        <v>34.6</v>
      </c>
      <c r="Q47">
        <v>41.5</v>
      </c>
      <c r="R47">
        <v>49.8</v>
      </c>
      <c r="S47">
        <v>35.799999999999997</v>
      </c>
      <c r="T47">
        <v>40.1</v>
      </c>
      <c r="U47">
        <v>67.400000000000006</v>
      </c>
      <c r="V47">
        <v>-16.8</v>
      </c>
      <c r="W47" t="s">
        <v>195</v>
      </c>
      <c r="X47" t="s">
        <v>195</v>
      </c>
      <c r="Y47">
        <v>2017</v>
      </c>
      <c r="Z47" s="9">
        <f>Table5[[#This Row],[W]]/Table5[[#This Row],[G]]</f>
        <v>0.31034482758620691</v>
      </c>
    </row>
    <row r="48" spans="2:26" x14ac:dyDescent="0.2">
      <c r="B48" t="s">
        <v>199</v>
      </c>
      <c r="C48" t="s">
        <v>194</v>
      </c>
      <c r="D48">
        <v>30</v>
      </c>
      <c r="E48">
        <v>20</v>
      </c>
      <c r="F48">
        <v>101.6</v>
      </c>
      <c r="G48">
        <v>102.5</v>
      </c>
      <c r="H48">
        <v>0.47599999999999998</v>
      </c>
      <c r="I48">
        <v>51.6</v>
      </c>
      <c r="J48">
        <v>48.2</v>
      </c>
      <c r="K48">
        <v>20.7</v>
      </c>
      <c r="L48">
        <v>18.2</v>
      </c>
      <c r="M48">
        <v>26</v>
      </c>
      <c r="N48">
        <v>28.9</v>
      </c>
      <c r="O48">
        <v>45.6</v>
      </c>
      <c r="P48">
        <v>35.200000000000003</v>
      </c>
      <c r="Q48">
        <v>52</v>
      </c>
      <c r="R48">
        <v>45</v>
      </c>
      <c r="S48">
        <v>33.799999999999997</v>
      </c>
      <c r="T48">
        <v>36.4</v>
      </c>
      <c r="U48">
        <v>70.7</v>
      </c>
      <c r="V48">
        <v>-5.5</v>
      </c>
      <c r="W48" t="s">
        <v>196</v>
      </c>
      <c r="X48">
        <v>15</v>
      </c>
      <c r="Y48">
        <v>2017</v>
      </c>
      <c r="Z48" s="9">
        <f>Table5[[#This Row],[W]]/Table5[[#This Row],[G]]</f>
        <v>0.66666666666666663</v>
      </c>
    </row>
    <row r="49" spans="2:26" x14ac:dyDescent="0.2">
      <c r="B49" t="s">
        <v>200</v>
      </c>
      <c r="C49" t="s">
        <v>194</v>
      </c>
      <c r="D49">
        <v>28</v>
      </c>
      <c r="E49">
        <v>6</v>
      </c>
      <c r="F49">
        <v>97.3</v>
      </c>
      <c r="G49">
        <v>113.2</v>
      </c>
      <c r="H49">
        <v>0.14979999999999999</v>
      </c>
      <c r="I49">
        <v>47.7</v>
      </c>
      <c r="J49">
        <v>52.6</v>
      </c>
      <c r="K49">
        <v>18.3</v>
      </c>
      <c r="L49">
        <v>16.399999999999999</v>
      </c>
      <c r="M49">
        <v>23.3</v>
      </c>
      <c r="N49">
        <v>32.700000000000003</v>
      </c>
      <c r="O49">
        <v>28.3</v>
      </c>
      <c r="P49">
        <v>32.799999999999997</v>
      </c>
      <c r="Q49">
        <v>45.9</v>
      </c>
      <c r="R49">
        <v>51.7</v>
      </c>
      <c r="S49">
        <v>34.700000000000003</v>
      </c>
      <c r="T49">
        <v>36.299999999999997</v>
      </c>
      <c r="U49">
        <v>67</v>
      </c>
      <c r="V49">
        <v>-19.3</v>
      </c>
      <c r="W49" t="s">
        <v>195</v>
      </c>
      <c r="X49" t="s">
        <v>195</v>
      </c>
      <c r="Y49">
        <v>2017</v>
      </c>
      <c r="Z49" s="9">
        <f>Table5[[#This Row],[W]]/Table5[[#This Row],[G]]</f>
        <v>0.21428571428571427</v>
      </c>
    </row>
    <row r="50" spans="2:26" x14ac:dyDescent="0.2">
      <c r="B50" t="s">
        <v>201</v>
      </c>
      <c r="C50" t="s">
        <v>194</v>
      </c>
      <c r="D50">
        <v>28</v>
      </c>
      <c r="E50">
        <v>17</v>
      </c>
      <c r="F50">
        <v>99.1</v>
      </c>
      <c r="G50">
        <v>101.4</v>
      </c>
      <c r="H50">
        <v>0.43280000000000002</v>
      </c>
      <c r="I50">
        <v>50.1</v>
      </c>
      <c r="J50">
        <v>49.9</v>
      </c>
      <c r="K50">
        <v>19.5</v>
      </c>
      <c r="L50">
        <v>19.899999999999999</v>
      </c>
      <c r="M50">
        <v>26.3</v>
      </c>
      <c r="N50">
        <v>24.5</v>
      </c>
      <c r="O50">
        <v>40.799999999999997</v>
      </c>
      <c r="P50">
        <v>38.700000000000003</v>
      </c>
      <c r="Q50">
        <v>50.9</v>
      </c>
      <c r="R50">
        <v>50.1</v>
      </c>
      <c r="S50">
        <v>32.5</v>
      </c>
      <c r="T50">
        <v>33.1</v>
      </c>
      <c r="U50">
        <v>69</v>
      </c>
      <c r="V50">
        <v>-8.5</v>
      </c>
      <c r="W50" t="s">
        <v>195</v>
      </c>
      <c r="X50" t="s">
        <v>195</v>
      </c>
      <c r="Y50">
        <v>2017</v>
      </c>
      <c r="Z50" s="9">
        <f>Table5[[#This Row],[W]]/Table5[[#This Row],[G]]</f>
        <v>0.6071428571428571</v>
      </c>
    </row>
    <row r="51" spans="2:26" x14ac:dyDescent="0.2">
      <c r="B51" t="s">
        <v>203</v>
      </c>
      <c r="C51" t="s">
        <v>194</v>
      </c>
      <c r="D51">
        <v>31</v>
      </c>
      <c r="E51">
        <v>15</v>
      </c>
      <c r="F51">
        <v>104.6</v>
      </c>
      <c r="G51">
        <v>107.5</v>
      </c>
      <c r="H51">
        <v>0.42080000000000001</v>
      </c>
      <c r="I51">
        <v>49.6</v>
      </c>
      <c r="J51">
        <v>53.7</v>
      </c>
      <c r="K51">
        <v>20.7</v>
      </c>
      <c r="L51">
        <v>18.7</v>
      </c>
      <c r="M51">
        <v>32.200000000000003</v>
      </c>
      <c r="N51">
        <v>30.4</v>
      </c>
      <c r="O51">
        <v>40.299999999999997</v>
      </c>
      <c r="P51">
        <v>28.6</v>
      </c>
      <c r="Q51">
        <v>48.4</v>
      </c>
      <c r="R51">
        <v>52.5</v>
      </c>
      <c r="S51">
        <v>35.1</v>
      </c>
      <c r="T51">
        <v>37.5</v>
      </c>
      <c r="U51">
        <v>73.099999999999994</v>
      </c>
      <c r="V51">
        <v>-10.199999999999999</v>
      </c>
      <c r="W51" t="s">
        <v>195</v>
      </c>
      <c r="X51" t="s">
        <v>195</v>
      </c>
      <c r="Y51">
        <v>2017</v>
      </c>
      <c r="Z51" s="9">
        <f>Table5[[#This Row],[W]]/Table5[[#This Row],[G]]</f>
        <v>0.4838709677419355</v>
      </c>
    </row>
    <row r="52" spans="2:26" x14ac:dyDescent="0.2">
      <c r="B52" t="s">
        <v>205</v>
      </c>
      <c r="C52" t="s">
        <v>194</v>
      </c>
      <c r="D52">
        <v>31</v>
      </c>
      <c r="E52">
        <v>22</v>
      </c>
      <c r="F52">
        <v>103.2</v>
      </c>
      <c r="G52">
        <v>100.8</v>
      </c>
      <c r="H52">
        <v>0.56910000000000005</v>
      </c>
      <c r="I52">
        <v>52</v>
      </c>
      <c r="J52">
        <v>49.4</v>
      </c>
      <c r="K52">
        <v>18.600000000000001</v>
      </c>
      <c r="L52">
        <v>21.9</v>
      </c>
      <c r="M52">
        <v>24.4</v>
      </c>
      <c r="N52">
        <v>29.1</v>
      </c>
      <c r="O52">
        <v>38.5</v>
      </c>
      <c r="P52">
        <v>36.5</v>
      </c>
      <c r="Q52">
        <v>50.7</v>
      </c>
      <c r="R52">
        <v>49.2</v>
      </c>
      <c r="S52">
        <v>36.6</v>
      </c>
      <c r="T52">
        <v>33</v>
      </c>
      <c r="U52">
        <v>67.5</v>
      </c>
      <c r="V52">
        <v>-4.4000000000000004</v>
      </c>
      <c r="W52" t="s">
        <v>195</v>
      </c>
      <c r="X52" t="s">
        <v>195</v>
      </c>
      <c r="Y52">
        <v>2017</v>
      </c>
      <c r="Z52" s="9">
        <f>Table5[[#This Row],[W]]/Table5[[#This Row],[G]]</f>
        <v>0.70967741935483875</v>
      </c>
    </row>
    <row r="53" spans="2:26" x14ac:dyDescent="0.2">
      <c r="B53" t="s">
        <v>206</v>
      </c>
      <c r="C53" t="s">
        <v>194</v>
      </c>
      <c r="D53">
        <v>33</v>
      </c>
      <c r="E53">
        <v>18</v>
      </c>
      <c r="F53">
        <v>99.4</v>
      </c>
      <c r="G53">
        <v>97.3</v>
      </c>
      <c r="H53">
        <v>0.5585</v>
      </c>
      <c r="I53">
        <v>48.1</v>
      </c>
      <c r="J53">
        <v>45</v>
      </c>
      <c r="K53">
        <v>20.5</v>
      </c>
      <c r="L53">
        <v>14.8</v>
      </c>
      <c r="M53">
        <v>32.299999999999997</v>
      </c>
      <c r="N53">
        <v>24.8</v>
      </c>
      <c r="O53">
        <v>28.2</v>
      </c>
      <c r="P53">
        <v>41.2</v>
      </c>
      <c r="Q53">
        <v>47.5</v>
      </c>
      <c r="R53">
        <v>42.9</v>
      </c>
      <c r="S53">
        <v>33</v>
      </c>
      <c r="T53">
        <v>32.799999999999997</v>
      </c>
      <c r="U53">
        <v>68.2</v>
      </c>
      <c r="V53">
        <v>-9.1</v>
      </c>
      <c r="W53" t="s">
        <v>195</v>
      </c>
      <c r="X53" t="s">
        <v>195</v>
      </c>
      <c r="Y53">
        <v>2017</v>
      </c>
      <c r="Z53" s="9">
        <f>Table5[[#This Row],[W]]/Table5[[#This Row],[G]]</f>
        <v>0.54545454545454541</v>
      </c>
    </row>
    <row r="54" spans="2:26" x14ac:dyDescent="0.2">
      <c r="B54" t="s">
        <v>207</v>
      </c>
      <c r="C54" t="s">
        <v>194</v>
      </c>
      <c r="D54">
        <v>29</v>
      </c>
      <c r="E54">
        <v>9</v>
      </c>
      <c r="F54">
        <v>92.8</v>
      </c>
      <c r="G54">
        <v>103.5</v>
      </c>
      <c r="H54">
        <v>0.22159999999999999</v>
      </c>
      <c r="I54">
        <v>45.1</v>
      </c>
      <c r="J54">
        <v>49.1</v>
      </c>
      <c r="K54">
        <v>20</v>
      </c>
      <c r="L54">
        <v>19.3</v>
      </c>
      <c r="M54">
        <v>26.8</v>
      </c>
      <c r="N54">
        <v>31.8</v>
      </c>
      <c r="O54">
        <v>32.4</v>
      </c>
      <c r="P54">
        <v>38.200000000000003</v>
      </c>
      <c r="Q54">
        <v>44.1</v>
      </c>
      <c r="R54">
        <v>48.5</v>
      </c>
      <c r="S54">
        <v>31.3</v>
      </c>
      <c r="T54">
        <v>33.299999999999997</v>
      </c>
      <c r="U54">
        <v>69.5</v>
      </c>
      <c r="V54">
        <v>-16.2</v>
      </c>
      <c r="W54" t="s">
        <v>195</v>
      </c>
      <c r="X54" t="s">
        <v>195</v>
      </c>
      <c r="Y54">
        <v>2017</v>
      </c>
      <c r="Z54" s="9">
        <f>Table5[[#This Row],[W]]/Table5[[#This Row],[G]]</f>
        <v>0.31034482758620691</v>
      </c>
    </row>
    <row r="55" spans="2:26" x14ac:dyDescent="0.2">
      <c r="B55" t="s">
        <v>209</v>
      </c>
      <c r="C55" t="s">
        <v>194</v>
      </c>
      <c r="D55">
        <v>30</v>
      </c>
      <c r="E55">
        <v>23</v>
      </c>
      <c r="F55">
        <v>110.2</v>
      </c>
      <c r="G55">
        <v>106.2</v>
      </c>
      <c r="H55">
        <v>0.60450000000000004</v>
      </c>
      <c r="I55">
        <v>53</v>
      </c>
      <c r="J55">
        <v>49.9</v>
      </c>
      <c r="K55">
        <v>14.9</v>
      </c>
      <c r="L55">
        <v>16.600000000000001</v>
      </c>
      <c r="M55">
        <v>28.7</v>
      </c>
      <c r="N55">
        <v>27</v>
      </c>
      <c r="O55">
        <v>32</v>
      </c>
      <c r="P55">
        <v>29.5</v>
      </c>
      <c r="Q55">
        <v>50.5</v>
      </c>
      <c r="R55">
        <v>48.9</v>
      </c>
      <c r="S55">
        <v>38.299999999999997</v>
      </c>
      <c r="T55">
        <v>34.4</v>
      </c>
      <c r="U55">
        <v>67.900000000000006</v>
      </c>
      <c r="V55">
        <v>-3.9</v>
      </c>
      <c r="W55" t="s">
        <v>195</v>
      </c>
      <c r="X55" t="s">
        <v>195</v>
      </c>
      <c r="Y55">
        <v>2017</v>
      </c>
      <c r="Z55" s="9">
        <f>Table5[[#This Row],[W]]/Table5[[#This Row],[G]]</f>
        <v>0.76666666666666672</v>
      </c>
    </row>
    <row r="56" spans="2:26" x14ac:dyDescent="0.2">
      <c r="B56" t="s">
        <v>193</v>
      </c>
      <c r="C56" t="s">
        <v>194</v>
      </c>
      <c r="D56">
        <v>29</v>
      </c>
      <c r="E56">
        <v>11</v>
      </c>
      <c r="F56">
        <v>100.5</v>
      </c>
      <c r="G56">
        <v>110.7</v>
      </c>
      <c r="H56">
        <v>0.24779999999999999</v>
      </c>
      <c r="I56">
        <v>47.3</v>
      </c>
      <c r="J56">
        <v>52.6</v>
      </c>
      <c r="K56">
        <v>16.100000000000001</v>
      </c>
      <c r="L56">
        <v>17.7</v>
      </c>
      <c r="M56">
        <v>25.6</v>
      </c>
      <c r="N56">
        <v>30.3</v>
      </c>
      <c r="O56">
        <v>29.4</v>
      </c>
      <c r="P56">
        <v>41.1</v>
      </c>
      <c r="Q56">
        <v>45.1</v>
      </c>
      <c r="R56">
        <v>50</v>
      </c>
      <c r="S56">
        <v>33.5</v>
      </c>
      <c r="T56">
        <v>39.799999999999997</v>
      </c>
      <c r="U56">
        <v>66.400000000000006</v>
      </c>
      <c r="V56">
        <v>-14.9</v>
      </c>
      <c r="W56" t="s">
        <v>195</v>
      </c>
      <c r="X56" t="s">
        <v>195</v>
      </c>
      <c r="Y56">
        <v>2016</v>
      </c>
      <c r="Z56" s="9">
        <f>Table5[[#This Row],[W]]/Table5[[#This Row],[G]]</f>
        <v>0.37931034482758619</v>
      </c>
    </row>
    <row r="57" spans="2:26" x14ac:dyDescent="0.2">
      <c r="B57" t="s">
        <v>199</v>
      </c>
      <c r="C57" t="s">
        <v>194</v>
      </c>
      <c r="D57">
        <v>30</v>
      </c>
      <c r="E57">
        <v>17</v>
      </c>
      <c r="F57">
        <v>97.1</v>
      </c>
      <c r="G57">
        <v>103.1</v>
      </c>
      <c r="H57">
        <v>0.33260000000000001</v>
      </c>
      <c r="I57">
        <v>49.1</v>
      </c>
      <c r="J57">
        <v>49.7</v>
      </c>
      <c r="K57">
        <v>20.7</v>
      </c>
      <c r="L57">
        <v>19.600000000000001</v>
      </c>
      <c r="M57">
        <v>30.3</v>
      </c>
      <c r="N57">
        <v>27.5</v>
      </c>
      <c r="O57">
        <v>39.9</v>
      </c>
      <c r="P57">
        <v>42.1</v>
      </c>
      <c r="Q57">
        <v>50.6</v>
      </c>
      <c r="R57">
        <v>48.8</v>
      </c>
      <c r="S57">
        <v>30.8</v>
      </c>
      <c r="T57">
        <v>34.299999999999997</v>
      </c>
      <c r="U57">
        <v>70</v>
      </c>
      <c r="V57">
        <v>-11</v>
      </c>
      <c r="W57" t="s">
        <v>195</v>
      </c>
      <c r="X57" t="s">
        <v>195</v>
      </c>
      <c r="Y57">
        <v>2016</v>
      </c>
      <c r="Z57" s="9">
        <f>Table5[[#This Row],[W]]/Table5[[#This Row],[G]]</f>
        <v>0.56666666666666665</v>
      </c>
    </row>
    <row r="58" spans="2:26" x14ac:dyDescent="0.2">
      <c r="B58" t="s">
        <v>200</v>
      </c>
      <c r="C58" t="s">
        <v>194</v>
      </c>
      <c r="D58">
        <v>28</v>
      </c>
      <c r="E58">
        <v>11</v>
      </c>
      <c r="F58">
        <v>103.3</v>
      </c>
      <c r="G58">
        <v>114.4</v>
      </c>
      <c r="H58">
        <v>0.2364</v>
      </c>
      <c r="I58">
        <v>49.7</v>
      </c>
      <c r="J58">
        <v>51.9</v>
      </c>
      <c r="K58">
        <v>17.899999999999999</v>
      </c>
      <c r="L58">
        <v>17.8</v>
      </c>
      <c r="M58">
        <v>27.7</v>
      </c>
      <c r="N58">
        <v>31.8</v>
      </c>
      <c r="O58">
        <v>45</v>
      </c>
      <c r="P58">
        <v>41.7</v>
      </c>
      <c r="Q58">
        <v>49.4</v>
      </c>
      <c r="R58">
        <v>49.6</v>
      </c>
      <c r="S58">
        <v>33.700000000000003</v>
      </c>
      <c r="T58">
        <v>38.4</v>
      </c>
      <c r="U58">
        <v>74.2</v>
      </c>
      <c r="V58">
        <v>-13.1</v>
      </c>
      <c r="W58" t="s">
        <v>195</v>
      </c>
      <c r="X58" t="s">
        <v>195</v>
      </c>
      <c r="Y58">
        <v>2016</v>
      </c>
      <c r="Z58" s="9">
        <f>Table5[[#This Row],[W]]/Table5[[#This Row],[G]]</f>
        <v>0.39285714285714285</v>
      </c>
    </row>
    <row r="59" spans="2:26" x14ac:dyDescent="0.2">
      <c r="B59" t="s">
        <v>201</v>
      </c>
      <c r="C59" t="s">
        <v>194</v>
      </c>
      <c r="D59">
        <v>29</v>
      </c>
      <c r="E59">
        <v>14</v>
      </c>
      <c r="F59">
        <v>96.6</v>
      </c>
      <c r="G59">
        <v>103.6</v>
      </c>
      <c r="H59">
        <v>0.311</v>
      </c>
      <c r="I59">
        <v>48.5</v>
      </c>
      <c r="J59">
        <v>50.8</v>
      </c>
      <c r="K59">
        <v>20.3</v>
      </c>
      <c r="L59">
        <v>20.3</v>
      </c>
      <c r="M59">
        <v>28</v>
      </c>
      <c r="N59">
        <v>28.9</v>
      </c>
      <c r="O59">
        <v>36.9</v>
      </c>
      <c r="P59">
        <v>38.299999999999997</v>
      </c>
      <c r="Q59">
        <v>48.6</v>
      </c>
      <c r="R59">
        <v>50.9</v>
      </c>
      <c r="S59">
        <v>32.1</v>
      </c>
      <c r="T59">
        <v>33.799999999999997</v>
      </c>
      <c r="U59">
        <v>68.599999999999994</v>
      </c>
      <c r="V59">
        <v>-11.6</v>
      </c>
      <c r="W59" t="s">
        <v>195</v>
      </c>
      <c r="X59" t="s">
        <v>195</v>
      </c>
      <c r="Y59">
        <v>2016</v>
      </c>
      <c r="Z59" s="9">
        <f>Table5[[#This Row],[W]]/Table5[[#This Row],[G]]</f>
        <v>0.48275862068965519</v>
      </c>
    </row>
    <row r="60" spans="2:26" x14ac:dyDescent="0.2">
      <c r="B60" t="s">
        <v>203</v>
      </c>
      <c r="C60" t="s">
        <v>194</v>
      </c>
      <c r="D60">
        <v>32</v>
      </c>
      <c r="E60">
        <v>15</v>
      </c>
      <c r="F60">
        <v>104.3</v>
      </c>
      <c r="G60">
        <v>107.9</v>
      </c>
      <c r="H60">
        <v>0.4042</v>
      </c>
      <c r="I60">
        <v>48.7</v>
      </c>
      <c r="J60">
        <v>53.1</v>
      </c>
      <c r="K60">
        <v>19.899999999999999</v>
      </c>
      <c r="L60">
        <v>18.600000000000001</v>
      </c>
      <c r="M60">
        <v>31.6</v>
      </c>
      <c r="N60">
        <v>33</v>
      </c>
      <c r="O60">
        <v>36.200000000000003</v>
      </c>
      <c r="P60">
        <v>37.700000000000003</v>
      </c>
      <c r="Q60">
        <v>47</v>
      </c>
      <c r="R60">
        <v>51.3</v>
      </c>
      <c r="S60">
        <v>35.1</v>
      </c>
      <c r="T60">
        <v>37.9</v>
      </c>
      <c r="U60">
        <v>71.099999999999994</v>
      </c>
      <c r="V60">
        <v>-10.5</v>
      </c>
      <c r="W60" t="s">
        <v>195</v>
      </c>
      <c r="X60" t="s">
        <v>195</v>
      </c>
      <c r="Y60">
        <v>2016</v>
      </c>
      <c r="Z60" s="9">
        <f>Table5[[#This Row],[W]]/Table5[[#This Row],[G]]</f>
        <v>0.46875</v>
      </c>
    </row>
    <row r="61" spans="2:26" x14ac:dyDescent="0.2">
      <c r="B61" t="s">
        <v>205</v>
      </c>
      <c r="C61" t="s">
        <v>194</v>
      </c>
      <c r="D61">
        <v>34</v>
      </c>
      <c r="E61">
        <v>23</v>
      </c>
      <c r="F61">
        <v>97.4</v>
      </c>
      <c r="G61">
        <v>100.8</v>
      </c>
      <c r="H61">
        <v>0.40329999999999999</v>
      </c>
      <c r="I61">
        <v>48.4</v>
      </c>
      <c r="J61">
        <v>48.7</v>
      </c>
      <c r="K61">
        <v>20.3</v>
      </c>
      <c r="L61">
        <v>19.600000000000001</v>
      </c>
      <c r="M61">
        <v>29.1</v>
      </c>
      <c r="N61">
        <v>28.3</v>
      </c>
      <c r="O61">
        <v>40.799999999999997</v>
      </c>
      <c r="P61">
        <v>33.1</v>
      </c>
      <c r="Q61">
        <v>46.9</v>
      </c>
      <c r="R61">
        <v>48.5</v>
      </c>
      <c r="S61">
        <v>34.5</v>
      </c>
      <c r="T61">
        <v>32.6</v>
      </c>
      <c r="U61">
        <v>70.3</v>
      </c>
      <c r="V61">
        <v>-7.5</v>
      </c>
      <c r="W61" t="s">
        <v>196</v>
      </c>
      <c r="X61">
        <v>16</v>
      </c>
      <c r="Y61">
        <v>2016</v>
      </c>
      <c r="Z61" s="9">
        <f>Table5[[#This Row],[W]]/Table5[[#This Row],[G]]</f>
        <v>0.67647058823529416</v>
      </c>
    </row>
    <row r="62" spans="2:26" x14ac:dyDescent="0.2">
      <c r="B62" t="s">
        <v>206</v>
      </c>
      <c r="C62" t="s">
        <v>194</v>
      </c>
      <c r="D62">
        <v>34</v>
      </c>
      <c r="E62">
        <v>21</v>
      </c>
      <c r="F62">
        <v>102.1</v>
      </c>
      <c r="G62">
        <v>98.4</v>
      </c>
      <c r="H62">
        <v>0.60419999999999996</v>
      </c>
      <c r="I62">
        <v>50</v>
      </c>
      <c r="J62">
        <v>44.1</v>
      </c>
      <c r="K62">
        <v>19.899999999999999</v>
      </c>
      <c r="L62">
        <v>15.3</v>
      </c>
      <c r="M62">
        <v>31.9</v>
      </c>
      <c r="N62">
        <v>26.4</v>
      </c>
      <c r="O62">
        <v>29.7</v>
      </c>
      <c r="P62">
        <v>40.200000000000003</v>
      </c>
      <c r="Q62">
        <v>48.2</v>
      </c>
      <c r="R62">
        <v>41.6</v>
      </c>
      <c r="S62">
        <v>35.6</v>
      </c>
      <c r="T62">
        <v>32.700000000000003</v>
      </c>
      <c r="U62">
        <v>67.900000000000006</v>
      </c>
      <c r="V62">
        <v>-7.4</v>
      </c>
      <c r="W62" t="s">
        <v>195</v>
      </c>
      <c r="X62" t="s">
        <v>195</v>
      </c>
      <c r="Y62">
        <v>2016</v>
      </c>
      <c r="Z62" s="9">
        <f>Table5[[#This Row],[W]]/Table5[[#This Row],[G]]</f>
        <v>0.61764705882352944</v>
      </c>
    </row>
    <row r="63" spans="2:26" x14ac:dyDescent="0.2">
      <c r="B63" t="s">
        <v>207</v>
      </c>
      <c r="C63" t="s">
        <v>194</v>
      </c>
      <c r="D63">
        <v>27</v>
      </c>
      <c r="E63">
        <v>8</v>
      </c>
      <c r="F63">
        <v>93.1</v>
      </c>
      <c r="G63">
        <v>104.7</v>
      </c>
      <c r="H63">
        <v>0.20530000000000001</v>
      </c>
      <c r="I63">
        <v>45.7</v>
      </c>
      <c r="J63">
        <v>49.8</v>
      </c>
      <c r="K63">
        <v>19.899999999999999</v>
      </c>
      <c r="L63">
        <v>19.100000000000001</v>
      </c>
      <c r="M63">
        <v>26</v>
      </c>
      <c r="N63">
        <v>29.9</v>
      </c>
      <c r="O63">
        <v>30</v>
      </c>
      <c r="P63">
        <v>34.1</v>
      </c>
      <c r="Q63">
        <v>44.9</v>
      </c>
      <c r="R63">
        <v>47.9</v>
      </c>
      <c r="S63">
        <v>31.6</v>
      </c>
      <c r="T63">
        <v>35.1</v>
      </c>
      <c r="U63">
        <v>69</v>
      </c>
      <c r="V63">
        <v>-16.3</v>
      </c>
      <c r="W63" t="s">
        <v>195</v>
      </c>
      <c r="X63" t="s">
        <v>195</v>
      </c>
      <c r="Y63">
        <v>2016</v>
      </c>
      <c r="Z63" s="9">
        <f>Table5[[#This Row],[W]]/Table5[[#This Row],[G]]</f>
        <v>0.29629629629629628</v>
      </c>
    </row>
    <row r="64" spans="2:26" x14ac:dyDescent="0.2">
      <c r="B64" t="s">
        <v>209</v>
      </c>
      <c r="C64" t="s">
        <v>194</v>
      </c>
      <c r="D64">
        <v>27</v>
      </c>
      <c r="E64">
        <v>6</v>
      </c>
      <c r="F64">
        <v>92</v>
      </c>
      <c r="G64">
        <v>106.2</v>
      </c>
      <c r="H64">
        <v>0.15970000000000001</v>
      </c>
      <c r="I64">
        <v>42.1</v>
      </c>
      <c r="J64">
        <v>52.5</v>
      </c>
      <c r="K64">
        <v>18.3</v>
      </c>
      <c r="L64">
        <v>17.600000000000001</v>
      </c>
      <c r="M64">
        <v>30.8</v>
      </c>
      <c r="N64">
        <v>29.6</v>
      </c>
      <c r="O64">
        <v>28.8</v>
      </c>
      <c r="P64">
        <v>32.299999999999997</v>
      </c>
      <c r="Q64">
        <v>41.7</v>
      </c>
      <c r="R64">
        <v>53.2</v>
      </c>
      <c r="S64">
        <v>28.5</v>
      </c>
      <c r="T64">
        <v>34.4</v>
      </c>
      <c r="U64">
        <v>66.099999999999994</v>
      </c>
      <c r="V64">
        <v>-16.2</v>
      </c>
      <c r="W64" t="s">
        <v>195</v>
      </c>
      <c r="X64" t="s">
        <v>195</v>
      </c>
      <c r="Y64">
        <v>2016</v>
      </c>
      <c r="Z64" s="9">
        <f>Table5[[#This Row],[W]]/Table5[[#This Row],[G]]</f>
        <v>0.22222222222222221</v>
      </c>
    </row>
    <row r="65" spans="2:26" x14ac:dyDescent="0.2">
      <c r="B65" t="s">
        <v>193</v>
      </c>
      <c r="C65" t="s">
        <v>194</v>
      </c>
      <c r="D65">
        <v>28</v>
      </c>
      <c r="E65">
        <v>8</v>
      </c>
      <c r="F65">
        <v>106.6</v>
      </c>
      <c r="G65">
        <v>109.6</v>
      </c>
      <c r="H65">
        <v>0.42230000000000001</v>
      </c>
      <c r="I65">
        <v>48</v>
      </c>
      <c r="J65">
        <v>53.2</v>
      </c>
      <c r="K65">
        <v>15.1</v>
      </c>
      <c r="L65">
        <v>15.9</v>
      </c>
      <c r="M65">
        <v>30.1</v>
      </c>
      <c r="N65">
        <v>28.3</v>
      </c>
      <c r="O65">
        <v>35.200000000000003</v>
      </c>
      <c r="P65">
        <v>40.200000000000003</v>
      </c>
      <c r="Q65">
        <v>44.9</v>
      </c>
      <c r="R65">
        <v>50</v>
      </c>
      <c r="S65">
        <v>35.4</v>
      </c>
      <c r="T65">
        <v>40</v>
      </c>
      <c r="U65">
        <v>67.3</v>
      </c>
      <c r="V65">
        <v>-12</v>
      </c>
      <c r="W65" t="s">
        <v>195</v>
      </c>
      <c r="X65" t="s">
        <v>195</v>
      </c>
      <c r="Y65">
        <v>2015</v>
      </c>
      <c r="Z65" s="9">
        <f>Table5[[#This Row],[W]]/Table5[[#This Row],[G]]</f>
        <v>0.2857142857142857</v>
      </c>
    </row>
    <row r="66" spans="2:26" x14ac:dyDescent="0.2">
      <c r="B66" t="s">
        <v>199</v>
      </c>
      <c r="C66" t="s">
        <v>194</v>
      </c>
      <c r="D66">
        <v>28</v>
      </c>
      <c r="E66">
        <v>8</v>
      </c>
      <c r="F66">
        <v>101.4</v>
      </c>
      <c r="G66">
        <v>108.4</v>
      </c>
      <c r="H66">
        <v>0.3165</v>
      </c>
      <c r="I66">
        <v>46.4</v>
      </c>
      <c r="J66">
        <v>50.7</v>
      </c>
      <c r="K66">
        <v>19</v>
      </c>
      <c r="L66">
        <v>16.399999999999999</v>
      </c>
      <c r="M66">
        <v>29.7</v>
      </c>
      <c r="N66">
        <v>29</v>
      </c>
      <c r="O66">
        <v>43.7</v>
      </c>
      <c r="P66">
        <v>39.700000000000003</v>
      </c>
      <c r="Q66">
        <v>44.4</v>
      </c>
      <c r="R66">
        <v>48.1</v>
      </c>
      <c r="S66">
        <v>33.299999999999997</v>
      </c>
      <c r="T66">
        <v>36.6</v>
      </c>
      <c r="U66">
        <v>69.5</v>
      </c>
      <c r="V66">
        <v>-13.7</v>
      </c>
      <c r="W66" t="s">
        <v>195</v>
      </c>
      <c r="X66" t="s">
        <v>195</v>
      </c>
      <c r="Y66">
        <v>2015</v>
      </c>
      <c r="Z66" s="9">
        <f>Table5[[#This Row],[W]]/Table5[[#This Row],[G]]</f>
        <v>0.2857142857142857</v>
      </c>
    </row>
    <row r="67" spans="2:26" x14ac:dyDescent="0.2">
      <c r="B67" t="s">
        <v>200</v>
      </c>
      <c r="C67" t="s">
        <v>194</v>
      </c>
      <c r="D67">
        <v>28</v>
      </c>
      <c r="E67">
        <v>8</v>
      </c>
      <c r="F67">
        <v>99.2</v>
      </c>
      <c r="G67">
        <v>105.8</v>
      </c>
      <c r="H67">
        <v>0.32300000000000001</v>
      </c>
      <c r="I67">
        <v>46.7</v>
      </c>
      <c r="J67">
        <v>51.7</v>
      </c>
      <c r="K67">
        <v>19.399999999999999</v>
      </c>
      <c r="L67">
        <v>18.899999999999999</v>
      </c>
      <c r="M67">
        <v>27.6</v>
      </c>
      <c r="N67">
        <v>31.3</v>
      </c>
      <c r="O67">
        <v>42.1</v>
      </c>
      <c r="P67">
        <v>36</v>
      </c>
      <c r="Q67">
        <v>47.1</v>
      </c>
      <c r="R67">
        <v>47.8</v>
      </c>
      <c r="S67">
        <v>30.2</v>
      </c>
      <c r="T67">
        <v>39.700000000000003</v>
      </c>
      <c r="U67">
        <v>71.3</v>
      </c>
      <c r="V67">
        <v>-13.4</v>
      </c>
      <c r="W67" t="s">
        <v>195</v>
      </c>
      <c r="X67" t="s">
        <v>195</v>
      </c>
      <c r="Y67">
        <v>2015</v>
      </c>
      <c r="Z67" s="9">
        <f>Table5[[#This Row],[W]]/Table5[[#This Row],[G]]</f>
        <v>0.2857142857142857</v>
      </c>
    </row>
    <row r="68" spans="2:26" x14ac:dyDescent="0.2">
      <c r="B68" t="s">
        <v>201</v>
      </c>
      <c r="C68" t="s">
        <v>194</v>
      </c>
      <c r="D68">
        <v>32</v>
      </c>
      <c r="E68">
        <v>26</v>
      </c>
      <c r="F68">
        <v>106.9</v>
      </c>
      <c r="G68">
        <v>95</v>
      </c>
      <c r="H68">
        <v>0.79449999999999998</v>
      </c>
      <c r="I68">
        <v>51.9</v>
      </c>
      <c r="J68">
        <v>44.9</v>
      </c>
      <c r="K68">
        <v>18.100000000000001</v>
      </c>
      <c r="L68">
        <v>19.8</v>
      </c>
      <c r="M68">
        <v>30.4</v>
      </c>
      <c r="N68">
        <v>26.4</v>
      </c>
      <c r="O68">
        <v>45.4</v>
      </c>
      <c r="P68">
        <v>40.200000000000003</v>
      </c>
      <c r="Q68">
        <v>54.1</v>
      </c>
      <c r="R68">
        <v>44.8</v>
      </c>
      <c r="S68">
        <v>32.200000000000003</v>
      </c>
      <c r="T68">
        <v>30</v>
      </c>
      <c r="U68">
        <v>71.400000000000006</v>
      </c>
      <c r="V68">
        <v>0.8</v>
      </c>
      <c r="W68" t="s">
        <v>202</v>
      </c>
      <c r="X68">
        <v>13</v>
      </c>
      <c r="Y68">
        <v>2015</v>
      </c>
      <c r="Z68" s="9">
        <f>Table5[[#This Row],[W]]/Table5[[#This Row],[G]]</f>
        <v>0.8125</v>
      </c>
    </row>
    <row r="69" spans="2:26" x14ac:dyDescent="0.2">
      <c r="B69" t="s">
        <v>203</v>
      </c>
      <c r="C69" t="s">
        <v>194</v>
      </c>
      <c r="D69">
        <v>33</v>
      </c>
      <c r="E69">
        <v>18</v>
      </c>
      <c r="F69">
        <v>108</v>
      </c>
      <c r="G69">
        <v>99.8</v>
      </c>
      <c r="H69">
        <v>0.71099999999999997</v>
      </c>
      <c r="I69">
        <v>49.7</v>
      </c>
      <c r="J69">
        <v>51.1</v>
      </c>
      <c r="K69">
        <v>17.399999999999999</v>
      </c>
      <c r="L69">
        <v>19.8</v>
      </c>
      <c r="M69">
        <v>27.7</v>
      </c>
      <c r="N69">
        <v>30.6</v>
      </c>
      <c r="O69">
        <v>37.6</v>
      </c>
      <c r="P69">
        <v>38.700000000000003</v>
      </c>
      <c r="Q69">
        <v>46.4</v>
      </c>
      <c r="R69">
        <v>50.3</v>
      </c>
      <c r="S69">
        <v>36.700000000000003</v>
      </c>
      <c r="T69">
        <v>35</v>
      </c>
      <c r="U69">
        <v>70.900000000000006</v>
      </c>
      <c r="V69">
        <v>-3</v>
      </c>
      <c r="W69" t="s">
        <v>195</v>
      </c>
      <c r="X69" t="s">
        <v>195</v>
      </c>
      <c r="Y69">
        <v>2015</v>
      </c>
      <c r="Z69" s="9">
        <f>Table5[[#This Row],[W]]/Table5[[#This Row],[G]]</f>
        <v>0.54545454545454541</v>
      </c>
    </row>
    <row r="70" spans="2:26" x14ac:dyDescent="0.2">
      <c r="B70" t="s">
        <v>205</v>
      </c>
      <c r="C70" t="s">
        <v>194</v>
      </c>
      <c r="D70">
        <v>28</v>
      </c>
      <c r="E70">
        <v>9</v>
      </c>
      <c r="F70">
        <v>93</v>
      </c>
      <c r="G70">
        <v>98.8</v>
      </c>
      <c r="H70">
        <v>0.33450000000000002</v>
      </c>
      <c r="I70">
        <v>47.9</v>
      </c>
      <c r="J70">
        <v>48.3</v>
      </c>
      <c r="K70">
        <v>20.7</v>
      </c>
      <c r="L70">
        <v>19.7</v>
      </c>
      <c r="M70">
        <v>25</v>
      </c>
      <c r="N70">
        <v>28.4</v>
      </c>
      <c r="O70">
        <v>33.6</v>
      </c>
      <c r="P70">
        <v>31.8</v>
      </c>
      <c r="Q70">
        <v>45.5</v>
      </c>
      <c r="R70">
        <v>48.7</v>
      </c>
      <c r="S70">
        <v>35.9</v>
      </c>
      <c r="T70">
        <v>31.7</v>
      </c>
      <c r="U70">
        <v>66.900000000000006</v>
      </c>
      <c r="V70">
        <v>-12.9</v>
      </c>
      <c r="W70" t="s">
        <v>195</v>
      </c>
      <c r="X70" t="s">
        <v>195</v>
      </c>
      <c r="Y70">
        <v>2015</v>
      </c>
      <c r="Z70" s="9">
        <f>Table5[[#This Row],[W]]/Table5[[#This Row],[G]]</f>
        <v>0.32142857142857145</v>
      </c>
    </row>
    <row r="71" spans="2:26" x14ac:dyDescent="0.2">
      <c r="B71" t="s">
        <v>206</v>
      </c>
      <c r="C71" t="s">
        <v>194</v>
      </c>
      <c r="D71">
        <v>36</v>
      </c>
      <c r="E71">
        <v>26</v>
      </c>
      <c r="F71">
        <v>105.5</v>
      </c>
      <c r="G71">
        <v>96.7</v>
      </c>
      <c r="H71">
        <v>0.73170000000000002</v>
      </c>
      <c r="I71">
        <v>51.1</v>
      </c>
      <c r="J71">
        <v>44.6</v>
      </c>
      <c r="K71">
        <v>18.2</v>
      </c>
      <c r="L71">
        <v>17.399999999999999</v>
      </c>
      <c r="M71">
        <v>29.1</v>
      </c>
      <c r="N71">
        <v>28.2</v>
      </c>
      <c r="O71">
        <v>35.1</v>
      </c>
      <c r="P71">
        <v>34.700000000000003</v>
      </c>
      <c r="Q71">
        <v>49.3</v>
      </c>
      <c r="R71">
        <v>41.6</v>
      </c>
      <c r="S71">
        <v>36.700000000000003</v>
      </c>
      <c r="T71">
        <v>33.200000000000003</v>
      </c>
      <c r="U71">
        <v>68.099999999999994</v>
      </c>
      <c r="V71">
        <v>-0.8</v>
      </c>
      <c r="W71" t="s">
        <v>195</v>
      </c>
      <c r="X71" t="s">
        <v>195</v>
      </c>
      <c r="Y71">
        <v>2015</v>
      </c>
      <c r="Z71" s="9">
        <f>Table5[[#This Row],[W]]/Table5[[#This Row],[G]]</f>
        <v>0.72222222222222221</v>
      </c>
    </row>
    <row r="72" spans="2:26" x14ac:dyDescent="0.2">
      <c r="B72" t="s">
        <v>207</v>
      </c>
      <c r="C72" t="s">
        <v>194</v>
      </c>
      <c r="D72">
        <v>31</v>
      </c>
      <c r="E72">
        <v>12</v>
      </c>
      <c r="F72">
        <v>99.6</v>
      </c>
      <c r="G72">
        <v>104.6</v>
      </c>
      <c r="H72">
        <v>0.36520000000000002</v>
      </c>
      <c r="I72">
        <v>48.9</v>
      </c>
      <c r="J72">
        <v>49.1</v>
      </c>
      <c r="K72">
        <v>19.7</v>
      </c>
      <c r="L72">
        <v>17.2</v>
      </c>
      <c r="M72">
        <v>28.4</v>
      </c>
      <c r="N72">
        <v>28.1</v>
      </c>
      <c r="O72">
        <v>36.799999999999997</v>
      </c>
      <c r="P72">
        <v>38.299999999999997</v>
      </c>
      <c r="Q72">
        <v>47</v>
      </c>
      <c r="R72">
        <v>47.6</v>
      </c>
      <c r="S72">
        <v>34.5</v>
      </c>
      <c r="T72">
        <v>34.799999999999997</v>
      </c>
      <c r="U72">
        <v>68</v>
      </c>
      <c r="V72">
        <v>-13.2</v>
      </c>
      <c r="W72" t="s">
        <v>195</v>
      </c>
      <c r="X72" t="s">
        <v>195</v>
      </c>
      <c r="Y72">
        <v>2015</v>
      </c>
      <c r="Z72" s="9">
        <f>Table5[[#This Row],[W]]/Table5[[#This Row],[G]]</f>
        <v>0.38709677419354838</v>
      </c>
    </row>
    <row r="73" spans="2:26" x14ac:dyDescent="0.2">
      <c r="B73" t="s">
        <v>209</v>
      </c>
      <c r="C73" t="s">
        <v>194</v>
      </c>
      <c r="D73">
        <v>32</v>
      </c>
      <c r="E73">
        <v>18</v>
      </c>
      <c r="F73">
        <v>106.3</v>
      </c>
      <c r="G73">
        <v>97.9</v>
      </c>
      <c r="H73">
        <v>0.71950000000000003</v>
      </c>
      <c r="I73">
        <v>50.3</v>
      </c>
      <c r="J73">
        <v>46.7</v>
      </c>
      <c r="K73">
        <v>18.5</v>
      </c>
      <c r="L73">
        <v>17.5</v>
      </c>
      <c r="M73">
        <v>28.8</v>
      </c>
      <c r="N73">
        <v>27.9</v>
      </c>
      <c r="O73">
        <v>27.4</v>
      </c>
      <c r="P73">
        <v>41.8</v>
      </c>
      <c r="Q73">
        <v>48.4</v>
      </c>
      <c r="R73">
        <v>47.8</v>
      </c>
      <c r="S73">
        <v>35.799999999999997</v>
      </c>
      <c r="T73">
        <v>30</v>
      </c>
      <c r="U73">
        <v>67.599999999999994</v>
      </c>
      <c r="V73">
        <v>-4.8</v>
      </c>
      <c r="W73" t="s">
        <v>195</v>
      </c>
      <c r="X73" t="s">
        <v>195</v>
      </c>
      <c r="Y73">
        <v>2015</v>
      </c>
      <c r="Z73" s="9">
        <f>Table5[[#This Row],[W]]/Table5[[#This Row],[G]]</f>
        <v>0.5625</v>
      </c>
    </row>
    <row r="74" spans="2:26" x14ac:dyDescent="0.2">
      <c r="B74" t="s">
        <v>193</v>
      </c>
      <c r="C74" t="s">
        <v>194</v>
      </c>
      <c r="D74">
        <v>27</v>
      </c>
      <c r="E74">
        <v>11</v>
      </c>
      <c r="F74">
        <v>101.5</v>
      </c>
      <c r="G74">
        <v>100</v>
      </c>
      <c r="H74">
        <v>0.54269999999999996</v>
      </c>
      <c r="I74">
        <v>44.1</v>
      </c>
      <c r="J74">
        <v>49.3</v>
      </c>
      <c r="K74">
        <v>14.8</v>
      </c>
      <c r="L74">
        <v>17.3</v>
      </c>
      <c r="M74">
        <v>31.9</v>
      </c>
      <c r="N74">
        <v>28.2</v>
      </c>
      <c r="O74">
        <v>31.5</v>
      </c>
      <c r="P74">
        <v>31.3</v>
      </c>
      <c r="Q74">
        <v>42.5</v>
      </c>
      <c r="R74">
        <v>47.3</v>
      </c>
      <c r="S74">
        <v>31.6</v>
      </c>
      <c r="T74">
        <v>35.6</v>
      </c>
      <c r="U74">
        <v>59.2</v>
      </c>
      <c r="V74">
        <v>-9</v>
      </c>
      <c r="W74" t="s">
        <v>195</v>
      </c>
      <c r="X74" t="s">
        <v>195</v>
      </c>
      <c r="Y74">
        <v>2014</v>
      </c>
      <c r="Z74" s="9">
        <f>Table5[[#This Row],[W]]/Table5[[#This Row],[G]]</f>
        <v>0.40740740740740738</v>
      </c>
    </row>
    <row r="75" spans="2:26" x14ac:dyDescent="0.2">
      <c r="B75" t="s">
        <v>199</v>
      </c>
      <c r="C75" t="s">
        <v>194</v>
      </c>
      <c r="D75">
        <v>29</v>
      </c>
      <c r="E75">
        <v>7</v>
      </c>
      <c r="F75">
        <v>97.1</v>
      </c>
      <c r="G75">
        <v>107</v>
      </c>
      <c r="H75">
        <v>0.24640000000000001</v>
      </c>
      <c r="I75">
        <v>45.7</v>
      </c>
      <c r="J75">
        <v>51.3</v>
      </c>
      <c r="K75">
        <v>19.2</v>
      </c>
      <c r="L75">
        <v>16.600000000000001</v>
      </c>
      <c r="M75">
        <v>28.5</v>
      </c>
      <c r="N75">
        <v>27.1</v>
      </c>
      <c r="O75">
        <v>36.700000000000003</v>
      </c>
      <c r="P75">
        <v>41</v>
      </c>
      <c r="Q75">
        <v>44.9</v>
      </c>
      <c r="R75">
        <v>48.1</v>
      </c>
      <c r="S75">
        <v>31.8</v>
      </c>
      <c r="T75">
        <v>38.700000000000003</v>
      </c>
      <c r="U75">
        <v>66.400000000000006</v>
      </c>
      <c r="V75">
        <v>-15.9</v>
      </c>
      <c r="W75" t="s">
        <v>195</v>
      </c>
      <c r="X75" t="s">
        <v>195</v>
      </c>
      <c r="Y75">
        <v>2014</v>
      </c>
      <c r="Z75" s="9">
        <f>Table5[[#This Row],[W]]/Table5[[#This Row],[G]]</f>
        <v>0.2413793103448276</v>
      </c>
    </row>
    <row r="76" spans="2:26" x14ac:dyDescent="0.2">
      <c r="B76" t="s">
        <v>200</v>
      </c>
      <c r="C76" t="s">
        <v>194</v>
      </c>
      <c r="D76">
        <v>31</v>
      </c>
      <c r="E76">
        <v>7</v>
      </c>
      <c r="F76">
        <v>99</v>
      </c>
      <c r="G76">
        <v>107.2</v>
      </c>
      <c r="H76">
        <v>0.2858</v>
      </c>
      <c r="I76">
        <v>45.3</v>
      </c>
      <c r="J76">
        <v>51</v>
      </c>
      <c r="K76">
        <v>19.5</v>
      </c>
      <c r="L76">
        <v>16.600000000000001</v>
      </c>
      <c r="M76">
        <v>28.4</v>
      </c>
      <c r="N76">
        <v>30.5</v>
      </c>
      <c r="O76">
        <v>41.1</v>
      </c>
      <c r="P76">
        <v>35.9</v>
      </c>
      <c r="Q76">
        <v>44.3</v>
      </c>
      <c r="R76">
        <v>48.5</v>
      </c>
      <c r="S76">
        <v>33</v>
      </c>
      <c r="T76">
        <v>36.6</v>
      </c>
      <c r="U76">
        <v>65.8</v>
      </c>
      <c r="V76">
        <v>-15.8</v>
      </c>
      <c r="W76" t="s">
        <v>195</v>
      </c>
      <c r="X76" t="s">
        <v>195</v>
      </c>
      <c r="Y76">
        <v>2014</v>
      </c>
      <c r="Z76" s="9">
        <f>Table5[[#This Row],[W]]/Table5[[#This Row],[G]]</f>
        <v>0.22580645161290322</v>
      </c>
    </row>
    <row r="77" spans="2:26" x14ac:dyDescent="0.2">
      <c r="B77" t="s">
        <v>201</v>
      </c>
      <c r="C77" t="s">
        <v>194</v>
      </c>
      <c r="D77">
        <v>33</v>
      </c>
      <c r="E77">
        <v>20</v>
      </c>
      <c r="F77">
        <v>104.2</v>
      </c>
      <c r="G77">
        <v>98.1</v>
      </c>
      <c r="H77">
        <v>0.66849999999999998</v>
      </c>
      <c r="I77">
        <v>49.3</v>
      </c>
      <c r="J77">
        <v>47.6</v>
      </c>
      <c r="K77">
        <v>18.7</v>
      </c>
      <c r="L77">
        <v>23.4</v>
      </c>
      <c r="M77">
        <v>32.200000000000003</v>
      </c>
      <c r="N77">
        <v>34.4</v>
      </c>
      <c r="O77">
        <v>36.700000000000003</v>
      </c>
      <c r="P77">
        <v>42</v>
      </c>
      <c r="Q77">
        <v>49.3</v>
      </c>
      <c r="R77">
        <v>45.2</v>
      </c>
      <c r="S77">
        <v>32.799999999999997</v>
      </c>
      <c r="T77">
        <v>34.799999999999997</v>
      </c>
      <c r="U77">
        <v>69.599999999999994</v>
      </c>
      <c r="V77">
        <v>-6.2</v>
      </c>
      <c r="W77" t="s">
        <v>195</v>
      </c>
      <c r="X77" t="s">
        <v>195</v>
      </c>
      <c r="Y77">
        <v>2014</v>
      </c>
      <c r="Z77" s="9">
        <f>Table5[[#This Row],[W]]/Table5[[#This Row],[G]]</f>
        <v>0.60606060606060608</v>
      </c>
    </row>
    <row r="78" spans="2:26" x14ac:dyDescent="0.2">
      <c r="B78" t="s">
        <v>203</v>
      </c>
      <c r="C78" t="s">
        <v>194</v>
      </c>
      <c r="D78">
        <v>31</v>
      </c>
      <c r="E78">
        <v>14</v>
      </c>
      <c r="F78">
        <v>101.4</v>
      </c>
      <c r="G78">
        <v>98.3</v>
      </c>
      <c r="H78">
        <v>0.58830000000000005</v>
      </c>
      <c r="I78">
        <v>47.6</v>
      </c>
      <c r="J78">
        <v>49.2</v>
      </c>
      <c r="K78">
        <v>20.2</v>
      </c>
      <c r="L78">
        <v>21</v>
      </c>
      <c r="M78">
        <v>31.5</v>
      </c>
      <c r="N78">
        <v>34</v>
      </c>
      <c r="O78">
        <v>34.4</v>
      </c>
      <c r="P78">
        <v>36.9</v>
      </c>
      <c r="Q78">
        <v>46.3</v>
      </c>
      <c r="R78">
        <v>49</v>
      </c>
      <c r="S78">
        <v>33.200000000000003</v>
      </c>
      <c r="T78">
        <v>33</v>
      </c>
      <c r="U78">
        <v>65.7</v>
      </c>
      <c r="V78">
        <v>-5.6</v>
      </c>
      <c r="W78" t="s">
        <v>195</v>
      </c>
      <c r="X78" t="s">
        <v>195</v>
      </c>
      <c r="Y78">
        <v>2014</v>
      </c>
      <c r="Z78" s="9">
        <f>Table5[[#This Row],[W]]/Table5[[#This Row],[G]]</f>
        <v>0.45161290322580644</v>
      </c>
    </row>
    <row r="79" spans="2:26" x14ac:dyDescent="0.2">
      <c r="B79" t="s">
        <v>205</v>
      </c>
      <c r="C79" t="s">
        <v>194</v>
      </c>
      <c r="D79">
        <v>30</v>
      </c>
      <c r="E79">
        <v>23</v>
      </c>
      <c r="F79">
        <v>109.9</v>
      </c>
      <c r="G79">
        <v>104.9</v>
      </c>
      <c r="H79">
        <v>0.63060000000000005</v>
      </c>
      <c r="I79">
        <v>57.3</v>
      </c>
      <c r="J79">
        <v>48.4</v>
      </c>
      <c r="K79">
        <v>20.9</v>
      </c>
      <c r="L79">
        <v>17.899999999999999</v>
      </c>
      <c r="M79">
        <v>28.6</v>
      </c>
      <c r="N79">
        <v>33.700000000000003</v>
      </c>
      <c r="O79">
        <v>39.299999999999997</v>
      </c>
      <c r="P79">
        <v>33.299999999999997</v>
      </c>
      <c r="Q79">
        <v>51.7</v>
      </c>
      <c r="R79">
        <v>46.5</v>
      </c>
      <c r="S79">
        <v>44.1</v>
      </c>
      <c r="T79">
        <v>34.6</v>
      </c>
      <c r="U79">
        <v>63.1</v>
      </c>
      <c r="V79">
        <v>-1</v>
      </c>
      <c r="W79" t="s">
        <v>195</v>
      </c>
      <c r="X79" t="s">
        <v>195</v>
      </c>
      <c r="Y79">
        <v>2014</v>
      </c>
      <c r="Z79" s="9">
        <f>Table5[[#This Row],[W]]/Table5[[#This Row],[G]]</f>
        <v>0.76666666666666672</v>
      </c>
    </row>
    <row r="80" spans="2:26" x14ac:dyDescent="0.2">
      <c r="B80" t="s">
        <v>206</v>
      </c>
      <c r="C80" t="s">
        <v>194</v>
      </c>
      <c r="D80">
        <v>32</v>
      </c>
      <c r="E80">
        <v>19</v>
      </c>
      <c r="F80">
        <v>105.1</v>
      </c>
      <c r="G80">
        <v>96.8</v>
      </c>
      <c r="H80">
        <v>0.72019999999999995</v>
      </c>
      <c r="I80">
        <v>50.7</v>
      </c>
      <c r="J80">
        <v>44.7</v>
      </c>
      <c r="K80">
        <v>18.2</v>
      </c>
      <c r="L80">
        <v>17.2</v>
      </c>
      <c r="M80">
        <v>30</v>
      </c>
      <c r="N80">
        <v>30.7</v>
      </c>
      <c r="O80">
        <v>30.2</v>
      </c>
      <c r="P80">
        <v>35.299999999999997</v>
      </c>
      <c r="Q80">
        <v>47.8</v>
      </c>
      <c r="R80">
        <v>42.4</v>
      </c>
      <c r="S80">
        <v>38.200000000000003</v>
      </c>
      <c r="T80">
        <v>33.6</v>
      </c>
      <c r="U80">
        <v>63.9</v>
      </c>
      <c r="V80">
        <v>-4.5999999999999996</v>
      </c>
      <c r="W80" t="s">
        <v>196</v>
      </c>
      <c r="X80">
        <v>13</v>
      </c>
      <c r="Y80">
        <v>2014</v>
      </c>
      <c r="Z80" s="9">
        <f>Table5[[#This Row],[W]]/Table5[[#This Row],[G]]</f>
        <v>0.59375</v>
      </c>
    </row>
    <row r="81" spans="2:26" x14ac:dyDescent="0.2">
      <c r="B81" t="s">
        <v>207</v>
      </c>
      <c r="C81" t="s">
        <v>194</v>
      </c>
      <c r="D81">
        <v>29</v>
      </c>
      <c r="E81">
        <v>12</v>
      </c>
      <c r="F81">
        <v>96.1</v>
      </c>
      <c r="G81">
        <v>100.2</v>
      </c>
      <c r="H81">
        <v>0.38240000000000002</v>
      </c>
      <c r="I81">
        <v>46.7</v>
      </c>
      <c r="J81">
        <v>49</v>
      </c>
      <c r="K81">
        <v>20.2</v>
      </c>
      <c r="L81">
        <v>18.7</v>
      </c>
      <c r="M81">
        <v>30.7</v>
      </c>
      <c r="N81">
        <v>28.7</v>
      </c>
      <c r="O81">
        <v>33.700000000000003</v>
      </c>
      <c r="P81">
        <v>42.5</v>
      </c>
      <c r="Q81">
        <v>45.1</v>
      </c>
      <c r="R81">
        <v>44.6</v>
      </c>
      <c r="S81">
        <v>33</v>
      </c>
      <c r="T81">
        <v>39.700000000000003</v>
      </c>
      <c r="U81">
        <v>65.7</v>
      </c>
      <c r="V81">
        <v>-10.1</v>
      </c>
      <c r="W81" t="s">
        <v>195</v>
      </c>
      <c r="X81" t="s">
        <v>195</v>
      </c>
      <c r="Y81">
        <v>2014</v>
      </c>
      <c r="Z81" s="9">
        <f>Table5[[#This Row],[W]]/Table5[[#This Row],[G]]</f>
        <v>0.41379310344827586</v>
      </c>
    </row>
    <row r="82" spans="2:26" x14ac:dyDescent="0.2">
      <c r="B82" t="s">
        <v>209</v>
      </c>
      <c r="C82" t="s">
        <v>194</v>
      </c>
      <c r="D82">
        <v>31</v>
      </c>
      <c r="E82">
        <v>17</v>
      </c>
      <c r="F82">
        <v>108.1</v>
      </c>
      <c r="G82">
        <v>101.3</v>
      </c>
      <c r="H82">
        <v>0.67849999999999999</v>
      </c>
      <c r="I82">
        <v>49.6</v>
      </c>
      <c r="J82">
        <v>47.8</v>
      </c>
      <c r="K82">
        <v>16.899999999999999</v>
      </c>
      <c r="L82">
        <v>17.899999999999999</v>
      </c>
      <c r="M82">
        <v>30.7</v>
      </c>
      <c r="N82">
        <v>29.8</v>
      </c>
      <c r="O82">
        <v>32</v>
      </c>
      <c r="P82">
        <v>39.9</v>
      </c>
      <c r="Q82">
        <v>46.6</v>
      </c>
      <c r="R82">
        <v>45.2</v>
      </c>
      <c r="S82">
        <v>37</v>
      </c>
      <c r="T82">
        <v>35.4</v>
      </c>
      <c r="U82">
        <v>62.9</v>
      </c>
      <c r="V82">
        <v>-5.2</v>
      </c>
      <c r="W82" t="s">
        <v>195</v>
      </c>
      <c r="X82" t="s">
        <v>195</v>
      </c>
      <c r="Y82">
        <v>2014</v>
      </c>
      <c r="Z82" s="9">
        <f>Table5[[#This Row],[W]]/Table5[[#This Row],[G]]</f>
        <v>0.54838709677419351</v>
      </c>
    </row>
    <row r="83" spans="2:26" x14ac:dyDescent="0.2">
      <c r="B83" t="s">
        <v>193</v>
      </c>
      <c r="C83" t="s">
        <v>194</v>
      </c>
      <c r="D83">
        <v>32</v>
      </c>
      <c r="E83">
        <v>12</v>
      </c>
      <c r="F83">
        <v>102</v>
      </c>
      <c r="G83">
        <v>104.4</v>
      </c>
      <c r="H83">
        <v>0.43559999999999999</v>
      </c>
      <c r="I83">
        <v>46</v>
      </c>
      <c r="J83">
        <v>49.3</v>
      </c>
      <c r="K83">
        <v>14.7</v>
      </c>
      <c r="L83">
        <v>18.100000000000001</v>
      </c>
      <c r="M83">
        <v>30.9</v>
      </c>
      <c r="N83">
        <v>33.200000000000003</v>
      </c>
      <c r="O83">
        <v>33.200000000000003</v>
      </c>
      <c r="P83">
        <v>42.9</v>
      </c>
      <c r="Q83">
        <v>44.2</v>
      </c>
      <c r="R83">
        <v>48.6</v>
      </c>
      <c r="S83">
        <v>33</v>
      </c>
      <c r="T83">
        <v>33.799999999999997</v>
      </c>
      <c r="U83">
        <v>60.4</v>
      </c>
      <c r="V83">
        <v>-10.7</v>
      </c>
      <c r="W83" t="s">
        <v>196</v>
      </c>
      <c r="X83">
        <v>16</v>
      </c>
      <c r="Y83">
        <v>2013</v>
      </c>
      <c r="Z83" s="9">
        <f>Table5[[#This Row],[W]]/Table5[[#This Row],[G]]</f>
        <v>0.375</v>
      </c>
    </row>
    <row r="84" spans="2:26" x14ac:dyDescent="0.2">
      <c r="B84" t="s">
        <v>199</v>
      </c>
      <c r="C84" t="s">
        <v>194</v>
      </c>
      <c r="D84">
        <v>31</v>
      </c>
      <c r="E84">
        <v>11</v>
      </c>
      <c r="F84">
        <v>99.9</v>
      </c>
      <c r="G84">
        <v>108</v>
      </c>
      <c r="H84">
        <v>0.29070000000000001</v>
      </c>
      <c r="I84">
        <v>48.1</v>
      </c>
      <c r="J84">
        <v>50.7</v>
      </c>
      <c r="K84">
        <v>17.8</v>
      </c>
      <c r="L84">
        <v>17</v>
      </c>
      <c r="M84">
        <v>29.1</v>
      </c>
      <c r="N84">
        <v>29.1</v>
      </c>
      <c r="O84">
        <v>38.1</v>
      </c>
      <c r="P84">
        <v>45.9</v>
      </c>
      <c r="Q84">
        <v>47.3</v>
      </c>
      <c r="R84">
        <v>50.6</v>
      </c>
      <c r="S84">
        <v>33.1</v>
      </c>
      <c r="T84">
        <v>34</v>
      </c>
      <c r="U84">
        <v>67.3</v>
      </c>
      <c r="V84">
        <v>-13.8</v>
      </c>
      <c r="W84" t="s">
        <v>195</v>
      </c>
      <c r="X84" t="s">
        <v>195</v>
      </c>
      <c r="Y84">
        <v>2013</v>
      </c>
      <c r="Z84" s="9">
        <f>Table5[[#This Row],[W]]/Table5[[#This Row],[G]]</f>
        <v>0.35483870967741937</v>
      </c>
    </row>
    <row r="85" spans="2:26" x14ac:dyDescent="0.2">
      <c r="B85" t="s">
        <v>200</v>
      </c>
      <c r="C85" t="s">
        <v>194</v>
      </c>
      <c r="D85">
        <v>33</v>
      </c>
      <c r="E85">
        <v>15</v>
      </c>
      <c r="F85">
        <v>105.1</v>
      </c>
      <c r="G85">
        <v>111.7</v>
      </c>
      <c r="H85">
        <v>0.33229999999999998</v>
      </c>
      <c r="I85">
        <v>48.9</v>
      </c>
      <c r="J85">
        <v>52.1</v>
      </c>
      <c r="K85">
        <v>18.2</v>
      </c>
      <c r="L85">
        <v>17.3</v>
      </c>
      <c r="M85">
        <v>33</v>
      </c>
      <c r="N85">
        <v>31.2</v>
      </c>
      <c r="O85">
        <v>48.8</v>
      </c>
      <c r="P85">
        <v>41.9</v>
      </c>
      <c r="Q85">
        <v>47.3</v>
      </c>
      <c r="R85">
        <v>52.3</v>
      </c>
      <c r="S85">
        <v>36.4</v>
      </c>
      <c r="T85">
        <v>34.6</v>
      </c>
      <c r="U85">
        <v>68.900000000000006</v>
      </c>
      <c r="V85">
        <v>-12.3</v>
      </c>
      <c r="W85" t="s">
        <v>195</v>
      </c>
      <c r="X85" t="s">
        <v>195</v>
      </c>
      <c r="Y85">
        <v>2013</v>
      </c>
      <c r="Z85" s="9">
        <f>Table5[[#This Row],[W]]/Table5[[#This Row],[G]]</f>
        <v>0.45454545454545453</v>
      </c>
    </row>
    <row r="86" spans="2:26" x14ac:dyDescent="0.2">
      <c r="B86" t="s">
        <v>201</v>
      </c>
      <c r="C86" t="s">
        <v>194</v>
      </c>
      <c r="D86">
        <v>29</v>
      </c>
      <c r="E86">
        <v>18</v>
      </c>
      <c r="F86">
        <v>109.9</v>
      </c>
      <c r="G86">
        <v>107.5</v>
      </c>
      <c r="H86">
        <v>0.5635</v>
      </c>
      <c r="I86">
        <v>51.3</v>
      </c>
      <c r="J86">
        <v>51</v>
      </c>
      <c r="K86">
        <v>16.8</v>
      </c>
      <c r="L86">
        <v>19.2</v>
      </c>
      <c r="M86">
        <v>37.299999999999997</v>
      </c>
      <c r="N86">
        <v>31.6</v>
      </c>
      <c r="O86">
        <v>42.4</v>
      </c>
      <c r="P86">
        <v>40.4</v>
      </c>
      <c r="Q86">
        <v>51.9</v>
      </c>
      <c r="R86">
        <v>50.8</v>
      </c>
      <c r="S86">
        <v>33.200000000000003</v>
      </c>
      <c r="T86">
        <v>34.200000000000003</v>
      </c>
      <c r="U86">
        <v>69</v>
      </c>
      <c r="V86">
        <v>-6.3</v>
      </c>
      <c r="W86" t="s">
        <v>195</v>
      </c>
      <c r="X86" t="s">
        <v>195</v>
      </c>
      <c r="Y86">
        <v>2013</v>
      </c>
      <c r="Z86" s="9">
        <f>Table5[[#This Row],[W]]/Table5[[#This Row],[G]]</f>
        <v>0.62068965517241381</v>
      </c>
    </row>
    <row r="87" spans="2:26" x14ac:dyDescent="0.2">
      <c r="B87" t="s">
        <v>203</v>
      </c>
      <c r="C87" t="s">
        <v>194</v>
      </c>
      <c r="D87">
        <v>30</v>
      </c>
      <c r="E87">
        <v>13</v>
      </c>
      <c r="F87">
        <v>103.8</v>
      </c>
      <c r="G87">
        <v>102.8</v>
      </c>
      <c r="H87">
        <v>0.52800000000000002</v>
      </c>
      <c r="I87">
        <v>48.6</v>
      </c>
      <c r="J87">
        <v>49.8</v>
      </c>
      <c r="K87">
        <v>18.2</v>
      </c>
      <c r="L87">
        <v>18.7</v>
      </c>
      <c r="M87">
        <v>34.5</v>
      </c>
      <c r="N87">
        <v>33.5</v>
      </c>
      <c r="O87">
        <v>30.8</v>
      </c>
      <c r="P87">
        <v>37.200000000000003</v>
      </c>
      <c r="Q87">
        <v>49.1</v>
      </c>
      <c r="R87">
        <v>50</v>
      </c>
      <c r="S87">
        <v>31.6</v>
      </c>
      <c r="T87">
        <v>32.9</v>
      </c>
      <c r="U87">
        <v>66.400000000000006</v>
      </c>
      <c r="V87">
        <v>-7.9</v>
      </c>
      <c r="W87" t="s">
        <v>195</v>
      </c>
      <c r="X87" t="s">
        <v>195</v>
      </c>
      <c r="Y87">
        <v>2013</v>
      </c>
      <c r="Z87" s="9">
        <f>Table5[[#This Row],[W]]/Table5[[#This Row],[G]]</f>
        <v>0.43333333333333335</v>
      </c>
    </row>
    <row r="88" spans="2:26" x14ac:dyDescent="0.2">
      <c r="B88" t="s">
        <v>205</v>
      </c>
      <c r="C88" t="s">
        <v>194</v>
      </c>
      <c r="D88">
        <v>29</v>
      </c>
      <c r="E88">
        <v>7</v>
      </c>
      <c r="F88">
        <v>101.9</v>
      </c>
      <c r="G88">
        <v>115.6</v>
      </c>
      <c r="H88">
        <v>0.18990000000000001</v>
      </c>
      <c r="I88">
        <v>49.9</v>
      </c>
      <c r="J88">
        <v>55.8</v>
      </c>
      <c r="K88">
        <v>17.3</v>
      </c>
      <c r="L88">
        <v>18.3</v>
      </c>
      <c r="M88">
        <v>23.9</v>
      </c>
      <c r="N88">
        <v>35.6</v>
      </c>
      <c r="O88">
        <v>37.200000000000003</v>
      </c>
      <c r="P88">
        <v>38.799999999999997</v>
      </c>
      <c r="Q88">
        <v>48.3</v>
      </c>
      <c r="R88">
        <v>54.4</v>
      </c>
      <c r="S88">
        <v>34.9</v>
      </c>
      <c r="T88">
        <v>39.200000000000003</v>
      </c>
      <c r="U88">
        <v>67</v>
      </c>
      <c r="V88">
        <v>-16.399999999999999</v>
      </c>
      <c r="W88" t="s">
        <v>195</v>
      </c>
      <c r="X88" t="s">
        <v>195</v>
      </c>
      <c r="Y88">
        <v>2013</v>
      </c>
      <c r="Z88" s="9">
        <f>Table5[[#This Row],[W]]/Table5[[#This Row],[G]]</f>
        <v>0.2413793103448276</v>
      </c>
    </row>
    <row r="89" spans="2:26" x14ac:dyDescent="0.2">
      <c r="B89" t="s">
        <v>206</v>
      </c>
      <c r="C89" t="s">
        <v>194</v>
      </c>
      <c r="D89">
        <v>33</v>
      </c>
      <c r="E89">
        <v>21</v>
      </c>
      <c r="F89">
        <v>102.1</v>
      </c>
      <c r="G89">
        <v>95.5</v>
      </c>
      <c r="H89">
        <v>0.68310000000000004</v>
      </c>
      <c r="I89">
        <v>51.4</v>
      </c>
      <c r="J89">
        <v>42.3</v>
      </c>
      <c r="K89">
        <v>19.399999999999999</v>
      </c>
      <c r="L89">
        <v>14.9</v>
      </c>
      <c r="M89">
        <v>32</v>
      </c>
      <c r="N89">
        <v>29.5</v>
      </c>
      <c r="O89">
        <v>36.299999999999997</v>
      </c>
      <c r="P89">
        <v>39.299999999999997</v>
      </c>
      <c r="Q89">
        <v>50.7</v>
      </c>
      <c r="R89">
        <v>39.200000000000003</v>
      </c>
      <c r="S89">
        <v>35.5</v>
      </c>
      <c r="T89">
        <v>33.200000000000003</v>
      </c>
      <c r="U89">
        <v>64.8</v>
      </c>
      <c r="V89">
        <v>-4.3</v>
      </c>
      <c r="W89" t="s">
        <v>195</v>
      </c>
      <c r="X89" t="s">
        <v>195</v>
      </c>
      <c r="Y89">
        <v>2013</v>
      </c>
      <c r="Z89" s="9">
        <f>Table5[[#This Row],[W]]/Table5[[#This Row],[G]]</f>
        <v>0.63636363636363635</v>
      </c>
    </row>
    <row r="90" spans="2:26" x14ac:dyDescent="0.2">
      <c r="B90" t="s">
        <v>207</v>
      </c>
      <c r="C90" t="s">
        <v>194</v>
      </c>
      <c r="D90">
        <v>29</v>
      </c>
      <c r="E90">
        <v>8</v>
      </c>
      <c r="F90">
        <v>96.9</v>
      </c>
      <c r="G90">
        <v>108.4</v>
      </c>
      <c r="H90">
        <v>0.2165</v>
      </c>
      <c r="I90">
        <v>46.5</v>
      </c>
      <c r="J90">
        <v>49.3</v>
      </c>
      <c r="K90">
        <v>19.399999999999999</v>
      </c>
      <c r="L90">
        <v>17.399999999999999</v>
      </c>
      <c r="M90">
        <v>29.3</v>
      </c>
      <c r="N90">
        <v>30.7</v>
      </c>
      <c r="O90">
        <v>41.8</v>
      </c>
      <c r="P90">
        <v>43</v>
      </c>
      <c r="Q90">
        <v>47.2</v>
      </c>
      <c r="R90">
        <v>45.9</v>
      </c>
      <c r="S90">
        <v>29.7</v>
      </c>
      <c r="T90">
        <v>38.200000000000003</v>
      </c>
      <c r="U90">
        <v>67.7</v>
      </c>
      <c r="V90">
        <v>-15.7</v>
      </c>
      <c r="W90" t="s">
        <v>195</v>
      </c>
      <c r="X90" t="s">
        <v>195</v>
      </c>
      <c r="Y90">
        <v>2013</v>
      </c>
      <c r="Z90" s="9">
        <f>Table5[[#This Row],[W]]/Table5[[#This Row],[G]]</f>
        <v>0.27586206896551724</v>
      </c>
    </row>
    <row r="91" spans="2:26" x14ac:dyDescent="0.2">
      <c r="B91" t="s">
        <v>209</v>
      </c>
      <c r="C91" t="s">
        <v>194</v>
      </c>
      <c r="D91">
        <v>28</v>
      </c>
      <c r="E91">
        <v>19</v>
      </c>
      <c r="F91">
        <v>110.3</v>
      </c>
      <c r="G91">
        <v>103.7</v>
      </c>
      <c r="H91">
        <v>0.6694</v>
      </c>
      <c r="I91">
        <v>53.1</v>
      </c>
      <c r="J91">
        <v>47</v>
      </c>
      <c r="K91">
        <v>17.600000000000001</v>
      </c>
      <c r="L91">
        <v>16</v>
      </c>
      <c r="M91">
        <v>31.1</v>
      </c>
      <c r="N91">
        <v>31.5</v>
      </c>
      <c r="O91">
        <v>41.9</v>
      </c>
      <c r="P91">
        <v>39.299999999999997</v>
      </c>
      <c r="Q91">
        <v>50.5</v>
      </c>
      <c r="R91">
        <v>43.5</v>
      </c>
      <c r="S91">
        <v>38.700000000000003</v>
      </c>
      <c r="T91">
        <v>35.200000000000003</v>
      </c>
      <c r="U91">
        <v>63.7</v>
      </c>
      <c r="V91">
        <v>-2.8</v>
      </c>
      <c r="W91" t="s">
        <v>195</v>
      </c>
      <c r="X91" t="s">
        <v>195</v>
      </c>
      <c r="Y91">
        <v>2013</v>
      </c>
      <c r="Z91" s="9">
        <f>Table5[[#This Row],[W]]/Table5[[#This Row],[G]]</f>
        <v>0.6785714285714286</v>
      </c>
    </row>
    <row r="92" spans="2:26" x14ac:dyDescent="0.2">
      <c r="B92" t="s">
        <v>193</v>
      </c>
      <c r="C92" t="s">
        <v>194</v>
      </c>
      <c r="D92">
        <v>30</v>
      </c>
      <c r="E92">
        <v>16</v>
      </c>
      <c r="F92">
        <v>103.5</v>
      </c>
      <c r="G92">
        <v>104.7</v>
      </c>
      <c r="H92">
        <v>0.46650000000000003</v>
      </c>
      <c r="I92">
        <v>48.7</v>
      </c>
      <c r="J92">
        <v>52.9</v>
      </c>
      <c r="K92">
        <v>15.7</v>
      </c>
      <c r="L92">
        <v>19.600000000000001</v>
      </c>
      <c r="M92">
        <v>31.2</v>
      </c>
      <c r="N92">
        <v>28.2</v>
      </c>
      <c r="O92">
        <v>33.299999999999997</v>
      </c>
      <c r="P92">
        <v>38.6</v>
      </c>
      <c r="Q92">
        <v>44.8</v>
      </c>
      <c r="R92">
        <v>52.2</v>
      </c>
      <c r="S92">
        <v>37.1</v>
      </c>
      <c r="T92">
        <v>36.299999999999997</v>
      </c>
      <c r="U92">
        <v>59.8</v>
      </c>
      <c r="V92">
        <v>-7.3</v>
      </c>
      <c r="W92" t="s">
        <v>195</v>
      </c>
      <c r="X92" t="s">
        <v>195</v>
      </c>
      <c r="Y92">
        <v>2012</v>
      </c>
      <c r="Z92" s="9">
        <f>Table5[[#This Row],[W]]/Table5[[#This Row],[G]]</f>
        <v>0.53333333333333333</v>
      </c>
    </row>
    <row r="93" spans="2:26" x14ac:dyDescent="0.2">
      <c r="B93" t="s">
        <v>199</v>
      </c>
      <c r="C93" t="s">
        <v>194</v>
      </c>
      <c r="D93">
        <v>30</v>
      </c>
      <c r="E93">
        <v>12</v>
      </c>
      <c r="F93">
        <v>104.2</v>
      </c>
      <c r="G93">
        <v>108.8</v>
      </c>
      <c r="H93">
        <v>0.37969999999999998</v>
      </c>
      <c r="I93">
        <v>53.6</v>
      </c>
      <c r="J93">
        <v>54.1</v>
      </c>
      <c r="K93">
        <v>18.100000000000001</v>
      </c>
      <c r="L93">
        <v>22.8</v>
      </c>
      <c r="M93">
        <v>25</v>
      </c>
      <c r="N93">
        <v>37.200000000000003</v>
      </c>
      <c r="O93">
        <v>35.5</v>
      </c>
      <c r="P93">
        <v>36.6</v>
      </c>
      <c r="Q93">
        <v>51.8</v>
      </c>
      <c r="R93">
        <v>54.8</v>
      </c>
      <c r="S93">
        <v>37.700000000000003</v>
      </c>
      <c r="T93">
        <v>35.1</v>
      </c>
      <c r="U93">
        <v>69.900000000000006</v>
      </c>
      <c r="V93">
        <v>-13.3</v>
      </c>
      <c r="W93" t="s">
        <v>195</v>
      </c>
      <c r="X93" t="s">
        <v>195</v>
      </c>
      <c r="Y93">
        <v>2012</v>
      </c>
      <c r="Z93" s="9">
        <f>Table5[[#This Row],[W]]/Table5[[#This Row],[G]]</f>
        <v>0.4</v>
      </c>
    </row>
    <row r="94" spans="2:26" x14ac:dyDescent="0.2">
      <c r="B94" t="s">
        <v>200</v>
      </c>
      <c r="C94" t="s">
        <v>194</v>
      </c>
      <c r="D94">
        <v>29</v>
      </c>
      <c r="E94">
        <v>12</v>
      </c>
      <c r="F94">
        <v>101.2</v>
      </c>
      <c r="G94">
        <v>107.3</v>
      </c>
      <c r="H94">
        <v>0.33779999999999999</v>
      </c>
      <c r="I94">
        <v>46.6</v>
      </c>
      <c r="J94">
        <v>54.7</v>
      </c>
      <c r="K94">
        <v>19.100000000000001</v>
      </c>
      <c r="L94">
        <v>22.2</v>
      </c>
      <c r="M94">
        <v>35.9</v>
      </c>
      <c r="N94">
        <v>31</v>
      </c>
      <c r="O94">
        <v>38.5</v>
      </c>
      <c r="P94">
        <v>39.799999999999997</v>
      </c>
      <c r="Q94">
        <v>45.7</v>
      </c>
      <c r="R94">
        <v>53.6</v>
      </c>
      <c r="S94">
        <v>33</v>
      </c>
      <c r="T94">
        <v>37.700000000000003</v>
      </c>
      <c r="U94">
        <v>71</v>
      </c>
      <c r="V94">
        <v>-11.7</v>
      </c>
      <c r="W94" t="s">
        <v>195</v>
      </c>
      <c r="X94" t="s">
        <v>195</v>
      </c>
      <c r="Y94">
        <v>2012</v>
      </c>
      <c r="Z94" s="9">
        <f>Table5[[#This Row],[W]]/Table5[[#This Row],[G]]</f>
        <v>0.41379310344827586</v>
      </c>
    </row>
    <row r="95" spans="2:26" x14ac:dyDescent="0.2">
      <c r="B95" t="s">
        <v>201</v>
      </c>
      <c r="C95" t="s">
        <v>194</v>
      </c>
      <c r="D95">
        <v>28</v>
      </c>
      <c r="E95">
        <v>15</v>
      </c>
      <c r="F95">
        <v>101.5</v>
      </c>
      <c r="G95">
        <v>105.2</v>
      </c>
      <c r="H95">
        <v>0.39829999999999999</v>
      </c>
      <c r="I95">
        <v>50.2</v>
      </c>
      <c r="J95">
        <v>49</v>
      </c>
      <c r="K95">
        <v>20.7</v>
      </c>
      <c r="L95">
        <v>17.399999999999999</v>
      </c>
      <c r="M95">
        <v>35.299999999999997</v>
      </c>
      <c r="N95">
        <v>29.5</v>
      </c>
      <c r="O95">
        <v>36</v>
      </c>
      <c r="P95">
        <v>32.700000000000003</v>
      </c>
      <c r="Q95">
        <v>50.1</v>
      </c>
      <c r="R95">
        <v>45.6</v>
      </c>
      <c r="S95">
        <v>33.700000000000003</v>
      </c>
      <c r="T95">
        <v>36.6</v>
      </c>
      <c r="U95">
        <v>69.599999999999994</v>
      </c>
      <c r="V95">
        <v>-7.8</v>
      </c>
      <c r="W95" t="s">
        <v>195</v>
      </c>
      <c r="X95" t="s">
        <v>195</v>
      </c>
      <c r="Y95">
        <v>2012</v>
      </c>
      <c r="Z95" s="9">
        <f>Table5[[#This Row],[W]]/Table5[[#This Row],[G]]</f>
        <v>0.5357142857142857</v>
      </c>
    </row>
    <row r="96" spans="2:26" x14ac:dyDescent="0.2">
      <c r="B96" t="s">
        <v>203</v>
      </c>
      <c r="C96" t="s">
        <v>194</v>
      </c>
      <c r="D96">
        <v>31</v>
      </c>
      <c r="E96">
        <v>17</v>
      </c>
      <c r="F96">
        <v>102.7</v>
      </c>
      <c r="G96">
        <v>104.2</v>
      </c>
      <c r="H96">
        <v>0.45810000000000001</v>
      </c>
      <c r="I96">
        <v>50.1</v>
      </c>
      <c r="J96">
        <v>50.9</v>
      </c>
      <c r="K96">
        <v>20.8</v>
      </c>
      <c r="L96">
        <v>19.5</v>
      </c>
      <c r="M96">
        <v>32.1</v>
      </c>
      <c r="N96">
        <v>36.1</v>
      </c>
      <c r="O96">
        <v>36.299999999999997</v>
      </c>
      <c r="P96">
        <v>32.1</v>
      </c>
      <c r="Q96">
        <v>49.7</v>
      </c>
      <c r="R96">
        <v>47.5</v>
      </c>
      <c r="S96">
        <v>34</v>
      </c>
      <c r="T96">
        <v>38.200000000000003</v>
      </c>
      <c r="U96">
        <v>67.3</v>
      </c>
      <c r="V96">
        <v>-5.4</v>
      </c>
      <c r="W96" t="s">
        <v>195</v>
      </c>
      <c r="X96" t="s">
        <v>195</v>
      </c>
      <c r="Y96">
        <v>2012</v>
      </c>
      <c r="Z96" s="9">
        <f>Table5[[#This Row],[W]]/Table5[[#This Row],[G]]</f>
        <v>0.54838709677419351</v>
      </c>
    </row>
    <row r="97" spans="2:26" x14ac:dyDescent="0.2">
      <c r="B97" t="s">
        <v>204</v>
      </c>
      <c r="C97" t="s">
        <v>194</v>
      </c>
      <c r="D97">
        <v>33</v>
      </c>
      <c r="E97">
        <v>20</v>
      </c>
      <c r="F97">
        <v>104.7</v>
      </c>
      <c r="G97">
        <v>101.1</v>
      </c>
      <c r="H97">
        <v>0.59909999999999997</v>
      </c>
      <c r="I97">
        <v>50.5</v>
      </c>
      <c r="J97">
        <v>50</v>
      </c>
      <c r="K97">
        <v>17.8</v>
      </c>
      <c r="L97">
        <v>20</v>
      </c>
      <c r="M97">
        <v>29.2</v>
      </c>
      <c r="N97">
        <v>30.8</v>
      </c>
      <c r="O97">
        <v>37.700000000000003</v>
      </c>
      <c r="P97">
        <v>39.299999999999997</v>
      </c>
      <c r="Q97">
        <v>46.8</v>
      </c>
      <c r="R97">
        <v>48</v>
      </c>
      <c r="S97">
        <v>38.9</v>
      </c>
      <c r="T97">
        <v>35.4</v>
      </c>
      <c r="U97">
        <v>63.4</v>
      </c>
      <c r="V97">
        <v>-5.0999999999999996</v>
      </c>
      <c r="W97" t="s">
        <v>196</v>
      </c>
      <c r="X97">
        <v>15</v>
      </c>
      <c r="Y97">
        <v>2012</v>
      </c>
      <c r="Z97" s="9">
        <f>Table5[[#This Row],[W]]/Table5[[#This Row],[G]]</f>
        <v>0.60606060606060608</v>
      </c>
    </row>
    <row r="98" spans="2:26" x14ac:dyDescent="0.2">
      <c r="B98" t="s">
        <v>205</v>
      </c>
      <c r="C98" t="s">
        <v>194</v>
      </c>
      <c r="D98">
        <v>31</v>
      </c>
      <c r="E98">
        <v>14</v>
      </c>
      <c r="F98">
        <v>103.1</v>
      </c>
      <c r="G98">
        <v>106.4</v>
      </c>
      <c r="H98">
        <v>0.40899999999999997</v>
      </c>
      <c r="I98">
        <v>55.1</v>
      </c>
      <c r="J98">
        <v>49.6</v>
      </c>
      <c r="K98">
        <v>20.7</v>
      </c>
      <c r="L98">
        <v>15.7</v>
      </c>
      <c r="M98">
        <v>26.4</v>
      </c>
      <c r="N98">
        <v>30.7</v>
      </c>
      <c r="O98">
        <v>32.9</v>
      </c>
      <c r="P98">
        <v>31</v>
      </c>
      <c r="Q98">
        <v>51.5</v>
      </c>
      <c r="R98">
        <v>46.5</v>
      </c>
      <c r="S98">
        <v>40.5</v>
      </c>
      <c r="T98">
        <v>36.799999999999997</v>
      </c>
      <c r="U98">
        <v>67.5</v>
      </c>
      <c r="V98">
        <v>-12</v>
      </c>
      <c r="W98" t="s">
        <v>195</v>
      </c>
      <c r="X98" t="s">
        <v>195</v>
      </c>
      <c r="Y98">
        <v>2012</v>
      </c>
      <c r="Z98" s="9">
        <f>Table5[[#This Row],[W]]/Table5[[#This Row],[G]]</f>
        <v>0.45161290322580644</v>
      </c>
    </row>
    <row r="99" spans="2:26" x14ac:dyDescent="0.2">
      <c r="B99" t="s">
        <v>206</v>
      </c>
      <c r="C99" t="s">
        <v>194</v>
      </c>
      <c r="D99">
        <v>35</v>
      </c>
      <c r="E99">
        <v>19</v>
      </c>
      <c r="F99">
        <v>98.8</v>
      </c>
      <c r="G99">
        <v>97.9</v>
      </c>
      <c r="H99">
        <v>0.52429999999999999</v>
      </c>
      <c r="I99">
        <v>48</v>
      </c>
      <c r="J99">
        <v>44.2</v>
      </c>
      <c r="K99">
        <v>18.600000000000001</v>
      </c>
      <c r="L99">
        <v>16.3</v>
      </c>
      <c r="M99">
        <v>30.4</v>
      </c>
      <c r="N99">
        <v>31.2</v>
      </c>
      <c r="O99">
        <v>30.2</v>
      </c>
      <c r="P99">
        <v>37.9</v>
      </c>
      <c r="Q99">
        <v>47.4</v>
      </c>
      <c r="R99">
        <v>42.5</v>
      </c>
      <c r="S99">
        <v>32.799999999999997</v>
      </c>
      <c r="T99">
        <v>32.299999999999997</v>
      </c>
      <c r="U99">
        <v>66.3</v>
      </c>
      <c r="V99">
        <v>-8.1999999999999993</v>
      </c>
      <c r="W99" t="s">
        <v>195</v>
      </c>
      <c r="X99" t="s">
        <v>195</v>
      </c>
      <c r="Y99">
        <v>2012</v>
      </c>
      <c r="Z99" s="9">
        <f>Table5[[#This Row],[W]]/Table5[[#This Row],[G]]</f>
        <v>0.54285714285714282</v>
      </c>
    </row>
    <row r="100" spans="2:26" x14ac:dyDescent="0.2">
      <c r="B100" t="s">
        <v>207</v>
      </c>
      <c r="C100" t="s">
        <v>194</v>
      </c>
      <c r="D100">
        <v>28</v>
      </c>
      <c r="E100">
        <v>4</v>
      </c>
      <c r="F100">
        <v>87.4</v>
      </c>
      <c r="G100">
        <v>101.6</v>
      </c>
      <c r="H100">
        <v>0.1507</v>
      </c>
      <c r="I100">
        <v>45.3</v>
      </c>
      <c r="J100">
        <v>50.5</v>
      </c>
      <c r="K100">
        <v>22.6</v>
      </c>
      <c r="L100">
        <v>18.100000000000001</v>
      </c>
      <c r="M100">
        <v>30.7</v>
      </c>
      <c r="N100">
        <v>27.4</v>
      </c>
      <c r="O100">
        <v>32.5</v>
      </c>
      <c r="P100">
        <v>32.700000000000003</v>
      </c>
      <c r="Q100">
        <v>46.3</v>
      </c>
      <c r="R100">
        <v>47.5</v>
      </c>
      <c r="S100">
        <v>28.7</v>
      </c>
      <c r="T100">
        <v>36.9</v>
      </c>
      <c r="U100">
        <v>63.1</v>
      </c>
      <c r="V100">
        <v>-19.8</v>
      </c>
      <c r="W100" t="s">
        <v>195</v>
      </c>
      <c r="X100" t="s">
        <v>195</v>
      </c>
      <c r="Y100">
        <v>2012</v>
      </c>
      <c r="Z100" s="9">
        <f>Table5[[#This Row],[W]]/Table5[[#This Row],[G]]</f>
        <v>0.14285714285714285</v>
      </c>
    </row>
    <row r="101" spans="2:26" x14ac:dyDescent="0.2">
      <c r="B101" t="s">
        <v>209</v>
      </c>
      <c r="C101" t="s">
        <v>194</v>
      </c>
      <c r="D101">
        <v>29</v>
      </c>
      <c r="E101">
        <v>9</v>
      </c>
      <c r="F101">
        <v>95</v>
      </c>
      <c r="G101">
        <v>101.6</v>
      </c>
      <c r="H101">
        <v>0.31759999999999999</v>
      </c>
      <c r="I101">
        <v>48.8</v>
      </c>
      <c r="J101">
        <v>49.1</v>
      </c>
      <c r="K101">
        <v>22.4</v>
      </c>
      <c r="L101">
        <v>18.100000000000001</v>
      </c>
      <c r="M101">
        <v>31</v>
      </c>
      <c r="N101">
        <v>32.200000000000003</v>
      </c>
      <c r="O101">
        <v>30.1</v>
      </c>
      <c r="P101">
        <v>38.200000000000003</v>
      </c>
      <c r="Q101">
        <v>46.9</v>
      </c>
      <c r="R101">
        <v>45.3</v>
      </c>
      <c r="S101">
        <v>34.200000000000003</v>
      </c>
      <c r="T101">
        <v>37.299999999999997</v>
      </c>
      <c r="U101">
        <v>64</v>
      </c>
      <c r="V101">
        <v>-13.3</v>
      </c>
      <c r="W101" t="s">
        <v>195</v>
      </c>
      <c r="X101" t="s">
        <v>195</v>
      </c>
      <c r="Y101">
        <v>2012</v>
      </c>
      <c r="Z101" s="9">
        <f>Table5[[#This Row],[W]]/Table5[[#This Row],[G]]</f>
        <v>0.31034482758620691</v>
      </c>
    </row>
    <row r="102" spans="2:26" x14ac:dyDescent="0.2">
      <c r="B102" t="s">
        <v>206</v>
      </c>
      <c r="C102" t="s">
        <v>194</v>
      </c>
      <c r="D102">
        <v>32</v>
      </c>
      <c r="E102">
        <v>24</v>
      </c>
      <c r="F102">
        <v>108.2</v>
      </c>
      <c r="G102">
        <v>99.2</v>
      </c>
      <c r="H102">
        <v>0.73129999999999995</v>
      </c>
      <c r="I102">
        <v>52</v>
      </c>
      <c r="J102">
        <v>45.9</v>
      </c>
      <c r="K102">
        <v>17</v>
      </c>
      <c r="L102">
        <v>17.5</v>
      </c>
      <c r="M102">
        <v>31.3</v>
      </c>
      <c r="N102">
        <v>27.7</v>
      </c>
      <c r="O102">
        <v>34.6</v>
      </c>
      <c r="P102">
        <v>35.5</v>
      </c>
      <c r="Q102">
        <v>51.9</v>
      </c>
      <c r="R102">
        <v>44.2</v>
      </c>
      <c r="S102">
        <v>34.9</v>
      </c>
      <c r="T102">
        <v>33.299999999999997</v>
      </c>
      <c r="U102">
        <v>68.400000000000006</v>
      </c>
      <c r="V102">
        <v>-2.6</v>
      </c>
      <c r="W102" t="s">
        <v>195</v>
      </c>
      <c r="X102" t="s">
        <v>195</v>
      </c>
      <c r="Y102">
        <v>2023</v>
      </c>
      <c r="Z102" s="9">
        <f>Table5[[#This Row],[W]]/Table5[[#This Row],[G]]</f>
        <v>0.75</v>
      </c>
    </row>
    <row r="103" spans="2:26" x14ac:dyDescent="0.2">
      <c r="B103" t="s">
        <v>208</v>
      </c>
      <c r="C103" t="s">
        <v>194</v>
      </c>
      <c r="D103">
        <v>30</v>
      </c>
      <c r="E103">
        <v>21</v>
      </c>
      <c r="F103">
        <v>110.7</v>
      </c>
      <c r="G103">
        <v>106.6</v>
      </c>
      <c r="H103">
        <v>0.60819999999999996</v>
      </c>
      <c r="I103">
        <v>52.1</v>
      </c>
      <c r="J103">
        <v>50.3</v>
      </c>
      <c r="K103">
        <v>14.3</v>
      </c>
      <c r="L103">
        <v>17</v>
      </c>
      <c r="M103">
        <v>27.5</v>
      </c>
      <c r="N103">
        <v>27.9</v>
      </c>
      <c r="O103">
        <v>32.5</v>
      </c>
      <c r="P103">
        <v>29.4</v>
      </c>
      <c r="Q103">
        <v>52.3</v>
      </c>
      <c r="R103">
        <v>50.2</v>
      </c>
      <c r="S103">
        <v>34.5</v>
      </c>
      <c r="T103">
        <v>33.700000000000003</v>
      </c>
      <c r="U103">
        <v>65.3</v>
      </c>
      <c r="V103">
        <v>-6.2</v>
      </c>
      <c r="W103" t="s">
        <v>195</v>
      </c>
      <c r="X103" t="s">
        <v>195</v>
      </c>
      <c r="Y103">
        <v>2023</v>
      </c>
      <c r="Z103" s="9">
        <f>Table5[[#This Row],[W]]/Table5[[#This Row],[G]]</f>
        <v>0.7</v>
      </c>
    </row>
    <row r="104" spans="2:26" x14ac:dyDescent="0.2">
      <c r="B104" t="s">
        <v>205</v>
      </c>
      <c r="C104" t="s">
        <v>194</v>
      </c>
      <c r="D104">
        <v>31</v>
      </c>
      <c r="E104">
        <v>20</v>
      </c>
      <c r="F104">
        <v>102</v>
      </c>
      <c r="G104">
        <v>101.5</v>
      </c>
      <c r="H104">
        <v>0.51529999999999998</v>
      </c>
      <c r="I104">
        <v>50.2</v>
      </c>
      <c r="J104">
        <v>49.1</v>
      </c>
      <c r="K104">
        <v>19.3</v>
      </c>
      <c r="L104">
        <v>20.9</v>
      </c>
      <c r="M104">
        <v>28.6</v>
      </c>
      <c r="N104">
        <v>30.6</v>
      </c>
      <c r="O104">
        <v>38.200000000000003</v>
      </c>
      <c r="P104">
        <v>38.4</v>
      </c>
      <c r="Q104">
        <v>50.8</v>
      </c>
      <c r="R104">
        <v>49.1</v>
      </c>
      <c r="S104">
        <v>32.9</v>
      </c>
      <c r="T104">
        <v>32.700000000000003</v>
      </c>
      <c r="U104">
        <v>67.099999999999994</v>
      </c>
      <c r="V104">
        <v>-8.3000000000000007</v>
      </c>
      <c r="W104" t="s">
        <v>195</v>
      </c>
      <c r="X104" t="s">
        <v>195</v>
      </c>
      <c r="Y104">
        <v>2023</v>
      </c>
      <c r="Z104" s="9">
        <f>Table5[[#This Row],[W]]/Table5[[#This Row],[G]]</f>
        <v>0.64516129032258063</v>
      </c>
    </row>
    <row r="105" spans="2:26" x14ac:dyDescent="0.2">
      <c r="B105" t="s">
        <v>201</v>
      </c>
      <c r="C105" t="s">
        <v>194</v>
      </c>
      <c r="D105">
        <v>32</v>
      </c>
      <c r="E105">
        <v>20</v>
      </c>
      <c r="F105">
        <v>104</v>
      </c>
      <c r="G105">
        <v>105</v>
      </c>
      <c r="H105">
        <v>0.47270000000000001</v>
      </c>
      <c r="I105">
        <v>52.6</v>
      </c>
      <c r="J105">
        <v>48.5</v>
      </c>
      <c r="K105">
        <v>18.600000000000001</v>
      </c>
      <c r="L105">
        <v>15.7</v>
      </c>
      <c r="M105">
        <v>25.8</v>
      </c>
      <c r="N105">
        <v>25.3</v>
      </c>
      <c r="O105">
        <v>39</v>
      </c>
      <c r="P105">
        <v>33.6</v>
      </c>
      <c r="Q105">
        <v>53.8</v>
      </c>
      <c r="R105">
        <v>49.3</v>
      </c>
      <c r="S105">
        <v>34</v>
      </c>
      <c r="T105">
        <v>30.8</v>
      </c>
      <c r="U105">
        <v>65.900000000000006</v>
      </c>
      <c r="V105">
        <v>-9.1999999999999993</v>
      </c>
      <c r="W105" t="s">
        <v>195</v>
      </c>
      <c r="X105" t="s">
        <v>195</v>
      </c>
      <c r="Y105">
        <v>2023</v>
      </c>
      <c r="Z105" s="9">
        <f>Table5[[#This Row],[W]]/Table5[[#This Row],[G]]</f>
        <v>0.625</v>
      </c>
    </row>
    <row r="106" spans="2:26" x14ac:dyDescent="0.2">
      <c r="B106" t="s">
        <v>203</v>
      </c>
      <c r="C106" t="s">
        <v>194</v>
      </c>
      <c r="D106">
        <v>33</v>
      </c>
      <c r="E106">
        <v>21</v>
      </c>
      <c r="F106">
        <v>105.4</v>
      </c>
      <c r="G106">
        <v>108</v>
      </c>
      <c r="H106">
        <v>0.43130000000000002</v>
      </c>
      <c r="I106">
        <v>48.9</v>
      </c>
      <c r="J106">
        <v>51.2</v>
      </c>
      <c r="K106">
        <v>17.100000000000001</v>
      </c>
      <c r="L106">
        <v>18.5</v>
      </c>
      <c r="M106">
        <v>33.299999999999997</v>
      </c>
      <c r="N106">
        <v>29.6</v>
      </c>
      <c r="O106">
        <v>38.1</v>
      </c>
      <c r="P106">
        <v>32.6</v>
      </c>
      <c r="Q106">
        <v>49.7</v>
      </c>
      <c r="R106">
        <v>50</v>
      </c>
      <c r="S106">
        <v>31.3</v>
      </c>
      <c r="T106">
        <v>35.1</v>
      </c>
      <c r="U106">
        <v>71.400000000000006</v>
      </c>
      <c r="V106">
        <v>-8</v>
      </c>
      <c r="W106" t="s">
        <v>195</v>
      </c>
      <c r="X106" t="s">
        <v>195</v>
      </c>
      <c r="Y106">
        <v>2023</v>
      </c>
      <c r="Z106" s="9">
        <f>Table5[[#This Row],[W]]/Table5[[#This Row],[G]]</f>
        <v>0.63636363636363635</v>
      </c>
    </row>
    <row r="107" spans="2:26" x14ac:dyDescent="0.2">
      <c r="B107" t="s">
        <v>207</v>
      </c>
      <c r="C107" t="s">
        <v>194</v>
      </c>
      <c r="D107">
        <v>32</v>
      </c>
      <c r="E107">
        <v>16</v>
      </c>
      <c r="F107">
        <v>103.5</v>
      </c>
      <c r="G107">
        <v>107.9</v>
      </c>
      <c r="H107">
        <v>0.38319999999999999</v>
      </c>
      <c r="I107">
        <v>46.3</v>
      </c>
      <c r="J107">
        <v>52.3</v>
      </c>
      <c r="K107">
        <v>14.3</v>
      </c>
      <c r="L107">
        <v>15.8</v>
      </c>
      <c r="M107">
        <v>29.8</v>
      </c>
      <c r="N107">
        <v>25.3</v>
      </c>
      <c r="O107">
        <v>28.6</v>
      </c>
      <c r="P107">
        <v>34.799999999999997</v>
      </c>
      <c r="Q107">
        <v>44.6</v>
      </c>
      <c r="R107">
        <v>52</v>
      </c>
      <c r="S107">
        <v>32.299999999999997</v>
      </c>
      <c r="T107">
        <v>35.299999999999997</v>
      </c>
      <c r="U107">
        <v>66.8</v>
      </c>
      <c r="V107">
        <v>-11.7</v>
      </c>
      <c r="W107" t="s">
        <v>195</v>
      </c>
      <c r="X107" t="s">
        <v>195</v>
      </c>
      <c r="Y107">
        <v>2023</v>
      </c>
      <c r="Z107" s="9">
        <f>Table5[[#This Row],[W]]/Table5[[#This Row],[G]]</f>
        <v>0.5</v>
      </c>
    </row>
    <row r="108" spans="2:26" x14ac:dyDescent="0.2">
      <c r="B108" t="s">
        <v>199</v>
      </c>
      <c r="C108" t="s">
        <v>194</v>
      </c>
      <c r="D108">
        <v>30</v>
      </c>
      <c r="E108">
        <v>14</v>
      </c>
      <c r="F108">
        <v>99.1</v>
      </c>
      <c r="G108">
        <v>104.2</v>
      </c>
      <c r="H108">
        <v>0.3599</v>
      </c>
      <c r="I108">
        <v>48</v>
      </c>
      <c r="J108">
        <v>49.9</v>
      </c>
      <c r="K108">
        <v>18.100000000000001</v>
      </c>
      <c r="L108">
        <v>17.899999999999999</v>
      </c>
      <c r="M108">
        <v>24.3</v>
      </c>
      <c r="N108">
        <v>29.6</v>
      </c>
      <c r="O108">
        <v>38.6</v>
      </c>
      <c r="P108">
        <v>35.6</v>
      </c>
      <c r="Q108">
        <v>47.7</v>
      </c>
      <c r="R108">
        <v>51.3</v>
      </c>
      <c r="S108">
        <v>32.200000000000003</v>
      </c>
      <c r="T108">
        <v>31.8</v>
      </c>
      <c r="U108">
        <v>66.3</v>
      </c>
      <c r="V108">
        <v>-11.6</v>
      </c>
      <c r="W108" t="s">
        <v>195</v>
      </c>
      <c r="X108" t="s">
        <v>195</v>
      </c>
      <c r="Y108">
        <v>2023</v>
      </c>
      <c r="Z108" s="9">
        <f>Table5[[#This Row],[W]]/Table5[[#This Row],[G]]</f>
        <v>0.46666666666666667</v>
      </c>
    </row>
    <row r="109" spans="2:26" x14ac:dyDescent="0.2">
      <c r="B109" t="s">
        <v>209</v>
      </c>
      <c r="C109" t="s">
        <v>194</v>
      </c>
      <c r="D109">
        <v>29</v>
      </c>
      <c r="E109">
        <v>16</v>
      </c>
      <c r="F109">
        <v>104.1</v>
      </c>
      <c r="G109">
        <v>110.4</v>
      </c>
      <c r="H109">
        <v>0.33939999999999998</v>
      </c>
      <c r="I109">
        <v>53.3</v>
      </c>
      <c r="J109">
        <v>50.6</v>
      </c>
      <c r="K109">
        <v>19.100000000000001</v>
      </c>
      <c r="L109">
        <v>14.3</v>
      </c>
      <c r="M109">
        <v>25.2</v>
      </c>
      <c r="N109">
        <v>26.6</v>
      </c>
      <c r="O109">
        <v>39.700000000000003</v>
      </c>
      <c r="P109">
        <v>31</v>
      </c>
      <c r="Q109">
        <v>53.4</v>
      </c>
      <c r="R109">
        <v>51.8</v>
      </c>
      <c r="S109">
        <v>35.4</v>
      </c>
      <c r="T109">
        <v>32.1</v>
      </c>
      <c r="U109">
        <v>67.2</v>
      </c>
      <c r="V109">
        <v>-10.5</v>
      </c>
      <c r="W109" t="s">
        <v>195</v>
      </c>
      <c r="X109" t="s">
        <v>195</v>
      </c>
      <c r="Y109">
        <v>2023</v>
      </c>
      <c r="Z109" s="9">
        <f>Table5[[#This Row],[W]]/Table5[[#This Row],[G]]</f>
        <v>0.55172413793103448</v>
      </c>
    </row>
    <row r="110" spans="2:26" x14ac:dyDescent="0.2">
      <c r="B110" t="s">
        <v>198</v>
      </c>
      <c r="C110" t="s">
        <v>194</v>
      </c>
      <c r="D110">
        <v>30</v>
      </c>
      <c r="E110">
        <v>13</v>
      </c>
      <c r="F110">
        <v>99.7</v>
      </c>
      <c r="G110">
        <v>106.1</v>
      </c>
      <c r="H110">
        <v>0.33019999999999999</v>
      </c>
      <c r="I110">
        <v>47</v>
      </c>
      <c r="J110">
        <v>50</v>
      </c>
      <c r="K110">
        <v>18.3</v>
      </c>
      <c r="L110">
        <v>18.600000000000001</v>
      </c>
      <c r="M110">
        <v>32.9</v>
      </c>
      <c r="N110">
        <v>31.2</v>
      </c>
      <c r="O110">
        <v>32</v>
      </c>
      <c r="P110">
        <v>46.7</v>
      </c>
      <c r="Q110">
        <v>46.6</v>
      </c>
      <c r="R110">
        <v>49.1</v>
      </c>
      <c r="S110">
        <v>32.1</v>
      </c>
      <c r="T110">
        <v>34.299999999999997</v>
      </c>
      <c r="U110">
        <v>64.7</v>
      </c>
      <c r="V110">
        <v>-13.7</v>
      </c>
      <c r="W110" t="s">
        <v>195</v>
      </c>
      <c r="X110" t="s">
        <v>195</v>
      </c>
      <c r="Y110">
        <v>2023</v>
      </c>
      <c r="Z110" s="9">
        <f>Table5[[#This Row],[W]]/Table5[[#This Row],[G]]</f>
        <v>0.43333333333333335</v>
      </c>
    </row>
    <row r="111" spans="2:26" x14ac:dyDescent="0.2">
      <c r="B111" t="s">
        <v>193</v>
      </c>
      <c r="C111" t="s">
        <v>194</v>
      </c>
      <c r="D111">
        <v>31</v>
      </c>
      <c r="E111">
        <v>4</v>
      </c>
      <c r="F111">
        <v>93.5</v>
      </c>
      <c r="G111">
        <v>111.5</v>
      </c>
      <c r="H111">
        <v>0.1162</v>
      </c>
      <c r="I111">
        <v>46</v>
      </c>
      <c r="J111">
        <v>51.5</v>
      </c>
      <c r="K111">
        <v>18.600000000000001</v>
      </c>
      <c r="L111">
        <v>17.3</v>
      </c>
      <c r="M111">
        <v>24.3</v>
      </c>
      <c r="N111">
        <v>33.6</v>
      </c>
      <c r="O111">
        <v>31.3</v>
      </c>
      <c r="P111">
        <v>41.9</v>
      </c>
      <c r="Q111">
        <v>44.1</v>
      </c>
      <c r="R111">
        <v>50.8</v>
      </c>
      <c r="S111">
        <v>33</v>
      </c>
      <c r="T111">
        <v>35.6</v>
      </c>
      <c r="U111">
        <v>65.7</v>
      </c>
      <c r="V111">
        <v>-23.2</v>
      </c>
      <c r="W111" t="s">
        <v>195</v>
      </c>
      <c r="X111" t="s">
        <v>195</v>
      </c>
      <c r="Y111">
        <v>2023</v>
      </c>
      <c r="Z111" s="9">
        <f>Table5[[#This Row],[W]]/Table5[[#This Row],[G]]</f>
        <v>0.12903225806451613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Conference</vt:lpstr>
      <vt:lpstr>Team</vt:lpstr>
      <vt:lpstr>Players</vt:lpstr>
      <vt:lpstr>Conf. 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Patterson , George  Louis</dc:creator>
  <cp:lastModifiedBy>Patterson , George  Louis</cp:lastModifiedBy>
  <dcterms:created xsi:type="dcterms:W3CDTF">2024-08-13T14:12:23Z</dcterms:created>
  <dcterms:modified xsi:type="dcterms:W3CDTF">2024-08-30T03:05:33Z</dcterms:modified>
</cp:coreProperties>
</file>