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reimer\Source\Repos\neuralNetwork\docs\"/>
    </mc:Choice>
  </mc:AlternateContent>
  <xr:revisionPtr revIDLastSave="0" documentId="13_ncr:1_{39D3D646-4A5E-4381-833C-F3CB3F77919F}" xr6:coauthVersionLast="38" xr6:coauthVersionMax="38" xr10:uidLastSave="{00000000-0000-0000-0000-000000000000}"/>
  <bookViews>
    <workbookView xWindow="4290" yWindow="495" windowWidth="18585" windowHeight="10740" activeTab="1" xr2:uid="{00000000-000D-0000-FFFF-FFFF00000000}"/>
  </bookViews>
  <sheets>
    <sheet name="activation test data (2)" sheetId="2" r:id="rId1"/>
    <sheet name="dot vector" sheetId="4" r:id="rId2"/>
    <sheet name="Sheet2" sheetId="5" r:id="rId3"/>
    <sheet name="activation test data" sheetId="1" r:id="rId4"/>
    <sheet name="Generic Layer Test" sheetId="3" r:id="rId5"/>
  </sheets>
  <definedNames>
    <definedName name="A">'activation test data (2)'!$F$54:$H$55</definedName>
    <definedName name="ActivationHidden">'activation test data (2)'!$T$24:$T$24</definedName>
    <definedName name="AX">'activation test data (2)'!#REF!</definedName>
    <definedName name="BiasDerivativeO">'activation test data (2)'!$R$46:$R$55</definedName>
    <definedName name="BiasH">'activation test data (2)'!$K$25:$N$25</definedName>
    <definedName name="BiasO">'activation test data (2)'!$F$36:$O$36</definedName>
    <definedName name="dWh">'activation test data (2)'!$F$64:$I$73</definedName>
    <definedName name="dWo">'activation test data (2)'!$F$58:$O$61</definedName>
    <definedName name="Eh">'activation test data (2)'!$F$55:$I$55</definedName>
    <definedName name="Eo">'activation test data (2)'!$F$49:$O$49</definedName>
    <definedName name="H">'activation test data (2)'!$L$18:$O$18</definedName>
    <definedName name="InputX">'activation test data (2)'!#REF!</definedName>
    <definedName name="L0">'Generic Layer Test'!$E$7</definedName>
    <definedName name="Output">'activation test data (2)'!$F$42:$O$42</definedName>
    <definedName name="pies">'activation test data (2)'!$V$34:$Y$36</definedName>
    <definedName name="price">'activation test data (2)'!$V$30:$X$31</definedName>
    <definedName name="Wh">'activation test data (2)'!$E$13:$H$22</definedName>
    <definedName name="Wo">'activation test data (2)'!$F$30:$O$33</definedName>
    <definedName name="X">'activation test data (2)'!$C$4:$L$4</definedName>
    <definedName name="XX">'activation test data (2)'!#REF!</definedName>
    <definedName name="y">'activation test data (2)'!$C$7:$L$7</definedName>
    <definedName name="Zh">'activation test data (2)'!$L$13:$O$13</definedName>
    <definedName name="ZhSigmoidPrime">'activation test data (2)'!$F$52:$I$52</definedName>
    <definedName name="ZhWRONG">'activation test data (2)'!#REF!</definedName>
    <definedName name="Zo">'activation test data (2)'!$F$39:$O$39</definedName>
    <definedName name="ZoSigmoidPrime">'activation test data (2)'!$F$46:$O$46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2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E7" i="3" l="1"/>
  <c r="D8" i="3" s="1"/>
  <c r="E8" i="3" s="1"/>
  <c r="D9" i="3" s="1"/>
  <c r="E9" i="3" s="1"/>
  <c r="D10" i="3" s="1"/>
  <c r="E10" i="3" s="1"/>
  <c r="C13" i="3" s="1"/>
  <c r="E13" i="3" s="1"/>
  <c r="F13" i="3" s="1"/>
  <c r="C14" i="3" l="1"/>
  <c r="E14" i="3" s="1"/>
  <c r="F14" i="3" s="1"/>
  <c r="D13" i="3"/>
  <c r="L13" i="2" a="1"/>
  <c r="L13" i="2" s="1"/>
  <c r="F52" i="2" s="1"/>
  <c r="C15" i="3" l="1"/>
  <c r="D14" i="3"/>
  <c r="M13" i="2"/>
  <c r="G52" i="2" s="1"/>
  <c r="O13" i="2"/>
  <c r="I52" i="2" s="1"/>
  <c r="N13" i="2"/>
  <c r="H52" i="2" s="1"/>
  <c r="D15" i="3" l="1"/>
  <c r="E15" i="3"/>
  <c r="F15" i="3" s="1"/>
  <c r="O18" i="2"/>
  <c r="N18" i="2"/>
  <c r="M18" i="2"/>
  <c r="L18" i="2" l="1"/>
  <c r="F39" i="2" l="1" a="1"/>
  <c r="F39" i="2" s="1"/>
  <c r="D9" i="1"/>
  <c r="D10" i="1"/>
  <c r="D11" i="1"/>
  <c r="D12" i="1"/>
  <c r="D8" i="1"/>
  <c r="H39" i="2" l="1"/>
  <c r="G39" i="2"/>
  <c r="G46" i="2" s="1"/>
  <c r="J39" i="2"/>
  <c r="J42" i="2" s="1"/>
  <c r="L39" i="2"/>
  <c r="L46" i="2" s="1"/>
  <c r="I39" i="2"/>
  <c r="K39" i="2"/>
  <c r="K42" i="2" s="1"/>
  <c r="N39" i="2"/>
  <c r="N46" i="2" s="1"/>
  <c r="O39" i="2"/>
  <c r="O46" i="2" s="1"/>
  <c r="M39" i="2"/>
  <c r="H42" i="2"/>
  <c r="H46" i="2"/>
  <c r="G42" i="2"/>
  <c r="I42" i="2"/>
  <c r="I46" i="2"/>
  <c r="K46" i="2"/>
  <c r="M42" i="2"/>
  <c r="M46" i="2"/>
  <c r="F42" i="2"/>
  <c r="F46" i="2"/>
  <c r="C3" i="1"/>
  <c r="E3" i="1" s="1"/>
  <c r="C4" i="1" l="1"/>
  <c r="N42" i="2"/>
  <c r="L42" i="2"/>
  <c r="O42" i="2"/>
  <c r="J46" i="2"/>
  <c r="F49" i="2" l="1" a="1"/>
  <c r="F49" i="2" s="1"/>
  <c r="I49" i="2" l="1"/>
  <c r="M49" i="2"/>
  <c r="L49" i="2"/>
  <c r="N49" i="2"/>
  <c r="K49" i="2"/>
  <c r="J49" i="2"/>
  <c r="H49" i="2"/>
  <c r="F55" i="2" s="1" a="1"/>
  <c r="O49" i="2"/>
  <c r="G49" i="2"/>
  <c r="F58" i="2" a="1"/>
  <c r="F58" i="2" l="1"/>
  <c r="M61" i="2"/>
  <c r="O60" i="2"/>
  <c r="I59" i="2"/>
  <c r="O61" i="2"/>
  <c r="I60" i="2"/>
  <c r="M58" i="2"/>
  <c r="F61" i="2"/>
  <c r="J59" i="2"/>
  <c r="I61" i="2"/>
  <c r="J60" i="2"/>
  <c r="N58" i="2"/>
  <c r="K60" i="2"/>
  <c r="O58" i="2"/>
  <c r="K61" i="2"/>
  <c r="O59" i="2"/>
  <c r="I58" i="2"/>
  <c r="L60" i="2"/>
  <c r="F59" i="2"/>
  <c r="L61" i="2"/>
  <c r="F60" i="2"/>
  <c r="J58" i="2"/>
  <c r="G60" i="2"/>
  <c r="K58" i="2"/>
  <c r="G61" i="2"/>
  <c r="K59" i="2"/>
  <c r="N61" i="2"/>
  <c r="H60" i="2"/>
  <c r="L58" i="2"/>
  <c r="H61" i="2"/>
  <c r="L59" i="2"/>
  <c r="M59" i="2"/>
  <c r="G58" i="2"/>
  <c r="M60" i="2"/>
  <c r="G59" i="2"/>
  <c r="J61" i="2"/>
  <c r="N59" i="2"/>
  <c r="H58" i="2"/>
  <c r="N60" i="2"/>
  <c r="H59" i="2"/>
  <c r="F55" i="2"/>
  <c r="G55" i="2"/>
  <c r="I55" i="2"/>
  <c r="H55" i="2"/>
  <c r="F64" i="2" l="1" a="1"/>
  <c r="F64" i="2" l="1"/>
  <c r="I73" i="2"/>
  <c r="I69" i="2"/>
  <c r="I65" i="2"/>
  <c r="H71" i="2"/>
  <c r="H67" i="2"/>
  <c r="G73" i="2"/>
  <c r="G69" i="2"/>
  <c r="G65" i="2"/>
  <c r="F71" i="2"/>
  <c r="F67" i="2"/>
  <c r="I68" i="2"/>
  <c r="I64" i="2"/>
  <c r="H70" i="2"/>
  <c r="H66" i="2"/>
  <c r="G72" i="2"/>
  <c r="G68" i="2"/>
  <c r="G64" i="2"/>
  <c r="F70" i="2"/>
  <c r="F66" i="2"/>
  <c r="I71" i="2"/>
  <c r="I67" i="2"/>
  <c r="H73" i="2"/>
  <c r="H69" i="2"/>
  <c r="H65" i="2"/>
  <c r="G71" i="2"/>
  <c r="G67" i="2"/>
  <c r="F69" i="2"/>
  <c r="F65" i="2"/>
  <c r="I70" i="2"/>
  <c r="I66" i="2"/>
  <c r="H72" i="2"/>
  <c r="H68" i="2"/>
  <c r="H64" i="2"/>
  <c r="G70" i="2"/>
  <c r="G66" i="2"/>
  <c r="F72" i="2"/>
  <c r="F68" i="2"/>
  <c r="I72" i="2"/>
  <c r="F73" i="2"/>
</calcChain>
</file>

<file path=xl/sharedStrings.xml><?xml version="1.0" encoding="utf-8"?>
<sst xmlns="http://schemas.openxmlformats.org/spreadsheetml/2006/main" count="103" uniqueCount="73">
  <si>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</si>
  <si>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</si>
  <si>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</si>
  <si>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</si>
  <si>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</si>
  <si>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</si>
  <si>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</si>
  <si>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</si>
  <si>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</si>
  <si>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BiasH</t>
  </si>
  <si>
    <t>sigmoid(z)*(1-sigmoid(z))</t>
  </si>
  <si>
    <t>1/(1+EXP(-U9))</t>
  </si>
  <si>
    <t>sigmoid(z)</t>
  </si>
  <si>
    <t>Zh</t>
  </si>
  <si>
    <t>Zo</t>
  </si>
  <si>
    <t>Eh</t>
  </si>
  <si>
    <t>H</t>
  </si>
  <si>
    <t>Wh</t>
  </si>
  <si>
    <t>Wo</t>
  </si>
  <si>
    <t>Neural Network</t>
  </si>
  <si>
    <t>&lt;- hidden layer neurons -&gt;</t>
  </si>
  <si>
    <t>hidden</t>
  </si>
  <si>
    <t>layer</t>
  </si>
  <si>
    <t>neuron</t>
  </si>
  <si>
    <t>count</t>
  </si>
  <si>
    <t>\/</t>
  </si>
  <si>
    <t>/\</t>
  </si>
  <si>
    <t>&lt;- output neuron count -&gt;</t>
  </si>
  <si>
    <t>BiasO</t>
  </si>
  <si>
    <t>1x10</t>
  </si>
  <si>
    <t>10x4</t>
  </si>
  <si>
    <t>4 x 10</t>
  </si>
  <si>
    <t>sigmoid(Zh) =&gt;</t>
  </si>
  <si>
    <t>HIDDEN LAYER (4)</t>
  </si>
  <si>
    <t>Input Layer (10)</t>
  </si>
  <si>
    <t>OUTPUT LAYER (10)</t>
  </si>
  <si>
    <t>1x4</t>
  </si>
  <si>
    <t>sigmoid(Zo)</t>
  </si>
  <si>
    <t>Output (yHat)</t>
  </si>
  <si>
    <t>Eo (output error)</t>
  </si>
  <si>
    <t>S'(Zo)</t>
  </si>
  <si>
    <t>S'(Zh)</t>
  </si>
  <si>
    <t>Eo * Wo * S'(Zh)</t>
  </si>
  <si>
    <t>(yHat -y ) * S'(Zo)</t>
  </si>
  <si>
    <t>y</t>
  </si>
  <si>
    <t>1 x 10</t>
  </si>
  <si>
    <t>dWo</t>
  </si>
  <si>
    <t>dWh</t>
  </si>
  <si>
    <t>meaning</t>
  </si>
  <si>
    <t>dot(X , Wh )+ BiasH =&gt;</t>
  </si>
  <si>
    <t>dot(H , Wo )+ BiasO =&gt;</t>
  </si>
  <si>
    <t>BACK PROPAGATION</t>
  </si>
  <si>
    <t>dot(H.T,Eo)</t>
  </si>
  <si>
    <t>dot(X.T,Eh)</t>
  </si>
  <si>
    <t>sigmoidPrime =&gt;</t>
  </si>
  <si>
    <t>Layer</t>
  </si>
  <si>
    <t>W</t>
  </si>
  <si>
    <t>Input X</t>
  </si>
  <si>
    <t>Target Y</t>
  </si>
  <si>
    <t xml:space="preserve"> </t>
  </si>
  <si>
    <t>Z = L * W</t>
  </si>
  <si>
    <t>Forward</t>
  </si>
  <si>
    <t>Back</t>
  </si>
  <si>
    <t>E</t>
  </si>
  <si>
    <t>L = A(Z)</t>
  </si>
  <si>
    <t>C(W)</t>
  </si>
  <si>
    <t>Rate</t>
  </si>
  <si>
    <t>Initial</t>
  </si>
  <si>
    <t>pass 1</t>
  </si>
  <si>
    <t>dW = E * L</t>
  </si>
  <si>
    <t>W -= lr * dW</t>
  </si>
  <si>
    <t xml:space="preserve">       </t>
  </si>
  <si>
    <t>delta/activation.T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</si>
</sst>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3" fillId="4" borderId="1" xfId="3"/>
    <xf numFmtId="0" fontId="4" fillId="0" borderId="0" xfId="0" applyFont="1"/>
    <xf numFmtId="0" fontId="5" fillId="0" borderId="0" xfId="0" applyFont="1"/>
    <xf numFmtId="0" fontId="2" fillId="3" borderId="1" xfId="2"/>
    <xf numFmtId="0" fontId="6" fillId="5" borderId="0" xfId="4"/>
    <xf numFmtId="0" fontId="0" fillId="0" borderId="0" xfId="0" quotePrefix="1"/>
    <xf numFmtId="11" fontId="0" fillId="0" borderId="0" xfId="0" applyNumberFormat="1"/>
  </cellXfs>
  <cellStyles count="5">
    <cellStyle name="Bad" xfId="4" builtinId="27"/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3"/>
  <sheetViews>
    <sheetView zoomScale="85" zoomScaleNormal="85" workbookViewId="0">
      <selection activeCell="F25" sqref="F25"/>
    </sheetView>
  </sheetViews>
  <sheetFormatPr defaultRowHeight="15" x14ac:dyDescent="0.25"/>
  <cols>
    <col min="5" max="5" width="10.7109375" customWidth="1"/>
    <col min="6" max="6" width="13.42578125" customWidth="1"/>
    <col min="7" max="7" width="9.28515625" customWidth="1"/>
    <col min="8" max="8" width="9.5703125" customWidth="1"/>
    <col min="9" max="9" width="11.28515625" customWidth="1"/>
    <col min="10" max="10" width="11.7109375" customWidth="1"/>
    <col min="11" max="11" width="12" customWidth="1"/>
    <col min="12" max="12" width="11.28515625" customWidth="1"/>
    <col min="13" max="13" width="11.85546875" customWidth="1"/>
    <col min="14" max="14" width="9" customWidth="1"/>
    <col min="15" max="15" width="10.5703125" customWidth="1"/>
    <col min="16" max="16" width="9.140625" customWidth="1"/>
    <col min="17" max="17" width="9" customWidth="1"/>
    <col min="18" max="19" width="10.140625" customWidth="1"/>
    <col min="21" max="21" width="12" customWidth="1"/>
    <col min="22" max="22" width="11" customWidth="1"/>
    <col min="24" max="24" width="14" customWidth="1"/>
    <col min="25" max="25" width="15.42578125" customWidth="1"/>
    <col min="26" max="27" width="12.5703125" customWidth="1"/>
    <col min="28" max="28" width="10.7109375" customWidth="1"/>
    <col min="30" max="30" width="3.7109375" customWidth="1"/>
    <col min="31" max="31" width="10.140625" customWidth="1"/>
    <col min="33" max="33" width="4" customWidth="1"/>
    <col min="34" max="34" width="10.140625" customWidth="1"/>
  </cols>
  <sheetData>
    <row r="2" spans="2:15" ht="21" x14ac:dyDescent="0.35">
      <c r="E2" s="5" t="s">
        <v>19</v>
      </c>
    </row>
    <row r="3" spans="2:15" ht="21" x14ac:dyDescent="0.35">
      <c r="C3" s="4" t="s">
        <v>2</v>
      </c>
      <c r="D3" t="s">
        <v>29</v>
      </c>
      <c r="E3" s="5"/>
    </row>
    <row r="4" spans="2:15" ht="17.25" customHeight="1" x14ac:dyDescent="0.25"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2:15" ht="15.75" customHeight="1" x14ac:dyDescent="0.35">
      <c r="E5" s="5"/>
    </row>
    <row r="6" spans="2:15" ht="15.75" customHeight="1" x14ac:dyDescent="0.35">
      <c r="C6" s="4" t="s">
        <v>44</v>
      </c>
      <c r="E6" s="5"/>
    </row>
    <row r="7" spans="2:15" x14ac:dyDescent="0.25">
      <c r="B7" s="4" t="s">
        <v>8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2:15" x14ac:dyDescent="0.25">
      <c r="B8" s="4" t="s">
        <v>48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</row>
    <row r="9" spans="2:15" s="7" customFormat="1" x14ac:dyDescent="0.25">
      <c r="B9" s="7" t="s">
        <v>34</v>
      </c>
      <c r="E9" s="7" t="s">
        <v>33</v>
      </c>
    </row>
    <row r="11" spans="2:15" x14ac:dyDescent="0.25">
      <c r="F11" t="s">
        <v>30</v>
      </c>
      <c r="L11" t="s">
        <v>36</v>
      </c>
    </row>
    <row r="12" spans="2:15" x14ac:dyDescent="0.25">
      <c r="E12" s="4" t="s">
        <v>17</v>
      </c>
      <c r="F12" t="s">
        <v>20</v>
      </c>
      <c r="L12" s="4" t="s">
        <v>13</v>
      </c>
      <c r="M12" t="s">
        <v>20</v>
      </c>
    </row>
    <row r="13" spans="2:15" x14ac:dyDescent="0.25">
      <c r="D13" t="s">
        <v>26</v>
      </c>
      <c r="E13" s="2">
        <v>1</v>
      </c>
      <c r="F13" s="2">
        <v>1</v>
      </c>
      <c r="G13" s="2">
        <v>1</v>
      </c>
      <c r="H13" s="2">
        <v>1</v>
      </c>
      <c r="J13" s="8" t="s">
        <v>49</v>
      </c>
      <c r="L13" s="3">
        <f t="array" ref="L13:O13">MMULT(X,Wh)+BiasH</f>
        <v>0.5</v>
      </c>
      <c r="M13" s="3">
        <v>0.5</v>
      </c>
      <c r="N13" s="3">
        <v>0.5</v>
      </c>
      <c r="O13" s="3">
        <v>0.5</v>
      </c>
    </row>
    <row r="14" spans="2:15" x14ac:dyDescent="0.25">
      <c r="D14" t="s">
        <v>0</v>
      </c>
      <c r="E14" s="2">
        <v>1</v>
      </c>
      <c r="F14" s="2">
        <v>1</v>
      </c>
      <c r="G14" s="2">
        <v>1</v>
      </c>
      <c r="H14" s="2">
        <v>1</v>
      </c>
    </row>
    <row r="15" spans="2:15" x14ac:dyDescent="0.25">
      <c r="D15" t="s">
        <v>22</v>
      </c>
      <c r="E15" s="2">
        <v>1</v>
      </c>
      <c r="F15" s="2">
        <v>1</v>
      </c>
      <c r="G15" s="2">
        <v>1</v>
      </c>
      <c r="H15" s="2">
        <v>1</v>
      </c>
      <c r="L15" t="s">
        <v>12</v>
      </c>
    </row>
    <row r="16" spans="2:15" x14ac:dyDescent="0.25">
      <c r="D16" t="s">
        <v>23</v>
      </c>
      <c r="E16" s="2">
        <v>1</v>
      </c>
      <c r="F16" s="2">
        <v>1</v>
      </c>
      <c r="G16" s="2">
        <v>1</v>
      </c>
      <c r="H16" s="2">
        <v>1</v>
      </c>
      <c r="L16" t="s">
        <v>11</v>
      </c>
      <c r="N16" t="s">
        <v>36</v>
      </c>
    </row>
    <row r="17" spans="4:15" x14ac:dyDescent="0.25">
      <c r="D17" t="s">
        <v>24</v>
      </c>
      <c r="E17" s="2">
        <v>1</v>
      </c>
      <c r="F17" s="2">
        <v>1</v>
      </c>
      <c r="G17" s="2">
        <v>1</v>
      </c>
      <c r="H17" s="2">
        <v>1</v>
      </c>
      <c r="L17" s="4" t="s">
        <v>16</v>
      </c>
      <c r="M17" t="s">
        <v>20</v>
      </c>
    </row>
    <row r="18" spans="4:15" x14ac:dyDescent="0.25">
      <c r="D18" t="s">
        <v>25</v>
      </c>
      <c r="E18" s="2">
        <v>1</v>
      </c>
      <c r="F18" s="2">
        <v>1</v>
      </c>
      <c r="G18" s="2">
        <v>1</v>
      </c>
      <c r="H18" s="2">
        <v>1</v>
      </c>
      <c r="J18" s="8" t="s">
        <v>32</v>
      </c>
      <c r="L18" s="3">
        <f>1/(1+EXP(-L13))</f>
        <v>0.62245933120185459</v>
      </c>
      <c r="M18" s="3">
        <f>1/(1+EXP(-M13))</f>
        <v>0.62245933120185459</v>
      </c>
      <c r="N18" s="3">
        <f>1/(1+EXP(-N13))</f>
        <v>0.62245933120185459</v>
      </c>
      <c r="O18" s="3">
        <f>1/(1+EXP(-O13))</f>
        <v>0.62245933120185459</v>
      </c>
    </row>
    <row r="19" spans="4:15" x14ac:dyDescent="0.25">
      <c r="E19" s="2">
        <v>1</v>
      </c>
      <c r="F19" s="2">
        <v>1</v>
      </c>
      <c r="G19" s="2">
        <v>1</v>
      </c>
      <c r="H19" s="2">
        <v>1</v>
      </c>
    </row>
    <row r="20" spans="4:15" x14ac:dyDescent="0.25">
      <c r="E20" s="2">
        <v>1</v>
      </c>
      <c r="F20" s="2">
        <v>1</v>
      </c>
      <c r="G20" s="2">
        <v>1</v>
      </c>
      <c r="H20" s="2">
        <v>1</v>
      </c>
    </row>
    <row r="21" spans="4:15" x14ac:dyDescent="0.25">
      <c r="E21" s="2">
        <v>1</v>
      </c>
      <c r="F21" s="2">
        <v>1</v>
      </c>
      <c r="G21" s="2">
        <v>1</v>
      </c>
      <c r="H21" s="2">
        <v>1</v>
      </c>
      <c r="J21" t="s">
        <v>54</v>
      </c>
      <c r="L21" t="s">
        <v>10</v>
      </c>
    </row>
    <row r="22" spans="4:15" x14ac:dyDescent="0.25">
      <c r="E22" s="2">
        <v>1</v>
      </c>
      <c r="F22" s="2">
        <v>1</v>
      </c>
      <c r="G22" s="2">
        <v>1</v>
      </c>
      <c r="H22" s="2">
        <v>1</v>
      </c>
    </row>
    <row r="24" spans="4:15" x14ac:dyDescent="0.25">
      <c r="K24" s="4" t="s">
        <v>9</v>
      </c>
    </row>
    <row r="25" spans="4:15" x14ac:dyDescent="0.25">
      <c r="K25" s="2">
        <v>0.5</v>
      </c>
      <c r="L25" s="2">
        <v>0.5</v>
      </c>
      <c r="M25" s="2">
        <v>0.5</v>
      </c>
      <c r="N25" s="2">
        <v>0.5</v>
      </c>
    </row>
    <row r="27" spans="4:15" s="7" customFormat="1" x14ac:dyDescent="0.25">
      <c r="G27" s="7" t="s">
        <v>35</v>
      </c>
    </row>
    <row r="29" spans="4:15" x14ac:dyDescent="0.25">
      <c r="E29" t="s">
        <v>26</v>
      </c>
      <c r="F29" s="4" t="s">
        <v>18</v>
      </c>
      <c r="G29" t="s">
        <v>27</v>
      </c>
      <c r="J29" t="s">
        <v>31</v>
      </c>
    </row>
    <row r="30" spans="4:15" x14ac:dyDescent="0.25">
      <c r="E30" t="s">
        <v>21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</row>
    <row r="31" spans="4:15" x14ac:dyDescent="0.25">
      <c r="E31" t="s">
        <v>22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</row>
    <row r="32" spans="4:15" x14ac:dyDescent="0.25">
      <c r="E32" t="s">
        <v>23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</row>
    <row r="33" spans="4:18" x14ac:dyDescent="0.25">
      <c r="E33" t="s">
        <v>24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</row>
    <row r="34" spans="4:18" x14ac:dyDescent="0.25">
      <c r="E34" t="s">
        <v>25</v>
      </c>
    </row>
    <row r="35" spans="4:18" x14ac:dyDescent="0.25">
      <c r="F35" s="4" t="s">
        <v>28</v>
      </c>
      <c r="G35" t="s">
        <v>27</v>
      </c>
    </row>
    <row r="36" spans="4:18" x14ac:dyDescent="0.25">
      <c r="F36" s="2">
        <v>0.5</v>
      </c>
      <c r="G36" s="2">
        <v>0.5</v>
      </c>
      <c r="H36" s="2">
        <v>0.5</v>
      </c>
      <c r="I36" s="2">
        <v>0.5</v>
      </c>
      <c r="J36" s="2">
        <v>0.5</v>
      </c>
      <c r="K36" s="2">
        <v>0.5</v>
      </c>
      <c r="L36" s="2">
        <v>0.5</v>
      </c>
      <c r="M36" s="2">
        <v>0.5</v>
      </c>
      <c r="N36" s="2">
        <v>0.5</v>
      </c>
      <c r="O36" s="2">
        <v>0.5</v>
      </c>
    </row>
    <row r="38" spans="4:18" x14ac:dyDescent="0.25">
      <c r="F38" s="4" t="s">
        <v>14</v>
      </c>
      <c r="G38" t="s">
        <v>29</v>
      </c>
    </row>
    <row r="39" spans="4:18" x14ac:dyDescent="0.25">
      <c r="D39" s="8" t="s">
        <v>50</v>
      </c>
      <c r="F39" s="3">
        <f t="array" ref="F39:O39">MMULT(H,Wo)+BiasO</f>
        <v>2.9898373248074184</v>
      </c>
      <c r="G39" s="3">
        <v>2.9898373248074184</v>
      </c>
      <c r="H39" s="3">
        <v>2.9898373248074184</v>
      </c>
      <c r="I39" s="3">
        <v>2.9898373248074184</v>
      </c>
      <c r="J39" s="3">
        <v>2.9898373248074184</v>
      </c>
      <c r="K39" s="3">
        <v>2.9898373248074184</v>
      </c>
      <c r="L39" s="3">
        <v>2.9898373248074184</v>
      </c>
      <c r="M39" s="3">
        <v>2.9898373248074184</v>
      </c>
      <c r="N39" s="3">
        <v>2.9898373248074184</v>
      </c>
      <c r="O39" s="3">
        <v>2.9898373248074184</v>
      </c>
    </row>
    <row r="41" spans="4:18" x14ac:dyDescent="0.25">
      <c r="F41" s="4" t="s">
        <v>38</v>
      </c>
    </row>
    <row r="42" spans="4:18" x14ac:dyDescent="0.25">
      <c r="D42" t="s">
        <v>37</v>
      </c>
      <c r="F42" s="3">
        <f>1/(1+EXP(-F39))</f>
        <v>0.95211289369399577</v>
      </c>
      <c r="G42" s="3">
        <f t="shared" ref="G42:O42" si="0">1/(1+EXP(-G39))</f>
        <v>0.95211289369399577</v>
      </c>
      <c r="H42" s="3">
        <f t="shared" si="0"/>
        <v>0.95211289369399577</v>
      </c>
      <c r="I42" s="3">
        <f t="shared" si="0"/>
        <v>0.95211289369399577</v>
      </c>
      <c r="J42" s="3">
        <f t="shared" si="0"/>
        <v>0.95211289369399577</v>
      </c>
      <c r="K42" s="3">
        <f t="shared" si="0"/>
        <v>0.95211289369399577</v>
      </c>
      <c r="L42" s="3">
        <f t="shared" si="0"/>
        <v>0.95211289369399577</v>
      </c>
      <c r="M42" s="3">
        <f t="shared" si="0"/>
        <v>0.95211289369399577</v>
      </c>
      <c r="N42" s="3">
        <f t="shared" si="0"/>
        <v>0.95211289369399577</v>
      </c>
      <c r="O42" s="3">
        <f t="shared" si="0"/>
        <v>0.95211289369399577</v>
      </c>
    </row>
    <row r="44" spans="4:18" s="7" customFormat="1" x14ac:dyDescent="0.25">
      <c r="G44" s="7" t="s">
        <v>51</v>
      </c>
    </row>
    <row r="45" spans="4:18" x14ac:dyDescent="0.25">
      <c r="F45" s="4" t="s">
        <v>40</v>
      </c>
      <c r="R45" s="4"/>
    </row>
    <row r="46" spans="4:18" x14ac:dyDescent="0.25">
      <c r="F46" s="3">
        <f t="shared" ref="F46:O46" si="1">1/(1+EXP(-F39))*(1-(1/(1+EXP(-F39))))</f>
        <v>4.5593931355641687E-2</v>
      </c>
      <c r="G46" s="3">
        <f t="shared" si="1"/>
        <v>4.5593931355641687E-2</v>
      </c>
      <c r="H46" s="3">
        <f t="shared" si="1"/>
        <v>4.5593931355641687E-2</v>
      </c>
      <c r="I46" s="3">
        <f t="shared" si="1"/>
        <v>4.5593931355641687E-2</v>
      </c>
      <c r="J46" s="3">
        <f t="shared" si="1"/>
        <v>4.5593931355641687E-2</v>
      </c>
      <c r="K46" s="3">
        <f t="shared" si="1"/>
        <v>4.5593931355641687E-2</v>
      </c>
      <c r="L46" s="3">
        <f t="shared" si="1"/>
        <v>4.5593931355641687E-2</v>
      </c>
      <c r="M46" s="3">
        <f t="shared" si="1"/>
        <v>4.5593931355641687E-2</v>
      </c>
      <c r="N46" s="3">
        <f t="shared" si="1"/>
        <v>4.5593931355641687E-2</v>
      </c>
      <c r="O46" s="3">
        <f t="shared" si="1"/>
        <v>4.5593931355641687E-2</v>
      </c>
    </row>
    <row r="48" spans="4:18" x14ac:dyDescent="0.25">
      <c r="F48" s="4" t="s">
        <v>39</v>
      </c>
      <c r="H48" t="s">
        <v>45</v>
      </c>
    </row>
    <row r="49" spans="4:15" x14ac:dyDescent="0.25">
      <c r="D49" t="s">
        <v>43</v>
      </c>
      <c r="F49" s="3">
        <f t="array" ref="F49:O49">(Output-y)*ZoSigmoidPrime</f>
        <v>-2.1833614377362734E-3</v>
      </c>
      <c r="G49" s="3">
        <v>4.3410569917905414E-2</v>
      </c>
      <c r="H49" s="3">
        <v>4.3410569917905414E-2</v>
      </c>
      <c r="I49" s="3">
        <v>4.3410569917905414E-2</v>
      </c>
      <c r="J49" s="3">
        <v>4.3410569917905414E-2</v>
      </c>
      <c r="K49" s="3">
        <v>4.3410569917905414E-2</v>
      </c>
      <c r="L49" s="3">
        <v>4.3410569917905414E-2</v>
      </c>
      <c r="M49" s="3">
        <v>4.3410569917905414E-2</v>
      </c>
      <c r="N49" s="3">
        <v>4.3410569917905414E-2</v>
      </c>
      <c r="O49" s="3">
        <v>4.3410569917905414E-2</v>
      </c>
    </row>
    <row r="51" spans="4:15" x14ac:dyDescent="0.25">
      <c r="F51" s="4" t="s">
        <v>41</v>
      </c>
    </row>
    <row r="52" spans="4:15" x14ac:dyDescent="0.25">
      <c r="F52" s="3">
        <f>1/(1+EXP(-L13))*(1-(1/(1+EXP(-L13))))</f>
        <v>0.23500371220159449</v>
      </c>
      <c r="G52" s="3">
        <f>1/(1+EXP(-M13))*(1-(1/(1+EXP(-M13))))</f>
        <v>0.23500371220159449</v>
      </c>
      <c r="H52" s="3">
        <f>1/(1+EXP(-N13))*(1-(1/(1+EXP(-N13))))</f>
        <v>0.23500371220159449</v>
      </c>
      <c r="I52" s="3">
        <f>1/(1+EXP(-O13))*(1-(1/(1+EXP(-O13))))</f>
        <v>0.23500371220159449</v>
      </c>
    </row>
    <row r="54" spans="4:15" x14ac:dyDescent="0.25">
      <c r="F54" s="4" t="s">
        <v>15</v>
      </c>
    </row>
    <row r="55" spans="4:15" x14ac:dyDescent="0.25">
      <c r="D55" t="s">
        <v>42</v>
      </c>
      <c r="F55" s="3">
        <f t="array" ref="F55:I55">MMULT(Eo,TRANSPOSE(Wo))*ZhSigmoidPrime</f>
        <v>9.1301707672505936E-2</v>
      </c>
      <c r="G55" s="3">
        <v>9.1301707672505936E-2</v>
      </c>
      <c r="H55" s="3">
        <v>9.1301707672505936E-2</v>
      </c>
      <c r="I55" s="3">
        <v>9.1301707672505936E-2</v>
      </c>
    </row>
    <row r="57" spans="4:15" x14ac:dyDescent="0.25">
      <c r="F57" s="4" t="s">
        <v>46</v>
      </c>
    </row>
    <row r="58" spans="4:15" x14ac:dyDescent="0.25">
      <c r="D58" t="s">
        <v>52</v>
      </c>
      <c r="F58" s="3">
        <f t="array" ref="F58:O61">MMULT(TRANSPOSE(H),Eo)</f>
        <v>-1.3590537003052405E-3</v>
      </c>
      <c r="G58" s="3">
        <v>2.7021314318190753E-2</v>
      </c>
      <c r="H58" s="3">
        <v>2.7021314318190753E-2</v>
      </c>
      <c r="I58" s="3">
        <v>2.7021314318190753E-2</v>
      </c>
      <c r="J58" s="3">
        <v>2.7021314318190753E-2</v>
      </c>
      <c r="K58" s="3">
        <v>2.7021314318190753E-2</v>
      </c>
      <c r="L58" s="3">
        <v>2.7021314318190753E-2</v>
      </c>
      <c r="M58" s="3">
        <v>2.7021314318190753E-2</v>
      </c>
      <c r="N58" s="3">
        <v>2.7021314318190753E-2</v>
      </c>
      <c r="O58" s="3">
        <v>2.7021314318190753E-2</v>
      </c>
    </row>
    <row r="59" spans="4:15" x14ac:dyDescent="0.25">
      <c r="F59" s="3">
        <v>-1.3590537003052405E-3</v>
      </c>
      <c r="G59" s="3">
        <v>2.7021314318190753E-2</v>
      </c>
      <c r="H59" s="3">
        <v>2.7021314318190753E-2</v>
      </c>
      <c r="I59" s="3">
        <v>2.7021314318190753E-2</v>
      </c>
      <c r="J59" s="3">
        <v>2.7021314318190753E-2</v>
      </c>
      <c r="K59" s="3">
        <v>2.7021314318190753E-2</v>
      </c>
      <c r="L59" s="3">
        <v>2.7021314318190753E-2</v>
      </c>
      <c r="M59" s="3">
        <v>2.7021314318190753E-2</v>
      </c>
      <c r="N59" s="3">
        <v>2.7021314318190753E-2</v>
      </c>
      <c r="O59" s="3">
        <v>2.7021314318190753E-2</v>
      </c>
    </row>
    <row r="60" spans="4:15" x14ac:dyDescent="0.25">
      <c r="F60" s="3">
        <v>-1.3590537003052405E-3</v>
      </c>
      <c r="G60" s="3">
        <v>2.7021314318190753E-2</v>
      </c>
      <c r="H60" s="3">
        <v>2.7021314318190753E-2</v>
      </c>
      <c r="I60" s="3">
        <v>2.7021314318190753E-2</v>
      </c>
      <c r="J60" s="3">
        <v>2.7021314318190753E-2</v>
      </c>
      <c r="K60" s="3">
        <v>2.7021314318190753E-2</v>
      </c>
      <c r="L60" s="3">
        <v>2.7021314318190753E-2</v>
      </c>
      <c r="M60" s="3">
        <v>2.7021314318190753E-2</v>
      </c>
      <c r="N60" s="3">
        <v>2.7021314318190753E-2</v>
      </c>
      <c r="O60" s="3">
        <v>2.7021314318190753E-2</v>
      </c>
    </row>
    <row r="61" spans="4:15" x14ac:dyDescent="0.25">
      <c r="F61" s="3">
        <v>-1.3590537003052405E-3</v>
      </c>
      <c r="G61" s="3">
        <v>2.7021314318190753E-2</v>
      </c>
      <c r="H61" s="3">
        <v>2.7021314318190753E-2</v>
      </c>
      <c r="I61" s="3">
        <v>2.7021314318190753E-2</v>
      </c>
      <c r="J61" s="3">
        <v>2.7021314318190753E-2</v>
      </c>
      <c r="K61" s="3">
        <v>2.7021314318190753E-2</v>
      </c>
      <c r="L61" s="3">
        <v>2.7021314318190753E-2</v>
      </c>
      <c r="M61" s="3">
        <v>2.7021314318190753E-2</v>
      </c>
      <c r="N61" s="3">
        <v>2.7021314318190753E-2</v>
      </c>
      <c r="O61" s="3">
        <v>2.7021314318190753E-2</v>
      </c>
    </row>
    <row r="63" spans="4:15" x14ac:dyDescent="0.25">
      <c r="F63" s="4" t="s">
        <v>47</v>
      </c>
    </row>
    <row r="64" spans="4:15" x14ac:dyDescent="0.25">
      <c r="D64" t="s">
        <v>53</v>
      </c>
      <c r="F64" s="3">
        <f t="array" ref="F64:I73">MMULT(TRANSPOSE(X),Eh)</f>
        <v>0</v>
      </c>
      <c r="G64" s="3">
        <v>0</v>
      </c>
      <c r="H64" s="3">
        <v>0</v>
      </c>
      <c r="I64" s="3">
        <v>0</v>
      </c>
    </row>
    <row r="65" spans="6:9" x14ac:dyDescent="0.25">
      <c r="F65" s="3">
        <v>0</v>
      </c>
      <c r="G65" s="3">
        <v>0</v>
      </c>
      <c r="H65" s="3">
        <v>0</v>
      </c>
      <c r="I65" s="3">
        <v>0</v>
      </c>
    </row>
    <row r="66" spans="6:9" x14ac:dyDescent="0.25">
      <c r="F66" s="3">
        <v>0</v>
      </c>
      <c r="G66" s="3">
        <v>0</v>
      </c>
      <c r="H66" s="3">
        <v>0</v>
      </c>
      <c r="I66" s="3">
        <v>0</v>
      </c>
    </row>
    <row r="67" spans="6:9" x14ac:dyDescent="0.25">
      <c r="F67" s="3">
        <v>0</v>
      </c>
      <c r="G67" s="3">
        <v>0</v>
      </c>
      <c r="H67" s="3">
        <v>0</v>
      </c>
      <c r="I67" s="3">
        <v>0</v>
      </c>
    </row>
    <row r="68" spans="6:9" x14ac:dyDescent="0.25">
      <c r="F68" s="3">
        <v>0</v>
      </c>
      <c r="G68" s="3">
        <v>0</v>
      </c>
      <c r="H68" s="3">
        <v>0</v>
      </c>
      <c r="I68" s="3">
        <v>0</v>
      </c>
    </row>
    <row r="69" spans="6:9" x14ac:dyDescent="0.25">
      <c r="F69" s="3">
        <v>0</v>
      </c>
      <c r="G69" s="3">
        <v>0</v>
      </c>
      <c r="H69" s="3">
        <v>0</v>
      </c>
      <c r="I69" s="3">
        <v>0</v>
      </c>
    </row>
    <row r="70" spans="6:9" x14ac:dyDescent="0.25">
      <c r="F70" s="3">
        <v>0</v>
      </c>
      <c r="G70" s="3">
        <v>0</v>
      </c>
      <c r="H70" s="3">
        <v>0</v>
      </c>
      <c r="I70" s="3">
        <v>0</v>
      </c>
    </row>
    <row r="71" spans="6:9" x14ac:dyDescent="0.25">
      <c r="F71" s="3">
        <v>0</v>
      </c>
      <c r="G71" s="3">
        <v>0</v>
      </c>
      <c r="H71" s="3">
        <v>0</v>
      </c>
      <c r="I71" s="3">
        <v>0</v>
      </c>
    </row>
    <row r="72" spans="6:9" x14ac:dyDescent="0.25">
      <c r="F72" s="3">
        <v>0</v>
      </c>
      <c r="G72" s="3">
        <v>0</v>
      </c>
      <c r="H72" s="3">
        <v>0</v>
      </c>
      <c r="I72" s="3">
        <v>0</v>
      </c>
    </row>
    <row r="73" spans="6:9" x14ac:dyDescent="0.25">
      <c r="F73" s="3">
        <v>0</v>
      </c>
      <c r="G73" s="3">
        <v>0</v>
      </c>
      <c r="H73" s="3">
        <v>0</v>
      </c>
      <c r="I73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3BB4-1819-42F0-96B3-5CF12172233D}">
  <dimension ref="B1:AF43"/>
  <sheetViews>
    <sheetView tabSelected="1" workbookViewId="0">
      <selection activeCell="F14" sqref="F14"/>
    </sheetView>
  </sheetViews>
  <sheetFormatPr defaultRowHeight="15" x14ac:dyDescent="0.25"/>
  <cols>
    <col min="2" max="2" width="17.42578125" customWidth="1"/>
    <col min="3" max="3" width="12" customWidth="1"/>
    <col min="4" max="4" width="12.42578125" customWidth="1"/>
    <col min="5" max="5" width="13.5703125" customWidth="1"/>
  </cols>
  <sheetData>
    <row r="1" spans="2:32" x14ac:dyDescent="0.25">
      <c r="B1" t="s">
        <v>72</v>
      </c>
      <c r="C1" s="9">
        <v>3.0860796400000001E-2</v>
      </c>
      <c r="D1" s="9">
        <v>0.99999992900000001</v>
      </c>
      <c r="E1" s="9">
        <v>0.29110551600000001</v>
      </c>
      <c r="F1" s="9">
        <v>9.7974309600000007E-3</v>
      </c>
      <c r="G1" s="9">
        <v>0.99257928100000004</v>
      </c>
      <c r="H1" s="9">
        <v>0.99964503299999996</v>
      </c>
      <c r="I1" s="9">
        <v>2.3392612599999999E-5</v>
      </c>
      <c r="J1" s="9">
        <v>0.99999997200000001</v>
      </c>
      <c r="K1" s="9">
        <v>0.68923073800000001</v>
      </c>
      <c r="L1" s="9">
        <v>1.1313855499999999E-3</v>
      </c>
      <c r="M1" s="9">
        <v>1</v>
      </c>
      <c r="N1" s="9">
        <v>0.98534516100000002</v>
      </c>
      <c r="O1" s="9">
        <v>0.99999856799999998</v>
      </c>
      <c r="P1" s="9">
        <v>1.99987002E-2</v>
      </c>
      <c r="Q1" s="9">
        <v>4.6883573199999998E-7</v>
      </c>
      <c r="R1" s="9">
        <v>4.3857888499999997E-11</v>
      </c>
      <c r="S1" s="9">
        <v>0.99990992300000003</v>
      </c>
      <c r="T1" s="9">
        <v>4.44902978E-4</v>
      </c>
      <c r="U1" s="9">
        <v>0.99999998099999998</v>
      </c>
      <c r="V1" s="9">
        <v>0.98849284199999998</v>
      </c>
      <c r="W1" s="9">
        <v>0.99999999900000003</v>
      </c>
      <c r="X1" s="9">
        <v>0.79504211700000005</v>
      </c>
      <c r="Y1" s="9">
        <v>8.4904714699999997E-7</v>
      </c>
      <c r="Z1" s="9">
        <v>2.52248221E-8</v>
      </c>
      <c r="AA1" s="9">
        <v>1</v>
      </c>
      <c r="AB1" s="9">
        <v>0.95282071000000002</v>
      </c>
      <c r="AC1" s="9">
        <v>0.99999803099999995</v>
      </c>
      <c r="AD1" s="9">
        <v>2.09441071E-4</v>
      </c>
      <c r="AE1" s="9">
        <v>3.1865068200000003E-5</v>
      </c>
      <c r="AF1" s="9">
        <v>2.15829309E-10</v>
      </c>
    </row>
    <row r="2" spans="2:32" x14ac:dyDescent="0.25">
      <c r="B2">
        <v>2.77348E-3</v>
      </c>
      <c r="C2" s="9">
        <f>$B2*C$1</f>
        <v>8.5591801599472009E-5</v>
      </c>
      <c r="D2" s="9">
        <f t="shared" ref="D2:AF10" si="0">$B2*D1</f>
        <v>2.7734798030829202E-3</v>
      </c>
      <c r="E2" s="9">
        <f t="shared" si="0"/>
        <v>8.0737532651567999E-4</v>
      </c>
      <c r="F2" s="9">
        <f t="shared" si="0"/>
        <v>2.7172978818940803E-5</v>
      </c>
      <c r="G2" s="9">
        <f t="shared" si="0"/>
        <v>2.75289878426788E-3</v>
      </c>
      <c r="H2" s="9">
        <f t="shared" si="0"/>
        <v>2.7724955061248398E-3</v>
      </c>
      <c r="I2" s="9">
        <f t="shared" si="0"/>
        <v>6.4878943193848003E-8</v>
      </c>
      <c r="J2" s="9">
        <f t="shared" si="0"/>
        <v>2.7734799223425601E-3</v>
      </c>
      <c r="K2" s="9">
        <f t="shared" si="0"/>
        <v>1.91156766722824E-3</v>
      </c>
      <c r="L2" s="9">
        <f t="shared" si="0"/>
        <v>3.1378751952139999E-6</v>
      </c>
      <c r="M2" s="9">
        <f t="shared" si="0"/>
        <v>2.77348E-3</v>
      </c>
      <c r="N2" s="9">
        <f t="shared" si="0"/>
        <v>2.7328350971302802E-3</v>
      </c>
      <c r="O2" s="9">
        <f t="shared" si="0"/>
        <v>2.77347602837664E-3</v>
      </c>
      <c r="P2" s="9">
        <f t="shared" si="0"/>
        <v>5.5465995030696E-5</v>
      </c>
      <c r="Q2" s="9">
        <f t="shared" si="0"/>
        <v>1.30030652598736E-9</v>
      </c>
      <c r="R2" s="9">
        <f t="shared" si="0"/>
        <v>1.2163897659698E-13</v>
      </c>
      <c r="S2" s="9">
        <f t="shared" si="0"/>
        <v>2.7732301732420403E-3</v>
      </c>
      <c r="T2" s="9">
        <f t="shared" si="0"/>
        <v>1.23392951142344E-6</v>
      </c>
      <c r="U2" s="9">
        <f t="shared" si="0"/>
        <v>2.77347994730388E-3</v>
      </c>
      <c r="V2" s="9">
        <f t="shared" si="0"/>
        <v>2.7415651274301598E-3</v>
      </c>
      <c r="W2" s="9">
        <f t="shared" si="0"/>
        <v>2.7734799972265202E-3</v>
      </c>
      <c r="X2" s="9">
        <f t="shared" si="0"/>
        <v>2.2050334106571601E-3</v>
      </c>
      <c r="Y2" s="9">
        <f t="shared" si="0"/>
        <v>2.35481528126156E-9</v>
      </c>
      <c r="Z2" s="9">
        <f t="shared" si="0"/>
        <v>6.9960539597908007E-11</v>
      </c>
      <c r="AA2" s="9">
        <f t="shared" si="0"/>
        <v>2.77348E-3</v>
      </c>
      <c r="AB2" s="9">
        <f t="shared" si="0"/>
        <v>2.6426291827707999E-3</v>
      </c>
      <c r="AC2" s="9">
        <f t="shared" si="0"/>
        <v>2.77347453901788E-3</v>
      </c>
      <c r="AD2" s="9">
        <f t="shared" si="0"/>
        <v>5.8088062159708001E-7</v>
      </c>
      <c r="AE2" s="9">
        <f t="shared" si="0"/>
        <v>8.8377129351336008E-8</v>
      </c>
      <c r="AF2" s="9">
        <f t="shared" si="0"/>
        <v>5.9859827192531999E-13</v>
      </c>
    </row>
    <row r="3" spans="2:32" x14ac:dyDescent="0.25">
      <c r="B3">
        <v>4.19396E-3</v>
      </c>
      <c r="C3" s="9">
        <f t="shared" ref="C3:C11" si="1">$B3*C$1</f>
        <v>1.2942894566974402E-4</v>
      </c>
      <c r="D3" s="9">
        <f t="shared" si="0"/>
        <v>1.1631863354937644E-5</v>
      </c>
      <c r="E3" s="9">
        <f t="shared" si="0"/>
        <v>3.3860998243937012E-6</v>
      </c>
      <c r="F3" s="9">
        <f t="shared" si="0"/>
        <v>1.1396238624748497E-7</v>
      </c>
      <c r="G3" s="9">
        <f t="shared" si="0"/>
        <v>1.1545547385268118E-5</v>
      </c>
      <c r="H3" s="9">
        <f t="shared" si="0"/>
        <v>1.1627735252867334E-5</v>
      </c>
      <c r="I3" s="9">
        <f t="shared" si="0"/>
        <v>2.7209969259727075E-10</v>
      </c>
      <c r="J3" s="9">
        <f t="shared" si="0"/>
        <v>1.1631863855107804E-5</v>
      </c>
      <c r="K3" s="9">
        <f t="shared" si="0"/>
        <v>8.0170383336485499E-6</v>
      </c>
      <c r="L3" s="9">
        <f t="shared" si="0"/>
        <v>1.3160123053719708E-8</v>
      </c>
      <c r="M3" s="9">
        <f t="shared" si="0"/>
        <v>1.16318641808E-5</v>
      </c>
      <c r="N3" s="9">
        <f t="shared" si="0"/>
        <v>1.1461401083960511E-5</v>
      </c>
      <c r="O3" s="9">
        <f t="shared" si="0"/>
        <v>1.1631847523970493E-5</v>
      </c>
      <c r="P3" s="9">
        <f t="shared" si="0"/>
        <v>2.326221645189378E-7</v>
      </c>
      <c r="Q3" s="9">
        <f t="shared" si="0"/>
        <v>5.453433557729948E-12</v>
      </c>
      <c r="R3" s="9">
        <f t="shared" si="0"/>
        <v>5.1014900228867028E-16</v>
      </c>
      <c r="S3" s="9">
        <f t="shared" si="0"/>
        <v>1.1630816417370187E-5</v>
      </c>
      <c r="T3" s="9">
        <f t="shared" si="0"/>
        <v>5.1750510137294501E-9</v>
      </c>
      <c r="U3" s="9">
        <f t="shared" si="0"/>
        <v>1.1631863959794581E-5</v>
      </c>
      <c r="V3" s="9">
        <f t="shared" si="0"/>
        <v>1.1498014481836993E-5</v>
      </c>
      <c r="W3" s="9">
        <f t="shared" si="0"/>
        <v>1.1631864169168137E-5</v>
      </c>
      <c r="X3" s="9">
        <f t="shared" si="0"/>
        <v>9.2478219229597039E-6</v>
      </c>
      <c r="Y3" s="9">
        <f t="shared" si="0"/>
        <v>9.8760010969997329E-12</v>
      </c>
      <c r="Z3" s="9">
        <f t="shared" si="0"/>
        <v>2.9341170465204229E-13</v>
      </c>
      <c r="AA3" s="9">
        <f t="shared" si="0"/>
        <v>1.16318641808E-5</v>
      </c>
      <c r="AB3" s="9">
        <f t="shared" si="0"/>
        <v>1.1083081087373424E-5</v>
      </c>
      <c r="AC3" s="9">
        <f t="shared" si="0"/>
        <v>1.1631841277659428E-5</v>
      </c>
      <c r="AD3" s="9">
        <f t="shared" si="0"/>
        <v>2.4361900917532898E-9</v>
      </c>
      <c r="AE3" s="9">
        <f t="shared" si="0"/>
        <v>3.7065014541432917E-10</v>
      </c>
      <c r="AF3" s="9">
        <f t="shared" si="0"/>
        <v>2.5104972085239152E-15</v>
      </c>
    </row>
    <row r="4" spans="2:32" x14ac:dyDescent="0.25">
      <c r="B4">
        <v>1.23175E-3</v>
      </c>
      <c r="C4" s="9">
        <f t="shared" si="1"/>
        <v>3.8012785965700002E-5</v>
      </c>
      <c r="D4" s="9">
        <f t="shared" si="0"/>
        <v>1.4327547687444443E-8</v>
      </c>
      <c r="E4" s="9">
        <f t="shared" si="0"/>
        <v>4.1708284586969411E-9</v>
      </c>
      <c r="F4" s="9">
        <f t="shared" si="0"/>
        <v>1.403731692603396E-10</v>
      </c>
      <c r="G4" s="9">
        <f t="shared" si="0"/>
        <v>1.4221227991804005E-8</v>
      </c>
      <c r="H4" s="9">
        <f t="shared" si="0"/>
        <v>1.4322462897719338E-8</v>
      </c>
      <c r="I4" s="9">
        <f t="shared" si="0"/>
        <v>3.3515879635668826E-13</v>
      </c>
      <c r="J4" s="9">
        <f t="shared" si="0"/>
        <v>1.4327548303529038E-8</v>
      </c>
      <c r="K4" s="9">
        <f t="shared" si="0"/>
        <v>9.8749869674716021E-9</v>
      </c>
      <c r="L4" s="9">
        <f t="shared" si="0"/>
        <v>1.6209981571419249E-11</v>
      </c>
      <c r="M4" s="9">
        <f t="shared" si="0"/>
        <v>1.43275487047004E-8</v>
      </c>
      <c r="N4" s="9">
        <f t="shared" si="0"/>
        <v>1.4117580785168359E-8</v>
      </c>
      <c r="O4" s="9">
        <f t="shared" si="0"/>
        <v>1.4327528187650654E-8</v>
      </c>
      <c r="P4" s="9">
        <f t="shared" si="0"/>
        <v>2.8653235114620165E-10</v>
      </c>
      <c r="Q4" s="9">
        <f t="shared" si="0"/>
        <v>6.7172667847338637E-15</v>
      </c>
      <c r="R4" s="9">
        <f t="shared" si="0"/>
        <v>6.2837603356906961E-19</v>
      </c>
      <c r="S4" s="9">
        <f t="shared" si="0"/>
        <v>1.4326258122095728E-8</v>
      </c>
      <c r="T4" s="9">
        <f t="shared" si="0"/>
        <v>6.3743690861612497E-12</v>
      </c>
      <c r="U4" s="9">
        <f t="shared" si="0"/>
        <v>1.4327548432476975E-8</v>
      </c>
      <c r="V4" s="9">
        <f t="shared" si="0"/>
        <v>1.4162679338002717E-8</v>
      </c>
      <c r="W4" s="9">
        <f t="shared" si="0"/>
        <v>1.4327548690372853E-8</v>
      </c>
      <c r="X4" s="9">
        <f t="shared" si="0"/>
        <v>1.1391004653605616E-8</v>
      </c>
      <c r="Y4" s="9">
        <f t="shared" si="0"/>
        <v>1.216476435122942E-14</v>
      </c>
      <c r="Z4" s="9">
        <f t="shared" si="0"/>
        <v>3.6140986720515309E-16</v>
      </c>
      <c r="AA4" s="9">
        <f t="shared" si="0"/>
        <v>1.43275487047004E-8</v>
      </c>
      <c r="AB4" s="9">
        <f t="shared" si="0"/>
        <v>1.3651585129372215E-8</v>
      </c>
      <c r="AC4" s="9">
        <f t="shared" si="0"/>
        <v>1.4327520493757E-8</v>
      </c>
      <c r="AD4" s="9">
        <f t="shared" si="0"/>
        <v>3.0007771455171145E-12</v>
      </c>
      <c r="AE4" s="9">
        <f t="shared" si="0"/>
        <v>4.5654831661409995E-13</v>
      </c>
      <c r="AF4" s="9">
        <f t="shared" si="0"/>
        <v>3.0923049365993326E-18</v>
      </c>
    </row>
    <row r="5" spans="2:32" x14ac:dyDescent="0.25">
      <c r="B5">
        <v>0.10832103999999999</v>
      </c>
      <c r="C5" s="9">
        <f t="shared" si="1"/>
        <v>3.3428735612762561E-3</v>
      </c>
      <c r="D5" s="9">
        <f t="shared" si="0"/>
        <v>1.5519748661535768E-9</v>
      </c>
      <c r="E5" s="9">
        <f t="shared" si="0"/>
        <v>4.5178847630764969E-10</v>
      </c>
      <c r="F5" s="9">
        <f t="shared" si="0"/>
        <v>1.5205367682376015E-11</v>
      </c>
      <c r="G5" s="9">
        <f t="shared" si="0"/>
        <v>1.5404582061493212E-9</v>
      </c>
      <c r="H5" s="9">
        <f t="shared" si="0"/>
        <v>1.5514240764423723E-9</v>
      </c>
      <c r="I5" s="9">
        <f t="shared" si="0"/>
        <v>3.6304749386504683E-14</v>
      </c>
      <c r="J5" s="9">
        <f t="shared" si="0"/>
        <v>1.5519749328885011E-9</v>
      </c>
      <c r="K5" s="9">
        <f t="shared" si="0"/>
        <v>1.0696688583029701E-9</v>
      </c>
      <c r="L5" s="9">
        <f t="shared" si="0"/>
        <v>1.7558820621969673E-12</v>
      </c>
      <c r="M5" s="9">
        <f t="shared" si="0"/>
        <v>1.5519749763438001E-9</v>
      </c>
      <c r="N5" s="9">
        <f t="shared" si="0"/>
        <v>1.5292310329334531E-9</v>
      </c>
      <c r="O5" s="9">
        <f t="shared" si="0"/>
        <v>1.551972753915634E-9</v>
      </c>
      <c r="P5" s="9">
        <f t="shared" si="0"/>
        <v>3.103748226980175E-11</v>
      </c>
      <c r="Q5" s="9">
        <f t="shared" si="0"/>
        <v>7.276213240798282E-16</v>
      </c>
      <c r="R5" s="9">
        <f t="shared" si="0"/>
        <v>6.8066345467276522E-20</v>
      </c>
      <c r="S5" s="9">
        <f t="shared" si="0"/>
        <v>1.551835179093856E-9</v>
      </c>
      <c r="T5" s="9">
        <f t="shared" si="0"/>
        <v>6.9047828875683614E-13</v>
      </c>
      <c r="U5" s="9">
        <f t="shared" si="0"/>
        <v>1.5519749468562756E-9</v>
      </c>
      <c r="V5" s="9">
        <f t="shared" si="0"/>
        <v>1.5341161550789658E-9</v>
      </c>
      <c r="W5" s="9">
        <f t="shared" si="0"/>
        <v>1.5519749747918252E-9</v>
      </c>
      <c r="X5" s="9">
        <f t="shared" si="0"/>
        <v>1.2338854707233999E-9</v>
      </c>
      <c r="Y5" s="9">
        <f t="shared" si="0"/>
        <v>1.3176999258800959E-15</v>
      </c>
      <c r="Z5" s="9">
        <f t="shared" si="0"/>
        <v>3.9148292681924074E-17</v>
      </c>
      <c r="AA5" s="9">
        <f t="shared" si="0"/>
        <v>1.5519749763438001E-9</v>
      </c>
      <c r="AB5" s="9">
        <f t="shared" si="0"/>
        <v>1.4787538988621327E-9</v>
      </c>
      <c r="AC5" s="9">
        <f t="shared" si="0"/>
        <v>1.5519719205050718E-9</v>
      </c>
      <c r="AD5" s="9">
        <f t="shared" si="0"/>
        <v>3.2504730121064514E-13</v>
      </c>
      <c r="AE5" s="9">
        <f t="shared" si="0"/>
        <v>4.9453788465888584E-14</v>
      </c>
      <c r="AF5" s="9">
        <f t="shared" si="0"/>
        <v>3.3496168672957373E-19</v>
      </c>
    </row>
    <row r="6" spans="2:32" x14ac:dyDescent="0.25">
      <c r="B6">
        <v>-8.0462000000000003E-4</v>
      </c>
      <c r="C6" s="9">
        <f t="shared" si="1"/>
        <v>-2.4831213999368004E-5</v>
      </c>
      <c r="D6" s="9">
        <f t="shared" si="0"/>
        <v>-1.2487500168044911E-12</v>
      </c>
      <c r="E6" s="9">
        <f t="shared" si="0"/>
        <v>-3.635180438066611E-13</v>
      </c>
      <c r="F6" s="9">
        <f t="shared" si="0"/>
        <v>-1.223454294459339E-14</v>
      </c>
      <c r="G6" s="9">
        <f t="shared" si="0"/>
        <v>-1.2394834818318669E-12</v>
      </c>
      <c r="H6" s="9">
        <f t="shared" si="0"/>
        <v>-1.2483068403870616E-12</v>
      </c>
      <c r="I6" s="9">
        <f t="shared" si="0"/>
        <v>-2.92115274513694E-17</v>
      </c>
      <c r="J6" s="9">
        <f t="shared" si="0"/>
        <v>-1.2487500705007457E-12</v>
      </c>
      <c r="K6" s="9">
        <f t="shared" si="0"/>
        <v>-8.6067695676773578E-13</v>
      </c>
      <c r="L6" s="9">
        <f t="shared" si="0"/>
        <v>-1.4128178248849239E-15</v>
      </c>
      <c r="M6" s="9">
        <f t="shared" si="0"/>
        <v>-1.2487501054657485E-12</v>
      </c>
      <c r="N6" s="9">
        <f t="shared" si="0"/>
        <v>-1.2304498737189151E-12</v>
      </c>
      <c r="O6" s="9">
        <f t="shared" si="0"/>
        <v>-1.2487483172555974E-12</v>
      </c>
      <c r="P6" s="9">
        <f t="shared" si="0"/>
        <v>-2.4973378983927884E-14</v>
      </c>
      <c r="Q6" s="9">
        <f t="shared" si="0"/>
        <v>-5.8545866978111135E-19</v>
      </c>
      <c r="R6" s="9">
        <f t="shared" si="0"/>
        <v>-5.4767542889880033E-23</v>
      </c>
      <c r="S6" s="9">
        <f t="shared" si="0"/>
        <v>-1.2486376218024985E-12</v>
      </c>
      <c r="T6" s="9">
        <f t="shared" si="0"/>
        <v>-5.5557264069952555E-16</v>
      </c>
      <c r="U6" s="9">
        <f t="shared" si="0"/>
        <v>-1.2487500817394964E-12</v>
      </c>
      <c r="V6" s="9">
        <f t="shared" si="0"/>
        <v>-1.2343805406996375E-12</v>
      </c>
      <c r="W6" s="9">
        <f t="shared" si="0"/>
        <v>-1.2487501042169984E-12</v>
      </c>
      <c r="X6" s="9">
        <f t="shared" si="0"/>
        <v>-9.92808927453462E-13</v>
      </c>
      <c r="Y6" s="9">
        <f t="shared" si="0"/>
        <v>-1.0602477143616428E-18</v>
      </c>
      <c r="Z6" s="9">
        <f t="shared" si="0"/>
        <v>-3.1499499257729749E-20</v>
      </c>
      <c r="AA6" s="9">
        <f t="shared" si="0"/>
        <v>-1.2487501054657485E-12</v>
      </c>
      <c r="AB6" s="9">
        <f t="shared" si="0"/>
        <v>-1.1898349621024493E-12</v>
      </c>
      <c r="AC6" s="9">
        <f t="shared" si="0"/>
        <v>-1.2487476466767909E-12</v>
      </c>
      <c r="AD6" s="9">
        <f t="shared" si="0"/>
        <v>-2.6153955950010928E-16</v>
      </c>
      <c r="AE6" s="9">
        <f t="shared" si="0"/>
        <v>-3.9791507275423276E-17</v>
      </c>
      <c r="AF6" s="9">
        <f t="shared" si="0"/>
        <v>-2.6951687237634964E-22</v>
      </c>
    </row>
    <row r="7" spans="2:32" x14ac:dyDescent="0.25">
      <c r="B7">
        <v>6.6705399999999998E-2</v>
      </c>
      <c r="C7" s="9">
        <f t="shared" si="1"/>
        <v>2.0585817681805598E-3</v>
      </c>
      <c r="D7" s="9">
        <f t="shared" si="0"/>
        <v>-8.3298369370950297E-14</v>
      </c>
      <c r="E7" s="9">
        <f t="shared" si="0"/>
        <v>-2.4248616519340851E-14</v>
      </c>
      <c r="F7" s="9">
        <f t="shared" si="0"/>
        <v>-8.1611008093627993E-16</v>
      </c>
      <c r="G7" s="9">
        <f t="shared" si="0"/>
        <v>-8.2680241448987412E-14</v>
      </c>
      <c r="H7" s="9">
        <f t="shared" si="0"/>
        <v>-8.3268807110755101E-14</v>
      </c>
      <c r="I7" s="9">
        <f t="shared" si="0"/>
        <v>-1.9485666232545764E-18</v>
      </c>
      <c r="J7" s="9">
        <f t="shared" si="0"/>
        <v>-8.3298372952780445E-14</v>
      </c>
      <c r="K7" s="9">
        <f t="shared" si="0"/>
        <v>-5.7411800671974523E-14</v>
      </c>
      <c r="L7" s="9">
        <f t="shared" si="0"/>
        <v>-9.4242578136078795E-17</v>
      </c>
      <c r="M7" s="9">
        <f t="shared" si="0"/>
        <v>-8.329837528513494E-14</v>
      </c>
      <c r="N7" s="9">
        <f t="shared" si="0"/>
        <v>-8.207765100636972E-14</v>
      </c>
      <c r="O7" s="9">
        <f t="shared" si="0"/>
        <v>-8.3298256001861529E-14</v>
      </c>
      <c r="P7" s="9">
        <f t="shared" si="0"/>
        <v>-1.665859234474503E-15</v>
      </c>
      <c r="Q7" s="9">
        <f t="shared" si="0"/>
        <v>-3.9053254751216943E-20</v>
      </c>
      <c r="R7" s="9">
        <f t="shared" si="0"/>
        <v>-3.6532908554866032E-24</v>
      </c>
      <c r="S7" s="9">
        <f t="shared" si="0"/>
        <v>-8.3290872017384385E-14</v>
      </c>
      <c r="T7" s="9">
        <f t="shared" si="0"/>
        <v>-3.705969522691813E-17</v>
      </c>
      <c r="U7" s="9">
        <f t="shared" si="0"/>
        <v>-8.3298373702465798E-14</v>
      </c>
      <c r="V7" s="9">
        <f t="shared" si="0"/>
        <v>-8.2339847719585603E-14</v>
      </c>
      <c r="W7" s="9">
        <f t="shared" si="0"/>
        <v>-8.3298375201836567E-14</v>
      </c>
      <c r="X7" s="9">
        <f t="shared" si="0"/>
        <v>-6.6225716629354165E-14</v>
      </c>
      <c r="Y7" s="9">
        <f t="shared" si="0"/>
        <v>-7.0724247885579129E-20</v>
      </c>
      <c r="Z7" s="9">
        <f t="shared" si="0"/>
        <v>-2.1011866977865661E-21</v>
      </c>
      <c r="AA7" s="9">
        <f t="shared" si="0"/>
        <v>-8.329837528513494E-14</v>
      </c>
      <c r="AB7" s="9">
        <f t="shared" si="0"/>
        <v>-7.936841708102872E-14</v>
      </c>
      <c r="AC7" s="9">
        <f t="shared" si="0"/>
        <v>-8.3298211270634002E-14</v>
      </c>
      <c r="AD7" s="9">
        <f t="shared" si="0"/>
        <v>-1.744610093227859E-17</v>
      </c>
      <c r="AE7" s="9">
        <f t="shared" si="0"/>
        <v>-2.6543084094100196E-18</v>
      </c>
      <c r="AF7" s="9">
        <f t="shared" si="0"/>
        <v>-1.7978230778613352E-23</v>
      </c>
    </row>
    <row r="8" spans="2:32" x14ac:dyDescent="0.25">
      <c r="B8" s="9">
        <v>9.0112819000000001E-5</v>
      </c>
      <c r="C8" s="9">
        <f t="shared" si="1"/>
        <v>2.7809533601890518E-6</v>
      </c>
      <c r="D8" s="9">
        <f t="shared" si="0"/>
        <v>-7.5062508821195881E-18</v>
      </c>
      <c r="E8" s="9">
        <f t="shared" si="0"/>
        <v>-2.1851111914077722E-18</v>
      </c>
      <c r="F8" s="9">
        <f t="shared" si="0"/>
        <v>-7.3541980007486343E-20</v>
      </c>
      <c r="G8" s="9">
        <f t="shared" si="0"/>
        <v>-7.4505496325689012E-18</v>
      </c>
      <c r="H8" s="9">
        <f t="shared" si="0"/>
        <v>-7.5035869435173875E-18</v>
      </c>
      <c r="I8" s="9">
        <f t="shared" si="0"/>
        <v>-1.7559083143078083E-22</v>
      </c>
      <c r="J8" s="9">
        <f t="shared" si="0"/>
        <v>-7.5062512048884E-18</v>
      </c>
      <c r="K8" s="9">
        <f t="shared" si="0"/>
        <v>-5.173539202417719E-18</v>
      </c>
      <c r="L8" s="9">
        <f t="shared" si="0"/>
        <v>-8.4924643856698263E-21</v>
      </c>
      <c r="M8" s="9">
        <f t="shared" si="0"/>
        <v>-7.5062514150634385E-18</v>
      </c>
      <c r="N8" s="9">
        <f t="shared" si="0"/>
        <v>-7.3962485090821627E-18</v>
      </c>
      <c r="O8" s="9">
        <f t="shared" si="0"/>
        <v>-7.5062406661114119E-18</v>
      </c>
      <c r="P8" s="9">
        <f t="shared" si="0"/>
        <v>-1.5011527167567946E-19</v>
      </c>
      <c r="Q8" s="9">
        <f t="shared" si="0"/>
        <v>-3.5191988767573028E-24</v>
      </c>
      <c r="R8" s="9">
        <f t="shared" si="0"/>
        <v>-3.2920833761481944E-28</v>
      </c>
      <c r="S8" s="9">
        <f t="shared" si="0"/>
        <v>-7.5055752744547247E-18</v>
      </c>
      <c r="T8" s="9">
        <f t="shared" si="0"/>
        <v>-3.3395536081784373E-21</v>
      </c>
      <c r="U8" s="9">
        <f t="shared" si="0"/>
        <v>-7.5062512724446606E-18</v>
      </c>
      <c r="V8" s="9">
        <f t="shared" si="0"/>
        <v>-7.4198757940425796E-18</v>
      </c>
      <c r="W8" s="9">
        <f t="shared" si="0"/>
        <v>-7.5062514075571866E-18</v>
      </c>
      <c r="X8" s="9">
        <f t="shared" si="0"/>
        <v>-5.9677860157662817E-18</v>
      </c>
      <c r="Y8" s="9">
        <f t="shared" si="0"/>
        <v>-6.3731613486243248E-24</v>
      </c>
      <c r="Z8" s="9">
        <f t="shared" si="0"/>
        <v>-1.8934385658284853E-25</v>
      </c>
      <c r="AA8" s="9">
        <f t="shared" si="0"/>
        <v>-7.5062514150634385E-18</v>
      </c>
      <c r="AB8" s="9">
        <f t="shared" si="0"/>
        <v>-7.1521118027392487E-18</v>
      </c>
      <c r="AC8" s="9">
        <f t="shared" si="0"/>
        <v>-7.5062366352544016E-18</v>
      </c>
      <c r="AD8" s="9">
        <f t="shared" si="0"/>
        <v>-1.5721173355661518E-21</v>
      </c>
      <c r="AE8" s="9">
        <f t="shared" si="0"/>
        <v>-2.3918721326734299E-22</v>
      </c>
      <c r="AF8" s="9">
        <f t="shared" si="0"/>
        <v>-1.620069056093414E-27</v>
      </c>
    </row>
    <row r="9" spans="2:32" x14ac:dyDescent="0.25">
      <c r="B9" s="9">
        <v>2.6792646800000001E-6</v>
      </c>
      <c r="C9" s="9">
        <f t="shared" si="1"/>
        <v>8.2684241791191164E-8</v>
      </c>
      <c r="D9" s="9">
        <f t="shared" si="0"/>
        <v>-2.0111232867681857E-23</v>
      </c>
      <c r="E9" s="9">
        <f t="shared" si="0"/>
        <v>-5.8544912370115635E-24</v>
      </c>
      <c r="F9" s="9">
        <f t="shared" si="0"/>
        <v>-1.9703842953132429E-25</v>
      </c>
      <c r="G9" s="9">
        <f t="shared" si="0"/>
        <v>-1.9961994477128837E-23</v>
      </c>
      <c r="H9" s="9">
        <f t="shared" si="0"/>
        <v>-2.0104095471075293E-23</v>
      </c>
      <c r="I9" s="9">
        <f t="shared" si="0"/>
        <v>-4.7045431278432492E-28</v>
      </c>
      <c r="J9" s="9">
        <f t="shared" si="0"/>
        <v>-2.0111233732464936E-23</v>
      </c>
      <c r="K9" s="9">
        <f t="shared" si="0"/>
        <v>-1.3861280855633166E-23</v>
      </c>
      <c r="L9" s="9">
        <f t="shared" si="0"/>
        <v>-2.2753559874683065E-26</v>
      </c>
      <c r="M9" s="9">
        <f t="shared" si="0"/>
        <v>-2.0111234295579492E-23</v>
      </c>
      <c r="N9" s="9">
        <f t="shared" si="0"/>
        <v>-1.9816507394886499E-23</v>
      </c>
      <c r="O9" s="9">
        <f t="shared" si="0"/>
        <v>-2.011120549629198E-23</v>
      </c>
      <c r="P9" s="9">
        <f t="shared" si="0"/>
        <v>-4.0219854532925238E-25</v>
      </c>
      <c r="Q9" s="9">
        <f t="shared" si="0"/>
        <v>-9.4288652523915151E-30</v>
      </c>
      <c r="R9" s="9">
        <f t="shared" si="0"/>
        <v>-8.8203627133290127E-34</v>
      </c>
      <c r="S9" s="9">
        <f t="shared" si="0"/>
        <v>-2.010942273592785E-23</v>
      </c>
      <c r="T9" s="9">
        <f t="shared" si="0"/>
        <v>-8.9475480293590472E-27</v>
      </c>
      <c r="U9" s="9">
        <f t="shared" si="0"/>
        <v>-2.0111233913466036E-23</v>
      </c>
      <c r="V9" s="9">
        <f t="shared" si="0"/>
        <v>-1.9879811144965238E-23</v>
      </c>
      <c r="W9" s="9">
        <f t="shared" si="0"/>
        <v>-2.0111234275468256E-23</v>
      </c>
      <c r="X9" s="9">
        <f t="shared" si="0"/>
        <v>-1.5989278289840522E-23</v>
      </c>
      <c r="Y9" s="9">
        <f t="shared" si="0"/>
        <v>-1.7075386101310321E-29</v>
      </c>
      <c r="Z9" s="9">
        <f t="shared" si="0"/>
        <v>-5.073023073174116E-31</v>
      </c>
      <c r="AA9" s="9">
        <f t="shared" si="0"/>
        <v>-2.0111234295579492E-23</v>
      </c>
      <c r="AB9" s="9">
        <f t="shared" si="0"/>
        <v>-1.9162400540490398E-23</v>
      </c>
      <c r="AC9" s="9">
        <f t="shared" si="0"/>
        <v>-2.0111194696559161E-23</v>
      </c>
      <c r="AD9" s="9">
        <f t="shared" si="0"/>
        <v>-4.2121184499980984E-27</v>
      </c>
      <c r="AE9" s="9">
        <f t="shared" si="0"/>
        <v>-6.4084585241481949E-28</v>
      </c>
      <c r="AF9" s="9">
        <f t="shared" si="0"/>
        <v>-4.3405938011520228E-33</v>
      </c>
    </row>
    <row r="10" spans="2:32" x14ac:dyDescent="0.25">
      <c r="B10">
        <v>2.182688E-2</v>
      </c>
      <c r="C10" s="9">
        <f t="shared" si="1"/>
        <v>6.7359489972723197E-4</v>
      </c>
      <c r="D10" s="9">
        <f t="shared" si="0"/>
        <v>-4.3896546645494776E-25</v>
      </c>
      <c r="E10" s="9">
        <f t="shared" si="0"/>
        <v>-1.2778527769130294E-25</v>
      </c>
      <c r="F10" s="9">
        <f t="shared" si="0"/>
        <v>-4.3007341567686715E-27</v>
      </c>
      <c r="G10" s="9">
        <f t="shared" si="0"/>
        <v>-4.3570805801295384E-25</v>
      </c>
      <c r="H10" s="9">
        <f t="shared" si="0"/>
        <v>-4.3880967935570393E-25</v>
      </c>
      <c r="I10" s="9">
        <f t="shared" si="0"/>
        <v>-1.0268549830625926E-29</v>
      </c>
      <c r="J10" s="9">
        <f t="shared" si="0"/>
        <v>-4.3896548533046428E-25</v>
      </c>
      <c r="K10" s="9">
        <f t="shared" si="0"/>
        <v>-3.0254851388220243E-25</v>
      </c>
      <c r="L10" s="9">
        <f t="shared" si="0"/>
        <v>-4.9663922095752227E-28</v>
      </c>
      <c r="M10" s="9">
        <f t="shared" si="0"/>
        <v>-4.3896549762149814E-25</v>
      </c>
      <c r="N10" s="9">
        <f t="shared" si="0"/>
        <v>-4.3253252892730021E-25</v>
      </c>
      <c r="O10" s="9">
        <f t="shared" si="0"/>
        <v>-4.3896486902290552E-25</v>
      </c>
      <c r="P10" s="9">
        <f t="shared" si="0"/>
        <v>-8.778739385076152E-27</v>
      </c>
      <c r="Q10" s="9">
        <f t="shared" si="0"/>
        <v>-2.058027104001193E-31</v>
      </c>
      <c r="R10" s="9">
        <f t="shared" si="0"/>
        <v>-1.9252099850030676E-35</v>
      </c>
      <c r="S10" s="9">
        <f t="shared" si="0"/>
        <v>-4.3892595692636888E-25</v>
      </c>
      <c r="T10" s="9">
        <f t="shared" si="0"/>
        <v>-1.9529705713105641E-28</v>
      </c>
      <c r="U10" s="9">
        <f t="shared" si="0"/>
        <v>-4.3896548928115358E-25</v>
      </c>
      <c r="V10" s="9">
        <f t="shared" si="0"/>
        <v>-4.3391425228381881E-25</v>
      </c>
      <c r="W10" s="9">
        <f t="shared" si="0"/>
        <v>-4.3896549718253254E-25</v>
      </c>
      <c r="X10" s="9">
        <f t="shared" si="0"/>
        <v>-3.4899605851895427E-25</v>
      </c>
      <c r="Y10" s="9">
        <f t="shared" si="0"/>
        <v>-3.7270240338696822E-31</v>
      </c>
      <c r="Z10" s="9">
        <f t="shared" si="0"/>
        <v>-1.1072826585540265E-32</v>
      </c>
      <c r="AA10" s="9">
        <f t="shared" ref="AA10:AF11" si="2">$B10*AA9</f>
        <v>-4.3896549762149814E-25</v>
      </c>
      <c r="AB10" s="9">
        <f t="shared" si="2"/>
        <v>-4.1825541710921904E-25</v>
      </c>
      <c r="AC10" s="9">
        <f t="shared" si="2"/>
        <v>-4.3896463329843322E-25</v>
      </c>
      <c r="AD10" s="9">
        <f t="shared" si="2"/>
        <v>-9.1937403953894496E-29</v>
      </c>
      <c r="AE10" s="9">
        <f t="shared" si="2"/>
        <v>-1.3987665519155974E-29</v>
      </c>
      <c r="AF10" s="9">
        <f t="shared" si="2"/>
        <v>-9.4741620026489066E-35</v>
      </c>
    </row>
    <row r="11" spans="2:32" x14ac:dyDescent="0.25">
      <c r="B11">
        <v>1.88102E-3</v>
      </c>
      <c r="C11" s="9">
        <f t="shared" si="1"/>
        <v>5.8049775244328001E-5</v>
      </c>
      <c r="D11" s="9">
        <f t="shared" ref="D11:Z11" si="3">$B11*D10</f>
        <v>-8.2570282171108581E-28</v>
      </c>
      <c r="E11" s="9">
        <f t="shared" si="3"/>
        <v>-2.4036666304289465E-28</v>
      </c>
      <c r="F11" s="9">
        <f t="shared" si="3"/>
        <v>-8.0897669635650061E-30</v>
      </c>
      <c r="G11" s="9">
        <f t="shared" si="3"/>
        <v>-8.195755712835265E-28</v>
      </c>
      <c r="H11" s="9">
        <f t="shared" si="3"/>
        <v>-8.2540978306166621E-28</v>
      </c>
      <c r="I11" s="9">
        <f t="shared" si="3"/>
        <v>-1.9315347602403978E-32</v>
      </c>
      <c r="J11" s="9">
        <f t="shared" si="3"/>
        <v>-8.2570285721630991E-28</v>
      </c>
      <c r="K11" s="9">
        <f t="shared" si="3"/>
        <v>-5.6909980558270035E-28</v>
      </c>
      <c r="L11" s="9">
        <f t="shared" si="3"/>
        <v>-9.341883074055185E-31</v>
      </c>
      <c r="M11" s="9">
        <f t="shared" si="3"/>
        <v>-8.2570288033599042E-28</v>
      </c>
      <c r="N11" s="9">
        <f t="shared" si="3"/>
        <v>-8.1360233756283016E-28</v>
      </c>
      <c r="O11" s="9">
        <f t="shared" si="3"/>
        <v>-8.2570169792946574E-28</v>
      </c>
      <c r="P11" s="9">
        <f t="shared" si="3"/>
        <v>-1.6512984358115942E-29</v>
      </c>
      <c r="Q11" s="9">
        <f t="shared" si="3"/>
        <v>-3.8711901431683237E-34</v>
      </c>
      <c r="R11" s="9">
        <f t="shared" si="3"/>
        <v>-3.6213584859904699E-38</v>
      </c>
      <c r="S11" s="9">
        <f t="shared" si="3"/>
        <v>-8.2562850349763843E-28</v>
      </c>
      <c r="T11" s="9">
        <f t="shared" si="3"/>
        <v>-3.6735767040465972E-31</v>
      </c>
      <c r="U11" s="9">
        <f t="shared" si="3"/>
        <v>-8.2570286464763539E-28</v>
      </c>
      <c r="V11" s="9">
        <f t="shared" si="3"/>
        <v>-8.1620138683090893E-28</v>
      </c>
      <c r="W11" s="9">
        <f t="shared" si="3"/>
        <v>-8.2570287951028743E-28</v>
      </c>
      <c r="X11" s="9">
        <f t="shared" si="3"/>
        <v>-6.5646856599532332E-28</v>
      </c>
      <c r="Y11" s="9">
        <f t="shared" si="3"/>
        <v>-7.0106067481895496E-34</v>
      </c>
      <c r="Z11" s="9">
        <f t="shared" si="3"/>
        <v>-2.0828208263932948E-35</v>
      </c>
      <c r="AA11" s="9">
        <f t="shared" si="2"/>
        <v>-8.2570288033599042E-28</v>
      </c>
      <c r="AB11" s="9">
        <f t="shared" si="2"/>
        <v>-7.8674680469078323E-28</v>
      </c>
      <c r="AC11" s="9">
        <f t="shared" si="2"/>
        <v>-8.2570125452701887E-28</v>
      </c>
      <c r="AD11" s="9">
        <f t="shared" si="2"/>
        <v>-1.7293609558535462E-31</v>
      </c>
      <c r="AE11" s="9">
        <f t="shared" si="2"/>
        <v>-2.6311078594842767E-32</v>
      </c>
      <c r="AF11" s="9">
        <f t="shared" si="2"/>
        <v>-1.7821088210222646E-37</v>
      </c>
    </row>
    <row r="12" spans="2:32" x14ac:dyDescent="0.25">
      <c r="E12" t="s">
        <v>71</v>
      </c>
    </row>
    <row r="13" spans="2:32" x14ac:dyDescent="0.25">
      <c r="E13" t="s">
        <v>71</v>
      </c>
    </row>
    <row r="14" spans="2:32" x14ac:dyDescent="0.25">
      <c r="E14" t="s">
        <v>71</v>
      </c>
      <c r="F14" s="9"/>
    </row>
    <row r="15" spans="2:32" x14ac:dyDescent="0.25">
      <c r="E15" t="s">
        <v>71</v>
      </c>
      <c r="F15" s="9"/>
    </row>
    <row r="16" spans="2:32" x14ac:dyDescent="0.25">
      <c r="E16" t="s">
        <v>71</v>
      </c>
      <c r="F16" s="9"/>
    </row>
    <row r="17" spans="5:6" x14ac:dyDescent="0.25">
      <c r="E17" t="s">
        <v>71</v>
      </c>
      <c r="F17" s="9"/>
    </row>
    <row r="18" spans="5:6" x14ac:dyDescent="0.25">
      <c r="E18" t="s">
        <v>71</v>
      </c>
      <c r="F18" s="9"/>
    </row>
    <row r="19" spans="5:6" x14ac:dyDescent="0.25">
      <c r="E19" t="s">
        <v>71</v>
      </c>
      <c r="F19" s="9"/>
    </row>
    <row r="20" spans="5:6" x14ac:dyDescent="0.25">
      <c r="E20" t="s">
        <v>71</v>
      </c>
      <c r="F20" s="9"/>
    </row>
    <row r="21" spans="5:6" x14ac:dyDescent="0.25">
      <c r="E21" t="s">
        <v>71</v>
      </c>
      <c r="F21" s="9"/>
    </row>
    <row r="22" spans="5:6" x14ac:dyDescent="0.25">
      <c r="E22" t="s">
        <v>71</v>
      </c>
      <c r="F22" s="9"/>
    </row>
    <row r="23" spans="5:6" x14ac:dyDescent="0.25">
      <c r="E23" t="s">
        <v>71</v>
      </c>
      <c r="F23" s="9"/>
    </row>
    <row r="24" spans="5:6" x14ac:dyDescent="0.25">
      <c r="E24" t="s">
        <v>71</v>
      </c>
      <c r="F24" s="9"/>
    </row>
    <row r="25" spans="5:6" x14ac:dyDescent="0.25">
      <c r="E25" t="s">
        <v>71</v>
      </c>
      <c r="F25" s="9"/>
    </row>
    <row r="26" spans="5:6" x14ac:dyDescent="0.25">
      <c r="E26" t="s">
        <v>71</v>
      </c>
      <c r="F26" s="9"/>
    </row>
    <row r="27" spans="5:6" x14ac:dyDescent="0.25">
      <c r="E27" t="s">
        <v>71</v>
      </c>
      <c r="F27" s="9"/>
    </row>
    <row r="28" spans="5:6" x14ac:dyDescent="0.25">
      <c r="E28" t="s">
        <v>71</v>
      </c>
      <c r="F28" s="9"/>
    </row>
    <row r="29" spans="5:6" x14ac:dyDescent="0.25">
      <c r="E29" t="s">
        <v>71</v>
      </c>
      <c r="F29" s="9"/>
    </row>
    <row r="30" spans="5:6" x14ac:dyDescent="0.25">
      <c r="E30" t="s">
        <v>71</v>
      </c>
      <c r="F30" s="9"/>
    </row>
    <row r="31" spans="5:6" x14ac:dyDescent="0.25">
      <c r="F31" s="9"/>
    </row>
    <row r="32" spans="5:6" x14ac:dyDescent="0.25">
      <c r="F32" s="9"/>
    </row>
    <row r="33" spans="6:6" x14ac:dyDescent="0.25">
      <c r="F33" s="9"/>
    </row>
    <row r="34" spans="6:6" x14ac:dyDescent="0.25">
      <c r="F34" s="9"/>
    </row>
    <row r="35" spans="6:6" x14ac:dyDescent="0.25">
      <c r="F35" s="9"/>
    </row>
    <row r="36" spans="6:6" x14ac:dyDescent="0.25">
      <c r="F36" s="9"/>
    </row>
    <row r="37" spans="6:6" x14ac:dyDescent="0.25">
      <c r="F37" s="9"/>
    </row>
    <row r="38" spans="6:6" x14ac:dyDescent="0.25">
      <c r="F38" s="9"/>
    </row>
    <row r="39" spans="6:6" x14ac:dyDescent="0.25">
      <c r="F39" s="9"/>
    </row>
    <row r="40" spans="6:6" x14ac:dyDescent="0.25">
      <c r="F40" s="9"/>
    </row>
    <row r="41" spans="6:6" x14ac:dyDescent="0.25">
      <c r="F41" s="9"/>
    </row>
    <row r="42" spans="6:6" x14ac:dyDescent="0.25">
      <c r="F42" s="9"/>
    </row>
    <row r="43" spans="6:6" x14ac:dyDescent="0.25">
      <c r="F4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19DF-6C07-4938-AC54-C7F41D25C3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C13" sqref="C13"/>
    </sheetView>
  </sheetViews>
  <sheetFormatPr defaultRowHeight="15" x14ac:dyDescent="0.25"/>
  <cols>
    <col min="3" max="3" width="11.85546875" customWidth="1"/>
    <col min="4" max="4" width="11.42578125" customWidth="1"/>
    <col min="5" max="5" width="14.28515625" customWidth="1"/>
    <col min="6" max="6" width="10.85546875" customWidth="1"/>
  </cols>
  <sheetData>
    <row r="1" spans="1:6" x14ac:dyDescent="0.25">
      <c r="B1" t="s">
        <v>57</v>
      </c>
      <c r="C1" s="6">
        <v>4</v>
      </c>
      <c r="D1" t="s">
        <v>59</v>
      </c>
    </row>
    <row r="2" spans="1:6" x14ac:dyDescent="0.25">
      <c r="B2" t="s">
        <v>58</v>
      </c>
      <c r="C2" s="6">
        <v>7</v>
      </c>
    </row>
    <row r="3" spans="1:6" x14ac:dyDescent="0.25">
      <c r="B3" t="s">
        <v>66</v>
      </c>
      <c r="C3" s="6">
        <v>0.01</v>
      </c>
    </row>
    <row r="6" spans="1:6" x14ac:dyDescent="0.25">
      <c r="A6" t="s">
        <v>61</v>
      </c>
      <c r="B6" t="s">
        <v>55</v>
      </c>
      <c r="C6" t="s">
        <v>56</v>
      </c>
      <c r="D6" t="s">
        <v>60</v>
      </c>
      <c r="E6" t="s">
        <v>64</v>
      </c>
    </row>
    <row r="7" spans="1:6" x14ac:dyDescent="0.25">
      <c r="B7">
        <v>0</v>
      </c>
      <c r="E7" s="3">
        <f>C1</f>
        <v>4</v>
      </c>
    </row>
    <row r="8" spans="1:6" x14ac:dyDescent="0.25">
      <c r="B8">
        <v>1</v>
      </c>
      <c r="C8" s="6">
        <v>0.5</v>
      </c>
      <c r="D8" s="3">
        <f>L0*C8</f>
        <v>2</v>
      </c>
      <c r="E8" s="3">
        <f>1/(1+EXP(-D8))</f>
        <v>0.88079707797788231</v>
      </c>
    </row>
    <row r="9" spans="1:6" x14ac:dyDescent="0.25">
      <c r="B9">
        <v>2</v>
      </c>
      <c r="C9" s="6">
        <v>0.5</v>
      </c>
      <c r="D9" s="3">
        <f>E8*C9</f>
        <v>0.44039853898894116</v>
      </c>
      <c r="E9" s="3">
        <f>1/(1+EXP(-D9))</f>
        <v>0.60835399051139183</v>
      </c>
    </row>
    <row r="10" spans="1:6" x14ac:dyDescent="0.25">
      <c r="B10">
        <v>3</v>
      </c>
      <c r="C10" s="6">
        <v>0.5</v>
      </c>
      <c r="D10" s="3">
        <f>E9*C10</f>
        <v>0.30417699525569591</v>
      </c>
      <c r="E10" s="3">
        <f>1/(1+EXP(-D10))</f>
        <v>0.57546329912743177</v>
      </c>
    </row>
    <row r="12" spans="1:6" x14ac:dyDescent="0.25">
      <c r="C12" t="s">
        <v>63</v>
      </c>
      <c r="D12" t="s">
        <v>65</v>
      </c>
      <c r="E12" t="s">
        <v>69</v>
      </c>
      <c r="F12" t="s">
        <v>70</v>
      </c>
    </row>
    <row r="13" spans="1:6" x14ac:dyDescent="0.25">
      <c r="A13" t="s">
        <v>62</v>
      </c>
      <c r="B13">
        <v>3</v>
      </c>
      <c r="C13">
        <f>(E10-$C$2)*(1/(1+EXP(-E10))*(1-(1/(1+EXP(-E10)))))</f>
        <v>-1.4801721576676283</v>
      </c>
      <c r="D13">
        <f>C13*C9</f>
        <v>-0.74008607883381416</v>
      </c>
      <c r="E13">
        <f>C13*E10</f>
        <v>-0.85178475312798252</v>
      </c>
      <c r="F13">
        <f>C10-$C$3*E13</f>
        <v>0.50851784753127982</v>
      </c>
    </row>
    <row r="14" spans="1:6" x14ac:dyDescent="0.25">
      <c r="B14">
        <v>2</v>
      </c>
      <c r="C14">
        <f>(C13*C10)*(1/(1+EXP(-D9))*(1-(1/(1+EXP(-D9)))))</f>
        <v>-0.17633247452018427</v>
      </c>
      <c r="D14">
        <f>C14*E8</f>
        <v>-0.1553131283099877</v>
      </c>
      <c r="E14">
        <f>C14*E9</f>
        <v>-0.10727256453110243</v>
      </c>
      <c r="F14">
        <f>C19-$C$3*E14</f>
        <v>0.50107272564531102</v>
      </c>
    </row>
    <row r="15" spans="1:6" x14ac:dyDescent="0.25">
      <c r="B15">
        <v>1</v>
      </c>
      <c r="C15">
        <f>(C14*C9)*(1/(1+EXP(-D8))*(1-(1/(1+EXP(-D8)))))</f>
        <v>-9.2568893614733104E-3</v>
      </c>
      <c r="D15">
        <f>C15*L0</f>
        <v>-3.7027557445893242E-2</v>
      </c>
      <c r="E15">
        <f>C15*E8</f>
        <v>-8.1534411007502371E-3</v>
      </c>
      <c r="F15">
        <f>C8-$C$3*E15</f>
        <v>0.50008153441100756</v>
      </c>
    </row>
    <row r="16" spans="1:6" x14ac:dyDescent="0.25">
      <c r="B16">
        <v>0</v>
      </c>
    </row>
    <row r="18" spans="3:6" x14ac:dyDescent="0.25">
      <c r="C18" t="s">
        <v>67</v>
      </c>
      <c r="D18" t="s">
        <v>68</v>
      </c>
      <c r="E18">
        <v>2</v>
      </c>
      <c r="F18">
        <v>3</v>
      </c>
    </row>
    <row r="19" spans="3:6" x14ac:dyDescent="0.25">
      <c r="C19" s="6">
        <v>0.5</v>
      </c>
    </row>
    <row r="20" spans="3:6" x14ac:dyDescent="0.25">
      <c r="C20" s="6">
        <v>0.5</v>
      </c>
    </row>
    <row r="21" spans="3:6" x14ac:dyDescent="0.25">
      <c r="C21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22</vt:i4>
      </vt:variant>
    </vt:vector>
  </HeadingPairs>
  <TitlesOfParts>
    <vt:vector size="27" baseType="lpstr">
      <vt:lpstr>activation test data (2)</vt:lpstr>
      <vt:lpstr>dot vector</vt:lpstr>
      <vt:lpstr>Sheet2</vt:lpstr>
      <vt:lpstr>activation test data</vt:lpstr>
      <vt:lpstr>Generic Layer Test</vt:lpstr>
      <vt:lpstr>A</vt:lpstr>
      <vt:lpstr>ActivationHidden</vt:lpstr>
      <vt:lpstr>BiasDerivativeO</vt:lpstr>
      <vt:lpstr>BiasH</vt:lpstr>
      <vt:lpstr>BiasO</vt:lpstr>
      <vt:lpstr>dWh</vt:lpstr>
      <vt:lpstr>dWo</vt:lpstr>
      <vt:lpstr>Eh</vt:lpstr>
      <vt:lpstr>Eo</vt:lpstr>
      <vt:lpstr>H</vt:lpstr>
      <vt:lpstr>L0</vt:lpstr>
      <vt:lpstr>Output</vt:lpstr>
      <vt:lpstr>pies</vt:lpstr>
      <vt:lpstr>price</vt:lpstr>
      <vt:lpstr>Wh</vt:lpstr>
      <vt:lpstr>Wo</vt:lpstr>
      <vt:lpstr>X</vt:lpstr>
      <vt:lpstr>y</vt:lpstr>
      <vt:lpstr>Zh</vt:lpstr>
      <vt:lpstr>ZhSigmoidPrime</vt:lpstr>
      <vt:lpstr>Zo</vt:lpstr>
      <vt:lpstr>ZoSigmoidPrime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georgereimer</cp:lastModifiedBy>
  <dcterms:created xsi:type="dcterms:W3CDTF">2018-10-07T17:20:37Z</dcterms:created>
  <dcterms:modified xsi:type="dcterms:W3CDTF">2018-11-25T20:57:17Z</dcterms:modified>
</cp:coreProperties>
</file>