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newable Energy\"/>
    </mc:Choice>
  </mc:AlternateContent>
  <xr:revisionPtr revIDLastSave="0" documentId="13_ncr:1_{37A408AB-13FE-4F46-B134-D408CE74D271}" xr6:coauthVersionLast="36" xr6:coauthVersionMax="36" xr10:uidLastSave="{00000000-0000-0000-0000-000000000000}"/>
  <bookViews>
    <workbookView xWindow="0" yWindow="0" windowWidth="23040" windowHeight="8364" activeTab="5" xr2:uid="{3B7BC15B-52CD-4941-9452-B4B14E80EE8F}"/>
  </bookViews>
  <sheets>
    <sheet name="COUNTIF" sheetId="1" r:id="rId1"/>
    <sheet name="COUNTA" sheetId="2" r:id="rId2"/>
    <sheet name="SUMIF" sheetId="3" r:id="rId3"/>
    <sheet name="IF" sheetId="4" r:id="rId4"/>
    <sheet name="AVERAGEIF" sheetId="5" r:id="rId5"/>
    <sheet name="LOGICAL OPEARTORS(AND,OR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6" l="1"/>
  <c r="L8" i="6"/>
  <c r="M7" i="5" l="1"/>
  <c r="L9" i="4"/>
  <c r="L7" i="4"/>
  <c r="L7" i="3"/>
  <c r="L8" i="2"/>
  <c r="L9" i="1"/>
</calcChain>
</file>

<file path=xl/sharedStrings.xml><?xml version="1.0" encoding="utf-8"?>
<sst xmlns="http://schemas.openxmlformats.org/spreadsheetml/2006/main" count="337" uniqueCount="58">
  <si>
    <t>Product ID</t>
  </si>
  <si>
    <t>Product Name</t>
  </si>
  <si>
    <t>Category</t>
  </si>
  <si>
    <t>Price (USD)</t>
  </si>
  <si>
    <t>Units Sold</t>
  </si>
  <si>
    <t>Total Sales (USD)</t>
  </si>
  <si>
    <t>Customer ID</t>
  </si>
  <si>
    <t>Order Date</t>
  </si>
  <si>
    <t>Region</t>
  </si>
  <si>
    <t>Tractor</t>
  </si>
  <si>
    <t>Machinery</t>
  </si>
  <si>
    <t>C001</t>
  </si>
  <si>
    <t>01/15/2024</t>
  </si>
  <si>
    <t>North</t>
  </si>
  <si>
    <t>Seed Drill</t>
  </si>
  <si>
    <t>Tools</t>
  </si>
  <si>
    <t>C002</t>
  </si>
  <si>
    <t>East</t>
  </si>
  <si>
    <t>Combine Harvester</t>
  </si>
  <si>
    <t>C003</t>
  </si>
  <si>
    <t>South</t>
  </si>
  <si>
    <t>Irrigation System</t>
  </si>
  <si>
    <t>Equipment</t>
  </si>
  <si>
    <t>C004</t>
  </si>
  <si>
    <t>03/25/2024</t>
  </si>
  <si>
    <t>Plow</t>
  </si>
  <si>
    <t>C005</t>
  </si>
  <si>
    <t>West</t>
  </si>
  <si>
    <t>Fertilizer Sprayer</t>
  </si>
  <si>
    <t>C006</t>
  </si>
  <si>
    <t>Tractor Tires</t>
  </si>
  <si>
    <t>C007</t>
  </si>
  <si>
    <t>06/17/2024</t>
  </si>
  <si>
    <t>Crop Thresher</t>
  </si>
  <si>
    <t>C008</t>
  </si>
  <si>
    <t>Water Pump</t>
  </si>
  <si>
    <t>C009</t>
  </si>
  <si>
    <t>07/20/2024</t>
  </si>
  <si>
    <t>Seed Planter</t>
  </si>
  <si>
    <t>C010</t>
  </si>
  <si>
    <t>COUNTIF</t>
  </si>
  <si>
    <t>COUNTA</t>
  </si>
  <si>
    <t>SUMIF</t>
  </si>
  <si>
    <t>IF</t>
  </si>
  <si>
    <t>IF Machinery Price is greather than 10000</t>
  </si>
  <si>
    <t>IF Machinery Price is less than 10000</t>
  </si>
  <si>
    <t>AVERAGEIF</t>
  </si>
  <si>
    <t>AND</t>
  </si>
  <si>
    <t>0R</t>
  </si>
  <si>
    <t>Both conditions are True = Output is True</t>
  </si>
  <si>
    <t>Just one condition is TRUE = Output is True</t>
  </si>
  <si>
    <t>IF Total Sales is Less than 50000</t>
  </si>
  <si>
    <t xml:space="preserve">OR Unit Sold is Greather Than 2500 </t>
  </si>
  <si>
    <t>IF Total Sales is Greather than 100000 AND Unit Sold is Greather than 5</t>
  </si>
  <si>
    <t>How many Unit sold, is Greater than 10</t>
  </si>
  <si>
    <t>SUM the Total Sales  Above 10000</t>
  </si>
  <si>
    <t>Find the Average Total Sales greather than 50000</t>
  </si>
  <si>
    <t>Count the Number of Non-Empty Cell in Unit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</si>
</sst>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3" borderId="1" xfId="0" applyNumberFormat="1" applyFont="1" applyFill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  <xf numFmtId="0" fontId="0" fillId="0" borderId="1" xfId="0" applyFont="1" applyFill="1" applyBorder="1"/>
    <xf numFmtId="0" fontId="0" fillId="0" borderId="0" xfId="0" applyFill="1"/>
    <xf numFmtId="0" fontId="1" fillId="2" borderId="2" xfId="0" applyFont="1" applyFill="1" applyBorder="1"/>
    <xf numFmtId="0" fontId="1" fillId="0" borderId="2" xfId="0" applyFont="1" applyFill="1" applyBorder="1"/>
    <xf numFmtId="0" fontId="0" fillId="0" borderId="3" xfId="0" applyFont="1" applyBorder="1"/>
    <xf numFmtId="0" fontId="0" fillId="0" borderId="3" xfId="0" applyFont="1" applyFill="1" applyBorder="1"/>
    <xf numFmtId="14" fontId="0" fillId="0" borderId="3" xfId="0" applyNumberFormat="1" applyFont="1" applyBorder="1"/>
    <xf numFmtId="0" fontId="0" fillId="4" borderId="0" xfId="0" applyFill="1"/>
    <xf numFmtId="164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_-[$$-409]* #,##0_ ;_-[$$-409]* \-#,##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29325-826E-4465-B78D-61A2BE512BD4}" name="Table1" displayName="Table1" ref="A1:I11" totalsRowShown="0" headerRowDxfId="70" dataDxfId="68" headerRowBorderDxfId="69" tableBorderDxfId="67" totalsRowBorderDxfId="66">
  <tableColumns count="9">
    <tableColumn id="1" xr3:uid="{00CD5F9E-8E70-46D8-9324-CF890212B84F}" name="Product ID" dataDxfId="65"/>
    <tableColumn id="2" xr3:uid="{CA71801A-DAA9-45DE-A0F8-0D2EE7D44F63}" name="Product Name" dataDxfId="64"/>
    <tableColumn id="3" xr3:uid="{033594FE-9B82-48E8-9ED5-53706BBC74C2}" name="Category" dataDxfId="63"/>
    <tableColumn id="4" xr3:uid="{57EC28E4-0584-4D94-BD60-2B1B89A40AD6}" name="Price (USD)" dataDxfId="62"/>
    <tableColumn id="5" xr3:uid="{A98A3EDC-6CD5-4A77-86ED-CF379A259632}" name="Units Sold" dataDxfId="61"/>
    <tableColumn id="6" xr3:uid="{B1FCE2AB-0BC0-4ED0-A8DA-CAB33EBEF44E}" name="Total Sales (USD)" dataDxfId="60"/>
    <tableColumn id="7" xr3:uid="{C951B177-E3D4-4F98-9D29-99DE7D68EBD8}" name="Customer ID" dataDxfId="59"/>
    <tableColumn id="8" xr3:uid="{06DF7E61-374A-45C8-B355-30C260152D2E}" name="Order Date" dataDxfId="58"/>
    <tableColumn id="9" xr3:uid="{2BB09952-D5D5-433E-BA43-C69AA64796E7}" name="Region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70535D-11EA-476A-8E9B-0469E374D273}" name="Table2" displayName="Table2" ref="A1:I11" totalsRowShown="0" headerRowDxfId="56" dataDxfId="55" tableBorderDxfId="54">
  <tableColumns count="9">
    <tableColumn id="1" xr3:uid="{F784E146-C3A0-4995-B19C-CB139766C230}" name="Product ID" dataDxfId="53"/>
    <tableColumn id="2" xr3:uid="{EB976444-3245-4DF0-B139-06F908537AB1}" name="Product Name" dataDxfId="52"/>
    <tableColumn id="3" xr3:uid="{305E7B67-78C5-49EB-997D-E721F90820B6}" name="Category" dataDxfId="51"/>
    <tableColumn id="4" xr3:uid="{C35C710C-0858-448B-9296-8C040F464374}" name="Price (USD)" dataDxfId="50"/>
    <tableColumn id="5" xr3:uid="{0ED80573-80BD-4ABF-A02B-6F91DACCE5E2}" name="Units Sold" dataDxfId="49"/>
    <tableColumn id="6" xr3:uid="{39DDBCE9-D564-42ED-B48F-B1AB32DEAD98}" name="Total Sales (USD)"/>
    <tableColumn id="7" xr3:uid="{9168DE25-612E-4906-8FE0-64A771EFBB2D}" name="Customer ID" dataDxfId="48"/>
    <tableColumn id="8" xr3:uid="{A652AB89-382F-49C2-84B5-2880AD34A03E}" name="Order Date" dataDxfId="47"/>
    <tableColumn id="9" xr3:uid="{3D51D188-4466-4665-97FE-8181600AA5AE}" name="Region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8D737-CBE5-490C-9A08-A1B8A8CD3438}" name="Table3" displayName="Table3" ref="A1:I11" totalsRowShown="0" headerRowDxfId="45" dataDxfId="44" tableBorderDxfId="43">
  <tableColumns count="9">
    <tableColumn id="1" xr3:uid="{7A7472DE-E080-4827-A6D9-EDC27F4B6372}" name="Product ID" dataDxfId="42"/>
    <tableColumn id="2" xr3:uid="{731484C2-9E59-42D1-92A0-70DF7C28E09C}" name="Product Name" dataDxfId="41"/>
    <tableColumn id="3" xr3:uid="{EF1F5917-E54A-41A5-A708-3AD82BF43463}" name="Category" dataDxfId="40"/>
    <tableColumn id="4" xr3:uid="{735901B6-880E-40F8-9039-957A7FDCBF0A}" name="Price (USD)" dataDxfId="39"/>
    <tableColumn id="5" xr3:uid="{A271F5B6-C610-4E88-A644-1FD582811F21}" name="Units Sold" dataDxfId="38"/>
    <tableColumn id="6" xr3:uid="{79E4C4A1-EA63-4C1E-B030-D87BFD0DEC73}" name="Total Sales (USD)" dataDxfId="37"/>
    <tableColumn id="7" xr3:uid="{581589FD-43D5-4F86-B040-3213B3B34BF1}" name="Customer ID" dataDxfId="36"/>
    <tableColumn id="8" xr3:uid="{16ED0151-79E8-44E2-B159-87F06417F5A5}" name="Order Date" dataDxfId="35"/>
    <tableColumn id="9" xr3:uid="{8B3C875B-5DA7-47B9-811B-A76E0C99C749}" name="Region" dataDxfId="3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1A802E-8050-438E-85AC-82FF55BC3DE7}" name="Table4" displayName="Table4" ref="A1:I11" totalsRowShown="0" headerRowDxfId="33" dataDxfId="32" tableBorderDxfId="31">
  <tableColumns count="9">
    <tableColumn id="1" xr3:uid="{C2D7A0D2-8A5D-4D63-BF28-33F917A597AF}" name="Product ID" dataDxfId="30"/>
    <tableColumn id="2" xr3:uid="{E4EA8044-D5B6-4AC2-9F66-4F08B241AF5E}" name="Product Name" dataDxfId="29"/>
    <tableColumn id="3" xr3:uid="{91964BD8-3EA0-4616-B89B-F25D1926126F}" name="Category" dataDxfId="28"/>
    <tableColumn id="4" xr3:uid="{BEDB049F-7B8B-4235-8BEB-1473D21052AE}" name="Price (USD)" dataDxfId="27"/>
    <tableColumn id="5" xr3:uid="{3125270A-7706-46B6-A6E3-8F36EAFA2559}" name="Units Sold"/>
    <tableColumn id="6" xr3:uid="{743F0542-F3C6-44EE-90F2-E2F32AD5EFCE}" name="Total Sales (USD)" dataDxfId="26"/>
    <tableColumn id="7" xr3:uid="{48A9861F-A894-48B6-B28C-D06607E93F85}" name="Customer ID" dataDxfId="25"/>
    <tableColumn id="8" xr3:uid="{DF8380D4-2D57-4481-9747-0024CF09D900}" name="Order Date" dataDxfId="24"/>
    <tableColumn id="9" xr3:uid="{30CF6546-EC93-4974-B290-64F447215CA3}" name="Region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883D33-DB67-45BA-808B-F7A0654D81E1}" name="Table5" displayName="Table5" ref="A1:I11" totalsRowShown="0" headerRowDxfId="22" dataDxfId="21" tableBorderDxfId="20">
  <tableColumns count="9">
    <tableColumn id="1" xr3:uid="{B8EA35A5-C622-4CD4-8435-9758239C6FB5}" name="Product ID" dataDxfId="19"/>
    <tableColumn id="2" xr3:uid="{C1A644DD-718E-471F-BAA9-E23A5E95A28A}" name="Product Name" dataDxfId="18"/>
    <tableColumn id="3" xr3:uid="{EA452E81-F2AC-4533-BFCE-CC258A86E287}" name="Category" dataDxfId="17"/>
    <tableColumn id="4" xr3:uid="{A232F75A-D9AD-4E2E-8ACF-6BDC41DA18E2}" name="Price (USD)" dataDxfId="16"/>
    <tableColumn id="5" xr3:uid="{C1B06F1E-A759-4B12-B9FD-E745359A8135}" name="Units Sold"/>
    <tableColumn id="6" xr3:uid="{37956F8B-8191-426A-BD39-7601883A93F7}" name="Total Sales (USD)" dataDxfId="15"/>
    <tableColumn id="7" xr3:uid="{18DCDD17-144B-4E73-8B2F-3BBCA3EE73FF}" name="Customer ID" dataDxfId="14"/>
    <tableColumn id="8" xr3:uid="{033C99D9-5AFB-4897-9F39-429201496C57}" name="Order Date" dataDxfId="13"/>
    <tableColumn id="9" xr3:uid="{4C4ADDB0-2342-4D1E-8476-49CD367B1C09}" name="Region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773295-4C55-4F5B-9378-AEA41AA8672D}" name="Table6" displayName="Table6" ref="A1:I11" totalsRowShown="0" headerRowDxfId="11" dataDxfId="10" tableBorderDxfId="9">
  <tableColumns count="9">
    <tableColumn id="1" xr3:uid="{8BFB6D33-7289-45E2-9CB5-3687157B65C9}" name="Product ID" dataDxfId="8"/>
    <tableColumn id="2" xr3:uid="{14B1BA2D-BD76-4E89-A6B1-9384FE32FEA1}" name="Product Name" dataDxfId="7"/>
    <tableColumn id="3" xr3:uid="{1C0E925B-F079-4FCF-9CE8-F125583CF5F4}" name="Category" dataDxfId="6"/>
    <tableColumn id="4" xr3:uid="{BF51EBA9-666D-4B12-882E-53294E1DB7E3}" name="Price (USD)" dataDxfId="5"/>
    <tableColumn id="5" xr3:uid="{69BD8C16-5070-4E3E-A0B1-BBAB3F78408B}" name="Units Sold" dataDxfId="4"/>
    <tableColumn id="6" xr3:uid="{0C3B84DF-5A2E-46FB-8C00-07B9656768A9}" name="Total Sales (USD)" dataDxfId="3"/>
    <tableColumn id="7" xr3:uid="{6846DBA5-0BD4-4797-8AE0-9675E1A740B7}" name="Customer ID" dataDxfId="2"/>
    <tableColumn id="8" xr3:uid="{B1E0B2C6-8368-47A7-81D5-0AF29623C5E1}" name="Order Date" dataDxfId="1"/>
    <tableColumn id="9" xr3:uid="{01568051-4E07-4012-82C7-7A7AB7705712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C626-8EB7-4733-A3C3-B29C84B7DF3E}">
  <dimension ref="A1:O12"/>
  <sheetViews>
    <sheetView showGridLines="0" workbookViewId="0">
      <selection activeCell="L8" sqref="L8:O8"/>
    </sheetView>
  </sheetViews>
  <sheetFormatPr defaultRowHeight="14.4" x14ac:dyDescent="0.3"/>
  <cols>
    <col min="1" max="1" width="11.77734375" customWidth="1"/>
    <col min="2" max="2" width="15" customWidth="1"/>
    <col min="3" max="3" width="10.44140625" customWidth="1"/>
    <col min="4" max="4" width="12.33203125" customWidth="1"/>
    <col min="5" max="5" width="11.33203125" customWidth="1"/>
    <col min="6" max="6" width="17.109375" customWidth="1"/>
    <col min="7" max="7" width="13.21875" customWidth="1"/>
    <col min="8" max="8" width="12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15" x14ac:dyDescent="0.3">
      <c r="A2" s="2">
        <v>101</v>
      </c>
      <c r="B2" s="2" t="s">
        <v>9</v>
      </c>
      <c r="C2" s="2" t="s">
        <v>10</v>
      </c>
      <c r="D2" s="2">
        <v>15000</v>
      </c>
      <c r="E2" s="8">
        <v>10</v>
      </c>
      <c r="F2" s="2">
        <v>150000</v>
      </c>
      <c r="G2" s="2" t="s">
        <v>11</v>
      </c>
      <c r="H2" s="2" t="s">
        <v>12</v>
      </c>
      <c r="I2" s="2" t="s">
        <v>13</v>
      </c>
    </row>
    <row r="3" spans="1:15" x14ac:dyDescent="0.3">
      <c r="A3" s="3">
        <v>102</v>
      </c>
      <c r="B3" s="3" t="s">
        <v>14</v>
      </c>
      <c r="C3" s="3" t="s">
        <v>15</v>
      </c>
      <c r="D3" s="3">
        <v>3000</v>
      </c>
      <c r="E3" s="8">
        <v>25</v>
      </c>
      <c r="F3" s="3">
        <v>75000</v>
      </c>
      <c r="G3" s="3" t="s">
        <v>16</v>
      </c>
      <c r="H3" s="4">
        <v>45567</v>
      </c>
      <c r="I3" s="3" t="s">
        <v>17</v>
      </c>
    </row>
    <row r="4" spans="1:15" x14ac:dyDescent="0.3">
      <c r="A4" s="2">
        <v>103</v>
      </c>
      <c r="B4" s="2" t="s">
        <v>18</v>
      </c>
      <c r="C4" s="2" t="s">
        <v>10</v>
      </c>
      <c r="D4" s="2">
        <v>45000</v>
      </c>
      <c r="E4" s="8">
        <v>3</v>
      </c>
      <c r="F4" s="2">
        <v>135000</v>
      </c>
      <c r="G4" s="2" t="s">
        <v>19</v>
      </c>
      <c r="H4" s="5">
        <v>45415</v>
      </c>
      <c r="I4" s="2" t="s">
        <v>20</v>
      </c>
    </row>
    <row r="5" spans="1:15" x14ac:dyDescent="0.3">
      <c r="A5" s="3">
        <v>104</v>
      </c>
      <c r="B5" s="3" t="s">
        <v>21</v>
      </c>
      <c r="C5" s="3" t="s">
        <v>22</v>
      </c>
      <c r="D5" s="3">
        <v>8000</v>
      </c>
      <c r="E5" s="8">
        <v>15</v>
      </c>
      <c r="F5" s="3">
        <v>120000</v>
      </c>
      <c r="G5" s="3" t="s">
        <v>23</v>
      </c>
      <c r="H5" s="3" t="s">
        <v>24</v>
      </c>
      <c r="I5" s="3" t="s">
        <v>13</v>
      </c>
    </row>
    <row r="6" spans="1:15" x14ac:dyDescent="0.3">
      <c r="A6" s="2">
        <v>105</v>
      </c>
      <c r="B6" s="2" t="s">
        <v>25</v>
      </c>
      <c r="C6" s="2" t="s">
        <v>15</v>
      </c>
      <c r="D6" s="2">
        <v>2500</v>
      </c>
      <c r="E6" s="8">
        <v>40</v>
      </c>
      <c r="F6" s="2">
        <v>100000</v>
      </c>
      <c r="G6" s="2" t="s">
        <v>26</v>
      </c>
      <c r="H6" s="5">
        <v>45630</v>
      </c>
      <c r="I6" s="2" t="s">
        <v>27</v>
      </c>
    </row>
    <row r="7" spans="1:15" x14ac:dyDescent="0.3">
      <c r="A7" s="3">
        <v>106</v>
      </c>
      <c r="B7" s="3" t="s">
        <v>28</v>
      </c>
      <c r="C7" s="3" t="s">
        <v>22</v>
      </c>
      <c r="D7" s="3">
        <v>5000</v>
      </c>
      <c r="E7" s="8">
        <v>20</v>
      </c>
      <c r="F7" s="3">
        <v>100000</v>
      </c>
      <c r="G7" s="3" t="s">
        <v>29</v>
      </c>
      <c r="H7" s="4">
        <v>45296</v>
      </c>
      <c r="I7" s="3" t="s">
        <v>17</v>
      </c>
    </row>
    <row r="8" spans="1:15" x14ac:dyDescent="0.3">
      <c r="A8" s="2">
        <v>107</v>
      </c>
      <c r="B8" s="2" t="s">
        <v>30</v>
      </c>
      <c r="C8" s="2" t="s">
        <v>10</v>
      </c>
      <c r="D8" s="2">
        <v>2000</v>
      </c>
      <c r="E8" s="8">
        <v>30</v>
      </c>
      <c r="F8" s="2">
        <v>60000</v>
      </c>
      <c r="G8" s="2" t="s">
        <v>31</v>
      </c>
      <c r="H8" s="2" t="s">
        <v>32</v>
      </c>
      <c r="I8" s="2" t="s">
        <v>20</v>
      </c>
      <c r="L8" s="18" t="s">
        <v>54</v>
      </c>
      <c r="M8" s="18"/>
      <c r="N8" s="18"/>
      <c r="O8" s="18"/>
    </row>
    <row r="9" spans="1:15" x14ac:dyDescent="0.3">
      <c r="A9" s="3">
        <v>108</v>
      </c>
      <c r="B9" s="3" t="s">
        <v>33</v>
      </c>
      <c r="C9" s="3" t="s">
        <v>10</v>
      </c>
      <c r="D9" s="3">
        <v>12000</v>
      </c>
      <c r="E9" s="8">
        <v>8</v>
      </c>
      <c r="F9" s="3">
        <v>96000</v>
      </c>
      <c r="G9" s="3" t="s">
        <v>34</v>
      </c>
      <c r="H9" s="4">
        <v>45511</v>
      </c>
      <c r="I9" s="3" t="s">
        <v>27</v>
      </c>
      <c r="K9" s="15" t="s">
        <v>40</v>
      </c>
      <c r="L9">
        <f>COUNTIF(E2:E11,"&gt;10")</f>
        <v>7</v>
      </c>
    </row>
    <row r="10" spans="1:15" x14ac:dyDescent="0.3">
      <c r="A10" s="2">
        <v>109</v>
      </c>
      <c r="B10" s="2" t="s">
        <v>35</v>
      </c>
      <c r="C10" s="2" t="s">
        <v>22</v>
      </c>
      <c r="D10" s="2">
        <v>3500</v>
      </c>
      <c r="E10" s="8">
        <v>12</v>
      </c>
      <c r="F10" s="2">
        <v>42000</v>
      </c>
      <c r="G10" s="2" t="s">
        <v>36</v>
      </c>
      <c r="H10" s="2" t="s">
        <v>37</v>
      </c>
      <c r="I10" s="2" t="s">
        <v>13</v>
      </c>
    </row>
    <row r="11" spans="1:15" x14ac:dyDescent="0.3">
      <c r="A11" s="12">
        <v>110</v>
      </c>
      <c r="B11" s="12" t="s">
        <v>38</v>
      </c>
      <c r="C11" s="12" t="s">
        <v>15</v>
      </c>
      <c r="D11" s="12">
        <v>2800</v>
      </c>
      <c r="E11" s="13">
        <v>28</v>
      </c>
      <c r="F11" s="12">
        <v>78400</v>
      </c>
      <c r="G11" s="12" t="s">
        <v>39</v>
      </c>
      <c r="H11" s="14">
        <v>45390</v>
      </c>
      <c r="I11" s="12" t="s">
        <v>20</v>
      </c>
    </row>
    <row r="12" spans="1:15" x14ac:dyDescent="0.3">
      <c r="E12" s="9"/>
    </row>
  </sheetData>
  <mergeCells count="1">
    <mergeCell ref="L8:O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9CB5-342E-46AC-8B45-7DDA6443E7EA}">
  <dimension ref="A1:P11"/>
  <sheetViews>
    <sheetView showGridLines="0" workbookViewId="0">
      <selection activeCell="L7" sqref="L7:P7"/>
    </sheetView>
  </sheetViews>
  <sheetFormatPr defaultRowHeight="14.4" x14ac:dyDescent="0.3"/>
  <cols>
    <col min="1" max="1" width="11.77734375" customWidth="1"/>
    <col min="2" max="2" width="15" customWidth="1"/>
    <col min="3" max="3" width="10.44140625" customWidth="1"/>
    <col min="4" max="4" width="12.33203125" customWidth="1"/>
    <col min="5" max="5" width="11.33203125" customWidth="1"/>
    <col min="6" max="6" width="17.109375" customWidth="1"/>
    <col min="7" max="7" width="13.21875" customWidth="1"/>
    <col min="8" max="8" width="12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16" x14ac:dyDescent="0.3">
      <c r="A2" s="2">
        <v>101</v>
      </c>
      <c r="B2" s="2" t="s">
        <v>9</v>
      </c>
      <c r="C2" s="2" t="s">
        <v>10</v>
      </c>
      <c r="D2" s="2">
        <v>15000</v>
      </c>
      <c r="E2" s="2">
        <v>10</v>
      </c>
      <c r="F2">
        <v>150000</v>
      </c>
      <c r="G2" s="2" t="s">
        <v>11</v>
      </c>
      <c r="H2" s="2" t="s">
        <v>12</v>
      </c>
      <c r="I2" s="2" t="s">
        <v>13</v>
      </c>
    </row>
    <row r="3" spans="1:16" x14ac:dyDescent="0.3">
      <c r="A3" s="3">
        <v>102</v>
      </c>
      <c r="B3" s="3" t="s">
        <v>14</v>
      </c>
      <c r="C3" s="3" t="s">
        <v>15</v>
      </c>
      <c r="D3" s="3">
        <v>3000</v>
      </c>
      <c r="E3" s="3">
        <v>25</v>
      </c>
      <c r="F3">
        <v>75000</v>
      </c>
      <c r="G3" s="3" t="s">
        <v>16</v>
      </c>
      <c r="H3" s="4">
        <v>45567</v>
      </c>
      <c r="I3" s="3" t="s">
        <v>17</v>
      </c>
    </row>
    <row r="4" spans="1:16" x14ac:dyDescent="0.3">
      <c r="A4" s="2">
        <v>103</v>
      </c>
      <c r="B4" s="2" t="s">
        <v>18</v>
      </c>
      <c r="C4" s="2" t="s">
        <v>10</v>
      </c>
      <c r="D4" s="2">
        <v>45000</v>
      </c>
      <c r="E4" s="2">
        <v>3</v>
      </c>
      <c r="F4">
        <v>135000</v>
      </c>
      <c r="G4" s="2" t="s">
        <v>19</v>
      </c>
      <c r="H4" s="5">
        <v>45415</v>
      </c>
      <c r="I4" s="2" t="s">
        <v>20</v>
      </c>
    </row>
    <row r="5" spans="1:16" x14ac:dyDescent="0.3">
      <c r="A5" s="3">
        <v>104</v>
      </c>
      <c r="B5" s="3" t="s">
        <v>21</v>
      </c>
      <c r="C5" s="3" t="s">
        <v>22</v>
      </c>
      <c r="D5" s="3">
        <v>8000</v>
      </c>
      <c r="E5" s="3">
        <v>15</v>
      </c>
      <c r="F5">
        <v>120000</v>
      </c>
      <c r="G5" s="3" t="s">
        <v>23</v>
      </c>
      <c r="H5" s="3" t="s">
        <v>24</v>
      </c>
      <c r="I5" s="3" t="s">
        <v>13</v>
      </c>
    </row>
    <row r="6" spans="1:16" x14ac:dyDescent="0.3">
      <c r="A6" s="2">
        <v>105</v>
      </c>
      <c r="B6" s="2" t="s">
        <v>25</v>
      </c>
      <c r="C6" s="2" t="s">
        <v>15</v>
      </c>
      <c r="D6" s="2">
        <v>2500</v>
      </c>
      <c r="E6" s="2">
        <v>40</v>
      </c>
      <c r="F6">
        <v>100000</v>
      </c>
      <c r="G6" s="2" t="s">
        <v>26</v>
      </c>
      <c r="H6" s="5">
        <v>45630</v>
      </c>
      <c r="I6" s="2" t="s">
        <v>27</v>
      </c>
    </row>
    <row r="7" spans="1:16" x14ac:dyDescent="0.3">
      <c r="A7" s="3">
        <v>106</v>
      </c>
      <c r="B7" s="3" t="s">
        <v>28</v>
      </c>
      <c r="C7" s="3" t="s">
        <v>22</v>
      </c>
      <c r="D7" s="3">
        <v>5000</v>
      </c>
      <c r="E7" s="3">
        <v>20</v>
      </c>
      <c r="F7">
        <v>100000</v>
      </c>
      <c r="G7" s="3" t="s">
        <v>29</v>
      </c>
      <c r="H7" s="4">
        <v>45296</v>
      </c>
      <c r="I7" s="3" t="s">
        <v>17</v>
      </c>
      <c r="L7" s="17" t="s">
        <v>57</v>
      </c>
      <c r="M7" s="17"/>
      <c r="N7" s="17"/>
      <c r="O7" s="17"/>
      <c r="P7" s="17"/>
    </row>
    <row r="8" spans="1:16" x14ac:dyDescent="0.3">
      <c r="A8" s="2">
        <v>107</v>
      </c>
      <c r="B8" s="2" t="s">
        <v>30</v>
      </c>
      <c r="C8" s="2" t="s">
        <v>10</v>
      </c>
      <c r="D8" s="2">
        <v>2000</v>
      </c>
      <c r="E8" s="2">
        <v>30</v>
      </c>
      <c r="F8">
        <v>60000</v>
      </c>
      <c r="G8" s="2" t="s">
        <v>31</v>
      </c>
      <c r="H8" s="2" t="s">
        <v>32</v>
      </c>
      <c r="I8" s="2" t="s">
        <v>20</v>
      </c>
      <c r="K8" s="15" t="s">
        <v>41</v>
      </c>
      <c r="L8">
        <f>COUNTA(E2:E11)</f>
        <v>10</v>
      </c>
    </row>
    <row r="9" spans="1:16" x14ac:dyDescent="0.3">
      <c r="A9" s="3">
        <v>108</v>
      </c>
      <c r="B9" s="3" t="s">
        <v>33</v>
      </c>
      <c r="C9" s="3" t="s">
        <v>10</v>
      </c>
      <c r="D9" s="3">
        <v>12000</v>
      </c>
      <c r="E9" s="3">
        <v>8</v>
      </c>
      <c r="F9">
        <v>96000</v>
      </c>
      <c r="G9" s="3" t="s">
        <v>34</v>
      </c>
      <c r="H9" s="4">
        <v>45511</v>
      </c>
      <c r="I9" s="3" t="s">
        <v>27</v>
      </c>
    </row>
    <row r="10" spans="1:16" x14ac:dyDescent="0.3">
      <c r="A10" s="2">
        <v>109</v>
      </c>
      <c r="B10" s="2" t="s">
        <v>35</v>
      </c>
      <c r="C10" s="2" t="s">
        <v>22</v>
      </c>
      <c r="D10" s="2">
        <v>3500</v>
      </c>
      <c r="E10" s="2">
        <v>12</v>
      </c>
      <c r="F10">
        <v>42000</v>
      </c>
      <c r="G10" s="2" t="s">
        <v>36</v>
      </c>
      <c r="H10" s="2" t="s">
        <v>37</v>
      </c>
      <c r="I10" s="2" t="s">
        <v>13</v>
      </c>
    </row>
    <row r="11" spans="1:16" x14ac:dyDescent="0.3">
      <c r="A11" s="3">
        <v>110</v>
      </c>
      <c r="B11" s="3" t="s">
        <v>38</v>
      </c>
      <c r="C11" s="3" t="s">
        <v>15</v>
      </c>
      <c r="D11" s="3">
        <v>2800</v>
      </c>
      <c r="E11" s="3">
        <v>28</v>
      </c>
      <c r="F11">
        <v>78400</v>
      </c>
      <c r="G11" s="3" t="s">
        <v>39</v>
      </c>
      <c r="H11" s="4">
        <v>45390</v>
      </c>
      <c r="I11" s="3" t="s">
        <v>20</v>
      </c>
    </row>
  </sheetData>
  <mergeCells count="1">
    <mergeCell ref="L7:P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0D99-E62C-497E-B245-1905188D1081}">
  <dimension ref="A1:O11"/>
  <sheetViews>
    <sheetView showGridLines="0" workbookViewId="0">
      <selection activeCell="L7" sqref="L7"/>
    </sheetView>
  </sheetViews>
  <sheetFormatPr defaultRowHeight="14.4" x14ac:dyDescent="0.3"/>
  <cols>
    <col min="1" max="1" width="11.77734375" customWidth="1"/>
    <col min="2" max="2" width="15" customWidth="1"/>
    <col min="3" max="3" width="10.44140625" customWidth="1"/>
    <col min="4" max="4" width="12.33203125" customWidth="1"/>
    <col min="5" max="5" width="11.33203125" customWidth="1"/>
    <col min="6" max="6" width="17.109375" customWidth="1"/>
    <col min="7" max="7" width="13.21875" customWidth="1"/>
    <col min="8" max="8" width="12" customWidth="1"/>
    <col min="12" max="12" width="13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3">
      <c r="A2" s="2">
        <v>101</v>
      </c>
      <c r="B2" s="2" t="s">
        <v>9</v>
      </c>
      <c r="C2" s="2" t="s">
        <v>10</v>
      </c>
      <c r="D2" s="16">
        <v>15000</v>
      </c>
      <c r="E2" s="2">
        <v>10</v>
      </c>
      <c r="F2" s="6">
        <v>150000</v>
      </c>
      <c r="G2" s="2" t="s">
        <v>11</v>
      </c>
      <c r="H2" s="2" t="s">
        <v>12</v>
      </c>
      <c r="I2" s="2" t="s">
        <v>13</v>
      </c>
    </row>
    <row r="3" spans="1:15" x14ac:dyDescent="0.3">
      <c r="A3" s="3">
        <v>102</v>
      </c>
      <c r="B3" s="3" t="s">
        <v>14</v>
      </c>
      <c r="C3" s="3" t="s">
        <v>15</v>
      </c>
      <c r="D3" s="16">
        <v>3000</v>
      </c>
      <c r="E3" s="3">
        <v>25</v>
      </c>
      <c r="F3" s="7">
        <v>75000</v>
      </c>
      <c r="G3" s="3" t="s">
        <v>16</v>
      </c>
      <c r="H3" s="4">
        <v>45567</v>
      </c>
      <c r="I3" s="3" t="s">
        <v>17</v>
      </c>
    </row>
    <row r="4" spans="1:15" x14ac:dyDescent="0.3">
      <c r="A4" s="2">
        <v>103</v>
      </c>
      <c r="B4" s="2" t="s">
        <v>18</v>
      </c>
      <c r="C4" s="2" t="s">
        <v>10</v>
      </c>
      <c r="D4" s="16">
        <v>45000</v>
      </c>
      <c r="E4" s="2">
        <v>3</v>
      </c>
      <c r="F4" s="6">
        <v>135000</v>
      </c>
      <c r="G4" s="2" t="s">
        <v>19</v>
      </c>
      <c r="H4" s="5">
        <v>45415</v>
      </c>
      <c r="I4" s="2" t="s">
        <v>20</v>
      </c>
    </row>
    <row r="5" spans="1:15" x14ac:dyDescent="0.3">
      <c r="A5" s="3">
        <v>104</v>
      </c>
      <c r="B5" s="3" t="s">
        <v>21</v>
      </c>
      <c r="C5" s="3" t="s">
        <v>22</v>
      </c>
      <c r="D5" s="16">
        <v>8000</v>
      </c>
      <c r="E5" s="3">
        <v>15</v>
      </c>
      <c r="F5" s="7">
        <v>120000</v>
      </c>
      <c r="G5" s="3" t="s">
        <v>23</v>
      </c>
      <c r="H5" s="3" t="s">
        <v>24</v>
      </c>
      <c r="I5" s="3" t="s">
        <v>13</v>
      </c>
    </row>
    <row r="6" spans="1:15" x14ac:dyDescent="0.3">
      <c r="A6" s="2">
        <v>105</v>
      </c>
      <c r="B6" s="2" t="s">
        <v>25</v>
      </c>
      <c r="C6" s="2" t="s">
        <v>15</v>
      </c>
      <c r="D6" s="16">
        <v>2500</v>
      </c>
      <c r="E6" s="2">
        <v>40</v>
      </c>
      <c r="F6" s="6">
        <v>100000</v>
      </c>
      <c r="G6" s="2" t="s">
        <v>26</v>
      </c>
      <c r="H6" s="5">
        <v>45630</v>
      </c>
      <c r="I6" s="2" t="s">
        <v>27</v>
      </c>
      <c r="L6" s="17" t="s">
        <v>55</v>
      </c>
      <c r="M6" s="17"/>
      <c r="N6" s="17"/>
      <c r="O6" s="17"/>
    </row>
    <row r="7" spans="1:15" x14ac:dyDescent="0.3">
      <c r="A7" s="3">
        <v>106</v>
      </c>
      <c r="B7" s="3" t="s">
        <v>28</v>
      </c>
      <c r="C7" s="3" t="s">
        <v>22</v>
      </c>
      <c r="D7" s="16">
        <v>5000</v>
      </c>
      <c r="E7" s="3">
        <v>20</v>
      </c>
      <c r="F7" s="7">
        <v>100000</v>
      </c>
      <c r="G7" s="3" t="s">
        <v>29</v>
      </c>
      <c r="H7" s="4">
        <v>45296</v>
      </c>
      <c r="I7" s="3" t="s">
        <v>17</v>
      </c>
      <c r="K7" s="15" t="s">
        <v>42</v>
      </c>
      <c r="L7" s="16">
        <f>SUMIF(F2:F11,"&gt;10000")</f>
        <v>956400</v>
      </c>
    </row>
    <row r="8" spans="1:15" x14ac:dyDescent="0.3">
      <c r="A8" s="2">
        <v>107</v>
      </c>
      <c r="B8" s="2" t="s">
        <v>30</v>
      </c>
      <c r="C8" s="2" t="s">
        <v>10</v>
      </c>
      <c r="D8" s="16">
        <v>2000</v>
      </c>
      <c r="E8" s="2">
        <v>30</v>
      </c>
      <c r="F8" s="6">
        <v>60000</v>
      </c>
      <c r="G8" s="2" t="s">
        <v>31</v>
      </c>
      <c r="H8" s="2" t="s">
        <v>32</v>
      </c>
      <c r="I8" s="2" t="s">
        <v>20</v>
      </c>
    </row>
    <row r="9" spans="1:15" x14ac:dyDescent="0.3">
      <c r="A9" s="3">
        <v>108</v>
      </c>
      <c r="B9" s="3" t="s">
        <v>33</v>
      </c>
      <c r="C9" s="3" t="s">
        <v>10</v>
      </c>
      <c r="D9" s="16">
        <v>12000</v>
      </c>
      <c r="E9" s="3">
        <v>8</v>
      </c>
      <c r="F9" s="7">
        <v>96000</v>
      </c>
      <c r="G9" s="3" t="s">
        <v>34</v>
      </c>
      <c r="H9" s="4">
        <v>45511</v>
      </c>
      <c r="I9" s="3" t="s">
        <v>27</v>
      </c>
    </row>
    <row r="10" spans="1:15" x14ac:dyDescent="0.3">
      <c r="A10" s="2">
        <v>109</v>
      </c>
      <c r="B10" s="2" t="s">
        <v>35</v>
      </c>
      <c r="C10" s="2" t="s">
        <v>22</v>
      </c>
      <c r="D10" s="16">
        <v>3500</v>
      </c>
      <c r="E10" s="2">
        <v>12</v>
      </c>
      <c r="F10" s="6">
        <v>42000</v>
      </c>
      <c r="G10" s="2" t="s">
        <v>36</v>
      </c>
      <c r="H10" s="2" t="s">
        <v>37</v>
      </c>
      <c r="I10" s="2" t="s">
        <v>13</v>
      </c>
    </row>
    <row r="11" spans="1:15" x14ac:dyDescent="0.3">
      <c r="A11" s="3">
        <v>110</v>
      </c>
      <c r="B11" s="3" t="s">
        <v>38</v>
      </c>
      <c r="C11" s="3" t="s">
        <v>15</v>
      </c>
      <c r="D11" s="16">
        <v>2800</v>
      </c>
      <c r="E11" s="3">
        <v>28</v>
      </c>
      <c r="F11" s="7">
        <v>78400</v>
      </c>
      <c r="G11" s="3" t="s">
        <v>39</v>
      </c>
      <c r="H11" s="4">
        <v>45390</v>
      </c>
      <c r="I11" s="3" t="s">
        <v>20</v>
      </c>
    </row>
  </sheetData>
  <mergeCells count="1">
    <mergeCell ref="L6:O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29F0-6A7A-4C05-81CD-ECEDA776AE46}">
  <dimension ref="A1:O11"/>
  <sheetViews>
    <sheetView showGridLines="0" workbookViewId="0">
      <selection activeCell="L16" sqref="L16"/>
    </sheetView>
  </sheetViews>
  <sheetFormatPr defaultRowHeight="14.4" x14ac:dyDescent="0.3"/>
  <cols>
    <col min="1" max="1" width="11.77734375" customWidth="1"/>
    <col min="2" max="2" width="15" customWidth="1"/>
    <col min="3" max="3" width="10.44140625" customWidth="1"/>
    <col min="4" max="4" width="12.33203125" customWidth="1"/>
    <col min="5" max="5" width="11.33203125" customWidth="1"/>
    <col min="6" max="6" width="17.109375" customWidth="1"/>
    <col min="7" max="7" width="13.21875" customWidth="1"/>
    <col min="8" max="8" width="12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5" x14ac:dyDescent="0.3">
      <c r="A2" s="2">
        <v>101</v>
      </c>
      <c r="B2" s="2" t="s">
        <v>9</v>
      </c>
      <c r="C2" s="2" t="s">
        <v>10</v>
      </c>
      <c r="D2" s="6">
        <v>15000</v>
      </c>
      <c r="E2">
        <v>10</v>
      </c>
      <c r="F2" s="6">
        <v>150000</v>
      </c>
      <c r="G2" s="2" t="s">
        <v>11</v>
      </c>
      <c r="H2" s="2" t="s">
        <v>12</v>
      </c>
      <c r="I2" s="2" t="s">
        <v>13</v>
      </c>
    </row>
    <row r="3" spans="1:15" x14ac:dyDescent="0.3">
      <c r="A3" s="3">
        <v>102</v>
      </c>
      <c r="B3" s="3" t="s">
        <v>14</v>
      </c>
      <c r="C3" s="3" t="s">
        <v>15</v>
      </c>
      <c r="D3" s="7">
        <v>3000</v>
      </c>
      <c r="E3">
        <v>25</v>
      </c>
      <c r="F3" s="7">
        <v>75000</v>
      </c>
      <c r="G3" s="3" t="s">
        <v>16</v>
      </c>
      <c r="H3" s="4">
        <v>45567</v>
      </c>
      <c r="I3" s="3" t="s">
        <v>17</v>
      </c>
    </row>
    <row r="4" spans="1:15" x14ac:dyDescent="0.3">
      <c r="A4" s="2">
        <v>103</v>
      </c>
      <c r="B4" s="2" t="s">
        <v>18</v>
      </c>
      <c r="C4" s="2" t="s">
        <v>10</v>
      </c>
      <c r="D4" s="6">
        <v>45000</v>
      </c>
      <c r="E4">
        <v>3</v>
      </c>
      <c r="F4" s="6">
        <v>135000</v>
      </c>
      <c r="G4" s="2" t="s">
        <v>19</v>
      </c>
      <c r="H4" s="5">
        <v>45415</v>
      </c>
      <c r="I4" s="2" t="s">
        <v>20</v>
      </c>
    </row>
    <row r="5" spans="1:15" x14ac:dyDescent="0.3">
      <c r="A5" s="3">
        <v>104</v>
      </c>
      <c r="B5" s="3" t="s">
        <v>21</v>
      </c>
      <c r="C5" s="3" t="s">
        <v>22</v>
      </c>
      <c r="D5" s="7">
        <v>8000</v>
      </c>
      <c r="E5">
        <v>15</v>
      </c>
      <c r="F5" s="7">
        <v>120000</v>
      </c>
      <c r="G5" s="3" t="s">
        <v>23</v>
      </c>
      <c r="H5" s="3" t="s">
        <v>24</v>
      </c>
      <c r="I5" s="3" t="s">
        <v>13</v>
      </c>
    </row>
    <row r="6" spans="1:15" x14ac:dyDescent="0.3">
      <c r="A6" s="2">
        <v>105</v>
      </c>
      <c r="B6" s="2" t="s">
        <v>25</v>
      </c>
      <c r="C6" s="2" t="s">
        <v>15</v>
      </c>
      <c r="D6" s="6">
        <v>2500</v>
      </c>
      <c r="E6">
        <v>40</v>
      </c>
      <c r="F6" s="6">
        <v>100000</v>
      </c>
      <c r="G6" s="2" t="s">
        <v>26</v>
      </c>
      <c r="H6" s="5">
        <v>45630</v>
      </c>
      <c r="I6" s="2" t="s">
        <v>27</v>
      </c>
      <c r="L6" s="15" t="s">
        <v>44</v>
      </c>
      <c r="M6" s="15"/>
      <c r="N6" s="15"/>
      <c r="O6" s="15"/>
    </row>
    <row r="7" spans="1:15" x14ac:dyDescent="0.3">
      <c r="A7" s="3">
        <v>106</v>
      </c>
      <c r="B7" s="3" t="s">
        <v>28</v>
      </c>
      <c r="C7" s="3" t="s">
        <v>22</v>
      </c>
      <c r="D7" s="7">
        <v>5000</v>
      </c>
      <c r="E7">
        <v>20</v>
      </c>
      <c r="F7" s="7">
        <v>100000</v>
      </c>
      <c r="G7" s="3" t="s">
        <v>29</v>
      </c>
      <c r="H7" s="4">
        <v>45296</v>
      </c>
      <c r="I7" s="3" t="s">
        <v>17</v>
      </c>
      <c r="K7" s="15" t="s">
        <v>43</v>
      </c>
      <c r="L7" t="str">
        <f>IF(D2&gt;10000,"Yes","No")</f>
        <v>Yes</v>
      </c>
    </row>
    <row r="8" spans="1:15" x14ac:dyDescent="0.3">
      <c r="A8" s="2">
        <v>107</v>
      </c>
      <c r="B8" s="2" t="s">
        <v>30</v>
      </c>
      <c r="C8" s="2" t="s">
        <v>10</v>
      </c>
      <c r="D8" s="6">
        <v>2000</v>
      </c>
      <c r="E8">
        <v>30</v>
      </c>
      <c r="F8" s="6">
        <v>60000</v>
      </c>
      <c r="G8" s="2" t="s">
        <v>31</v>
      </c>
      <c r="H8" s="2" t="s">
        <v>32</v>
      </c>
      <c r="I8" s="2" t="s">
        <v>20</v>
      </c>
      <c r="L8" s="15" t="s">
        <v>45</v>
      </c>
      <c r="M8" s="15"/>
      <c r="N8" s="15"/>
      <c r="O8" s="15"/>
    </row>
    <row r="9" spans="1:15" x14ac:dyDescent="0.3">
      <c r="A9" s="3">
        <v>108</v>
      </c>
      <c r="B9" s="3" t="s">
        <v>33</v>
      </c>
      <c r="C9" s="3" t="s">
        <v>10</v>
      </c>
      <c r="D9" s="7">
        <v>12000</v>
      </c>
      <c r="E9">
        <v>8</v>
      </c>
      <c r="F9" s="7">
        <v>96000</v>
      </c>
      <c r="G9" s="3" t="s">
        <v>34</v>
      </c>
      <c r="H9" s="4">
        <v>45511</v>
      </c>
      <c r="I9" s="3" t="s">
        <v>27</v>
      </c>
      <c r="K9" s="15" t="s">
        <v>43</v>
      </c>
      <c r="L9" t="str">
        <f>IF(D2&lt;10000,"YES","NO")</f>
        <v>NO</v>
      </c>
    </row>
    <row r="10" spans="1:15" x14ac:dyDescent="0.3">
      <c r="A10" s="2">
        <v>109</v>
      </c>
      <c r="B10" s="2" t="s">
        <v>35</v>
      </c>
      <c r="C10" s="2" t="s">
        <v>22</v>
      </c>
      <c r="D10" s="6">
        <v>3500</v>
      </c>
      <c r="E10">
        <v>12</v>
      </c>
      <c r="F10" s="6">
        <v>42000</v>
      </c>
      <c r="G10" s="2" t="s">
        <v>36</v>
      </c>
      <c r="H10" s="2" t="s">
        <v>37</v>
      </c>
      <c r="I10" s="2" t="s">
        <v>13</v>
      </c>
    </row>
    <row r="11" spans="1:15" x14ac:dyDescent="0.3">
      <c r="A11" s="3">
        <v>110</v>
      </c>
      <c r="B11" s="3" t="s">
        <v>38</v>
      </c>
      <c r="C11" s="3" t="s">
        <v>15</v>
      </c>
      <c r="D11" s="7">
        <v>2800</v>
      </c>
      <c r="E11">
        <v>28</v>
      </c>
      <c r="F11" s="7">
        <v>78400</v>
      </c>
      <c r="G11" s="3" t="s">
        <v>39</v>
      </c>
      <c r="H11" s="4">
        <v>45390</v>
      </c>
      <c r="I11" s="3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D38F-0EF9-47CA-A7E0-92F825DA199E}">
  <dimension ref="A1:P11"/>
  <sheetViews>
    <sheetView showGridLines="0" workbookViewId="0">
      <selection activeCell="O12" sqref="O12"/>
    </sheetView>
  </sheetViews>
  <sheetFormatPr defaultRowHeight="14.4" x14ac:dyDescent="0.3"/>
  <cols>
    <col min="1" max="1" width="11.77734375" customWidth="1"/>
    <col min="2" max="2" width="15" customWidth="1"/>
    <col min="3" max="3" width="10.44140625" customWidth="1"/>
    <col min="4" max="4" width="12.33203125" customWidth="1"/>
    <col min="5" max="5" width="11.33203125" customWidth="1"/>
    <col min="6" max="6" width="17.109375" customWidth="1"/>
    <col min="7" max="7" width="13.21875" customWidth="1"/>
    <col min="8" max="8" width="12" customWidth="1"/>
    <col min="12" max="12" width="10.109375" bestFit="1" customWidth="1"/>
    <col min="13" max="13" width="13.21875" bestFit="1" customWidth="1"/>
    <col min="18" max="18" width="11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 x14ac:dyDescent="0.3">
      <c r="A2" s="2">
        <v>101</v>
      </c>
      <c r="B2" s="2" t="s">
        <v>9</v>
      </c>
      <c r="C2" s="2" t="s">
        <v>10</v>
      </c>
      <c r="D2" s="6">
        <v>15000</v>
      </c>
      <c r="E2">
        <v>10</v>
      </c>
      <c r="F2" s="6">
        <v>150000</v>
      </c>
      <c r="G2" s="2" t="s">
        <v>11</v>
      </c>
      <c r="H2" s="2" t="s">
        <v>12</v>
      </c>
      <c r="I2" s="2" t="s">
        <v>13</v>
      </c>
    </row>
    <row r="3" spans="1:16" x14ac:dyDescent="0.3">
      <c r="A3" s="3">
        <v>102</v>
      </c>
      <c r="B3" s="3" t="s">
        <v>14</v>
      </c>
      <c r="C3" s="3" t="s">
        <v>15</v>
      </c>
      <c r="D3" s="7">
        <v>3000</v>
      </c>
      <c r="E3">
        <v>25</v>
      </c>
      <c r="F3" s="7">
        <v>75000</v>
      </c>
      <c r="G3" s="3" t="s">
        <v>16</v>
      </c>
      <c r="H3" s="4">
        <v>45567</v>
      </c>
      <c r="I3" s="3" t="s">
        <v>17</v>
      </c>
    </row>
    <row r="4" spans="1:16" x14ac:dyDescent="0.3">
      <c r="A4" s="2">
        <v>103</v>
      </c>
      <c r="B4" s="2" t="s">
        <v>18</v>
      </c>
      <c r="C4" s="2" t="s">
        <v>10</v>
      </c>
      <c r="D4" s="6">
        <v>45000</v>
      </c>
      <c r="E4">
        <v>3</v>
      </c>
      <c r="F4" s="6">
        <v>135000</v>
      </c>
      <c r="G4" s="2" t="s">
        <v>19</v>
      </c>
      <c r="H4" s="5">
        <v>45415</v>
      </c>
      <c r="I4" s="2" t="s">
        <v>20</v>
      </c>
    </row>
    <row r="5" spans="1:16" x14ac:dyDescent="0.3">
      <c r="A5" s="3">
        <v>104</v>
      </c>
      <c r="B5" s="3" t="s">
        <v>21</v>
      </c>
      <c r="C5" s="3" t="s">
        <v>22</v>
      </c>
      <c r="D5" s="7">
        <v>8000</v>
      </c>
      <c r="E5">
        <v>15</v>
      </c>
      <c r="F5" s="7">
        <v>120000</v>
      </c>
      <c r="G5" s="3" t="s">
        <v>23</v>
      </c>
      <c r="H5" s="3" t="s">
        <v>24</v>
      </c>
      <c r="I5" s="3" t="s">
        <v>13</v>
      </c>
    </row>
    <row r="6" spans="1:16" x14ac:dyDescent="0.3">
      <c r="A6" s="2">
        <v>105</v>
      </c>
      <c r="B6" s="2" t="s">
        <v>25</v>
      </c>
      <c r="C6" s="2" t="s">
        <v>15</v>
      </c>
      <c r="D6" s="6">
        <v>2500</v>
      </c>
      <c r="E6">
        <v>40</v>
      </c>
      <c r="F6" s="6">
        <v>100000</v>
      </c>
      <c r="G6" s="2" t="s">
        <v>26</v>
      </c>
      <c r="H6" s="5">
        <v>45630</v>
      </c>
      <c r="I6" s="2" t="s">
        <v>27</v>
      </c>
      <c r="M6" s="17" t="s">
        <v>56</v>
      </c>
      <c r="N6" s="17"/>
      <c r="O6" s="17"/>
      <c r="P6" s="17"/>
    </row>
    <row r="7" spans="1:16" x14ac:dyDescent="0.3">
      <c r="A7" s="3">
        <v>106</v>
      </c>
      <c r="B7" s="3" t="s">
        <v>28</v>
      </c>
      <c r="C7" s="3" t="s">
        <v>22</v>
      </c>
      <c r="D7" s="7">
        <v>5000</v>
      </c>
      <c r="E7">
        <v>20</v>
      </c>
      <c r="F7" s="7">
        <v>100000</v>
      </c>
      <c r="G7" s="3" t="s">
        <v>29</v>
      </c>
      <c r="H7" s="4">
        <v>45296</v>
      </c>
      <c r="I7" s="3" t="s">
        <v>17</v>
      </c>
      <c r="L7" s="15" t="s">
        <v>46</v>
      </c>
      <c r="M7" s="16">
        <f>AVERAGEIF(F2:F11,"&gt;50000")</f>
        <v>101600</v>
      </c>
    </row>
    <row r="8" spans="1:16" x14ac:dyDescent="0.3">
      <c r="A8" s="2">
        <v>107</v>
      </c>
      <c r="B8" s="2" t="s">
        <v>30</v>
      </c>
      <c r="C8" s="2" t="s">
        <v>10</v>
      </c>
      <c r="D8" s="6">
        <v>2000</v>
      </c>
      <c r="E8">
        <v>30</v>
      </c>
      <c r="F8" s="6">
        <v>60000</v>
      </c>
      <c r="G8" s="2" t="s">
        <v>31</v>
      </c>
      <c r="H8" s="2" t="s">
        <v>32</v>
      </c>
      <c r="I8" s="2" t="s">
        <v>20</v>
      </c>
    </row>
    <row r="9" spans="1:16" x14ac:dyDescent="0.3">
      <c r="A9" s="3">
        <v>108</v>
      </c>
      <c r="B9" s="3" t="s">
        <v>33</v>
      </c>
      <c r="C9" s="3" t="s">
        <v>10</v>
      </c>
      <c r="D9" s="7">
        <v>12000</v>
      </c>
      <c r="E9">
        <v>8</v>
      </c>
      <c r="F9" s="7">
        <v>96000</v>
      </c>
      <c r="G9" s="3" t="s">
        <v>34</v>
      </c>
      <c r="H9" s="4">
        <v>45511</v>
      </c>
      <c r="I9" s="3" t="s">
        <v>27</v>
      </c>
    </row>
    <row r="10" spans="1:16" x14ac:dyDescent="0.3">
      <c r="A10" s="2">
        <v>109</v>
      </c>
      <c r="B10" s="2" t="s">
        <v>35</v>
      </c>
      <c r="C10" s="2" t="s">
        <v>22</v>
      </c>
      <c r="D10" s="6">
        <v>3500</v>
      </c>
      <c r="E10">
        <v>12</v>
      </c>
      <c r="F10" s="6">
        <v>42000</v>
      </c>
      <c r="G10" s="2" t="s">
        <v>36</v>
      </c>
      <c r="H10" s="2" t="s">
        <v>37</v>
      </c>
      <c r="I10" s="2" t="s">
        <v>13</v>
      </c>
    </row>
    <row r="11" spans="1:16" x14ac:dyDescent="0.3">
      <c r="A11" s="3">
        <v>110</v>
      </c>
      <c r="B11" s="3" t="s">
        <v>38</v>
      </c>
      <c r="C11" s="3" t="s">
        <v>15</v>
      </c>
      <c r="D11" s="7">
        <v>2800</v>
      </c>
      <c r="E11">
        <v>28</v>
      </c>
      <c r="F11" s="7">
        <v>78400</v>
      </c>
      <c r="G11" s="3" t="s">
        <v>39</v>
      </c>
      <c r="H11" s="4">
        <v>45390</v>
      </c>
      <c r="I11" s="3" t="s">
        <v>20</v>
      </c>
    </row>
  </sheetData>
  <mergeCells count="1">
    <mergeCell ref="M6:P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38D3-2903-4AEE-B627-20EA01C2530C}">
  <dimension ref="A1:R11"/>
  <sheetViews>
    <sheetView showGridLines="0" tabSelected="1" workbookViewId="0">
      <selection activeCell="L15" sqref="L15"/>
    </sheetView>
  </sheetViews>
  <sheetFormatPr defaultRowHeight="14.4" x14ac:dyDescent="0.3"/>
  <cols>
    <col min="1" max="1" width="11.77734375" customWidth="1"/>
    <col min="2" max="2" width="15" customWidth="1"/>
    <col min="3" max="3" width="10.44140625" customWidth="1"/>
    <col min="4" max="4" width="12.33203125" customWidth="1"/>
    <col min="5" max="5" width="11.33203125" customWidth="1"/>
    <col min="6" max="6" width="17.109375" customWidth="1"/>
    <col min="7" max="7" width="13.21875" customWidth="1"/>
    <col min="8" max="8" width="12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18" x14ac:dyDescent="0.3">
      <c r="A2" s="2">
        <v>101</v>
      </c>
      <c r="B2" s="2" t="s">
        <v>9</v>
      </c>
      <c r="C2" s="2" t="s">
        <v>10</v>
      </c>
      <c r="D2" s="6">
        <v>15000</v>
      </c>
      <c r="E2" s="2">
        <v>10</v>
      </c>
      <c r="F2" s="16">
        <v>150000</v>
      </c>
      <c r="G2" s="2" t="s">
        <v>11</v>
      </c>
      <c r="H2" s="2" t="s">
        <v>12</v>
      </c>
      <c r="I2" s="2" t="s">
        <v>13</v>
      </c>
    </row>
    <row r="3" spans="1:18" x14ac:dyDescent="0.3">
      <c r="A3" s="3">
        <v>102</v>
      </c>
      <c r="B3" s="3" t="s">
        <v>14</v>
      </c>
      <c r="C3" s="3" t="s">
        <v>15</v>
      </c>
      <c r="D3" s="7">
        <v>3000</v>
      </c>
      <c r="E3" s="3">
        <v>25</v>
      </c>
      <c r="F3" s="16">
        <v>75000</v>
      </c>
      <c r="G3" s="3" t="s">
        <v>16</v>
      </c>
      <c r="H3" s="4">
        <v>45567</v>
      </c>
      <c r="I3" s="3" t="s">
        <v>17</v>
      </c>
    </row>
    <row r="4" spans="1:18" x14ac:dyDescent="0.3">
      <c r="A4" s="2">
        <v>103</v>
      </c>
      <c r="B4" s="2" t="s">
        <v>18</v>
      </c>
      <c r="C4" s="2" t="s">
        <v>10</v>
      </c>
      <c r="D4" s="6">
        <v>45000</v>
      </c>
      <c r="E4" s="2">
        <v>3</v>
      </c>
      <c r="F4" s="16">
        <v>135000</v>
      </c>
      <c r="G4" s="2" t="s">
        <v>19</v>
      </c>
      <c r="H4" s="5">
        <v>45415</v>
      </c>
      <c r="I4" s="2" t="s">
        <v>20</v>
      </c>
    </row>
    <row r="5" spans="1:18" x14ac:dyDescent="0.3">
      <c r="A5" s="3">
        <v>104</v>
      </c>
      <c r="B5" s="3" t="s">
        <v>21</v>
      </c>
      <c r="C5" s="3" t="s">
        <v>22</v>
      </c>
      <c r="D5" s="7">
        <v>8000</v>
      </c>
      <c r="E5" s="3">
        <v>15</v>
      </c>
      <c r="F5" s="16">
        <v>120000</v>
      </c>
      <c r="G5" s="3" t="s">
        <v>23</v>
      </c>
      <c r="H5" s="3" t="s">
        <v>24</v>
      </c>
      <c r="I5" s="3" t="s">
        <v>13</v>
      </c>
    </row>
    <row r="6" spans="1:18" x14ac:dyDescent="0.3">
      <c r="A6" s="2">
        <v>105</v>
      </c>
      <c r="B6" s="2" t="s">
        <v>25</v>
      </c>
      <c r="C6" s="2" t="s">
        <v>15</v>
      </c>
      <c r="D6" s="6">
        <v>2500</v>
      </c>
      <c r="E6" s="2">
        <v>40</v>
      </c>
      <c r="F6" s="16">
        <v>100000</v>
      </c>
      <c r="G6" s="2" t="s">
        <v>26</v>
      </c>
      <c r="H6" s="5">
        <v>45630</v>
      </c>
      <c r="I6" s="2" t="s">
        <v>27</v>
      </c>
    </row>
    <row r="7" spans="1:18" x14ac:dyDescent="0.3">
      <c r="A7" s="3">
        <v>106</v>
      </c>
      <c r="B7" s="3" t="s">
        <v>28</v>
      </c>
      <c r="C7" s="3" t="s">
        <v>22</v>
      </c>
      <c r="D7" s="7">
        <v>5000</v>
      </c>
      <c r="E7" s="3">
        <v>20</v>
      </c>
      <c r="F7" s="16">
        <v>100000</v>
      </c>
      <c r="G7" s="3" t="s">
        <v>29</v>
      </c>
      <c r="H7" s="4">
        <v>45296</v>
      </c>
      <c r="I7" s="3" t="s">
        <v>17</v>
      </c>
      <c r="L7" s="17" t="s">
        <v>53</v>
      </c>
      <c r="M7" s="17"/>
      <c r="N7" s="17"/>
      <c r="O7" s="17"/>
      <c r="P7" s="17"/>
      <c r="Q7" s="17"/>
      <c r="R7" s="17"/>
    </row>
    <row r="8" spans="1:18" x14ac:dyDescent="0.3">
      <c r="A8" s="2">
        <v>107</v>
      </c>
      <c r="B8" s="2" t="s">
        <v>30</v>
      </c>
      <c r="C8" s="2" t="s">
        <v>10</v>
      </c>
      <c r="D8" s="6">
        <v>2000</v>
      </c>
      <c r="E8" s="2">
        <v>30</v>
      </c>
      <c r="F8" s="16">
        <v>60000</v>
      </c>
      <c r="G8" s="2" t="s">
        <v>31</v>
      </c>
      <c r="H8" s="2" t="s">
        <v>32</v>
      </c>
      <c r="I8" s="2" t="s">
        <v>20</v>
      </c>
      <c r="K8" s="15" t="s">
        <v>47</v>
      </c>
      <c r="L8" t="b">
        <f>AND(F2&gt;100000,E2&gt;5)</f>
        <v>1</v>
      </c>
      <c r="M8" t="s">
        <v>49</v>
      </c>
    </row>
    <row r="9" spans="1:18" x14ac:dyDescent="0.3">
      <c r="A9" s="3">
        <v>108</v>
      </c>
      <c r="B9" s="3" t="s">
        <v>33</v>
      </c>
      <c r="C9" s="3" t="s">
        <v>10</v>
      </c>
      <c r="D9" s="7">
        <v>12000</v>
      </c>
      <c r="E9" s="3">
        <v>8</v>
      </c>
      <c r="F9" s="16">
        <v>96000</v>
      </c>
      <c r="G9" s="3" t="s">
        <v>34</v>
      </c>
      <c r="H9" s="4">
        <v>45511</v>
      </c>
      <c r="I9" s="3" t="s">
        <v>27</v>
      </c>
      <c r="L9" s="15" t="s">
        <v>51</v>
      </c>
      <c r="M9" s="15"/>
      <c r="N9" s="15"/>
      <c r="O9" s="15" t="s">
        <v>52</v>
      </c>
      <c r="P9" s="15"/>
      <c r="Q9" s="15"/>
      <c r="R9" s="15"/>
    </row>
    <row r="10" spans="1:18" x14ac:dyDescent="0.3">
      <c r="A10" s="2">
        <v>109</v>
      </c>
      <c r="B10" s="2" t="s">
        <v>35</v>
      </c>
      <c r="C10" s="2" t="s">
        <v>22</v>
      </c>
      <c r="D10" s="6">
        <v>3500</v>
      </c>
      <c r="E10" s="2">
        <v>12</v>
      </c>
      <c r="F10" s="16">
        <v>42000</v>
      </c>
      <c r="G10" s="2" t="s">
        <v>36</v>
      </c>
      <c r="H10" s="2" t="s">
        <v>37</v>
      </c>
      <c r="I10" s="2" t="s">
        <v>13</v>
      </c>
      <c r="K10" s="15" t="s">
        <v>48</v>
      </c>
      <c r="L10" t="b">
        <f>OR(F3&lt;50000,D3&gt;2500)</f>
        <v>1</v>
      </c>
      <c r="M10" t="s">
        <v>50</v>
      </c>
    </row>
    <row r="11" spans="1:18" x14ac:dyDescent="0.3">
      <c r="A11" s="3">
        <v>110</v>
      </c>
      <c r="B11" s="3" t="s">
        <v>38</v>
      </c>
      <c r="C11" s="3" t="s">
        <v>15</v>
      </c>
      <c r="D11" s="7">
        <v>2800</v>
      </c>
      <c r="E11" s="3">
        <v>28</v>
      </c>
      <c r="F11" s="16">
        <v>78400</v>
      </c>
      <c r="G11" s="3" t="s">
        <v>39</v>
      </c>
      <c r="H11" s="4">
        <v>45390</v>
      </c>
      <c r="I11" s="3" t="s">
        <v>20</v>
      </c>
    </row>
  </sheetData>
  <mergeCells count="1">
    <mergeCell ref="L7:R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COUNTIF</vt:lpstr>
      <vt:lpstr>COUNTA</vt:lpstr>
      <vt:lpstr>SUMIF</vt:lpstr>
      <vt:lpstr>IF</vt:lpstr>
      <vt:lpstr>AVERAGEIF</vt:lpstr>
      <vt:lpstr>LOGICAL OPEARTORS(AND,OR)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2024-10-14T10:29:20Z</dcterms:created>
  <dcterms:modified xsi:type="dcterms:W3CDTF">2024-10-16T12:15:18Z</dcterms:modified>
</cp:coreProperties>
</file>