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enewable Energy\"/>
    </mc:Choice>
  </mc:AlternateContent>
  <xr:revisionPtr revIDLastSave="0" documentId="13_ncr:1_{D262EBBB-2D00-4E38-AA11-0FF435539602}" xr6:coauthVersionLast="36" xr6:coauthVersionMax="36" xr10:uidLastSave="{00000000-0000-0000-0000-000000000000}"/>
  <bookViews>
    <workbookView xWindow="0" yWindow="0" windowWidth="19008" windowHeight="8364" activeTab="9" xr2:uid="{905A4565-0148-4D68-9351-8473F5832781}"/>
  </bookViews>
  <sheets>
    <sheet name="SUM" sheetId="1" r:id="rId1"/>
    <sheet name="AVERAGE" sheetId="2" r:id="rId2"/>
    <sheet name="ROUND" sheetId="3" r:id="rId3"/>
    <sheet name="MIN" sheetId="4" r:id="rId4"/>
    <sheet name="MAX" sheetId="5" r:id="rId5"/>
    <sheet name="COUNT" sheetId="6" r:id="rId6"/>
    <sheet name="INDEX" sheetId="7" r:id="rId7"/>
    <sheet name="MATCH" sheetId="8" r:id="rId8"/>
    <sheet name="VLOOKUP" sheetId="9" r:id="rId9"/>
    <sheet name="HLOOKUP" sheetId="10" r:id="rId10"/>
  </sheets>
  <definedNames>
    <definedName name="AgricSales">Table1[]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0" l="1"/>
  <c r="L7" i="9"/>
  <c r="L9" i="8" l="1"/>
  <c r="L8" i="7"/>
  <c r="L8" i="6"/>
  <c r="L7" i="5"/>
  <c r="E15" i="4"/>
  <c r="E17" i="3"/>
  <c r="E15" i="2"/>
  <c r="F15" i="1"/>
</calcChain>
</file>

<file path=xl/sharedStrings.xml><?xml version="1.0" encoding="utf-8"?>
<sst xmlns="http://schemas.openxmlformats.org/spreadsheetml/2006/main" count="575" uniqueCount="73">
  <si>
    <t>Product ID</t>
  </si>
  <si>
    <t>Product Name</t>
  </si>
  <si>
    <t>Category</t>
  </si>
  <si>
    <t>Price (USD)</t>
  </si>
  <si>
    <t>Units Sold</t>
  </si>
  <si>
    <t>Total Sales (USD)</t>
  </si>
  <si>
    <t>Customer ID</t>
  </si>
  <si>
    <t>Order Date</t>
  </si>
  <si>
    <t>Region</t>
  </si>
  <si>
    <t>Tractor</t>
  </si>
  <si>
    <t>Machinery</t>
  </si>
  <si>
    <t>C001</t>
  </si>
  <si>
    <t>01/15/2024</t>
  </si>
  <si>
    <t>North</t>
  </si>
  <si>
    <t>Seed Drill</t>
  </si>
  <si>
    <t>Tools</t>
  </si>
  <si>
    <t>C002</t>
  </si>
  <si>
    <t>East</t>
  </si>
  <si>
    <t>Combine Harvester</t>
  </si>
  <si>
    <t>C003</t>
  </si>
  <si>
    <t>South</t>
  </si>
  <si>
    <t>Irrigation System</t>
  </si>
  <si>
    <t>Equipment</t>
  </si>
  <si>
    <t>C004</t>
  </si>
  <si>
    <t>03/25/2024</t>
  </si>
  <si>
    <t>Plow</t>
  </si>
  <si>
    <t>C005</t>
  </si>
  <si>
    <t>West</t>
  </si>
  <si>
    <t>Fertilizer Sprayer</t>
  </si>
  <si>
    <t>C006</t>
  </si>
  <si>
    <t>Tractor Tires</t>
  </si>
  <si>
    <t>C007</t>
  </si>
  <si>
    <t>06/17/2024</t>
  </si>
  <si>
    <t>Crop Thresher</t>
  </si>
  <si>
    <t>C008</t>
  </si>
  <si>
    <t>Water Pump</t>
  </si>
  <si>
    <t>C009</t>
  </si>
  <si>
    <t>07/20/2024</t>
  </si>
  <si>
    <t>Seed Planter</t>
  </si>
  <si>
    <t>C010</t>
  </si>
  <si>
    <t>SUM</t>
  </si>
  <si>
    <t>Total Sales</t>
  </si>
  <si>
    <t>Average</t>
  </si>
  <si>
    <t>ROUND</t>
  </si>
  <si>
    <t>ROUND TRACTOR SALES</t>
  </si>
  <si>
    <t>MIN</t>
  </si>
  <si>
    <t>MAX</t>
  </si>
  <si>
    <t>COUNT</t>
  </si>
  <si>
    <t>INDEX</t>
  </si>
  <si>
    <t>Find the price of the third column</t>
  </si>
  <si>
    <t>MATCH</t>
  </si>
  <si>
    <t>Find the position of Irrigation System in Product Name</t>
  </si>
  <si>
    <t>VLOOKUP</t>
  </si>
  <si>
    <t>HLOOKUP</t>
  </si>
  <si>
    <t>Find the category of Product 106</t>
  </si>
  <si>
    <t>Product 101</t>
  </si>
  <si>
    <t>Product 102</t>
  </si>
  <si>
    <t>Product 103</t>
  </si>
  <si>
    <t>Product 104</t>
  </si>
  <si>
    <t>Product 105</t>
  </si>
  <si>
    <t>Product 106</t>
  </si>
  <si>
    <t>Product 107</t>
  </si>
  <si>
    <t>Product 108</t>
  </si>
  <si>
    <t>Product 109</t>
  </si>
  <si>
    <t>Product 110</t>
  </si>
  <si>
    <t>Price</t>
  </si>
  <si>
    <t>ProductID</t>
  </si>
  <si>
    <t>Calcualte The Sum of Total Sales</t>
  </si>
  <si>
    <t>Calculate The Average Of  Total Sales</t>
  </si>
  <si>
    <t>Find the Minimun Value of Price</t>
  </si>
  <si>
    <t>Find The Maximum  Value of Total Sales</t>
  </si>
  <si>
    <t>Find The Number of Units Sold</t>
  </si>
  <si>
    <t>Find The Total Sales for 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</si>
</sst>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₦&quot;* #,##0.00_-;\-&quot;₦&quot;* #,##0.00_-;_-&quot;₦&quot;* &quot;-&quot;??_-;_-@_-"/>
    <numFmt numFmtId="164" formatCode="_-[$$-409]* #,##0.00_ ;_-[$$-409]* \-#,##0.00\ ;_-[$$-409]* &quot;-&quot;??_ ;_-@_ "/>
    <numFmt numFmtId="165" formatCode="_-[$$-409]* #,##0_ ;_-[$$-409]* \-#,##0\ ;_-[$$-409]* &quot;-&quot;_ ;_-@_ "/>
    <numFmt numFmtId="166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2" xfId="0" applyNumberFormat="1" applyFont="1" applyBorder="1"/>
    <xf numFmtId="0" fontId="0" fillId="0" borderId="3" xfId="0" applyFont="1" applyBorder="1"/>
    <xf numFmtId="14" fontId="0" fillId="3" borderId="2" xfId="0" applyNumberFormat="1" applyFont="1" applyFill="1" applyBorder="1"/>
    <xf numFmtId="164" fontId="0" fillId="0" borderId="0" xfId="0" applyNumberFormat="1"/>
    <xf numFmtId="165" fontId="2" fillId="2" borderId="2" xfId="0" applyNumberFormat="1" applyFont="1" applyFill="1" applyBorder="1"/>
    <xf numFmtId="165" fontId="0" fillId="3" borderId="2" xfId="0" applyNumberFormat="1" applyFont="1" applyFill="1" applyBorder="1"/>
    <xf numFmtId="165" fontId="0" fillId="0" borderId="2" xfId="0" applyNumberFormat="1" applyFont="1" applyBorder="1"/>
    <xf numFmtId="165" fontId="0" fillId="0" borderId="0" xfId="0" applyNumberFormat="1"/>
    <xf numFmtId="0" fontId="0" fillId="4" borderId="0" xfId="0" applyFill="1"/>
    <xf numFmtId="166" fontId="0" fillId="0" borderId="0" xfId="0" applyNumberFormat="1"/>
    <xf numFmtId="166" fontId="0" fillId="3" borderId="2" xfId="0" applyNumberFormat="1" applyFont="1" applyFill="1" applyBorder="1"/>
    <xf numFmtId="166" fontId="0" fillId="0" borderId="2" xfId="0" applyNumberFormat="1" applyFont="1" applyBorder="1"/>
    <xf numFmtId="166" fontId="2" fillId="2" borderId="2" xfId="1" applyNumberFormat="1" applyFont="1" applyFill="1" applyBorder="1"/>
    <xf numFmtId="166" fontId="0" fillId="3" borderId="2" xfId="1" applyNumberFormat="1" applyFont="1" applyFill="1" applyBorder="1"/>
    <xf numFmtId="166" fontId="0" fillId="0" borderId="2" xfId="1" applyNumberFormat="1" applyFont="1" applyBorder="1"/>
    <xf numFmtId="166" fontId="0" fillId="0" borderId="0" xfId="1" applyNumberFormat="1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 wrapText="1"/>
    </xf>
  </cellXfs>
  <cellStyles count="2">
    <cellStyle name="Currency" xfId="1" builtinId="4"/>
    <cellStyle name="Normal" xfId="0" builtinId="0"/>
  </cellStyles>
  <dxfs count="6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409]* #,##0_ ;_-[$$-409]* \-#,##0\ ;_-[$$-409]* &quot;-&quot;??_ ;_-@_ 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409]* #,##0_ ;_-[$$-409]* \-#,##0\ ;_-[$$-409]* &quot;-&quot;??_ ;_-@_ 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409]* #,##0_ ;_-[$$-409]* \-#,##0\ ;_-[$$-409]* &quot;-&quot;??_ ;_-@_ 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_-[$$-409]* #,##0_ ;_-[$$-409]* \-#,##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6" formatCode="_-[$$-409]* #,##0_ ;_-[$$-409]* \-#,##0\ ;_-[$$-409]* &quot;-&quot;??_ ;_-@_ "/>
    </dxf>
    <dxf>
      <numFmt numFmtId="19" formatCode="dd/mm/yyyy"/>
    </dxf>
    <dxf>
      <numFmt numFmtId="19" formatCode="dd/mm/yyyy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9" formatCode="dd/mm/yyyy"/>
    </dxf>
    <dxf>
      <numFmt numFmtId="19" formatCode="dd/mm/yyyy"/>
    </dxf>
    <dxf>
      <numFmt numFmtId="166" formatCode="_-[$$-409]* #,##0_ ;_-[$$-409]* \-#,##0\ ;_-[$$-409]* &quot;-&quot;??_ ;_-@_ "/>
    </dxf>
    <dxf>
      <numFmt numFmtId="19" formatCode="dd/mm/yyyy"/>
    </dxf>
    <dxf>
      <numFmt numFmtId="19" formatCode="dd/mm/yyyy"/>
    </dxf>
    <dxf>
      <numFmt numFmtId="166" formatCode="_-[$$-409]* #,##0_ ;_-[$$-409]* \-#,##0\ ;_-[$$-409]* &quot;-&quot;??_ ;_-@_ "/>
    </dxf>
    <dxf>
      <numFmt numFmtId="19" formatCode="dd/mm/yyyy"/>
    </dxf>
    <dxf>
      <numFmt numFmtId="19" formatCode="dd/mm/yyyy"/>
    </dxf>
    <dxf>
      <numFmt numFmtId="166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F6C8C-737E-4318-9DB6-48BB1DC2B2D8}" name="Table1" displayName="Table1" ref="A1:I12" totalsRowCount="1">
  <tableColumns count="9">
    <tableColumn id="1" xr3:uid="{0C9CE0F9-DF4D-4C4F-A79F-83CED36F8FEE}" name="Product ID"/>
    <tableColumn id="2" xr3:uid="{5879DF8A-3E38-4F54-945E-F61D5737F70A}" name="Product Name"/>
    <tableColumn id="3" xr3:uid="{A3877B70-CF43-45CF-8DAD-23AA99305992}" name="Category"/>
    <tableColumn id="4" xr3:uid="{445458F9-4762-4689-B45E-D24A0299C4E5}" name="Price (USD)"/>
    <tableColumn id="5" xr3:uid="{45E83B21-799A-4194-935C-81FBFA96D347}" name="Units Sold"/>
    <tableColumn id="6" xr3:uid="{7FE59A44-BC46-4C52-9201-4464051EACC1}" name="Total Sales (USD)" dataDxfId="64"/>
    <tableColumn id="7" xr3:uid="{77828200-0A80-4323-A0F1-13C0AA8423E0}" name="Customer ID"/>
    <tableColumn id="8" xr3:uid="{348D9808-80D2-4982-BAA5-27CCDCAA5915}" name="Order Date" dataDxfId="63" totalsRowDxfId="62"/>
    <tableColumn id="9" xr3:uid="{F54939DB-B5CC-4438-8D7C-7645ABA3BDC7}" name="Reg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C25785-DDF5-4113-9245-6164EB27C576}" name="Table11" displayName="Table11" ref="J13:T17" totalsRowShown="0" headerRowDxfId="12" dataDxfId="11">
  <tableColumns count="11">
    <tableColumn id="1" xr3:uid="{613D01DB-3FC3-4656-AE85-B90A4788A9D4}" name="ProductID" dataDxfId="10"/>
    <tableColumn id="2" xr3:uid="{AAF8C03E-3818-498B-A0B5-72DE5BA703F4}" name="Product 101" dataDxfId="9"/>
    <tableColumn id="3" xr3:uid="{1657B29A-9B59-4C72-A7FA-3CE7E2E9952A}" name="Product 102" dataDxfId="8"/>
    <tableColumn id="4" xr3:uid="{3A6298B4-84C3-4C19-87B2-9B9C28790589}" name="Product 103" dataDxfId="7"/>
    <tableColumn id="5" xr3:uid="{33C84E68-CA0A-4D1B-8CE5-6AF2AA9D1315}" name="Product 104" dataDxfId="6"/>
    <tableColumn id="6" xr3:uid="{596BA799-14CB-403E-ABE2-4079ACC5B70E}" name="Product 105" dataDxfId="5"/>
    <tableColumn id="7" xr3:uid="{366BD487-0F2A-4C89-B0FD-576AFC884BF2}" name="Product 106" dataDxfId="4"/>
    <tableColumn id="8" xr3:uid="{2EA4F076-1FD9-47DA-A309-32964B1B7011}" name="Product 107" dataDxfId="3"/>
    <tableColumn id="9" xr3:uid="{9D5E47BD-75DE-4B92-A56F-037D204E0D28}" name="Product 108" dataDxfId="2"/>
    <tableColumn id="10" xr3:uid="{A8BEFE1C-8FBD-4F8B-BCEB-6B8C8968CB2B}" name="Product 109" dataDxfId="1"/>
    <tableColumn id="11" xr3:uid="{EADD9E1F-100F-4393-B4A2-0A83D485C8D5}" name="Product 110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286F69-9048-41EA-A876-2CC13D04843B}" name="Table2" displayName="Table2" ref="A1:I12" totalsRowCount="1">
  <tableColumns count="9">
    <tableColumn id="1" xr3:uid="{C245DACD-3404-4043-8533-14AD84C06813}" name="Product ID"/>
    <tableColumn id="2" xr3:uid="{7F805C9F-B759-49AA-B9DF-C6E3B89127D2}" name="Product Name"/>
    <tableColumn id="3" xr3:uid="{5993D377-4592-4546-9F1A-7D5110BE1879}" name="Category"/>
    <tableColumn id="4" xr3:uid="{F637F155-BE2A-458F-9C69-DCDB799F79C2}" name="Price (USD)"/>
    <tableColumn id="5" xr3:uid="{C27721B7-EC1D-46BD-A85A-56D9FDB8537D}" name="Units Sold"/>
    <tableColumn id="6" xr3:uid="{DE070849-691C-412C-B282-3A60B0BEF246}" name="Total Sales (USD)" dataDxfId="61"/>
    <tableColumn id="7" xr3:uid="{AA4643CA-9A21-4F7D-94A7-8944A1741A65}" name="Customer ID"/>
    <tableColumn id="8" xr3:uid="{5564AC00-FEE5-4CE0-854E-92F4B1B8BA8C}" name="Order Date" dataDxfId="60" totalsRowDxfId="59"/>
    <tableColumn id="9" xr3:uid="{77019812-76D1-4BA8-A246-B5C54704D2CF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F8289A-D3FC-465A-B130-16F633D97BC5}" name="Table3" displayName="Table3" ref="A1:I12" totalsRowCount="1">
  <autoFilter ref="A1:I11" xr:uid="{01C6F9BE-8432-45BC-852E-FAB8865C9402}"/>
  <tableColumns count="9">
    <tableColumn id="1" xr3:uid="{5B3C1440-6B22-4C5B-AAB4-0513802664D2}" name="Product ID"/>
    <tableColumn id="2" xr3:uid="{8BB1461E-6D6F-411D-82F2-90D5E8A4FFC4}" name="Product Name"/>
    <tableColumn id="3" xr3:uid="{BC3C9A11-2D70-4B75-B1C2-98278BE665B7}" name="Category"/>
    <tableColumn id="4" xr3:uid="{E45E204B-9EC2-4473-A2E9-7BF9E0074951}" name="Price (USD)"/>
    <tableColumn id="5" xr3:uid="{AC810576-5E9C-4A25-A80D-4B23BFA38779}" name="Units Sold"/>
    <tableColumn id="6" xr3:uid="{90BC7C12-B850-4A97-B27B-4A66F0EE0E55}" name="Total Sales (USD)" dataDxfId="58"/>
    <tableColumn id="7" xr3:uid="{0F2EA2F8-F80C-40F9-A0B5-79DBC1E5B182}" name="Customer ID"/>
    <tableColumn id="8" xr3:uid="{7ACF842A-8AC5-4F2C-9E21-E22E43088EBA}" name="Order Date" dataDxfId="57" totalsRowDxfId="56"/>
    <tableColumn id="9" xr3:uid="{5EDA2E43-F651-41D4-9B6C-CF0105080BA3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0B2A32-6D07-4AA6-B3D9-17F8F5B62B1C}" name="Table4" displayName="Table4" ref="A1:I12" totalsRowCount="1">
  <tableColumns count="9">
    <tableColumn id="1" xr3:uid="{50930FC0-BF8B-4801-B0DB-41FC23000BF5}" name="Product ID"/>
    <tableColumn id="2" xr3:uid="{E0917614-5326-4745-9A14-853120E21739}" name="Product Name"/>
    <tableColumn id="3" xr3:uid="{9A865B31-F626-463A-A150-9D4B578C8CF3}" name="Category"/>
    <tableColumn id="4" xr3:uid="{97A17E99-34E5-43E1-BA14-0E7976CA9016}" name="Price (USD)" dataDxfId="55"/>
    <tableColumn id="5" xr3:uid="{B3F77A5A-2B60-4185-9365-5D98881284C5}" name="Units Sold"/>
    <tableColumn id="6" xr3:uid="{2B171D62-955D-40BC-A925-A39D3C8FCE2E}" name="Total Sales (USD)" dataDxfId="54"/>
    <tableColumn id="7" xr3:uid="{12168866-E389-42EC-B580-ECD68AB1376E}" name="Customer ID"/>
    <tableColumn id="8" xr3:uid="{C5366117-FC49-492B-9AD3-F7328063663C}" name="Order Date" dataDxfId="53" totalsRowDxfId="52"/>
    <tableColumn id="9" xr3:uid="{046E58CF-E3AF-4C9F-8CE2-E30919DD3576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50A205-A525-4F85-A7DD-8ED0602B221E}" name="Table5" displayName="Table5" ref="A1:I12" totalsRowCount="1">
  <tableColumns count="9">
    <tableColumn id="1" xr3:uid="{A182BA4F-23A2-451D-A9CA-55B5CF3FD4D2}" name="Product ID"/>
    <tableColumn id="2" xr3:uid="{FBDCDD98-15E1-4C16-86E7-9DBDB7B1036B}" name="Product Name"/>
    <tableColumn id="3" xr3:uid="{C2A8A655-94AE-429F-A964-9F158DF87578}" name="Category"/>
    <tableColumn id="4" xr3:uid="{CC67EB0E-E588-4B46-A7D3-59EAD68498CF}" name="Price (USD)"/>
    <tableColumn id="5" xr3:uid="{27BA9186-71D9-454C-A84E-7215DE773662}" name="Units Sold"/>
    <tableColumn id="6" xr3:uid="{038F0E71-842B-4C18-BA87-60BDBB9F254E}" name="Total Sales (USD)" dataDxfId="51"/>
    <tableColumn id="7" xr3:uid="{A7C24C4A-419C-4BE9-9E3F-47CEAF4CD996}" name="Customer ID"/>
    <tableColumn id="8" xr3:uid="{F8178A39-1B66-4F02-8E26-564EC6648942}" name="Order Date" dataDxfId="50" totalsRowDxfId="49"/>
    <tableColumn id="9" xr3:uid="{CAF8A030-9DC5-42AD-9183-7EC112803DB8}" name="Reg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B25A07-97D3-4220-8B26-981FE6B898F4}" name="Table6" displayName="Table6" ref="A1:I12" totalsRowCount="1">
  <tableColumns count="9">
    <tableColumn id="1" xr3:uid="{5A3B0D0B-B9CD-44B5-9627-6078F4286B83}" name="Product ID"/>
    <tableColumn id="2" xr3:uid="{E63D7F7A-AC9B-43C5-854E-668056620DC1}" name="Product Name"/>
    <tableColumn id="3" xr3:uid="{F80D47CA-254D-483E-9C97-2FB9555C5D6F}" name="Category"/>
    <tableColumn id="4" xr3:uid="{D8F8FC3E-50E5-42D3-A688-7205177B2A07}" name="Price (USD)"/>
    <tableColumn id="5" xr3:uid="{85F8BD7B-FAA2-4E42-AE8A-06F704C03CDC}" name="Units Sold"/>
    <tableColumn id="6" xr3:uid="{D0F7C796-0453-4A85-8571-77B266B04A5D}" name="Total Sales (USD)"/>
    <tableColumn id="7" xr3:uid="{778ACFC5-E8BC-450B-ADD7-F14281512C36}" name="Customer ID"/>
    <tableColumn id="8" xr3:uid="{EB4632ED-3B40-44F1-B2DF-6E74B4EFBFFB}" name="Order Date" dataDxfId="48" totalsRowDxfId="47"/>
    <tableColumn id="9" xr3:uid="{853E32EB-F1F8-4EB4-BF9C-5FC3F2FB9302}" name="Reg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55A363-E3B8-4A51-A888-D63991128212}" name="Table7" displayName="Table7" ref="A1:I11" totalsRowShown="0" headerRowDxfId="46" dataDxfId="45" tableBorderDxfId="44">
  <tableColumns count="9">
    <tableColumn id="1" xr3:uid="{8A783A0A-58E1-4E61-80AB-31BB63E64690}" name="Product ID" dataDxfId="43"/>
    <tableColumn id="2" xr3:uid="{22801FF9-9DE9-4681-A41A-4EF7DD6F7F57}" name="Product Name" dataDxfId="42"/>
    <tableColumn id="3" xr3:uid="{CB28D1DB-CCD6-4943-8223-3951817F3B35}" name="Category" dataDxfId="41"/>
    <tableColumn id="4" xr3:uid="{15DEC004-5ED5-4926-B7D4-FB0060C43FD6}" name="Price (USD)" dataDxfId="40"/>
    <tableColumn id="5" xr3:uid="{C8B374B2-56D3-4A3D-A838-7223DB822B41}" name="Units Sold" dataDxfId="39"/>
    <tableColumn id="6" xr3:uid="{7D567BA9-0C1B-40AA-AC2D-EB90CDD5AD6A}" name="Total Sales (USD)" dataDxfId="38" dataCellStyle="Currency"/>
    <tableColumn id="7" xr3:uid="{85709F2C-0675-44E1-B905-9578909739F4}" name="Customer ID" dataDxfId="37"/>
    <tableColumn id="8" xr3:uid="{D1F01D8C-90BB-44C8-84CD-45A53B3DB752}" name="Order Date" dataDxfId="36"/>
    <tableColumn id="9" xr3:uid="{28015FE1-9240-4306-856B-89446A5D001B}" name="Region" dataDxfId="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E9F142-73B2-4AC0-882F-7373923C2D8E}" name="Table8" displayName="Table8" ref="A1:I11" totalsRowShown="0" headerRowDxfId="34" dataDxfId="33" tableBorderDxfId="32">
  <tableColumns count="9">
    <tableColumn id="1" xr3:uid="{0A313DE5-EEC4-4F95-8DCA-3AF9908DDA29}" name="Product ID" dataDxfId="31"/>
    <tableColumn id="2" xr3:uid="{29E50AB5-4F70-4AD7-AF87-63C6215162A1}" name="Product Name"/>
    <tableColumn id="3" xr3:uid="{9F43B68E-932C-4637-87B3-AB85DD7EFF56}" name="Category" dataDxfId="30"/>
    <tableColumn id="4" xr3:uid="{4570FFA7-1485-4E41-9408-0EAAC8D26F19}" name="Price (USD)" dataDxfId="29"/>
    <tableColumn id="5" xr3:uid="{CE9D9F87-E17B-4DA7-9A64-39951907FB02}" name="Units Sold" dataDxfId="28"/>
    <tableColumn id="6" xr3:uid="{14E19FB1-4B3C-4679-9188-2CFC875F8880}" name="Total Sales (USD)" dataDxfId="27"/>
    <tableColumn id="7" xr3:uid="{B822C877-2F2E-4E26-9C64-A8E0AD7A44A4}" name="Customer ID" dataDxfId="26"/>
    <tableColumn id="8" xr3:uid="{C29CB724-2F4C-4348-BA71-44F048911047}" name="Order Date" dataDxfId="25"/>
    <tableColumn id="9" xr3:uid="{D13A6625-1215-4D82-9ABC-7943357AC042}" name="Region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E6446E-9E18-4C5B-A478-BCE98954A346}" name="Table9" displayName="Table9" ref="A1:I11" totalsRowShown="0" headerRowDxfId="23" dataDxfId="22" tableBorderDxfId="21">
  <tableColumns count="9">
    <tableColumn id="1" xr3:uid="{D855B3AE-52A5-4723-B016-AB66FFD2BE19}" name="Product ID"/>
    <tableColumn id="2" xr3:uid="{87362733-C99F-419E-8FBC-36FF60D9B6EC}" name="Product Name" dataDxfId="20"/>
    <tableColumn id="3" xr3:uid="{E4C2B7C4-82EB-45E0-BFC0-BE80B457113F}" name="Category" dataDxfId="19"/>
    <tableColumn id="4" xr3:uid="{052454F3-225C-4457-9321-9DA5332E0D60}" name="Price (USD)" dataDxfId="18"/>
    <tableColumn id="5" xr3:uid="{2A207680-6BD9-47AA-B533-CC61D908F101}" name="Units Sold" dataDxfId="17"/>
    <tableColumn id="6" xr3:uid="{32729404-7CDF-49A5-AE45-FA5F4200EA5F}" name="Total Sales (USD)" dataDxfId="16"/>
    <tableColumn id="7" xr3:uid="{718265A0-0E39-47EA-A65A-6B4CF8A37799}" name="Customer ID" dataDxfId="15"/>
    <tableColumn id="8" xr3:uid="{918937EA-2A35-4E75-A204-C049AEB000FD}" name="Order Date" dataDxfId="14"/>
    <tableColumn id="9" xr3:uid="{D0BCA8DB-868D-449E-AE6F-0EF602B1CB8A}" name="Region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BE5D-814D-4C2E-BD74-FDB93275E681}">
  <dimension ref="A1:I15"/>
  <sheetViews>
    <sheetView showGridLines="0" workbookViewId="0">
      <selection activeCell="F19" sqref="F19"/>
    </sheetView>
  </sheetViews>
  <sheetFormatPr defaultRowHeight="14.4" x14ac:dyDescent="0.3"/>
  <cols>
    <col min="1" max="1" width="11.77734375" customWidth="1"/>
    <col min="2" max="2" width="15" customWidth="1"/>
    <col min="3" max="3" width="10.44140625" customWidth="1"/>
    <col min="4" max="4" width="12.33203125" customWidth="1"/>
    <col min="5" max="5" width="11.33203125" customWidth="1"/>
    <col min="6" max="6" width="17.109375" customWidth="1"/>
    <col min="7" max="7" width="13.21875" customWidth="1"/>
    <col min="8" max="8" width="1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3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101</v>
      </c>
      <c r="B2" t="s">
        <v>9</v>
      </c>
      <c r="C2" t="s">
        <v>10</v>
      </c>
      <c r="D2">
        <v>15000</v>
      </c>
      <c r="E2">
        <v>10</v>
      </c>
      <c r="F2" s="19">
        <v>150000</v>
      </c>
      <c r="G2" t="s">
        <v>11</v>
      </c>
      <c r="H2" t="s">
        <v>12</v>
      </c>
      <c r="I2" t="s">
        <v>13</v>
      </c>
    </row>
    <row r="3" spans="1:9" x14ac:dyDescent="0.3">
      <c r="A3">
        <v>102</v>
      </c>
      <c r="B3" t="s">
        <v>14</v>
      </c>
      <c r="C3" t="s">
        <v>15</v>
      </c>
      <c r="D3">
        <v>3000</v>
      </c>
      <c r="E3">
        <v>25</v>
      </c>
      <c r="F3" s="19">
        <v>75000</v>
      </c>
      <c r="G3" t="s">
        <v>16</v>
      </c>
      <c r="H3" s="1">
        <v>45567</v>
      </c>
      <c r="I3" t="s">
        <v>17</v>
      </c>
    </row>
    <row r="4" spans="1:9" x14ac:dyDescent="0.3">
      <c r="A4">
        <v>103</v>
      </c>
      <c r="B4" t="s">
        <v>18</v>
      </c>
      <c r="C4" t="s">
        <v>10</v>
      </c>
      <c r="D4">
        <v>45000</v>
      </c>
      <c r="E4">
        <v>3</v>
      </c>
      <c r="F4" s="19">
        <v>135000</v>
      </c>
      <c r="G4" t="s">
        <v>19</v>
      </c>
      <c r="H4" s="1">
        <v>45415</v>
      </c>
      <c r="I4" t="s">
        <v>20</v>
      </c>
    </row>
    <row r="5" spans="1:9" x14ac:dyDescent="0.3">
      <c r="A5">
        <v>104</v>
      </c>
      <c r="B5" t="s">
        <v>21</v>
      </c>
      <c r="C5" t="s">
        <v>22</v>
      </c>
      <c r="D5">
        <v>8000</v>
      </c>
      <c r="E5">
        <v>15</v>
      </c>
      <c r="F5" s="19">
        <v>120000</v>
      </c>
      <c r="G5" t="s">
        <v>23</v>
      </c>
      <c r="H5" t="s">
        <v>24</v>
      </c>
      <c r="I5" t="s">
        <v>13</v>
      </c>
    </row>
    <row r="6" spans="1:9" x14ac:dyDescent="0.3">
      <c r="A6">
        <v>105</v>
      </c>
      <c r="B6" t="s">
        <v>25</v>
      </c>
      <c r="C6" t="s">
        <v>15</v>
      </c>
      <c r="D6">
        <v>2500</v>
      </c>
      <c r="E6">
        <v>40</v>
      </c>
      <c r="F6" s="19">
        <v>100000</v>
      </c>
      <c r="G6" t="s">
        <v>26</v>
      </c>
      <c r="H6" s="1">
        <v>45630</v>
      </c>
      <c r="I6" t="s">
        <v>27</v>
      </c>
    </row>
    <row r="7" spans="1:9" x14ac:dyDescent="0.3">
      <c r="A7">
        <v>106</v>
      </c>
      <c r="B7" t="s">
        <v>28</v>
      </c>
      <c r="C7" t="s">
        <v>22</v>
      </c>
      <c r="D7">
        <v>5000</v>
      </c>
      <c r="E7">
        <v>20</v>
      </c>
      <c r="F7" s="19">
        <v>100000</v>
      </c>
      <c r="G7" t="s">
        <v>29</v>
      </c>
      <c r="H7" s="1">
        <v>45296</v>
      </c>
      <c r="I7" t="s">
        <v>17</v>
      </c>
    </row>
    <row r="8" spans="1:9" x14ac:dyDescent="0.3">
      <c r="A8">
        <v>107</v>
      </c>
      <c r="B8" t="s">
        <v>30</v>
      </c>
      <c r="C8" t="s">
        <v>10</v>
      </c>
      <c r="D8">
        <v>2000</v>
      </c>
      <c r="E8">
        <v>30</v>
      </c>
      <c r="F8" s="19">
        <v>60000</v>
      </c>
      <c r="G8" t="s">
        <v>31</v>
      </c>
      <c r="H8" t="s">
        <v>32</v>
      </c>
      <c r="I8" t="s">
        <v>20</v>
      </c>
    </row>
    <row r="9" spans="1:9" x14ac:dyDescent="0.3">
      <c r="A9">
        <v>108</v>
      </c>
      <c r="B9" t="s">
        <v>33</v>
      </c>
      <c r="C9" t="s">
        <v>10</v>
      </c>
      <c r="D9">
        <v>12000</v>
      </c>
      <c r="E9">
        <v>8</v>
      </c>
      <c r="F9" s="19">
        <v>96000</v>
      </c>
      <c r="G9" t="s">
        <v>34</v>
      </c>
      <c r="H9" s="1">
        <v>45511</v>
      </c>
      <c r="I9" t="s">
        <v>27</v>
      </c>
    </row>
    <row r="10" spans="1:9" x14ac:dyDescent="0.3">
      <c r="A10">
        <v>109</v>
      </c>
      <c r="B10" t="s">
        <v>35</v>
      </c>
      <c r="C10" t="s">
        <v>22</v>
      </c>
      <c r="D10">
        <v>3500</v>
      </c>
      <c r="E10">
        <v>12</v>
      </c>
      <c r="F10" s="19">
        <v>42000</v>
      </c>
      <c r="G10" t="s">
        <v>36</v>
      </c>
      <c r="H10" t="s">
        <v>37</v>
      </c>
      <c r="I10" t="s">
        <v>13</v>
      </c>
    </row>
    <row r="11" spans="1:9" x14ac:dyDescent="0.3">
      <c r="A11">
        <v>110</v>
      </c>
      <c r="B11" t="s">
        <v>38</v>
      </c>
      <c r="C11" t="s">
        <v>15</v>
      </c>
      <c r="D11">
        <v>2800</v>
      </c>
      <c r="E11">
        <v>28</v>
      </c>
      <c r="F11" s="19">
        <v>78400</v>
      </c>
      <c r="G11" t="s">
        <v>39</v>
      </c>
      <c r="H11" s="1">
        <v>45390</v>
      </c>
      <c r="I11" t="s">
        <v>20</v>
      </c>
    </row>
    <row r="12" spans="1:9" x14ac:dyDescent="0.3">
      <c r="H12" s="1"/>
    </row>
    <row r="14" spans="1:9" x14ac:dyDescent="0.3">
      <c r="F14" s="18" t="s">
        <v>67</v>
      </c>
      <c r="G14" s="18"/>
    </row>
    <row r="15" spans="1:9" x14ac:dyDescent="0.3">
      <c r="E15" s="18" t="s">
        <v>40</v>
      </c>
      <c r="F15" s="19">
        <f>SUM(F2:F11)</f>
        <v>956400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6530-C609-428F-B4CC-28170C5B72E4}">
  <dimension ref="A1:T20"/>
  <sheetViews>
    <sheetView showGridLines="0" tabSelected="1" topLeftCell="B1" workbookViewId="0">
      <selection activeCell="I21" sqref="I21"/>
    </sheetView>
  </sheetViews>
  <sheetFormatPr defaultRowHeight="14.4" x14ac:dyDescent="0.3"/>
  <cols>
    <col min="1" max="1" width="9.88671875" bestFit="1" customWidth="1"/>
    <col min="2" max="2" width="16.6640625" bestFit="1" customWidth="1"/>
    <col min="3" max="3" width="9.6640625" bestFit="1" customWidth="1"/>
    <col min="4" max="4" width="11.6640625" bestFit="1" customWidth="1"/>
    <col min="6" max="6" width="12.109375" style="17" bestFit="1" customWidth="1"/>
    <col min="8" max="8" width="10.5546875" bestFit="1" customWidth="1"/>
    <col min="10" max="10" width="10.44140625" customWidth="1"/>
    <col min="11" max="20" width="13" customWidth="1"/>
  </cols>
  <sheetData>
    <row r="1" spans="1:20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4" t="s">
        <v>5</v>
      </c>
      <c r="G1" s="3" t="s">
        <v>6</v>
      </c>
      <c r="H1" s="3" t="s">
        <v>7</v>
      </c>
      <c r="I1" s="4" t="s">
        <v>8</v>
      </c>
    </row>
    <row r="2" spans="1:20" x14ac:dyDescent="0.3">
      <c r="A2" s="5">
        <v>101</v>
      </c>
      <c r="B2" s="6" t="s">
        <v>9</v>
      </c>
      <c r="C2" s="6" t="s">
        <v>10</v>
      </c>
      <c r="D2" s="23">
        <v>15000</v>
      </c>
      <c r="E2" s="6">
        <v>10</v>
      </c>
      <c r="F2" s="15">
        <v>150000</v>
      </c>
      <c r="G2" s="6" t="s">
        <v>11</v>
      </c>
      <c r="H2" s="6" t="s">
        <v>12</v>
      </c>
      <c r="I2" s="7" t="s">
        <v>13</v>
      </c>
    </row>
    <row r="3" spans="1:20" x14ac:dyDescent="0.3">
      <c r="A3" s="8">
        <v>102</v>
      </c>
      <c r="B3" s="9" t="s">
        <v>14</v>
      </c>
      <c r="C3" s="9" t="s">
        <v>15</v>
      </c>
      <c r="D3" s="24">
        <v>3000</v>
      </c>
      <c r="E3" s="9">
        <v>25</v>
      </c>
      <c r="F3" s="16">
        <v>75000</v>
      </c>
      <c r="G3" s="9" t="s">
        <v>16</v>
      </c>
      <c r="H3" s="10">
        <v>45567</v>
      </c>
      <c r="I3" s="11" t="s">
        <v>17</v>
      </c>
    </row>
    <row r="4" spans="1:20" x14ac:dyDescent="0.3">
      <c r="A4" s="5">
        <v>103</v>
      </c>
      <c r="B4" s="6" t="s">
        <v>18</v>
      </c>
      <c r="C4" s="6" t="s">
        <v>10</v>
      </c>
      <c r="D4" s="23">
        <v>45000</v>
      </c>
      <c r="E4" s="6">
        <v>3</v>
      </c>
      <c r="F4" s="15">
        <v>135000</v>
      </c>
      <c r="G4" s="6" t="s">
        <v>19</v>
      </c>
      <c r="H4" s="12">
        <v>45415</v>
      </c>
      <c r="I4" s="7" t="s">
        <v>20</v>
      </c>
    </row>
    <row r="5" spans="1:20" x14ac:dyDescent="0.3">
      <c r="A5" s="8">
        <v>104</v>
      </c>
      <c r="B5" s="9" t="s">
        <v>21</v>
      </c>
      <c r="C5" s="9" t="s">
        <v>22</v>
      </c>
      <c r="D5" s="24">
        <v>8000</v>
      </c>
      <c r="E5" s="9">
        <v>15</v>
      </c>
      <c r="F5" s="16">
        <v>120000</v>
      </c>
      <c r="G5" s="9" t="s">
        <v>23</v>
      </c>
      <c r="H5" s="9" t="s">
        <v>24</v>
      </c>
      <c r="I5" s="11" t="s">
        <v>13</v>
      </c>
    </row>
    <row r="6" spans="1:20" x14ac:dyDescent="0.3">
      <c r="A6" s="5">
        <v>105</v>
      </c>
      <c r="B6" s="6" t="s">
        <v>25</v>
      </c>
      <c r="C6" s="6" t="s">
        <v>15</v>
      </c>
      <c r="D6" s="23">
        <v>2500</v>
      </c>
      <c r="E6" s="6">
        <v>40</v>
      </c>
      <c r="F6" s="15">
        <v>100000</v>
      </c>
      <c r="G6" s="6" t="s">
        <v>26</v>
      </c>
      <c r="H6" s="12">
        <v>45630</v>
      </c>
      <c r="I6" s="7" t="s">
        <v>27</v>
      </c>
    </row>
    <row r="7" spans="1:20" x14ac:dyDescent="0.3">
      <c r="A7" s="8">
        <v>106</v>
      </c>
      <c r="B7" s="9" t="s">
        <v>28</v>
      </c>
      <c r="C7" s="9" t="s">
        <v>22</v>
      </c>
      <c r="D7" s="24">
        <v>5000</v>
      </c>
      <c r="E7" s="9">
        <v>20</v>
      </c>
      <c r="F7" s="16">
        <v>100000</v>
      </c>
      <c r="G7" s="9" t="s">
        <v>29</v>
      </c>
      <c r="H7" s="10">
        <v>45296</v>
      </c>
      <c r="I7" s="11" t="s">
        <v>17</v>
      </c>
    </row>
    <row r="8" spans="1:20" x14ac:dyDescent="0.3">
      <c r="A8" s="5">
        <v>107</v>
      </c>
      <c r="B8" s="6" t="s">
        <v>30</v>
      </c>
      <c r="C8" s="6" t="s">
        <v>10</v>
      </c>
      <c r="D8" s="23">
        <v>2000</v>
      </c>
      <c r="E8" s="6">
        <v>30</v>
      </c>
      <c r="F8" s="15">
        <v>60000</v>
      </c>
      <c r="G8" s="6" t="s">
        <v>31</v>
      </c>
      <c r="H8" s="6" t="s">
        <v>32</v>
      </c>
      <c r="I8" s="7" t="s">
        <v>20</v>
      </c>
    </row>
    <row r="9" spans="1:20" x14ac:dyDescent="0.3">
      <c r="A9" s="8">
        <v>108</v>
      </c>
      <c r="B9" s="9" t="s">
        <v>33</v>
      </c>
      <c r="C9" s="9" t="s">
        <v>10</v>
      </c>
      <c r="D9" s="24">
        <v>12000</v>
      </c>
      <c r="E9" s="9">
        <v>8</v>
      </c>
      <c r="F9" s="16">
        <v>96000</v>
      </c>
      <c r="G9" s="9" t="s">
        <v>34</v>
      </c>
      <c r="H9" s="10">
        <v>45511</v>
      </c>
      <c r="I9" s="11" t="s">
        <v>27</v>
      </c>
    </row>
    <row r="10" spans="1:20" x14ac:dyDescent="0.3">
      <c r="A10" s="5">
        <v>109</v>
      </c>
      <c r="B10" s="6" t="s">
        <v>35</v>
      </c>
      <c r="C10" s="6" t="s">
        <v>22</v>
      </c>
      <c r="D10" s="23">
        <v>3500</v>
      </c>
      <c r="E10" s="6">
        <v>12</v>
      </c>
      <c r="F10" s="15">
        <v>42000</v>
      </c>
      <c r="G10" s="6" t="s">
        <v>36</v>
      </c>
      <c r="H10" s="6" t="s">
        <v>37</v>
      </c>
      <c r="I10" s="7" t="s">
        <v>13</v>
      </c>
    </row>
    <row r="11" spans="1:20" x14ac:dyDescent="0.3">
      <c r="A11" s="8">
        <v>110</v>
      </c>
      <c r="B11" s="9" t="s">
        <v>38</v>
      </c>
      <c r="C11" s="9" t="s">
        <v>15</v>
      </c>
      <c r="D11" s="24">
        <v>2800</v>
      </c>
      <c r="E11" s="9">
        <v>28</v>
      </c>
      <c r="F11" s="16">
        <v>78400</v>
      </c>
      <c r="G11" s="9" t="s">
        <v>39</v>
      </c>
      <c r="H11" s="10">
        <v>45390</v>
      </c>
      <c r="I11" s="11" t="s">
        <v>20</v>
      </c>
    </row>
    <row r="13" spans="1:20" x14ac:dyDescent="0.3">
      <c r="J13" s="26" t="s">
        <v>66</v>
      </c>
      <c r="K13" s="26" t="s">
        <v>55</v>
      </c>
      <c r="L13" s="26" t="s">
        <v>56</v>
      </c>
      <c r="M13" s="26" t="s">
        <v>57</v>
      </c>
      <c r="N13" s="26" t="s">
        <v>58</v>
      </c>
      <c r="O13" s="26" t="s">
        <v>59</v>
      </c>
      <c r="P13" s="26" t="s">
        <v>60</v>
      </c>
      <c r="Q13" s="26" t="s">
        <v>61</v>
      </c>
      <c r="R13" s="26" t="s">
        <v>62</v>
      </c>
      <c r="S13" s="26" t="s">
        <v>63</v>
      </c>
      <c r="T13" s="26" t="s">
        <v>64</v>
      </c>
    </row>
    <row r="14" spans="1:20" ht="28.8" x14ac:dyDescent="0.3">
      <c r="J14" s="27" t="s">
        <v>1</v>
      </c>
      <c r="K14" s="27" t="s">
        <v>9</v>
      </c>
      <c r="L14" s="27" t="s">
        <v>14</v>
      </c>
      <c r="M14" s="27" t="s">
        <v>18</v>
      </c>
      <c r="N14" s="27" t="s">
        <v>21</v>
      </c>
      <c r="O14" s="27" t="s">
        <v>25</v>
      </c>
      <c r="P14" s="27" t="s">
        <v>28</v>
      </c>
      <c r="Q14" s="27" t="s">
        <v>30</v>
      </c>
      <c r="R14" s="27" t="s">
        <v>33</v>
      </c>
      <c r="S14" s="27" t="s">
        <v>35</v>
      </c>
      <c r="T14" s="27" t="s">
        <v>38</v>
      </c>
    </row>
    <row r="15" spans="1:20" x14ac:dyDescent="0.3">
      <c r="J15" s="27" t="s">
        <v>65</v>
      </c>
      <c r="K15" s="28">
        <v>15000</v>
      </c>
      <c r="L15" s="28">
        <v>3000</v>
      </c>
      <c r="M15" s="28">
        <v>45000</v>
      </c>
      <c r="N15" s="28">
        <v>8000</v>
      </c>
      <c r="O15" s="28">
        <v>2500</v>
      </c>
      <c r="P15" s="28">
        <v>5000</v>
      </c>
      <c r="Q15" s="28">
        <v>2000</v>
      </c>
      <c r="R15" s="28">
        <v>12000</v>
      </c>
      <c r="S15" s="28">
        <v>3500</v>
      </c>
      <c r="T15" s="28">
        <v>2800</v>
      </c>
    </row>
    <row r="16" spans="1:20" x14ac:dyDescent="0.3">
      <c r="J16" s="27" t="s">
        <v>4</v>
      </c>
      <c r="K16" s="27">
        <v>10</v>
      </c>
      <c r="L16" s="27">
        <v>25</v>
      </c>
      <c r="M16" s="27">
        <v>3</v>
      </c>
      <c r="N16" s="27">
        <v>15</v>
      </c>
      <c r="O16" s="27">
        <v>40</v>
      </c>
      <c r="P16" s="27">
        <v>20</v>
      </c>
      <c r="Q16" s="27">
        <v>30</v>
      </c>
      <c r="R16" s="27">
        <v>8</v>
      </c>
      <c r="S16" s="27">
        <v>12</v>
      </c>
      <c r="T16" s="27">
        <v>28</v>
      </c>
    </row>
    <row r="17" spans="10:20" x14ac:dyDescent="0.3">
      <c r="J17" s="27" t="s">
        <v>41</v>
      </c>
      <c r="K17" s="28">
        <v>150000</v>
      </c>
      <c r="L17" s="28">
        <v>75000</v>
      </c>
      <c r="M17" s="28">
        <v>135000</v>
      </c>
      <c r="N17" s="28">
        <v>120000</v>
      </c>
      <c r="O17" s="28">
        <v>100000</v>
      </c>
      <c r="P17" s="28">
        <v>100000</v>
      </c>
      <c r="Q17" s="28">
        <v>60000</v>
      </c>
      <c r="R17" s="28">
        <v>96000</v>
      </c>
      <c r="S17" s="28">
        <v>42000</v>
      </c>
      <c r="T17" s="28">
        <v>78400</v>
      </c>
    </row>
    <row r="19" spans="10:20" x14ac:dyDescent="0.3">
      <c r="L19" s="18" t="s">
        <v>72</v>
      </c>
      <c r="M19" s="18"/>
    </row>
    <row r="20" spans="10:20" x14ac:dyDescent="0.3">
      <c r="K20" s="18" t="s">
        <v>53</v>
      </c>
      <c r="L20" s="25">
        <f>HLOOKUP(K13,J13:T17,5,0)</f>
        <v>150000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F668-F600-4E5C-A314-D5ABE63A8E59}">
  <dimension ref="A1:I15"/>
  <sheetViews>
    <sheetView showGridLines="0" workbookViewId="0">
      <selection activeCell="F19" sqref="F19"/>
    </sheetView>
  </sheetViews>
  <sheetFormatPr defaultRowHeight="14.4" x14ac:dyDescent="0.3"/>
  <cols>
    <col min="1" max="1" width="11.77734375" customWidth="1"/>
    <col min="2" max="2" width="15" customWidth="1"/>
    <col min="3" max="3" width="10.44140625" customWidth="1"/>
    <col min="4" max="4" width="12.33203125" customWidth="1"/>
    <col min="5" max="5" width="13.77734375" bestFit="1" customWidth="1"/>
    <col min="6" max="6" width="17.109375" customWidth="1"/>
    <col min="7" max="7" width="13.21875" customWidth="1"/>
    <col min="8" max="8" width="1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101</v>
      </c>
      <c r="B2" t="s">
        <v>9</v>
      </c>
      <c r="C2" t="s">
        <v>10</v>
      </c>
      <c r="D2">
        <v>15000</v>
      </c>
      <c r="E2">
        <v>10</v>
      </c>
      <c r="F2" s="19">
        <v>150000</v>
      </c>
      <c r="G2" t="s">
        <v>11</v>
      </c>
      <c r="H2" t="s">
        <v>12</v>
      </c>
      <c r="I2" t="s">
        <v>13</v>
      </c>
    </row>
    <row r="3" spans="1:9" x14ac:dyDescent="0.3">
      <c r="A3">
        <v>102</v>
      </c>
      <c r="B3" t="s">
        <v>14</v>
      </c>
      <c r="C3" t="s">
        <v>15</v>
      </c>
      <c r="D3">
        <v>3000</v>
      </c>
      <c r="E3">
        <v>25</v>
      </c>
      <c r="F3" s="19">
        <v>75000</v>
      </c>
      <c r="G3" t="s">
        <v>16</v>
      </c>
      <c r="H3" s="1">
        <v>45567</v>
      </c>
      <c r="I3" t="s">
        <v>17</v>
      </c>
    </row>
    <row r="4" spans="1:9" x14ac:dyDescent="0.3">
      <c r="A4">
        <v>103</v>
      </c>
      <c r="B4" t="s">
        <v>18</v>
      </c>
      <c r="C4" t="s">
        <v>10</v>
      </c>
      <c r="D4">
        <v>45000</v>
      </c>
      <c r="E4">
        <v>3</v>
      </c>
      <c r="F4" s="19">
        <v>135000</v>
      </c>
      <c r="G4" t="s">
        <v>19</v>
      </c>
      <c r="H4" s="1">
        <v>45415</v>
      </c>
      <c r="I4" t="s">
        <v>20</v>
      </c>
    </row>
    <row r="5" spans="1:9" x14ac:dyDescent="0.3">
      <c r="A5">
        <v>104</v>
      </c>
      <c r="B5" t="s">
        <v>21</v>
      </c>
      <c r="C5" t="s">
        <v>22</v>
      </c>
      <c r="D5">
        <v>8000</v>
      </c>
      <c r="E5">
        <v>15</v>
      </c>
      <c r="F5" s="19">
        <v>120000</v>
      </c>
      <c r="G5" t="s">
        <v>23</v>
      </c>
      <c r="H5" t="s">
        <v>24</v>
      </c>
      <c r="I5" t="s">
        <v>13</v>
      </c>
    </row>
    <row r="6" spans="1:9" x14ac:dyDescent="0.3">
      <c r="A6">
        <v>105</v>
      </c>
      <c r="B6" t="s">
        <v>25</v>
      </c>
      <c r="C6" t="s">
        <v>15</v>
      </c>
      <c r="D6">
        <v>2500</v>
      </c>
      <c r="E6">
        <v>40</v>
      </c>
      <c r="F6" s="19">
        <v>100000</v>
      </c>
      <c r="G6" t="s">
        <v>26</v>
      </c>
      <c r="H6" s="1">
        <v>45630</v>
      </c>
      <c r="I6" t="s">
        <v>27</v>
      </c>
    </row>
    <row r="7" spans="1:9" x14ac:dyDescent="0.3">
      <c r="A7">
        <v>106</v>
      </c>
      <c r="B7" t="s">
        <v>28</v>
      </c>
      <c r="C7" t="s">
        <v>22</v>
      </c>
      <c r="D7">
        <v>5000</v>
      </c>
      <c r="E7">
        <v>20</v>
      </c>
      <c r="F7" s="19">
        <v>100000</v>
      </c>
      <c r="G7" t="s">
        <v>29</v>
      </c>
      <c r="H7" s="1">
        <v>45296</v>
      </c>
      <c r="I7" t="s">
        <v>17</v>
      </c>
    </row>
    <row r="8" spans="1:9" x14ac:dyDescent="0.3">
      <c r="A8">
        <v>107</v>
      </c>
      <c r="B8" t="s">
        <v>30</v>
      </c>
      <c r="C8" t="s">
        <v>10</v>
      </c>
      <c r="D8">
        <v>2000</v>
      </c>
      <c r="E8">
        <v>30</v>
      </c>
      <c r="F8" s="19">
        <v>60000</v>
      </c>
      <c r="G8" t="s">
        <v>31</v>
      </c>
      <c r="H8" t="s">
        <v>32</v>
      </c>
      <c r="I8" t="s">
        <v>20</v>
      </c>
    </row>
    <row r="9" spans="1:9" x14ac:dyDescent="0.3">
      <c r="A9">
        <v>108</v>
      </c>
      <c r="B9" t="s">
        <v>33</v>
      </c>
      <c r="C9" t="s">
        <v>10</v>
      </c>
      <c r="D9">
        <v>12000</v>
      </c>
      <c r="E9">
        <v>8</v>
      </c>
      <c r="F9" s="19">
        <v>96000</v>
      </c>
      <c r="G9" t="s">
        <v>34</v>
      </c>
      <c r="H9" s="1">
        <v>45511</v>
      </c>
      <c r="I9" t="s">
        <v>27</v>
      </c>
    </row>
    <row r="10" spans="1:9" x14ac:dyDescent="0.3">
      <c r="A10">
        <v>109</v>
      </c>
      <c r="B10" t="s">
        <v>35</v>
      </c>
      <c r="C10" t="s">
        <v>22</v>
      </c>
      <c r="D10">
        <v>3500</v>
      </c>
      <c r="E10">
        <v>12</v>
      </c>
      <c r="F10" s="19">
        <v>42000</v>
      </c>
      <c r="G10" t="s">
        <v>36</v>
      </c>
      <c r="H10" t="s">
        <v>37</v>
      </c>
      <c r="I10" t="s">
        <v>13</v>
      </c>
    </row>
    <row r="11" spans="1:9" x14ac:dyDescent="0.3">
      <c r="A11">
        <v>110</v>
      </c>
      <c r="B11" t="s">
        <v>38</v>
      </c>
      <c r="C11" t="s">
        <v>15</v>
      </c>
      <c r="D11">
        <v>2800</v>
      </c>
      <c r="E11">
        <v>28</v>
      </c>
      <c r="F11" s="19">
        <v>78400</v>
      </c>
      <c r="G11" t="s">
        <v>39</v>
      </c>
      <c r="H11" s="1">
        <v>45390</v>
      </c>
      <c r="I11" t="s">
        <v>20</v>
      </c>
    </row>
    <row r="12" spans="1:9" x14ac:dyDescent="0.3">
      <c r="H12" s="1"/>
    </row>
    <row r="14" spans="1:9" x14ac:dyDescent="0.3">
      <c r="E14" s="18" t="s">
        <v>68</v>
      </c>
      <c r="F14" s="18"/>
    </row>
    <row r="15" spans="1:9" x14ac:dyDescent="0.3">
      <c r="D15" s="18" t="s">
        <v>42</v>
      </c>
      <c r="E15" s="19">
        <f>AVERAGE(F2:F11)</f>
        <v>95640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C714-5CE1-49D9-A64D-797CEE9E55DF}">
  <dimension ref="A1:I17"/>
  <sheetViews>
    <sheetView showGridLines="0" workbookViewId="0">
      <selection activeCell="E18" sqref="E18"/>
    </sheetView>
  </sheetViews>
  <sheetFormatPr defaultRowHeight="14.4" x14ac:dyDescent="0.3"/>
  <cols>
    <col min="1" max="1" width="11.77734375" customWidth="1"/>
    <col min="2" max="2" width="15" customWidth="1"/>
    <col min="3" max="3" width="10.44140625" customWidth="1"/>
    <col min="4" max="4" width="12.33203125" customWidth="1"/>
    <col min="5" max="5" width="11.33203125" customWidth="1"/>
    <col min="6" max="6" width="17.109375" customWidth="1"/>
    <col min="7" max="7" width="13.21875" customWidth="1"/>
    <col min="8" max="8" width="1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101</v>
      </c>
      <c r="B2" t="s">
        <v>9</v>
      </c>
      <c r="C2" t="s">
        <v>10</v>
      </c>
      <c r="D2">
        <v>15000</v>
      </c>
      <c r="E2">
        <v>10</v>
      </c>
      <c r="F2" s="19">
        <v>150000</v>
      </c>
      <c r="G2" t="s">
        <v>11</v>
      </c>
      <c r="H2" t="s">
        <v>12</v>
      </c>
      <c r="I2" t="s">
        <v>13</v>
      </c>
    </row>
    <row r="3" spans="1:9" x14ac:dyDescent="0.3">
      <c r="A3">
        <v>102</v>
      </c>
      <c r="B3" t="s">
        <v>14</v>
      </c>
      <c r="C3" t="s">
        <v>15</v>
      </c>
      <c r="D3">
        <v>3000</v>
      </c>
      <c r="E3">
        <v>25</v>
      </c>
      <c r="F3" s="19">
        <v>75000</v>
      </c>
      <c r="G3" t="s">
        <v>16</v>
      </c>
      <c r="H3" s="1">
        <v>45567</v>
      </c>
      <c r="I3" t="s">
        <v>17</v>
      </c>
    </row>
    <row r="4" spans="1:9" x14ac:dyDescent="0.3">
      <c r="A4">
        <v>103</v>
      </c>
      <c r="B4" t="s">
        <v>18</v>
      </c>
      <c r="C4" t="s">
        <v>10</v>
      </c>
      <c r="D4">
        <v>45000</v>
      </c>
      <c r="E4">
        <v>3</v>
      </c>
      <c r="F4" s="19">
        <v>135000</v>
      </c>
      <c r="G4" t="s">
        <v>19</v>
      </c>
      <c r="H4" s="1">
        <v>45415</v>
      </c>
      <c r="I4" t="s">
        <v>20</v>
      </c>
    </row>
    <row r="5" spans="1:9" x14ac:dyDescent="0.3">
      <c r="A5">
        <v>104</v>
      </c>
      <c r="B5" t="s">
        <v>21</v>
      </c>
      <c r="C5" t="s">
        <v>22</v>
      </c>
      <c r="D5">
        <v>8000</v>
      </c>
      <c r="E5">
        <v>15</v>
      </c>
      <c r="F5" s="19">
        <v>120000</v>
      </c>
      <c r="G5" t="s">
        <v>23</v>
      </c>
      <c r="H5" t="s">
        <v>24</v>
      </c>
      <c r="I5" t="s">
        <v>13</v>
      </c>
    </row>
    <row r="6" spans="1:9" x14ac:dyDescent="0.3">
      <c r="A6">
        <v>105</v>
      </c>
      <c r="B6" t="s">
        <v>25</v>
      </c>
      <c r="C6" t="s">
        <v>15</v>
      </c>
      <c r="D6">
        <v>2500</v>
      </c>
      <c r="E6">
        <v>40</v>
      </c>
      <c r="F6" s="19">
        <v>100000</v>
      </c>
      <c r="G6" t="s">
        <v>26</v>
      </c>
      <c r="H6" s="1">
        <v>45630</v>
      </c>
      <c r="I6" t="s">
        <v>27</v>
      </c>
    </row>
    <row r="7" spans="1:9" x14ac:dyDescent="0.3">
      <c r="A7">
        <v>106</v>
      </c>
      <c r="B7" t="s">
        <v>28</v>
      </c>
      <c r="C7" t="s">
        <v>22</v>
      </c>
      <c r="D7">
        <v>5000</v>
      </c>
      <c r="E7">
        <v>20</v>
      </c>
      <c r="F7" s="19">
        <v>100000</v>
      </c>
      <c r="G7" t="s">
        <v>29</v>
      </c>
      <c r="H7" s="1">
        <v>45296</v>
      </c>
      <c r="I7" t="s">
        <v>17</v>
      </c>
    </row>
    <row r="8" spans="1:9" x14ac:dyDescent="0.3">
      <c r="A8">
        <v>107</v>
      </c>
      <c r="B8" t="s">
        <v>30</v>
      </c>
      <c r="C8" t="s">
        <v>10</v>
      </c>
      <c r="D8">
        <v>2000</v>
      </c>
      <c r="E8">
        <v>30</v>
      </c>
      <c r="F8" s="19">
        <v>60000</v>
      </c>
      <c r="G8" t="s">
        <v>31</v>
      </c>
      <c r="H8" t="s">
        <v>32</v>
      </c>
      <c r="I8" t="s">
        <v>20</v>
      </c>
    </row>
    <row r="9" spans="1:9" x14ac:dyDescent="0.3">
      <c r="A9">
        <v>108</v>
      </c>
      <c r="B9" t="s">
        <v>33</v>
      </c>
      <c r="C9" t="s">
        <v>10</v>
      </c>
      <c r="D9">
        <v>12000</v>
      </c>
      <c r="E9">
        <v>8</v>
      </c>
      <c r="F9" s="19">
        <v>96000</v>
      </c>
      <c r="G9" t="s">
        <v>34</v>
      </c>
      <c r="H9" s="1">
        <v>45511</v>
      </c>
      <c r="I9" t="s">
        <v>27</v>
      </c>
    </row>
    <row r="10" spans="1:9" x14ac:dyDescent="0.3">
      <c r="A10">
        <v>109</v>
      </c>
      <c r="B10" t="s">
        <v>35</v>
      </c>
      <c r="C10" t="s">
        <v>22</v>
      </c>
      <c r="D10">
        <v>3500</v>
      </c>
      <c r="E10">
        <v>12</v>
      </c>
      <c r="F10" s="19">
        <v>42000</v>
      </c>
      <c r="G10" t="s">
        <v>36</v>
      </c>
      <c r="H10" t="s">
        <v>37</v>
      </c>
      <c r="I10" t="s">
        <v>13</v>
      </c>
    </row>
    <row r="11" spans="1:9" x14ac:dyDescent="0.3">
      <c r="A11">
        <v>110</v>
      </c>
      <c r="B11" t="s">
        <v>38</v>
      </c>
      <c r="C11" t="s">
        <v>15</v>
      </c>
      <c r="D11">
        <v>2800</v>
      </c>
      <c r="E11">
        <v>28</v>
      </c>
      <c r="F11" s="19">
        <v>78400</v>
      </c>
      <c r="G11" t="s">
        <v>39</v>
      </c>
      <c r="H11" s="1">
        <v>45390</v>
      </c>
      <c r="I11" t="s">
        <v>20</v>
      </c>
    </row>
    <row r="12" spans="1:9" x14ac:dyDescent="0.3">
      <c r="H12" s="1"/>
    </row>
    <row r="16" spans="1:9" x14ac:dyDescent="0.3">
      <c r="E16" s="18" t="s">
        <v>44</v>
      </c>
      <c r="F16" s="18"/>
    </row>
    <row r="17" spans="4:5" x14ac:dyDescent="0.3">
      <c r="D17" s="18" t="s">
        <v>43</v>
      </c>
      <c r="E17" s="19">
        <f>ROUND(F2,-5)</f>
        <v>200000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00B-2D70-42C5-8856-83B7AE90EE0A}">
  <dimension ref="A1:I15"/>
  <sheetViews>
    <sheetView showGridLines="0" workbookViewId="0">
      <selection activeCell="F16" sqref="F16"/>
    </sheetView>
  </sheetViews>
  <sheetFormatPr defaultRowHeight="14.4" x14ac:dyDescent="0.3"/>
  <cols>
    <col min="1" max="1" width="11.77734375" customWidth="1"/>
    <col min="2" max="2" width="15" customWidth="1"/>
    <col min="3" max="3" width="10.44140625" customWidth="1"/>
    <col min="4" max="4" width="12.33203125" customWidth="1"/>
    <col min="5" max="5" width="11.33203125" customWidth="1"/>
    <col min="6" max="6" width="17.109375" customWidth="1"/>
    <col min="7" max="7" width="13.21875" customWidth="1"/>
    <col min="8" max="8" width="1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101</v>
      </c>
      <c r="B2" t="s">
        <v>9</v>
      </c>
      <c r="C2" t="s">
        <v>10</v>
      </c>
      <c r="D2" s="19">
        <v>15000</v>
      </c>
      <c r="E2">
        <v>10</v>
      </c>
      <c r="F2" s="19">
        <v>150000</v>
      </c>
      <c r="G2" t="s">
        <v>11</v>
      </c>
      <c r="H2" t="s">
        <v>12</v>
      </c>
      <c r="I2" t="s">
        <v>13</v>
      </c>
    </row>
    <row r="3" spans="1:9" x14ac:dyDescent="0.3">
      <c r="A3">
        <v>102</v>
      </c>
      <c r="B3" t="s">
        <v>14</v>
      </c>
      <c r="C3" t="s">
        <v>15</v>
      </c>
      <c r="D3" s="19">
        <v>3000</v>
      </c>
      <c r="E3">
        <v>25</v>
      </c>
      <c r="F3" s="19">
        <v>75000</v>
      </c>
      <c r="G3" t="s">
        <v>16</v>
      </c>
      <c r="H3" s="1">
        <v>45567</v>
      </c>
      <c r="I3" t="s">
        <v>17</v>
      </c>
    </row>
    <row r="4" spans="1:9" x14ac:dyDescent="0.3">
      <c r="A4">
        <v>103</v>
      </c>
      <c r="B4" t="s">
        <v>18</v>
      </c>
      <c r="C4" t="s">
        <v>10</v>
      </c>
      <c r="D4" s="19">
        <v>45000</v>
      </c>
      <c r="E4">
        <v>3</v>
      </c>
      <c r="F4" s="19">
        <v>135000</v>
      </c>
      <c r="G4" t="s">
        <v>19</v>
      </c>
      <c r="H4" s="1">
        <v>45415</v>
      </c>
      <c r="I4" t="s">
        <v>20</v>
      </c>
    </row>
    <row r="5" spans="1:9" x14ac:dyDescent="0.3">
      <c r="A5">
        <v>104</v>
      </c>
      <c r="B5" t="s">
        <v>21</v>
      </c>
      <c r="C5" t="s">
        <v>22</v>
      </c>
      <c r="D5" s="19">
        <v>8000</v>
      </c>
      <c r="E5">
        <v>15</v>
      </c>
      <c r="F5" s="19">
        <v>120000</v>
      </c>
      <c r="G5" t="s">
        <v>23</v>
      </c>
      <c r="H5" t="s">
        <v>24</v>
      </c>
      <c r="I5" t="s">
        <v>13</v>
      </c>
    </row>
    <row r="6" spans="1:9" x14ac:dyDescent="0.3">
      <c r="A6">
        <v>105</v>
      </c>
      <c r="B6" t="s">
        <v>25</v>
      </c>
      <c r="C6" t="s">
        <v>15</v>
      </c>
      <c r="D6" s="19">
        <v>2500</v>
      </c>
      <c r="E6">
        <v>40</v>
      </c>
      <c r="F6" s="19">
        <v>100000</v>
      </c>
      <c r="G6" t="s">
        <v>26</v>
      </c>
      <c r="H6" s="1">
        <v>45630</v>
      </c>
      <c r="I6" t="s">
        <v>27</v>
      </c>
    </row>
    <row r="7" spans="1:9" x14ac:dyDescent="0.3">
      <c r="A7">
        <v>106</v>
      </c>
      <c r="B7" t="s">
        <v>28</v>
      </c>
      <c r="C7" t="s">
        <v>22</v>
      </c>
      <c r="D7" s="19">
        <v>5000</v>
      </c>
      <c r="E7">
        <v>20</v>
      </c>
      <c r="F7" s="19">
        <v>100000</v>
      </c>
      <c r="G7" t="s">
        <v>29</v>
      </c>
      <c r="H7" s="1">
        <v>45296</v>
      </c>
      <c r="I7" t="s">
        <v>17</v>
      </c>
    </row>
    <row r="8" spans="1:9" x14ac:dyDescent="0.3">
      <c r="A8">
        <v>107</v>
      </c>
      <c r="B8" t="s">
        <v>30</v>
      </c>
      <c r="C8" t="s">
        <v>10</v>
      </c>
      <c r="D8" s="19">
        <v>2000</v>
      </c>
      <c r="E8">
        <v>30</v>
      </c>
      <c r="F8" s="19">
        <v>60000</v>
      </c>
      <c r="G8" t="s">
        <v>31</v>
      </c>
      <c r="H8" t="s">
        <v>32</v>
      </c>
      <c r="I8" t="s">
        <v>20</v>
      </c>
    </row>
    <row r="9" spans="1:9" x14ac:dyDescent="0.3">
      <c r="A9">
        <v>108</v>
      </c>
      <c r="B9" t="s">
        <v>33</v>
      </c>
      <c r="C9" t="s">
        <v>10</v>
      </c>
      <c r="D9" s="19">
        <v>12000</v>
      </c>
      <c r="E9">
        <v>8</v>
      </c>
      <c r="F9" s="19">
        <v>96000</v>
      </c>
      <c r="G9" t="s">
        <v>34</v>
      </c>
      <c r="H9" s="1">
        <v>45511</v>
      </c>
      <c r="I9" t="s">
        <v>27</v>
      </c>
    </row>
    <row r="10" spans="1:9" x14ac:dyDescent="0.3">
      <c r="A10">
        <v>109</v>
      </c>
      <c r="B10" t="s">
        <v>35</v>
      </c>
      <c r="C10" t="s">
        <v>22</v>
      </c>
      <c r="D10" s="19">
        <v>3500</v>
      </c>
      <c r="E10">
        <v>12</v>
      </c>
      <c r="F10" s="19">
        <v>42000</v>
      </c>
      <c r="G10" t="s">
        <v>36</v>
      </c>
      <c r="H10" t="s">
        <v>37</v>
      </c>
      <c r="I10" t="s">
        <v>13</v>
      </c>
    </row>
    <row r="11" spans="1:9" x14ac:dyDescent="0.3">
      <c r="A11">
        <v>110</v>
      </c>
      <c r="B11" t="s">
        <v>38</v>
      </c>
      <c r="C11" t="s">
        <v>15</v>
      </c>
      <c r="D11" s="19">
        <v>2800</v>
      </c>
      <c r="E11">
        <v>28</v>
      </c>
      <c r="F11" s="19">
        <v>78400</v>
      </c>
      <c r="G11" t="s">
        <v>39</v>
      </c>
      <c r="H11" s="1">
        <v>45390</v>
      </c>
      <c r="I11" t="s">
        <v>20</v>
      </c>
    </row>
    <row r="12" spans="1:9" x14ac:dyDescent="0.3">
      <c r="H12" s="1"/>
    </row>
    <row r="14" spans="1:9" x14ac:dyDescent="0.3">
      <c r="E14" s="18" t="s">
        <v>69</v>
      </c>
      <c r="F14" s="18"/>
    </row>
    <row r="15" spans="1:9" x14ac:dyDescent="0.3">
      <c r="D15" s="18" t="s">
        <v>45</v>
      </c>
      <c r="E15" s="19">
        <f>MIN(D2:D11)</f>
        <v>2000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EDF3-F216-4286-9DA2-6459F9A0C542}">
  <dimension ref="A1:O12"/>
  <sheetViews>
    <sheetView showGridLines="0" workbookViewId="0">
      <selection activeCell="L6" sqref="L6:O6"/>
    </sheetView>
  </sheetViews>
  <sheetFormatPr defaultRowHeight="14.4" x14ac:dyDescent="0.3"/>
  <cols>
    <col min="1" max="1" width="11.77734375" customWidth="1"/>
    <col min="2" max="2" width="15" customWidth="1"/>
    <col min="3" max="3" width="10.44140625" customWidth="1"/>
    <col min="4" max="4" width="12.33203125" customWidth="1"/>
    <col min="5" max="5" width="11.33203125" customWidth="1"/>
    <col min="6" max="6" width="17.109375" customWidth="1"/>
    <col min="7" max="7" width="13.21875" customWidth="1"/>
    <col min="8" max="8" width="12" customWidth="1"/>
    <col min="12" max="12" width="9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3">
      <c r="A2">
        <v>101</v>
      </c>
      <c r="B2" t="s">
        <v>9</v>
      </c>
      <c r="C2" t="s">
        <v>10</v>
      </c>
      <c r="D2">
        <v>15000</v>
      </c>
      <c r="E2">
        <v>10</v>
      </c>
      <c r="F2" s="19">
        <v>150000</v>
      </c>
      <c r="G2" t="s">
        <v>11</v>
      </c>
      <c r="H2" t="s">
        <v>12</v>
      </c>
      <c r="I2" t="s">
        <v>13</v>
      </c>
    </row>
    <row r="3" spans="1:15" x14ac:dyDescent="0.3">
      <c r="A3">
        <v>102</v>
      </c>
      <c r="B3" t="s">
        <v>14</v>
      </c>
      <c r="C3" t="s">
        <v>15</v>
      </c>
      <c r="D3">
        <v>3000</v>
      </c>
      <c r="E3">
        <v>25</v>
      </c>
      <c r="F3" s="19">
        <v>75000</v>
      </c>
      <c r="G3" t="s">
        <v>16</v>
      </c>
      <c r="H3" s="1">
        <v>45567</v>
      </c>
      <c r="I3" t="s">
        <v>17</v>
      </c>
    </row>
    <row r="4" spans="1:15" x14ac:dyDescent="0.3">
      <c r="A4">
        <v>103</v>
      </c>
      <c r="B4" t="s">
        <v>18</v>
      </c>
      <c r="C4" t="s">
        <v>10</v>
      </c>
      <c r="D4">
        <v>45000</v>
      </c>
      <c r="E4">
        <v>3</v>
      </c>
      <c r="F4" s="19">
        <v>135000</v>
      </c>
      <c r="G4" t="s">
        <v>19</v>
      </c>
      <c r="H4" s="1">
        <v>45415</v>
      </c>
      <c r="I4" t="s">
        <v>20</v>
      </c>
    </row>
    <row r="5" spans="1:15" x14ac:dyDescent="0.3">
      <c r="A5">
        <v>104</v>
      </c>
      <c r="B5" t="s">
        <v>21</v>
      </c>
      <c r="C5" t="s">
        <v>22</v>
      </c>
      <c r="D5">
        <v>8000</v>
      </c>
      <c r="E5">
        <v>15</v>
      </c>
      <c r="F5" s="19">
        <v>120000</v>
      </c>
      <c r="G5" t="s">
        <v>23</v>
      </c>
      <c r="H5" t="s">
        <v>24</v>
      </c>
      <c r="I5" t="s">
        <v>13</v>
      </c>
    </row>
    <row r="6" spans="1:15" x14ac:dyDescent="0.3">
      <c r="A6">
        <v>105</v>
      </c>
      <c r="B6" t="s">
        <v>25</v>
      </c>
      <c r="C6" t="s">
        <v>15</v>
      </c>
      <c r="D6">
        <v>2500</v>
      </c>
      <c r="E6">
        <v>40</v>
      </c>
      <c r="F6" s="19">
        <v>100000</v>
      </c>
      <c r="G6" t="s">
        <v>26</v>
      </c>
      <c r="H6" s="1">
        <v>45630</v>
      </c>
      <c r="I6" t="s">
        <v>27</v>
      </c>
      <c r="L6" s="18" t="s">
        <v>70</v>
      </c>
      <c r="M6" s="18"/>
      <c r="N6" s="18"/>
      <c r="O6" s="18"/>
    </row>
    <row r="7" spans="1:15" x14ac:dyDescent="0.3">
      <c r="A7">
        <v>106</v>
      </c>
      <c r="B7" t="s">
        <v>28</v>
      </c>
      <c r="C7" t="s">
        <v>22</v>
      </c>
      <c r="D7">
        <v>5000</v>
      </c>
      <c r="E7">
        <v>20</v>
      </c>
      <c r="F7" s="19">
        <v>100000</v>
      </c>
      <c r="G7" t="s">
        <v>29</v>
      </c>
      <c r="H7" s="1">
        <v>45296</v>
      </c>
      <c r="I7" t="s">
        <v>17</v>
      </c>
      <c r="K7" s="18" t="s">
        <v>46</v>
      </c>
      <c r="L7" s="19">
        <f>MAX(F2:F11)</f>
        <v>150000</v>
      </c>
    </row>
    <row r="8" spans="1:15" x14ac:dyDescent="0.3">
      <c r="A8">
        <v>107</v>
      </c>
      <c r="B8" t="s">
        <v>30</v>
      </c>
      <c r="C8" t="s">
        <v>10</v>
      </c>
      <c r="D8">
        <v>2000</v>
      </c>
      <c r="E8">
        <v>30</v>
      </c>
      <c r="F8" s="19">
        <v>60000</v>
      </c>
      <c r="G8" t="s">
        <v>31</v>
      </c>
      <c r="H8" t="s">
        <v>32</v>
      </c>
      <c r="I8" t="s">
        <v>20</v>
      </c>
    </row>
    <row r="9" spans="1:15" x14ac:dyDescent="0.3">
      <c r="A9">
        <v>108</v>
      </c>
      <c r="B9" t="s">
        <v>33</v>
      </c>
      <c r="C9" t="s">
        <v>10</v>
      </c>
      <c r="D9">
        <v>12000</v>
      </c>
      <c r="E9">
        <v>8</v>
      </c>
      <c r="F9" s="19">
        <v>96000</v>
      </c>
      <c r="G9" t="s">
        <v>34</v>
      </c>
      <c r="H9" s="1">
        <v>45511</v>
      </c>
      <c r="I9" t="s">
        <v>27</v>
      </c>
    </row>
    <row r="10" spans="1:15" x14ac:dyDescent="0.3">
      <c r="A10">
        <v>109</v>
      </c>
      <c r="B10" t="s">
        <v>35</v>
      </c>
      <c r="C10" t="s">
        <v>22</v>
      </c>
      <c r="D10">
        <v>3500</v>
      </c>
      <c r="E10">
        <v>12</v>
      </c>
      <c r="F10" s="19">
        <v>42000</v>
      </c>
      <c r="G10" t="s">
        <v>36</v>
      </c>
      <c r="H10" t="s">
        <v>37</v>
      </c>
      <c r="I10" t="s">
        <v>13</v>
      </c>
    </row>
    <row r="11" spans="1:15" x14ac:dyDescent="0.3">
      <c r="A11">
        <v>110</v>
      </c>
      <c r="B11" t="s">
        <v>38</v>
      </c>
      <c r="C11" t="s">
        <v>15</v>
      </c>
      <c r="D11">
        <v>2800</v>
      </c>
      <c r="E11">
        <v>28</v>
      </c>
      <c r="F11" s="19">
        <v>78400</v>
      </c>
      <c r="G11" t="s">
        <v>39</v>
      </c>
      <c r="H11" s="1">
        <v>45390</v>
      </c>
      <c r="I11" t="s">
        <v>20</v>
      </c>
    </row>
    <row r="12" spans="1:15" x14ac:dyDescent="0.3">
      <c r="H1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40A3-A9FE-4934-8914-6D9002DBD206}">
  <dimension ref="A1:N12"/>
  <sheetViews>
    <sheetView showGridLines="0" workbookViewId="0">
      <selection activeCell="I14" sqref="I14"/>
    </sheetView>
  </sheetViews>
  <sheetFormatPr defaultRowHeight="14.4" x14ac:dyDescent="0.3"/>
  <cols>
    <col min="1" max="1" width="11.77734375" customWidth="1"/>
    <col min="2" max="2" width="15" customWidth="1"/>
    <col min="3" max="3" width="10.44140625" customWidth="1"/>
    <col min="4" max="4" width="12.33203125" customWidth="1"/>
    <col min="5" max="5" width="11.33203125" customWidth="1"/>
    <col min="6" max="6" width="17.109375" customWidth="1"/>
    <col min="7" max="7" width="13.21875" customWidth="1"/>
    <col min="8" max="8" width="12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3">
      <c r="A2">
        <v>101</v>
      </c>
      <c r="B2" t="s">
        <v>9</v>
      </c>
      <c r="C2" t="s">
        <v>10</v>
      </c>
      <c r="D2">
        <v>15000</v>
      </c>
      <c r="E2">
        <v>10</v>
      </c>
      <c r="F2">
        <v>150000</v>
      </c>
      <c r="G2" t="s">
        <v>11</v>
      </c>
      <c r="H2" t="s">
        <v>12</v>
      </c>
      <c r="I2" t="s">
        <v>13</v>
      </c>
    </row>
    <row r="3" spans="1:14" x14ac:dyDescent="0.3">
      <c r="A3">
        <v>102</v>
      </c>
      <c r="B3" t="s">
        <v>14</v>
      </c>
      <c r="C3" t="s">
        <v>15</v>
      </c>
      <c r="D3">
        <v>3000</v>
      </c>
      <c r="E3">
        <v>25</v>
      </c>
      <c r="F3">
        <v>75000</v>
      </c>
      <c r="G3" t="s">
        <v>16</v>
      </c>
      <c r="H3" s="1">
        <v>45567</v>
      </c>
      <c r="I3" t="s">
        <v>17</v>
      </c>
    </row>
    <row r="4" spans="1:14" x14ac:dyDescent="0.3">
      <c r="A4">
        <v>103</v>
      </c>
      <c r="B4" t="s">
        <v>18</v>
      </c>
      <c r="C4" t="s">
        <v>10</v>
      </c>
      <c r="D4">
        <v>45000</v>
      </c>
      <c r="E4">
        <v>3</v>
      </c>
      <c r="F4">
        <v>135000</v>
      </c>
      <c r="G4" t="s">
        <v>19</v>
      </c>
      <c r="H4" s="1">
        <v>45415</v>
      </c>
      <c r="I4" t="s">
        <v>20</v>
      </c>
    </row>
    <row r="5" spans="1:14" x14ac:dyDescent="0.3">
      <c r="A5">
        <v>104</v>
      </c>
      <c r="B5" t="s">
        <v>21</v>
      </c>
      <c r="C5" t="s">
        <v>22</v>
      </c>
      <c r="D5">
        <v>8000</v>
      </c>
      <c r="E5">
        <v>15</v>
      </c>
      <c r="F5">
        <v>120000</v>
      </c>
      <c r="G5" t="s">
        <v>23</v>
      </c>
      <c r="H5" t="s">
        <v>24</v>
      </c>
      <c r="I5" t="s">
        <v>13</v>
      </c>
    </row>
    <row r="6" spans="1:14" x14ac:dyDescent="0.3">
      <c r="A6">
        <v>105</v>
      </c>
      <c r="B6" t="s">
        <v>25</v>
      </c>
      <c r="C6" t="s">
        <v>15</v>
      </c>
      <c r="D6">
        <v>2500</v>
      </c>
      <c r="E6">
        <v>40</v>
      </c>
      <c r="F6">
        <v>100000</v>
      </c>
      <c r="G6" t="s">
        <v>26</v>
      </c>
      <c r="H6" s="1">
        <v>45630</v>
      </c>
      <c r="I6" t="s">
        <v>27</v>
      </c>
    </row>
    <row r="7" spans="1:14" x14ac:dyDescent="0.3">
      <c r="A7">
        <v>106</v>
      </c>
      <c r="B7" t="s">
        <v>28</v>
      </c>
      <c r="C7" t="s">
        <v>22</v>
      </c>
      <c r="D7">
        <v>5000</v>
      </c>
      <c r="E7">
        <v>20</v>
      </c>
      <c r="F7">
        <v>100000</v>
      </c>
      <c r="G7" t="s">
        <v>29</v>
      </c>
      <c r="H7" s="1">
        <v>45296</v>
      </c>
      <c r="I7" t="s">
        <v>17</v>
      </c>
      <c r="L7" s="18" t="s">
        <v>71</v>
      </c>
      <c r="M7" s="18"/>
      <c r="N7" s="18"/>
    </row>
    <row r="8" spans="1:14" x14ac:dyDescent="0.3">
      <c r="A8">
        <v>107</v>
      </c>
      <c r="B8" t="s">
        <v>30</v>
      </c>
      <c r="C8" t="s">
        <v>10</v>
      </c>
      <c r="D8">
        <v>2000</v>
      </c>
      <c r="E8">
        <v>30</v>
      </c>
      <c r="F8">
        <v>60000</v>
      </c>
      <c r="G8" t="s">
        <v>31</v>
      </c>
      <c r="H8" t="s">
        <v>32</v>
      </c>
      <c r="I8" t="s">
        <v>20</v>
      </c>
      <c r="K8" s="18" t="s">
        <v>47</v>
      </c>
      <c r="L8">
        <f>COUNT(E2:E11)</f>
        <v>10</v>
      </c>
    </row>
    <row r="9" spans="1:14" x14ac:dyDescent="0.3">
      <c r="A9">
        <v>108</v>
      </c>
      <c r="B9" t="s">
        <v>33</v>
      </c>
      <c r="C9" t="s">
        <v>10</v>
      </c>
      <c r="D9">
        <v>12000</v>
      </c>
      <c r="E9">
        <v>8</v>
      </c>
      <c r="F9">
        <v>96000</v>
      </c>
      <c r="G9" t="s">
        <v>34</v>
      </c>
      <c r="H9" s="1">
        <v>45511</v>
      </c>
      <c r="I9" t="s">
        <v>27</v>
      </c>
    </row>
    <row r="10" spans="1:14" x14ac:dyDescent="0.3">
      <c r="A10">
        <v>109</v>
      </c>
      <c r="B10" t="s">
        <v>35</v>
      </c>
      <c r="C10" t="s">
        <v>22</v>
      </c>
      <c r="D10">
        <v>3500</v>
      </c>
      <c r="E10">
        <v>12</v>
      </c>
      <c r="F10">
        <v>42000</v>
      </c>
      <c r="G10" t="s">
        <v>36</v>
      </c>
      <c r="H10" t="s">
        <v>37</v>
      </c>
      <c r="I10" t="s">
        <v>13</v>
      </c>
    </row>
    <row r="11" spans="1:14" x14ac:dyDescent="0.3">
      <c r="A11">
        <v>110</v>
      </c>
      <c r="B11" t="s">
        <v>38</v>
      </c>
      <c r="C11" t="s">
        <v>15</v>
      </c>
      <c r="D11">
        <v>2800</v>
      </c>
      <c r="E11">
        <v>28</v>
      </c>
      <c r="F11">
        <v>78400</v>
      </c>
      <c r="G11" t="s">
        <v>39</v>
      </c>
      <c r="H11" s="1">
        <v>45390</v>
      </c>
      <c r="I11" t="s">
        <v>20</v>
      </c>
    </row>
    <row r="12" spans="1:14" x14ac:dyDescent="0.3">
      <c r="H1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2895-9B06-4B92-93DC-050FEC7DA3AE}">
  <dimension ref="A1:N11"/>
  <sheetViews>
    <sheetView showGridLines="0" workbookViewId="0">
      <selection activeCell="L12" sqref="L12"/>
    </sheetView>
  </sheetViews>
  <sheetFormatPr defaultRowHeight="14.4" x14ac:dyDescent="0.3"/>
  <cols>
    <col min="1" max="1" width="11.77734375" customWidth="1"/>
    <col min="2" max="2" width="16.6640625" bestFit="1" customWidth="1"/>
    <col min="3" max="3" width="10.44140625" customWidth="1"/>
    <col min="4" max="4" width="12.33203125" customWidth="1"/>
    <col min="5" max="5" width="11.33203125" customWidth="1"/>
    <col min="6" max="6" width="17.109375" customWidth="1"/>
    <col min="7" max="7" width="13.21875" customWidth="1"/>
    <col min="8" max="8" width="12" customWidth="1"/>
    <col min="12" max="12" width="11.6640625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19" t="s">
        <v>3</v>
      </c>
      <c r="E1" s="3" t="s">
        <v>4</v>
      </c>
      <c r="F1" s="22" t="s">
        <v>5</v>
      </c>
      <c r="G1" s="3" t="s">
        <v>6</v>
      </c>
      <c r="H1" s="3" t="s">
        <v>7</v>
      </c>
      <c r="I1" s="3" t="s">
        <v>8</v>
      </c>
    </row>
    <row r="2" spans="1:14" x14ac:dyDescent="0.3">
      <c r="A2" s="6">
        <v>101</v>
      </c>
      <c r="B2" s="6" t="s">
        <v>9</v>
      </c>
      <c r="C2" s="6" t="s">
        <v>10</v>
      </c>
      <c r="D2" s="19">
        <v>15000</v>
      </c>
      <c r="E2" s="6">
        <v>10</v>
      </c>
      <c r="F2" s="23">
        <v>150000</v>
      </c>
      <c r="G2" s="6" t="s">
        <v>11</v>
      </c>
      <c r="H2" s="6" t="s">
        <v>12</v>
      </c>
      <c r="I2" s="6" t="s">
        <v>13</v>
      </c>
    </row>
    <row r="3" spans="1:14" x14ac:dyDescent="0.3">
      <c r="A3" s="9">
        <v>102</v>
      </c>
      <c r="B3" s="9" t="s">
        <v>14</v>
      </c>
      <c r="C3" s="9" t="s">
        <v>15</v>
      </c>
      <c r="D3" s="19">
        <v>3000</v>
      </c>
      <c r="E3" s="9">
        <v>25</v>
      </c>
      <c r="F3" s="24">
        <v>75000</v>
      </c>
      <c r="G3" s="9" t="s">
        <v>16</v>
      </c>
      <c r="H3" s="10">
        <v>45567</v>
      </c>
      <c r="I3" s="9" t="s">
        <v>17</v>
      </c>
    </row>
    <row r="4" spans="1:14" x14ac:dyDescent="0.3">
      <c r="A4" s="6">
        <v>103</v>
      </c>
      <c r="B4" s="6" t="s">
        <v>18</v>
      </c>
      <c r="C4" s="6" t="s">
        <v>10</v>
      </c>
      <c r="D4" s="19">
        <v>45000</v>
      </c>
      <c r="E4" s="6">
        <v>3</v>
      </c>
      <c r="F4" s="23">
        <v>135000</v>
      </c>
      <c r="G4" s="6" t="s">
        <v>19</v>
      </c>
      <c r="H4" s="12">
        <v>45415</v>
      </c>
      <c r="I4" s="6" t="s">
        <v>20</v>
      </c>
    </row>
    <row r="5" spans="1:14" x14ac:dyDescent="0.3">
      <c r="A5" s="9">
        <v>104</v>
      </c>
      <c r="B5" s="9" t="s">
        <v>21</v>
      </c>
      <c r="C5" s="9" t="s">
        <v>22</v>
      </c>
      <c r="D5" s="19">
        <v>8000</v>
      </c>
      <c r="E5" s="9">
        <v>15</v>
      </c>
      <c r="F5" s="24">
        <v>120000</v>
      </c>
      <c r="G5" s="9" t="s">
        <v>23</v>
      </c>
      <c r="H5" s="9" t="s">
        <v>24</v>
      </c>
      <c r="I5" s="9" t="s">
        <v>13</v>
      </c>
    </row>
    <row r="6" spans="1:14" x14ac:dyDescent="0.3">
      <c r="A6" s="6">
        <v>105</v>
      </c>
      <c r="B6" s="6" t="s">
        <v>25</v>
      </c>
      <c r="C6" s="6" t="s">
        <v>15</v>
      </c>
      <c r="D6" s="19">
        <v>2500</v>
      </c>
      <c r="E6" s="6">
        <v>40</v>
      </c>
      <c r="F6" s="23">
        <v>100000</v>
      </c>
      <c r="G6" s="6" t="s">
        <v>26</v>
      </c>
      <c r="H6" s="12">
        <v>45630</v>
      </c>
      <c r="I6" s="6" t="s">
        <v>27</v>
      </c>
    </row>
    <row r="7" spans="1:14" x14ac:dyDescent="0.3">
      <c r="A7" s="9">
        <v>106</v>
      </c>
      <c r="B7" s="9" t="s">
        <v>28</v>
      </c>
      <c r="C7" s="9" t="s">
        <v>22</v>
      </c>
      <c r="D7" s="19">
        <v>5000</v>
      </c>
      <c r="E7" s="9">
        <v>20</v>
      </c>
      <c r="F7" s="24">
        <v>100000</v>
      </c>
      <c r="G7" s="9" t="s">
        <v>29</v>
      </c>
      <c r="H7" s="10">
        <v>45296</v>
      </c>
      <c r="I7" s="9" t="s">
        <v>17</v>
      </c>
      <c r="L7" s="18" t="s">
        <v>49</v>
      </c>
      <c r="M7" s="18"/>
      <c r="N7" s="18"/>
    </row>
    <row r="8" spans="1:14" x14ac:dyDescent="0.3">
      <c r="A8" s="6">
        <v>107</v>
      </c>
      <c r="B8" s="6" t="s">
        <v>30</v>
      </c>
      <c r="C8" s="6" t="s">
        <v>10</v>
      </c>
      <c r="D8" s="19">
        <v>2000</v>
      </c>
      <c r="E8" s="6">
        <v>30</v>
      </c>
      <c r="F8" s="23">
        <v>60000</v>
      </c>
      <c r="G8" s="6" t="s">
        <v>31</v>
      </c>
      <c r="H8" s="6" t="s">
        <v>32</v>
      </c>
      <c r="I8" s="6" t="s">
        <v>20</v>
      </c>
      <c r="K8" s="18" t="s">
        <v>48</v>
      </c>
      <c r="L8" s="25">
        <f>INDEX(D2:D11,3)</f>
        <v>45000</v>
      </c>
    </row>
    <row r="9" spans="1:14" x14ac:dyDescent="0.3">
      <c r="A9" s="9">
        <v>108</v>
      </c>
      <c r="B9" s="9" t="s">
        <v>33</v>
      </c>
      <c r="C9" s="9" t="s">
        <v>10</v>
      </c>
      <c r="D9" s="19">
        <v>12000</v>
      </c>
      <c r="E9" s="9">
        <v>8</v>
      </c>
      <c r="F9" s="24">
        <v>96000</v>
      </c>
      <c r="G9" s="9" t="s">
        <v>34</v>
      </c>
      <c r="H9" s="10">
        <v>45511</v>
      </c>
      <c r="I9" s="9" t="s">
        <v>27</v>
      </c>
    </row>
    <row r="10" spans="1:14" x14ac:dyDescent="0.3">
      <c r="A10" s="6">
        <v>109</v>
      </c>
      <c r="B10" s="6" t="s">
        <v>35</v>
      </c>
      <c r="C10" s="6" t="s">
        <v>22</v>
      </c>
      <c r="D10" s="19">
        <v>3500</v>
      </c>
      <c r="E10" s="6">
        <v>12</v>
      </c>
      <c r="F10" s="23">
        <v>42000</v>
      </c>
      <c r="G10" s="6" t="s">
        <v>36</v>
      </c>
      <c r="H10" s="6" t="s">
        <v>37</v>
      </c>
      <c r="I10" s="6" t="s">
        <v>13</v>
      </c>
    </row>
    <row r="11" spans="1:14" x14ac:dyDescent="0.3">
      <c r="A11" s="9">
        <v>110</v>
      </c>
      <c r="B11" s="9" t="s">
        <v>38</v>
      </c>
      <c r="C11" s="9" t="s">
        <v>15</v>
      </c>
      <c r="D11" s="19">
        <v>2800</v>
      </c>
      <c r="E11" s="9">
        <v>28</v>
      </c>
      <c r="F11" s="24">
        <v>78400</v>
      </c>
      <c r="G11" s="9" t="s">
        <v>39</v>
      </c>
      <c r="H11" s="10">
        <v>45390</v>
      </c>
      <c r="I11" s="9" t="s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3BAA-1115-4B0C-AFA6-08F856F48833}">
  <dimension ref="A1:P11"/>
  <sheetViews>
    <sheetView showGridLines="0" workbookViewId="0">
      <selection activeCell="F24" sqref="F24"/>
    </sheetView>
  </sheetViews>
  <sheetFormatPr defaultRowHeight="14.4" x14ac:dyDescent="0.3"/>
  <cols>
    <col min="1" max="1" width="11.77734375" customWidth="1"/>
    <col min="2" max="2" width="16.6640625" bestFit="1" customWidth="1"/>
    <col min="3" max="3" width="10.44140625" customWidth="1"/>
    <col min="4" max="4" width="12.33203125" customWidth="1"/>
    <col min="5" max="5" width="11.33203125" customWidth="1"/>
    <col min="6" max="6" width="17.109375" customWidth="1"/>
    <col min="7" max="7" width="13.21875" customWidth="1"/>
    <col min="8" max="8" width="12" customWidth="1"/>
  </cols>
  <sheetData>
    <row r="1" spans="1:16" x14ac:dyDescent="0.3">
      <c r="A1" s="3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6" x14ac:dyDescent="0.3">
      <c r="A2" s="6">
        <v>101</v>
      </c>
      <c r="B2" t="s">
        <v>9</v>
      </c>
      <c r="C2" s="6" t="s">
        <v>10</v>
      </c>
      <c r="D2" s="6">
        <v>15000</v>
      </c>
      <c r="E2" s="6">
        <v>10</v>
      </c>
      <c r="F2" s="6">
        <v>150000</v>
      </c>
      <c r="G2" s="6" t="s">
        <v>11</v>
      </c>
      <c r="H2" s="6" t="s">
        <v>12</v>
      </c>
      <c r="I2" s="6" t="s">
        <v>13</v>
      </c>
    </row>
    <row r="3" spans="1:16" x14ac:dyDescent="0.3">
      <c r="A3" s="9">
        <v>102</v>
      </c>
      <c r="B3" t="s">
        <v>14</v>
      </c>
      <c r="C3" s="9" t="s">
        <v>15</v>
      </c>
      <c r="D3" s="9">
        <v>3000</v>
      </c>
      <c r="E3" s="9">
        <v>25</v>
      </c>
      <c r="F3" s="9">
        <v>75000</v>
      </c>
      <c r="G3" s="9" t="s">
        <v>16</v>
      </c>
      <c r="H3" s="10">
        <v>45567</v>
      </c>
      <c r="I3" s="9" t="s">
        <v>17</v>
      </c>
    </row>
    <row r="4" spans="1:16" x14ac:dyDescent="0.3">
      <c r="A4" s="6">
        <v>103</v>
      </c>
      <c r="B4" t="s">
        <v>18</v>
      </c>
      <c r="C4" s="6" t="s">
        <v>10</v>
      </c>
      <c r="D4" s="6">
        <v>45000</v>
      </c>
      <c r="E4" s="6">
        <v>3</v>
      </c>
      <c r="F4" s="6">
        <v>135000</v>
      </c>
      <c r="G4" s="6" t="s">
        <v>19</v>
      </c>
      <c r="H4" s="12">
        <v>45415</v>
      </c>
      <c r="I4" s="6" t="s">
        <v>20</v>
      </c>
    </row>
    <row r="5" spans="1:16" x14ac:dyDescent="0.3">
      <c r="A5" s="9">
        <v>104</v>
      </c>
      <c r="B5" t="s">
        <v>21</v>
      </c>
      <c r="C5" s="9" t="s">
        <v>22</v>
      </c>
      <c r="D5" s="9">
        <v>8000</v>
      </c>
      <c r="E5" s="9">
        <v>15</v>
      </c>
      <c r="F5" s="9">
        <v>120000</v>
      </c>
      <c r="G5" s="9" t="s">
        <v>23</v>
      </c>
      <c r="H5" s="9" t="s">
        <v>24</v>
      </c>
      <c r="I5" s="9" t="s">
        <v>13</v>
      </c>
    </row>
    <row r="6" spans="1:16" x14ac:dyDescent="0.3">
      <c r="A6" s="6">
        <v>105</v>
      </c>
      <c r="B6" t="s">
        <v>25</v>
      </c>
      <c r="C6" s="6" t="s">
        <v>15</v>
      </c>
      <c r="D6" s="6">
        <v>2500</v>
      </c>
      <c r="E6" s="6">
        <v>40</v>
      </c>
      <c r="F6" s="6">
        <v>100000</v>
      </c>
      <c r="G6" s="6" t="s">
        <v>26</v>
      </c>
      <c r="H6" s="12">
        <v>45630</v>
      </c>
      <c r="I6" s="6" t="s">
        <v>27</v>
      </c>
    </row>
    <row r="7" spans="1:16" x14ac:dyDescent="0.3">
      <c r="A7" s="9">
        <v>106</v>
      </c>
      <c r="B7" t="s">
        <v>28</v>
      </c>
      <c r="C7" s="9" t="s">
        <v>22</v>
      </c>
      <c r="D7" s="9">
        <v>5000</v>
      </c>
      <c r="E7" s="9">
        <v>20</v>
      </c>
      <c r="F7" s="9">
        <v>100000</v>
      </c>
      <c r="G7" s="9" t="s">
        <v>29</v>
      </c>
      <c r="H7" s="10">
        <v>45296</v>
      </c>
      <c r="I7" s="9" t="s">
        <v>17</v>
      </c>
    </row>
    <row r="8" spans="1:16" x14ac:dyDescent="0.3">
      <c r="A8" s="6">
        <v>107</v>
      </c>
      <c r="B8" t="s">
        <v>30</v>
      </c>
      <c r="C8" s="6" t="s">
        <v>10</v>
      </c>
      <c r="D8" s="6">
        <v>2000</v>
      </c>
      <c r="E8" s="6">
        <v>30</v>
      </c>
      <c r="F8" s="6">
        <v>60000</v>
      </c>
      <c r="G8" s="6" t="s">
        <v>31</v>
      </c>
      <c r="H8" s="6" t="s">
        <v>32</v>
      </c>
      <c r="I8" s="6" t="s">
        <v>20</v>
      </c>
      <c r="L8" s="18" t="s">
        <v>51</v>
      </c>
      <c r="M8" s="18"/>
      <c r="N8" s="18"/>
      <c r="O8" s="18"/>
      <c r="P8" s="18"/>
    </row>
    <row r="9" spans="1:16" x14ac:dyDescent="0.3">
      <c r="A9" s="9">
        <v>108</v>
      </c>
      <c r="B9" t="s">
        <v>33</v>
      </c>
      <c r="C9" s="9" t="s">
        <v>10</v>
      </c>
      <c r="D9" s="9">
        <v>12000</v>
      </c>
      <c r="E9" s="9">
        <v>8</v>
      </c>
      <c r="F9" s="9">
        <v>96000</v>
      </c>
      <c r="G9" s="9" t="s">
        <v>34</v>
      </c>
      <c r="H9" s="10">
        <v>45511</v>
      </c>
      <c r="I9" s="9" t="s">
        <v>27</v>
      </c>
      <c r="K9" s="18" t="s">
        <v>50</v>
      </c>
      <c r="L9">
        <f>MATCH(B5,B2:B11,0)</f>
        <v>4</v>
      </c>
    </row>
    <row r="10" spans="1:16" x14ac:dyDescent="0.3">
      <c r="A10" s="6">
        <v>109</v>
      </c>
      <c r="B10" t="s">
        <v>35</v>
      </c>
      <c r="C10" s="6" t="s">
        <v>22</v>
      </c>
      <c r="D10" s="6">
        <v>3500</v>
      </c>
      <c r="E10" s="6">
        <v>12</v>
      </c>
      <c r="F10" s="6">
        <v>42000</v>
      </c>
      <c r="G10" s="6" t="s">
        <v>36</v>
      </c>
      <c r="H10" s="6" t="s">
        <v>37</v>
      </c>
      <c r="I10" s="6" t="s">
        <v>13</v>
      </c>
    </row>
    <row r="11" spans="1:16" x14ac:dyDescent="0.3">
      <c r="A11" s="9">
        <v>110</v>
      </c>
      <c r="B11" t="s">
        <v>38</v>
      </c>
      <c r="C11" s="9" t="s">
        <v>15</v>
      </c>
      <c r="D11" s="9">
        <v>2800</v>
      </c>
      <c r="E11" s="9">
        <v>28</v>
      </c>
      <c r="F11" s="9">
        <v>78400</v>
      </c>
      <c r="G11" s="9" t="s">
        <v>39</v>
      </c>
      <c r="H11" s="10">
        <v>45390</v>
      </c>
      <c r="I11" s="9" t="s">
        <v>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63A8-8203-43C6-9FEE-955156BF50DF}">
  <dimension ref="A1:P11"/>
  <sheetViews>
    <sheetView showGridLines="0" workbookViewId="0">
      <selection activeCell="L8" sqref="L8"/>
    </sheetView>
  </sheetViews>
  <sheetFormatPr defaultRowHeight="14.4" x14ac:dyDescent="0.3"/>
  <cols>
    <col min="1" max="1" width="11.77734375" customWidth="1"/>
    <col min="2" max="2" width="15" customWidth="1"/>
    <col min="3" max="3" width="10.44140625" customWidth="1"/>
    <col min="4" max="4" width="12.33203125" customWidth="1"/>
    <col min="5" max="5" width="11.33203125" customWidth="1"/>
    <col min="6" max="6" width="17.109375" customWidth="1"/>
    <col min="7" max="7" width="13.21875" customWidth="1"/>
    <col min="8" max="8" width="12" customWidth="1"/>
  </cols>
  <sheetData>
    <row r="1" spans="1:16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6" x14ac:dyDescent="0.3">
      <c r="A2">
        <v>101</v>
      </c>
      <c r="B2" s="6" t="s">
        <v>9</v>
      </c>
      <c r="C2" s="6" t="s">
        <v>10</v>
      </c>
      <c r="D2" s="20">
        <v>15000</v>
      </c>
      <c r="E2" s="6">
        <v>10</v>
      </c>
      <c r="F2" s="20">
        <v>150000</v>
      </c>
      <c r="G2" s="6" t="s">
        <v>11</v>
      </c>
      <c r="H2" s="6" t="s">
        <v>12</v>
      </c>
      <c r="I2" s="6" t="s">
        <v>13</v>
      </c>
    </row>
    <row r="3" spans="1:16" x14ac:dyDescent="0.3">
      <c r="A3">
        <v>102</v>
      </c>
      <c r="B3" s="9" t="s">
        <v>14</v>
      </c>
      <c r="C3" s="9" t="s">
        <v>15</v>
      </c>
      <c r="D3" s="21">
        <v>3000</v>
      </c>
      <c r="E3" s="9">
        <v>25</v>
      </c>
      <c r="F3" s="21">
        <v>75000</v>
      </c>
      <c r="G3" s="9" t="s">
        <v>16</v>
      </c>
      <c r="H3" s="10">
        <v>45567</v>
      </c>
      <c r="I3" s="9" t="s">
        <v>17</v>
      </c>
    </row>
    <row r="4" spans="1:16" x14ac:dyDescent="0.3">
      <c r="A4">
        <v>103</v>
      </c>
      <c r="B4" s="6" t="s">
        <v>18</v>
      </c>
      <c r="C4" s="6" t="s">
        <v>10</v>
      </c>
      <c r="D4" s="20">
        <v>45000</v>
      </c>
      <c r="E4" s="6">
        <v>3</v>
      </c>
      <c r="F4" s="20">
        <v>135000</v>
      </c>
      <c r="G4" s="6" t="s">
        <v>19</v>
      </c>
      <c r="H4" s="12">
        <v>45415</v>
      </c>
      <c r="I4" s="6" t="s">
        <v>20</v>
      </c>
    </row>
    <row r="5" spans="1:16" x14ac:dyDescent="0.3">
      <c r="A5">
        <v>104</v>
      </c>
      <c r="B5" s="9" t="s">
        <v>21</v>
      </c>
      <c r="C5" s="9" t="s">
        <v>22</v>
      </c>
      <c r="D5" s="21">
        <v>8000</v>
      </c>
      <c r="E5" s="9">
        <v>15</v>
      </c>
      <c r="F5" s="21">
        <v>120000</v>
      </c>
      <c r="G5" s="9" t="s">
        <v>23</v>
      </c>
      <c r="H5" s="9" t="s">
        <v>24</v>
      </c>
      <c r="I5" s="9" t="s">
        <v>13</v>
      </c>
    </row>
    <row r="6" spans="1:16" x14ac:dyDescent="0.3">
      <c r="A6">
        <v>105</v>
      </c>
      <c r="B6" s="6" t="s">
        <v>25</v>
      </c>
      <c r="C6" s="6" t="s">
        <v>15</v>
      </c>
      <c r="D6" s="20">
        <v>2500</v>
      </c>
      <c r="E6" s="6">
        <v>40</v>
      </c>
      <c r="F6" s="20">
        <v>100000</v>
      </c>
      <c r="G6" s="6" t="s">
        <v>26</v>
      </c>
      <c r="H6" s="12">
        <v>45630</v>
      </c>
      <c r="I6" s="6" t="s">
        <v>27</v>
      </c>
      <c r="L6" s="18" t="s">
        <v>54</v>
      </c>
      <c r="M6" s="18"/>
      <c r="N6" s="18"/>
      <c r="O6" s="18"/>
      <c r="P6" s="18"/>
    </row>
    <row r="7" spans="1:16" x14ac:dyDescent="0.3">
      <c r="A7">
        <v>106</v>
      </c>
      <c r="B7" s="9" t="s">
        <v>28</v>
      </c>
      <c r="C7" s="9" t="s">
        <v>22</v>
      </c>
      <c r="D7" s="21">
        <v>5000</v>
      </c>
      <c r="E7" s="9">
        <v>20</v>
      </c>
      <c r="F7" s="21">
        <v>100000</v>
      </c>
      <c r="G7" s="9" t="s">
        <v>29</v>
      </c>
      <c r="H7" s="10">
        <v>45296</v>
      </c>
      <c r="I7" s="9" t="s">
        <v>17</v>
      </c>
      <c r="K7" s="18" t="s">
        <v>52</v>
      </c>
      <c r="L7" t="str">
        <f>VLOOKUP(A7,A1:F11,3,0)</f>
        <v>Equipment</v>
      </c>
    </row>
    <row r="8" spans="1:16" x14ac:dyDescent="0.3">
      <c r="A8">
        <v>107</v>
      </c>
      <c r="B8" s="6" t="s">
        <v>30</v>
      </c>
      <c r="C8" s="6" t="s">
        <v>10</v>
      </c>
      <c r="D8" s="20">
        <v>2000</v>
      </c>
      <c r="E8" s="6">
        <v>30</v>
      </c>
      <c r="F8" s="20">
        <v>60000</v>
      </c>
      <c r="G8" s="6" t="s">
        <v>31</v>
      </c>
      <c r="H8" s="6" t="s">
        <v>32</v>
      </c>
      <c r="I8" s="6" t="s">
        <v>20</v>
      </c>
    </row>
    <row r="9" spans="1:16" x14ac:dyDescent="0.3">
      <c r="A9">
        <v>108</v>
      </c>
      <c r="B9" s="9" t="s">
        <v>33</v>
      </c>
      <c r="C9" s="9" t="s">
        <v>10</v>
      </c>
      <c r="D9" s="21">
        <v>12000</v>
      </c>
      <c r="E9" s="9">
        <v>8</v>
      </c>
      <c r="F9" s="21">
        <v>96000</v>
      </c>
      <c r="G9" s="9" t="s">
        <v>34</v>
      </c>
      <c r="H9" s="10">
        <v>45511</v>
      </c>
      <c r="I9" s="9" t="s">
        <v>27</v>
      </c>
    </row>
    <row r="10" spans="1:16" x14ac:dyDescent="0.3">
      <c r="A10">
        <v>109</v>
      </c>
      <c r="B10" s="6" t="s">
        <v>35</v>
      </c>
      <c r="C10" s="6" t="s">
        <v>22</v>
      </c>
      <c r="D10" s="20">
        <v>3500</v>
      </c>
      <c r="E10" s="6">
        <v>12</v>
      </c>
      <c r="F10" s="20">
        <v>42000</v>
      </c>
      <c r="G10" s="6" t="s">
        <v>36</v>
      </c>
      <c r="H10" s="6" t="s">
        <v>37</v>
      </c>
      <c r="I10" s="6" t="s">
        <v>13</v>
      </c>
    </row>
    <row r="11" spans="1:16" x14ac:dyDescent="0.3">
      <c r="A11">
        <v>110</v>
      </c>
      <c r="B11" s="9" t="s">
        <v>38</v>
      </c>
      <c r="C11" s="9" t="s">
        <v>15</v>
      </c>
      <c r="D11" s="21">
        <v>2800</v>
      </c>
      <c r="E11" s="9">
        <v>28</v>
      </c>
      <c r="F11" s="21">
        <v>78400</v>
      </c>
      <c r="G11" s="9" t="s">
        <v>39</v>
      </c>
      <c r="H11" s="10">
        <v>45390</v>
      </c>
      <c r="I11" s="9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</vt:lpstr>
      <vt:lpstr>AVERAGE</vt:lpstr>
      <vt:lpstr>ROUND</vt:lpstr>
      <vt:lpstr>MIN</vt:lpstr>
      <vt:lpstr>MAX</vt:lpstr>
      <vt:lpstr>COUNT</vt:lpstr>
      <vt:lpstr>INDEX</vt:lpstr>
      <vt:lpstr>MATCH</vt:lpstr>
      <vt:lpstr>VLOOKUP</vt:lpstr>
      <vt:lpstr>HLOOKUP</vt:lpstr>
      <vt:lpstr>AgricSales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2024-10-14T08:24:26Z</dcterms:created>
  <dcterms:modified xsi:type="dcterms:W3CDTF">2024-10-16T11:33:05Z</dcterms:modified>
</cp:coreProperties>
</file>