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-HoME-_\Desktop\мои уроки\резюме\приложение к резюме\"/>
    </mc:Choice>
  </mc:AlternateContent>
  <bookViews>
    <workbookView xWindow="0" yWindow="0" windowWidth="28800" windowHeight="11730" activeTab="7"/>
  </bookViews>
  <sheets>
    <sheet name="Data_xlsx " sheetId="1" r:id="rId1"/>
    <sheet name="cat_xlsx" sheetId="2" r:id="rId2"/>
    <sheet name="Задание 1.1_xlsx" sheetId="3" r:id="rId3"/>
    <sheet name="Задание 1.2_xlsx" sheetId="4" r:id="rId4"/>
    <sheet name="Задание 1.3_xlsx" sheetId="5" r:id="rId5"/>
    <sheet name="Задача 1.4_xlsx" sheetId="6" r:id="rId6"/>
    <sheet name="Задача 1.5_xlsx" sheetId="7" r:id="rId7"/>
    <sheet name="SQL" sheetId="8" r:id="rId8"/>
  </sheets>
  <definedNames>
    <definedName name="_xlnm._FilterDatabase" localSheetId="0" hidden="1">'Data_xlsx '!$A$1:$I$451</definedName>
  </definedNames>
  <calcPr calcId="162913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7" l="1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9" i="7"/>
  <c r="C54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2" i="1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K9" i="7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D25" i="5"/>
  <c r="AQ55" i="4"/>
  <c r="AM55" i="4"/>
  <c r="AI55" i="4"/>
  <c r="AE55" i="4"/>
  <c r="AA55" i="4"/>
  <c r="W55" i="4"/>
  <c r="S55" i="4"/>
  <c r="O55" i="4"/>
  <c r="K55" i="4"/>
  <c r="G55" i="4"/>
  <c r="C55" i="4"/>
  <c r="AQ54" i="4"/>
  <c r="AM54" i="4"/>
  <c r="AI54" i="4"/>
  <c r="AE54" i="4"/>
  <c r="AA54" i="4"/>
  <c r="W54" i="4"/>
  <c r="S54" i="4"/>
  <c r="O54" i="4"/>
  <c r="K54" i="4"/>
  <c r="G54" i="4"/>
  <c r="AT46" i="4"/>
  <c r="AT56" i="4" s="1"/>
  <c r="AS46" i="4"/>
  <c r="AS56" i="4" s="1"/>
  <c r="AR46" i="4"/>
  <c r="AR56" i="4" s="1"/>
  <c r="AQ46" i="4"/>
  <c r="AQ56" i="4" s="1"/>
  <c r="AP46" i="4"/>
  <c r="AP56" i="4" s="1"/>
  <c r="AO46" i="4"/>
  <c r="AO56" i="4" s="1"/>
  <c r="AN46" i="4"/>
  <c r="AN56" i="4" s="1"/>
  <c r="AM46" i="4"/>
  <c r="AM56" i="4" s="1"/>
  <c r="AL46" i="4"/>
  <c r="AL56" i="4" s="1"/>
  <c r="AK46" i="4"/>
  <c r="AK56" i="4" s="1"/>
  <c r="AJ46" i="4"/>
  <c r="AJ56" i="4" s="1"/>
  <c r="AI46" i="4"/>
  <c r="AI56" i="4" s="1"/>
  <c r="AH46" i="4"/>
  <c r="AH56" i="4" s="1"/>
  <c r="AG46" i="4"/>
  <c r="AG56" i="4" s="1"/>
  <c r="AF46" i="4"/>
  <c r="AF56" i="4" s="1"/>
  <c r="AE46" i="4"/>
  <c r="AE56" i="4" s="1"/>
  <c r="AD46" i="4"/>
  <c r="AD56" i="4" s="1"/>
  <c r="AC46" i="4"/>
  <c r="AC56" i="4" s="1"/>
  <c r="AB46" i="4"/>
  <c r="AB56" i="4" s="1"/>
  <c r="AA46" i="4"/>
  <c r="AA56" i="4" s="1"/>
  <c r="Z46" i="4"/>
  <c r="Z56" i="4" s="1"/>
  <c r="Y46" i="4"/>
  <c r="Y56" i="4" s="1"/>
  <c r="X46" i="4"/>
  <c r="X56" i="4" s="1"/>
  <c r="W46" i="4"/>
  <c r="W56" i="4" s="1"/>
  <c r="V46" i="4"/>
  <c r="V56" i="4" s="1"/>
  <c r="U46" i="4"/>
  <c r="U56" i="4" s="1"/>
  <c r="T46" i="4"/>
  <c r="T56" i="4" s="1"/>
  <c r="S46" i="4"/>
  <c r="S56" i="4" s="1"/>
  <c r="R46" i="4"/>
  <c r="R56" i="4" s="1"/>
  <c r="Q46" i="4"/>
  <c r="Q56" i="4" s="1"/>
  <c r="P46" i="4"/>
  <c r="P56" i="4" s="1"/>
  <c r="O46" i="4"/>
  <c r="O56" i="4" s="1"/>
  <c r="N46" i="4"/>
  <c r="N56" i="4" s="1"/>
  <c r="M46" i="4"/>
  <c r="M56" i="4" s="1"/>
  <c r="L46" i="4"/>
  <c r="L56" i="4" s="1"/>
  <c r="K46" i="4"/>
  <c r="K56" i="4" s="1"/>
  <c r="J46" i="4"/>
  <c r="J56" i="4" s="1"/>
  <c r="I46" i="4"/>
  <c r="I56" i="4" s="1"/>
  <c r="H46" i="4"/>
  <c r="H56" i="4" s="1"/>
  <c r="G46" i="4"/>
  <c r="G56" i="4" s="1"/>
  <c r="F46" i="4"/>
  <c r="F56" i="4" s="1"/>
  <c r="E46" i="4"/>
  <c r="E56" i="4" s="1"/>
  <c r="D46" i="4"/>
  <c r="D56" i="4" s="1"/>
  <c r="C46" i="4"/>
  <c r="C56" i="4" s="1"/>
  <c r="B46" i="4"/>
  <c r="AT45" i="4"/>
  <c r="AT55" i="4" s="1"/>
  <c r="AS45" i="4"/>
  <c r="AS55" i="4" s="1"/>
  <c r="AR45" i="4"/>
  <c r="AR55" i="4" s="1"/>
  <c r="AQ45" i="4"/>
  <c r="AP45" i="4"/>
  <c r="AP55" i="4" s="1"/>
  <c r="AO45" i="4"/>
  <c r="AO55" i="4" s="1"/>
  <c r="AN45" i="4"/>
  <c r="AN55" i="4" s="1"/>
  <c r="AM45" i="4"/>
  <c r="AL45" i="4"/>
  <c r="AL55" i="4" s="1"/>
  <c r="AK45" i="4"/>
  <c r="AK55" i="4" s="1"/>
  <c r="AJ45" i="4"/>
  <c r="AJ55" i="4" s="1"/>
  <c r="AI45" i="4"/>
  <c r="AH45" i="4"/>
  <c r="AH55" i="4" s="1"/>
  <c r="AG45" i="4"/>
  <c r="AG55" i="4" s="1"/>
  <c r="AF45" i="4"/>
  <c r="AF55" i="4" s="1"/>
  <c r="AE45" i="4"/>
  <c r="AD45" i="4"/>
  <c r="AD55" i="4" s="1"/>
  <c r="AC45" i="4"/>
  <c r="AC55" i="4" s="1"/>
  <c r="AB45" i="4"/>
  <c r="AB55" i="4" s="1"/>
  <c r="AA45" i="4"/>
  <c r="Z45" i="4"/>
  <c r="Z55" i="4" s="1"/>
  <c r="Y45" i="4"/>
  <c r="Y55" i="4" s="1"/>
  <c r="X45" i="4"/>
  <c r="X55" i="4" s="1"/>
  <c r="W45" i="4"/>
  <c r="V45" i="4"/>
  <c r="V55" i="4" s="1"/>
  <c r="U45" i="4"/>
  <c r="U55" i="4" s="1"/>
  <c r="T45" i="4"/>
  <c r="T55" i="4" s="1"/>
  <c r="S45" i="4"/>
  <c r="R45" i="4"/>
  <c r="R55" i="4" s="1"/>
  <c r="Q45" i="4"/>
  <c r="Q55" i="4" s="1"/>
  <c r="P45" i="4"/>
  <c r="P55" i="4" s="1"/>
  <c r="O45" i="4"/>
  <c r="N45" i="4"/>
  <c r="N55" i="4" s="1"/>
  <c r="M45" i="4"/>
  <c r="M55" i="4" s="1"/>
  <c r="L45" i="4"/>
  <c r="L55" i="4" s="1"/>
  <c r="K45" i="4"/>
  <c r="J45" i="4"/>
  <c r="J55" i="4" s="1"/>
  <c r="I45" i="4"/>
  <c r="I55" i="4" s="1"/>
  <c r="H45" i="4"/>
  <c r="H55" i="4" s="1"/>
  <c r="G45" i="4"/>
  <c r="F45" i="4"/>
  <c r="F55" i="4" s="1"/>
  <c r="E45" i="4"/>
  <c r="E55" i="4" s="1"/>
  <c r="D45" i="4"/>
  <c r="D55" i="4" s="1"/>
  <c r="C45" i="4"/>
  <c r="B45" i="4"/>
  <c r="AT44" i="4"/>
  <c r="AT54" i="4" s="1"/>
  <c r="AS44" i="4"/>
  <c r="AS54" i="4" s="1"/>
  <c r="AR44" i="4"/>
  <c r="AR54" i="4" s="1"/>
  <c r="AQ44" i="4"/>
  <c r="AP44" i="4"/>
  <c r="AP54" i="4" s="1"/>
  <c r="AO44" i="4"/>
  <c r="AO54" i="4" s="1"/>
  <c r="AN44" i="4"/>
  <c r="AN54" i="4" s="1"/>
  <c r="AM44" i="4"/>
  <c r="AL44" i="4"/>
  <c r="AL54" i="4" s="1"/>
  <c r="AK44" i="4"/>
  <c r="AK54" i="4" s="1"/>
  <c r="AJ44" i="4"/>
  <c r="AJ54" i="4" s="1"/>
  <c r="AI44" i="4"/>
  <c r="AH44" i="4"/>
  <c r="AH54" i="4" s="1"/>
  <c r="AG44" i="4"/>
  <c r="AG54" i="4" s="1"/>
  <c r="AF44" i="4"/>
  <c r="AF54" i="4" s="1"/>
  <c r="AE44" i="4"/>
  <c r="AD44" i="4"/>
  <c r="AD54" i="4" s="1"/>
  <c r="AC44" i="4"/>
  <c r="AC54" i="4" s="1"/>
  <c r="AB44" i="4"/>
  <c r="AB54" i="4" s="1"/>
  <c r="AA44" i="4"/>
  <c r="Z44" i="4"/>
  <c r="Z54" i="4" s="1"/>
  <c r="Y44" i="4"/>
  <c r="Y54" i="4" s="1"/>
  <c r="X44" i="4"/>
  <c r="X54" i="4" s="1"/>
  <c r="W44" i="4"/>
  <c r="V44" i="4"/>
  <c r="V54" i="4" s="1"/>
  <c r="U44" i="4"/>
  <c r="U54" i="4" s="1"/>
  <c r="T44" i="4"/>
  <c r="T54" i="4" s="1"/>
  <c r="S44" i="4"/>
  <c r="R44" i="4"/>
  <c r="R54" i="4" s="1"/>
  <c r="Q44" i="4"/>
  <c r="Q54" i="4" s="1"/>
  <c r="P44" i="4"/>
  <c r="P54" i="4" s="1"/>
  <c r="O44" i="4"/>
  <c r="N44" i="4"/>
  <c r="N54" i="4" s="1"/>
  <c r="M44" i="4"/>
  <c r="M54" i="4" s="1"/>
  <c r="L44" i="4"/>
  <c r="L54" i="4" s="1"/>
  <c r="K44" i="4"/>
  <c r="J44" i="4"/>
  <c r="J54" i="4" s="1"/>
  <c r="I44" i="4"/>
  <c r="I54" i="4" s="1"/>
  <c r="H44" i="4"/>
  <c r="H54" i="4" s="1"/>
  <c r="G44" i="4"/>
  <c r="F44" i="4"/>
  <c r="F54" i="4" s="1"/>
  <c r="E44" i="4"/>
  <c r="E54" i="4" s="1"/>
  <c r="D44" i="4"/>
  <c r="D54" i="4" s="1"/>
  <c r="C44" i="4"/>
  <c r="B44" i="4"/>
  <c r="AT43" i="4"/>
  <c r="AT53" i="4" s="1"/>
  <c r="AS43" i="4"/>
  <c r="AS53" i="4" s="1"/>
  <c r="AR43" i="4"/>
  <c r="AR53" i="4" s="1"/>
  <c r="AQ43" i="4"/>
  <c r="AP43" i="4"/>
  <c r="AP53" i="4" s="1"/>
  <c r="AO43" i="4"/>
  <c r="AO53" i="4" s="1"/>
  <c r="AN43" i="4"/>
  <c r="AN53" i="4" s="1"/>
  <c r="AM43" i="4"/>
  <c r="AL43" i="4"/>
  <c r="AL53" i="4" s="1"/>
  <c r="AK43" i="4"/>
  <c r="AK53" i="4" s="1"/>
  <c r="AJ43" i="4"/>
  <c r="AJ53" i="4" s="1"/>
  <c r="AI43" i="4"/>
  <c r="AH43" i="4"/>
  <c r="AH53" i="4" s="1"/>
  <c r="AG43" i="4"/>
  <c r="AG53" i="4" s="1"/>
  <c r="AF43" i="4"/>
  <c r="AF53" i="4" s="1"/>
  <c r="AE43" i="4"/>
  <c r="AD43" i="4"/>
  <c r="AD53" i="4" s="1"/>
  <c r="AC43" i="4"/>
  <c r="AC53" i="4" s="1"/>
  <c r="AB43" i="4"/>
  <c r="AB53" i="4" s="1"/>
  <c r="AA43" i="4"/>
  <c r="Z43" i="4"/>
  <c r="Z53" i="4" s="1"/>
  <c r="Y43" i="4"/>
  <c r="Y53" i="4" s="1"/>
  <c r="X43" i="4"/>
  <c r="X53" i="4" s="1"/>
  <c r="W43" i="4"/>
  <c r="V43" i="4"/>
  <c r="V53" i="4" s="1"/>
  <c r="U43" i="4"/>
  <c r="U53" i="4" s="1"/>
  <c r="T43" i="4"/>
  <c r="T53" i="4" s="1"/>
  <c r="S43" i="4"/>
  <c r="R43" i="4"/>
  <c r="R53" i="4" s="1"/>
  <c r="Q43" i="4"/>
  <c r="Q53" i="4" s="1"/>
  <c r="P43" i="4"/>
  <c r="P53" i="4" s="1"/>
  <c r="O43" i="4"/>
  <c r="N43" i="4"/>
  <c r="N53" i="4" s="1"/>
  <c r="M43" i="4"/>
  <c r="M53" i="4" s="1"/>
  <c r="L43" i="4"/>
  <c r="L53" i="4" s="1"/>
  <c r="K43" i="4"/>
  <c r="J43" i="4"/>
  <c r="J53" i="4" s="1"/>
  <c r="I43" i="4"/>
  <c r="I53" i="4" s="1"/>
  <c r="H43" i="4"/>
  <c r="H53" i="4" s="1"/>
  <c r="G43" i="4"/>
  <c r="F43" i="4"/>
  <c r="F53" i="4" s="1"/>
  <c r="E43" i="4"/>
  <c r="E53" i="4" s="1"/>
  <c r="D43" i="4"/>
  <c r="D53" i="4" s="1"/>
  <c r="C43" i="4"/>
  <c r="B43" i="4"/>
  <c r="C53" i="4" s="1"/>
  <c r="AT42" i="4"/>
  <c r="AT52" i="4" s="1"/>
  <c r="AS42" i="4"/>
  <c r="AS52" i="4" s="1"/>
  <c r="AR42" i="4"/>
  <c r="AR52" i="4" s="1"/>
  <c r="AQ42" i="4"/>
  <c r="AQ52" i="4" s="1"/>
  <c r="AP42" i="4"/>
  <c r="AP52" i="4" s="1"/>
  <c r="AO42" i="4"/>
  <c r="AO52" i="4" s="1"/>
  <c r="AN42" i="4"/>
  <c r="AN52" i="4" s="1"/>
  <c r="AM42" i="4"/>
  <c r="AM52" i="4" s="1"/>
  <c r="AL42" i="4"/>
  <c r="AL52" i="4" s="1"/>
  <c r="AK42" i="4"/>
  <c r="AK52" i="4" s="1"/>
  <c r="AJ42" i="4"/>
  <c r="AJ52" i="4" s="1"/>
  <c r="AI42" i="4"/>
  <c r="AI52" i="4" s="1"/>
  <c r="AH42" i="4"/>
  <c r="AH52" i="4" s="1"/>
  <c r="AG42" i="4"/>
  <c r="AG52" i="4" s="1"/>
  <c r="AF42" i="4"/>
  <c r="AF52" i="4" s="1"/>
  <c r="AE42" i="4"/>
  <c r="AE52" i="4" s="1"/>
  <c r="AD42" i="4"/>
  <c r="AD52" i="4" s="1"/>
  <c r="AC42" i="4"/>
  <c r="AC52" i="4" s="1"/>
  <c r="AB42" i="4"/>
  <c r="AB52" i="4" s="1"/>
  <c r="AA42" i="4"/>
  <c r="AA52" i="4" s="1"/>
  <c r="Z42" i="4"/>
  <c r="Z52" i="4" s="1"/>
  <c r="Y42" i="4"/>
  <c r="Y52" i="4" s="1"/>
  <c r="X42" i="4"/>
  <c r="X52" i="4" s="1"/>
  <c r="W42" i="4"/>
  <c r="W52" i="4" s="1"/>
  <c r="V42" i="4"/>
  <c r="V52" i="4" s="1"/>
  <c r="U42" i="4"/>
  <c r="U52" i="4" s="1"/>
  <c r="T42" i="4"/>
  <c r="T52" i="4" s="1"/>
  <c r="S42" i="4"/>
  <c r="S52" i="4" s="1"/>
  <c r="R42" i="4"/>
  <c r="R52" i="4" s="1"/>
  <c r="Q42" i="4"/>
  <c r="Q52" i="4" s="1"/>
  <c r="P42" i="4"/>
  <c r="P52" i="4" s="1"/>
  <c r="O42" i="4"/>
  <c r="O52" i="4" s="1"/>
  <c r="N42" i="4"/>
  <c r="N52" i="4" s="1"/>
  <c r="M42" i="4"/>
  <c r="M52" i="4" s="1"/>
  <c r="L42" i="4"/>
  <c r="L52" i="4" s="1"/>
  <c r="K42" i="4"/>
  <c r="K52" i="4" s="1"/>
  <c r="J42" i="4"/>
  <c r="J52" i="4" s="1"/>
  <c r="I42" i="4"/>
  <c r="I52" i="4" s="1"/>
  <c r="H42" i="4"/>
  <c r="H52" i="4" s="1"/>
  <c r="G42" i="4"/>
  <c r="G52" i="4" s="1"/>
  <c r="F42" i="4"/>
  <c r="F52" i="4" s="1"/>
  <c r="E42" i="4"/>
  <c r="E52" i="4" s="1"/>
  <c r="D42" i="4"/>
  <c r="D52" i="4" s="1"/>
  <c r="C42" i="4"/>
  <c r="C52" i="4" s="1"/>
  <c r="B42" i="4"/>
  <c r="I451" i="1"/>
  <c r="H451" i="1"/>
  <c r="E451" i="1"/>
  <c r="I450" i="1"/>
  <c r="H450" i="1"/>
  <c r="E450" i="1"/>
  <c r="I449" i="1"/>
  <c r="H449" i="1"/>
  <c r="E449" i="1"/>
  <c r="I448" i="1"/>
  <c r="H448" i="1"/>
  <c r="E448" i="1"/>
  <c r="I447" i="1"/>
  <c r="H447" i="1"/>
  <c r="E447" i="1"/>
  <c r="I446" i="1"/>
  <c r="H446" i="1"/>
  <c r="E446" i="1"/>
  <c r="I445" i="1"/>
  <c r="H445" i="1"/>
  <c r="E445" i="1"/>
  <c r="I444" i="1"/>
  <c r="H444" i="1"/>
  <c r="E444" i="1"/>
  <c r="I443" i="1"/>
  <c r="H443" i="1"/>
  <c r="E443" i="1"/>
  <c r="I442" i="1"/>
  <c r="H442" i="1"/>
  <c r="E442" i="1"/>
  <c r="I441" i="1"/>
  <c r="H441" i="1"/>
  <c r="E441" i="1"/>
  <c r="I440" i="1"/>
  <c r="H440" i="1"/>
  <c r="E440" i="1"/>
  <c r="I439" i="1"/>
  <c r="H439" i="1"/>
  <c r="E439" i="1"/>
  <c r="I438" i="1"/>
  <c r="H438" i="1"/>
  <c r="E438" i="1"/>
  <c r="I437" i="1"/>
  <c r="H437" i="1"/>
  <c r="E437" i="1"/>
  <c r="I436" i="1"/>
  <c r="H436" i="1"/>
  <c r="E436" i="1"/>
  <c r="I435" i="1"/>
  <c r="H435" i="1"/>
  <c r="E435" i="1"/>
  <c r="I434" i="1"/>
  <c r="H434" i="1"/>
  <c r="E434" i="1"/>
  <c r="I433" i="1"/>
  <c r="H433" i="1"/>
  <c r="E433" i="1"/>
  <c r="I432" i="1"/>
  <c r="H432" i="1"/>
  <c r="E432" i="1"/>
  <c r="I431" i="1"/>
  <c r="H431" i="1"/>
  <c r="E431" i="1"/>
  <c r="I430" i="1"/>
  <c r="H430" i="1"/>
  <c r="E430" i="1"/>
  <c r="I429" i="1"/>
  <c r="H429" i="1"/>
  <c r="E429" i="1"/>
  <c r="I428" i="1"/>
  <c r="H428" i="1"/>
  <c r="E428" i="1"/>
  <c r="I427" i="1"/>
  <c r="H427" i="1"/>
  <c r="E427" i="1"/>
  <c r="I426" i="1"/>
  <c r="H426" i="1"/>
  <c r="E426" i="1"/>
  <c r="I425" i="1"/>
  <c r="H425" i="1"/>
  <c r="E425" i="1"/>
  <c r="I424" i="1"/>
  <c r="H424" i="1"/>
  <c r="E424" i="1"/>
  <c r="I423" i="1"/>
  <c r="H423" i="1"/>
  <c r="E423" i="1"/>
  <c r="I422" i="1"/>
  <c r="H422" i="1"/>
  <c r="E422" i="1"/>
  <c r="I421" i="1"/>
  <c r="H421" i="1"/>
  <c r="E421" i="1"/>
  <c r="I420" i="1"/>
  <c r="H420" i="1"/>
  <c r="E420" i="1"/>
  <c r="I419" i="1"/>
  <c r="H419" i="1"/>
  <c r="E419" i="1"/>
  <c r="I418" i="1"/>
  <c r="H418" i="1"/>
  <c r="E418" i="1"/>
  <c r="I417" i="1"/>
  <c r="H417" i="1"/>
  <c r="E417" i="1"/>
  <c r="I416" i="1"/>
  <c r="H416" i="1"/>
  <c r="E416" i="1"/>
  <c r="I415" i="1"/>
  <c r="H415" i="1"/>
  <c r="E415" i="1"/>
  <c r="I414" i="1"/>
  <c r="H414" i="1"/>
  <c r="E414" i="1"/>
  <c r="I413" i="1"/>
  <c r="H413" i="1"/>
  <c r="E413" i="1"/>
  <c r="I412" i="1"/>
  <c r="H412" i="1"/>
  <c r="E412" i="1"/>
  <c r="I411" i="1"/>
  <c r="H411" i="1"/>
  <c r="E411" i="1"/>
  <c r="I410" i="1"/>
  <c r="H410" i="1"/>
  <c r="E410" i="1"/>
  <c r="I409" i="1"/>
  <c r="H409" i="1"/>
  <c r="E409" i="1"/>
  <c r="I408" i="1"/>
  <c r="H408" i="1"/>
  <c r="E408" i="1"/>
  <c r="I407" i="1"/>
  <c r="H407" i="1"/>
  <c r="E407" i="1"/>
  <c r="I406" i="1"/>
  <c r="H406" i="1"/>
  <c r="E406" i="1"/>
  <c r="I405" i="1"/>
  <c r="H405" i="1"/>
  <c r="E405" i="1"/>
  <c r="I404" i="1"/>
  <c r="H404" i="1"/>
  <c r="E404" i="1"/>
  <c r="I403" i="1"/>
  <c r="H403" i="1"/>
  <c r="E403" i="1"/>
  <c r="I402" i="1"/>
  <c r="H402" i="1"/>
  <c r="E402" i="1"/>
  <c r="I401" i="1"/>
  <c r="H401" i="1"/>
  <c r="E401" i="1"/>
  <c r="I400" i="1"/>
  <c r="H400" i="1"/>
  <c r="E400" i="1"/>
  <c r="I399" i="1"/>
  <c r="H399" i="1"/>
  <c r="E399" i="1"/>
  <c r="I398" i="1"/>
  <c r="H398" i="1"/>
  <c r="E398" i="1"/>
  <c r="I397" i="1"/>
  <c r="H397" i="1"/>
  <c r="E397" i="1"/>
  <c r="I396" i="1"/>
  <c r="H396" i="1"/>
  <c r="E396" i="1"/>
  <c r="I395" i="1"/>
  <c r="H395" i="1"/>
  <c r="E395" i="1"/>
  <c r="I394" i="1"/>
  <c r="H394" i="1"/>
  <c r="E394" i="1"/>
  <c r="I393" i="1"/>
  <c r="H393" i="1"/>
  <c r="E393" i="1"/>
  <c r="I392" i="1"/>
  <c r="H392" i="1"/>
  <c r="E392" i="1"/>
  <c r="I391" i="1"/>
  <c r="H391" i="1"/>
  <c r="E391" i="1"/>
  <c r="I390" i="1"/>
  <c r="H390" i="1"/>
  <c r="E390" i="1"/>
  <c r="I389" i="1"/>
  <c r="H389" i="1"/>
  <c r="E389" i="1"/>
  <c r="I388" i="1"/>
  <c r="H388" i="1"/>
  <c r="E388" i="1"/>
  <c r="I387" i="1"/>
  <c r="H387" i="1"/>
  <c r="E387" i="1"/>
  <c r="I386" i="1"/>
  <c r="H386" i="1"/>
  <c r="E386" i="1"/>
  <c r="I385" i="1"/>
  <c r="H385" i="1"/>
  <c r="E385" i="1"/>
  <c r="I384" i="1"/>
  <c r="H384" i="1"/>
  <c r="E384" i="1"/>
  <c r="I383" i="1"/>
  <c r="H383" i="1"/>
  <c r="E383" i="1"/>
  <c r="I382" i="1"/>
  <c r="H382" i="1"/>
  <c r="E382" i="1"/>
  <c r="I381" i="1"/>
  <c r="H381" i="1"/>
  <c r="E381" i="1"/>
  <c r="I380" i="1"/>
  <c r="H380" i="1"/>
  <c r="E380" i="1"/>
  <c r="I379" i="1"/>
  <c r="H379" i="1"/>
  <c r="E379" i="1"/>
  <c r="I378" i="1"/>
  <c r="H378" i="1"/>
  <c r="E378" i="1"/>
  <c r="I377" i="1"/>
  <c r="H377" i="1"/>
  <c r="E377" i="1"/>
  <c r="I376" i="1"/>
  <c r="H376" i="1"/>
  <c r="E376" i="1"/>
  <c r="I375" i="1"/>
  <c r="H375" i="1"/>
  <c r="E375" i="1"/>
  <c r="I374" i="1"/>
  <c r="H374" i="1"/>
  <c r="E374" i="1"/>
  <c r="I373" i="1"/>
  <c r="H373" i="1"/>
  <c r="E373" i="1"/>
  <c r="I372" i="1"/>
  <c r="H372" i="1"/>
  <c r="E372" i="1"/>
  <c r="I371" i="1"/>
  <c r="H371" i="1"/>
  <c r="E371" i="1"/>
  <c r="I370" i="1"/>
  <c r="H370" i="1"/>
  <c r="E370" i="1"/>
  <c r="I369" i="1"/>
  <c r="H369" i="1"/>
  <c r="E369" i="1"/>
  <c r="I368" i="1"/>
  <c r="H368" i="1"/>
  <c r="E368" i="1"/>
  <c r="I367" i="1"/>
  <c r="H367" i="1"/>
  <c r="E367" i="1"/>
  <c r="I366" i="1"/>
  <c r="H366" i="1"/>
  <c r="E366" i="1"/>
  <c r="I365" i="1"/>
  <c r="H365" i="1"/>
  <c r="E365" i="1"/>
  <c r="I364" i="1"/>
  <c r="H364" i="1"/>
  <c r="E364" i="1"/>
  <c r="I363" i="1"/>
  <c r="H363" i="1"/>
  <c r="E363" i="1"/>
  <c r="I362" i="1"/>
  <c r="H362" i="1"/>
  <c r="E362" i="1"/>
  <c r="I361" i="1"/>
  <c r="H361" i="1"/>
  <c r="E361" i="1"/>
  <c r="I360" i="1"/>
  <c r="H360" i="1"/>
  <c r="E360" i="1"/>
  <c r="I359" i="1"/>
  <c r="H359" i="1"/>
  <c r="E359" i="1"/>
  <c r="I358" i="1"/>
  <c r="H358" i="1"/>
  <c r="E358" i="1"/>
  <c r="I357" i="1"/>
  <c r="H357" i="1"/>
  <c r="E357" i="1"/>
  <c r="I356" i="1"/>
  <c r="H356" i="1"/>
  <c r="E356" i="1"/>
  <c r="I355" i="1"/>
  <c r="H355" i="1"/>
  <c r="E355" i="1"/>
  <c r="I354" i="1"/>
  <c r="H354" i="1"/>
  <c r="E354" i="1"/>
  <c r="I353" i="1"/>
  <c r="H353" i="1"/>
  <c r="E353" i="1"/>
  <c r="I352" i="1"/>
  <c r="H352" i="1"/>
  <c r="E352" i="1"/>
  <c r="I351" i="1"/>
  <c r="H351" i="1"/>
  <c r="E351" i="1"/>
  <c r="I350" i="1"/>
  <c r="H350" i="1"/>
  <c r="E350" i="1"/>
  <c r="I349" i="1"/>
  <c r="H349" i="1"/>
  <c r="E349" i="1"/>
  <c r="I348" i="1"/>
  <c r="H348" i="1"/>
  <c r="E348" i="1"/>
  <c r="I347" i="1"/>
  <c r="H347" i="1"/>
  <c r="E347" i="1"/>
  <c r="I346" i="1"/>
  <c r="H346" i="1"/>
  <c r="E346" i="1"/>
  <c r="I345" i="1"/>
  <c r="H345" i="1"/>
  <c r="E345" i="1"/>
  <c r="I344" i="1"/>
  <c r="H344" i="1"/>
  <c r="E344" i="1"/>
  <c r="I343" i="1"/>
  <c r="H343" i="1"/>
  <c r="E343" i="1"/>
  <c r="I342" i="1"/>
  <c r="H342" i="1"/>
  <c r="E342" i="1"/>
  <c r="I341" i="1"/>
  <c r="H341" i="1"/>
  <c r="E341" i="1"/>
  <c r="I340" i="1"/>
  <c r="H340" i="1"/>
  <c r="E340" i="1"/>
  <c r="I339" i="1"/>
  <c r="H339" i="1"/>
  <c r="E339" i="1"/>
  <c r="I338" i="1"/>
  <c r="H338" i="1"/>
  <c r="E338" i="1"/>
  <c r="I337" i="1"/>
  <c r="H337" i="1"/>
  <c r="E337" i="1"/>
  <c r="I336" i="1"/>
  <c r="H336" i="1"/>
  <c r="E336" i="1"/>
  <c r="I335" i="1"/>
  <c r="H335" i="1"/>
  <c r="E335" i="1"/>
  <c r="I334" i="1"/>
  <c r="H334" i="1"/>
  <c r="E334" i="1"/>
  <c r="I333" i="1"/>
  <c r="H333" i="1"/>
  <c r="E333" i="1"/>
  <c r="I332" i="1"/>
  <c r="H332" i="1"/>
  <c r="E332" i="1"/>
  <c r="I331" i="1"/>
  <c r="H331" i="1"/>
  <c r="E331" i="1"/>
  <c r="I330" i="1"/>
  <c r="H330" i="1"/>
  <c r="E330" i="1"/>
  <c r="I329" i="1"/>
  <c r="H329" i="1"/>
  <c r="E329" i="1"/>
  <c r="I328" i="1"/>
  <c r="H328" i="1"/>
  <c r="E328" i="1"/>
  <c r="I327" i="1"/>
  <c r="H327" i="1"/>
  <c r="E327" i="1"/>
  <c r="I326" i="1"/>
  <c r="H326" i="1"/>
  <c r="E326" i="1"/>
  <c r="I325" i="1"/>
  <c r="H325" i="1"/>
  <c r="E325" i="1"/>
  <c r="I324" i="1"/>
  <c r="H324" i="1"/>
  <c r="E324" i="1"/>
  <c r="I323" i="1"/>
  <c r="H323" i="1"/>
  <c r="E323" i="1"/>
  <c r="I322" i="1"/>
  <c r="H322" i="1"/>
  <c r="E322" i="1"/>
  <c r="I321" i="1"/>
  <c r="H321" i="1"/>
  <c r="E321" i="1"/>
  <c r="I320" i="1"/>
  <c r="H320" i="1"/>
  <c r="E320" i="1"/>
  <c r="I319" i="1"/>
  <c r="H319" i="1"/>
  <c r="E319" i="1"/>
  <c r="I318" i="1"/>
  <c r="H318" i="1"/>
  <c r="E318" i="1"/>
  <c r="I317" i="1"/>
  <c r="H317" i="1"/>
  <c r="E317" i="1"/>
  <c r="I316" i="1"/>
  <c r="H316" i="1"/>
  <c r="E316" i="1"/>
  <c r="I315" i="1"/>
  <c r="H315" i="1"/>
  <c r="E315" i="1"/>
  <c r="I314" i="1"/>
  <c r="H314" i="1"/>
  <c r="E314" i="1"/>
  <c r="I313" i="1"/>
  <c r="H313" i="1"/>
  <c r="E313" i="1"/>
  <c r="I312" i="1"/>
  <c r="H312" i="1"/>
  <c r="E312" i="1"/>
  <c r="I311" i="1"/>
  <c r="H311" i="1"/>
  <c r="E311" i="1"/>
  <c r="I310" i="1"/>
  <c r="H310" i="1"/>
  <c r="E310" i="1"/>
  <c r="I309" i="1"/>
  <c r="H309" i="1"/>
  <c r="E309" i="1"/>
  <c r="I308" i="1"/>
  <c r="H308" i="1"/>
  <c r="E308" i="1"/>
  <c r="I307" i="1"/>
  <c r="H307" i="1"/>
  <c r="E307" i="1"/>
  <c r="I306" i="1"/>
  <c r="H306" i="1"/>
  <c r="E306" i="1"/>
  <c r="I305" i="1"/>
  <c r="H305" i="1"/>
  <c r="E305" i="1"/>
  <c r="I304" i="1"/>
  <c r="H304" i="1"/>
  <c r="E304" i="1"/>
  <c r="I303" i="1"/>
  <c r="H303" i="1"/>
  <c r="E303" i="1"/>
  <c r="I302" i="1"/>
  <c r="H302" i="1"/>
  <c r="E302" i="1"/>
  <c r="I301" i="1"/>
  <c r="H301" i="1"/>
  <c r="E301" i="1"/>
  <c r="I300" i="1"/>
  <c r="H300" i="1"/>
  <c r="E300" i="1"/>
  <c r="I299" i="1"/>
  <c r="H299" i="1"/>
  <c r="E299" i="1"/>
  <c r="I298" i="1"/>
  <c r="H298" i="1"/>
  <c r="E298" i="1"/>
  <c r="I297" i="1"/>
  <c r="H297" i="1"/>
  <c r="E297" i="1"/>
  <c r="I296" i="1"/>
  <c r="H296" i="1"/>
  <c r="E296" i="1"/>
  <c r="I295" i="1"/>
  <c r="H295" i="1"/>
  <c r="E295" i="1"/>
  <c r="I294" i="1"/>
  <c r="H294" i="1"/>
  <c r="E294" i="1"/>
  <c r="I293" i="1"/>
  <c r="H293" i="1"/>
  <c r="E293" i="1"/>
  <c r="I292" i="1"/>
  <c r="H292" i="1"/>
  <c r="E292" i="1"/>
  <c r="I291" i="1"/>
  <c r="H291" i="1"/>
  <c r="E291" i="1"/>
  <c r="I290" i="1"/>
  <c r="H290" i="1"/>
  <c r="E290" i="1"/>
  <c r="I289" i="1"/>
  <c r="H289" i="1"/>
  <c r="E289" i="1"/>
  <c r="I288" i="1"/>
  <c r="H288" i="1"/>
  <c r="E288" i="1"/>
  <c r="I287" i="1"/>
  <c r="H287" i="1"/>
  <c r="E287" i="1"/>
  <c r="I286" i="1"/>
  <c r="H286" i="1"/>
  <c r="E286" i="1"/>
  <c r="I285" i="1"/>
  <c r="H285" i="1"/>
  <c r="E285" i="1"/>
  <c r="I284" i="1"/>
  <c r="H284" i="1"/>
  <c r="E284" i="1"/>
  <c r="I283" i="1"/>
  <c r="H283" i="1"/>
  <c r="E283" i="1"/>
  <c r="I282" i="1"/>
  <c r="H282" i="1"/>
  <c r="E282" i="1"/>
  <c r="I281" i="1"/>
  <c r="H281" i="1"/>
  <c r="E281" i="1"/>
  <c r="I280" i="1"/>
  <c r="H280" i="1"/>
  <c r="E280" i="1"/>
  <c r="I279" i="1"/>
  <c r="H279" i="1"/>
  <c r="E279" i="1"/>
  <c r="I278" i="1"/>
  <c r="H278" i="1"/>
  <c r="E278" i="1"/>
  <c r="I277" i="1"/>
  <c r="H277" i="1"/>
  <c r="E277" i="1"/>
  <c r="I276" i="1"/>
  <c r="H276" i="1"/>
  <c r="E276" i="1"/>
  <c r="I275" i="1"/>
  <c r="H275" i="1"/>
  <c r="E275" i="1"/>
  <c r="I274" i="1"/>
  <c r="H274" i="1"/>
  <c r="E274" i="1"/>
  <c r="I273" i="1"/>
  <c r="H273" i="1"/>
  <c r="E273" i="1"/>
  <c r="I272" i="1"/>
  <c r="H272" i="1"/>
  <c r="E272" i="1"/>
  <c r="I271" i="1"/>
  <c r="H271" i="1"/>
  <c r="E271" i="1"/>
  <c r="I270" i="1"/>
  <c r="H270" i="1"/>
  <c r="E270" i="1"/>
  <c r="I269" i="1"/>
  <c r="H269" i="1"/>
  <c r="E269" i="1"/>
  <c r="I268" i="1"/>
  <c r="H268" i="1"/>
  <c r="E268" i="1"/>
  <c r="I267" i="1"/>
  <c r="H267" i="1"/>
  <c r="E267" i="1"/>
  <c r="I266" i="1"/>
  <c r="H266" i="1"/>
  <c r="E266" i="1"/>
  <c r="I265" i="1"/>
  <c r="H265" i="1"/>
  <c r="E265" i="1"/>
  <c r="I264" i="1"/>
  <c r="H264" i="1"/>
  <c r="E264" i="1"/>
  <c r="I263" i="1"/>
  <c r="H263" i="1"/>
  <c r="E263" i="1"/>
  <c r="I262" i="1"/>
  <c r="H262" i="1"/>
  <c r="E262" i="1"/>
  <c r="I261" i="1"/>
  <c r="H261" i="1"/>
  <c r="E261" i="1"/>
  <c r="I260" i="1"/>
  <c r="H260" i="1"/>
  <c r="E260" i="1"/>
  <c r="I259" i="1"/>
  <c r="H259" i="1"/>
  <c r="E259" i="1"/>
  <c r="I258" i="1"/>
  <c r="H258" i="1"/>
  <c r="E258" i="1"/>
  <c r="I257" i="1"/>
  <c r="H257" i="1"/>
  <c r="E257" i="1"/>
  <c r="I256" i="1"/>
  <c r="H256" i="1"/>
  <c r="E256" i="1"/>
  <c r="I255" i="1"/>
  <c r="H255" i="1"/>
  <c r="E255" i="1"/>
  <c r="I254" i="1"/>
  <c r="H254" i="1"/>
  <c r="E254" i="1"/>
  <c r="I253" i="1"/>
  <c r="H253" i="1"/>
  <c r="E253" i="1"/>
  <c r="I252" i="1"/>
  <c r="H252" i="1"/>
  <c r="E252" i="1"/>
  <c r="I251" i="1"/>
  <c r="H251" i="1"/>
  <c r="E251" i="1"/>
  <c r="I250" i="1"/>
  <c r="H250" i="1"/>
  <c r="E250" i="1"/>
  <c r="I249" i="1"/>
  <c r="H249" i="1"/>
  <c r="E249" i="1"/>
  <c r="I248" i="1"/>
  <c r="H248" i="1"/>
  <c r="E248" i="1"/>
  <c r="I247" i="1"/>
  <c r="H247" i="1"/>
  <c r="E247" i="1"/>
  <c r="I246" i="1"/>
  <c r="H246" i="1"/>
  <c r="E246" i="1"/>
  <c r="I245" i="1"/>
  <c r="H245" i="1"/>
  <c r="E245" i="1"/>
  <c r="I244" i="1"/>
  <c r="H244" i="1"/>
  <c r="E244" i="1"/>
  <c r="I243" i="1"/>
  <c r="H243" i="1"/>
  <c r="E243" i="1"/>
  <c r="I242" i="1"/>
  <c r="H242" i="1"/>
  <c r="E242" i="1"/>
  <c r="I241" i="1"/>
  <c r="H241" i="1"/>
  <c r="E241" i="1"/>
  <c r="I240" i="1"/>
  <c r="H240" i="1"/>
  <c r="E240" i="1"/>
  <c r="I239" i="1"/>
  <c r="H239" i="1"/>
  <c r="E239" i="1"/>
  <c r="I238" i="1"/>
  <c r="H238" i="1"/>
  <c r="E238" i="1"/>
  <c r="I237" i="1"/>
  <c r="H237" i="1"/>
  <c r="E237" i="1"/>
  <c r="I236" i="1"/>
  <c r="H236" i="1"/>
  <c r="E236" i="1"/>
  <c r="I235" i="1"/>
  <c r="H235" i="1"/>
  <c r="E235" i="1"/>
  <c r="I234" i="1"/>
  <c r="H234" i="1"/>
  <c r="E234" i="1"/>
  <c r="I233" i="1"/>
  <c r="H233" i="1"/>
  <c r="E233" i="1"/>
  <c r="I232" i="1"/>
  <c r="H232" i="1"/>
  <c r="E232" i="1"/>
  <c r="I231" i="1"/>
  <c r="H231" i="1"/>
  <c r="E231" i="1"/>
  <c r="I230" i="1"/>
  <c r="H230" i="1"/>
  <c r="E230" i="1"/>
  <c r="I229" i="1"/>
  <c r="H229" i="1"/>
  <c r="E229" i="1"/>
  <c r="I228" i="1"/>
  <c r="H228" i="1"/>
  <c r="E228" i="1"/>
  <c r="I227" i="1"/>
  <c r="H227" i="1"/>
  <c r="E227" i="1"/>
  <c r="I226" i="1"/>
  <c r="H226" i="1"/>
  <c r="E226" i="1"/>
  <c r="I225" i="1"/>
  <c r="H225" i="1"/>
  <c r="E225" i="1"/>
  <c r="I224" i="1"/>
  <c r="H224" i="1"/>
  <c r="E224" i="1"/>
  <c r="I223" i="1"/>
  <c r="H223" i="1"/>
  <c r="E223" i="1"/>
  <c r="I222" i="1"/>
  <c r="H222" i="1"/>
  <c r="E222" i="1"/>
  <c r="I221" i="1"/>
  <c r="H221" i="1"/>
  <c r="E221" i="1"/>
  <c r="I220" i="1"/>
  <c r="H220" i="1"/>
  <c r="E220" i="1"/>
  <c r="I219" i="1"/>
  <c r="H219" i="1"/>
  <c r="E219" i="1"/>
  <c r="I218" i="1"/>
  <c r="H218" i="1"/>
  <c r="E218" i="1"/>
  <c r="I217" i="1"/>
  <c r="H217" i="1"/>
  <c r="E217" i="1"/>
  <c r="I216" i="1"/>
  <c r="H216" i="1"/>
  <c r="E216" i="1"/>
  <c r="I215" i="1"/>
  <c r="H215" i="1"/>
  <c r="E215" i="1"/>
  <c r="I214" i="1"/>
  <c r="H214" i="1"/>
  <c r="E214" i="1"/>
  <c r="I213" i="1"/>
  <c r="H213" i="1"/>
  <c r="E213" i="1"/>
  <c r="I212" i="1"/>
  <c r="H212" i="1"/>
  <c r="E212" i="1"/>
  <c r="I211" i="1"/>
  <c r="H211" i="1"/>
  <c r="E211" i="1"/>
  <c r="I210" i="1"/>
  <c r="H210" i="1"/>
  <c r="E210" i="1"/>
  <c r="I209" i="1"/>
  <c r="H209" i="1"/>
  <c r="E209" i="1"/>
  <c r="I208" i="1"/>
  <c r="H208" i="1"/>
  <c r="E208" i="1"/>
  <c r="I207" i="1"/>
  <c r="H207" i="1"/>
  <c r="E207" i="1"/>
  <c r="I206" i="1"/>
  <c r="H206" i="1"/>
  <c r="E206" i="1"/>
  <c r="I205" i="1"/>
  <c r="H205" i="1"/>
  <c r="E205" i="1"/>
  <c r="I204" i="1"/>
  <c r="H204" i="1"/>
  <c r="E204" i="1"/>
  <c r="I203" i="1"/>
  <c r="H203" i="1"/>
  <c r="E203" i="1"/>
  <c r="I202" i="1"/>
  <c r="H202" i="1"/>
  <c r="E202" i="1"/>
  <c r="I201" i="1"/>
  <c r="H201" i="1"/>
  <c r="E201" i="1"/>
  <c r="I200" i="1"/>
  <c r="H200" i="1"/>
  <c r="E200" i="1"/>
  <c r="I199" i="1"/>
  <c r="H199" i="1"/>
  <c r="E199" i="1"/>
  <c r="I198" i="1"/>
  <c r="H198" i="1"/>
  <c r="E198" i="1"/>
  <c r="I197" i="1"/>
  <c r="H197" i="1"/>
  <c r="E197" i="1"/>
  <c r="I196" i="1"/>
  <c r="H196" i="1"/>
  <c r="E196" i="1"/>
  <c r="I195" i="1"/>
  <c r="H195" i="1"/>
  <c r="E195" i="1"/>
  <c r="I194" i="1"/>
  <c r="H194" i="1"/>
  <c r="E194" i="1"/>
  <c r="I193" i="1"/>
  <c r="H193" i="1"/>
  <c r="E193" i="1"/>
  <c r="I192" i="1"/>
  <c r="H192" i="1"/>
  <c r="E192" i="1"/>
  <c r="I191" i="1"/>
  <c r="H191" i="1"/>
  <c r="E191" i="1"/>
  <c r="I190" i="1"/>
  <c r="H190" i="1"/>
  <c r="E190" i="1"/>
  <c r="I189" i="1"/>
  <c r="H189" i="1"/>
  <c r="E189" i="1"/>
  <c r="I188" i="1"/>
  <c r="H188" i="1"/>
  <c r="E188" i="1"/>
  <c r="I187" i="1"/>
  <c r="H187" i="1"/>
  <c r="E187" i="1"/>
  <c r="I186" i="1"/>
  <c r="H186" i="1"/>
  <c r="E186" i="1"/>
  <c r="I185" i="1"/>
  <c r="H185" i="1"/>
  <c r="E185" i="1"/>
  <c r="I184" i="1"/>
  <c r="H184" i="1"/>
  <c r="E184" i="1"/>
  <c r="I183" i="1"/>
  <c r="H183" i="1"/>
  <c r="E183" i="1"/>
  <c r="I182" i="1"/>
  <c r="H182" i="1"/>
  <c r="E182" i="1"/>
  <c r="I181" i="1"/>
  <c r="H181" i="1"/>
  <c r="E181" i="1"/>
  <c r="I180" i="1"/>
  <c r="H180" i="1"/>
  <c r="E180" i="1"/>
  <c r="I179" i="1"/>
  <c r="H179" i="1"/>
  <c r="E179" i="1"/>
  <c r="I178" i="1"/>
  <c r="H178" i="1"/>
  <c r="E178" i="1"/>
  <c r="I177" i="1"/>
  <c r="H177" i="1"/>
  <c r="E177" i="1"/>
  <c r="I176" i="1"/>
  <c r="H176" i="1"/>
  <c r="E176" i="1"/>
  <c r="I175" i="1"/>
  <c r="H175" i="1"/>
  <c r="E175" i="1"/>
  <c r="I174" i="1"/>
  <c r="H174" i="1"/>
  <c r="E174" i="1"/>
  <c r="I173" i="1"/>
  <c r="H173" i="1"/>
  <c r="E173" i="1"/>
  <c r="I172" i="1"/>
  <c r="H172" i="1"/>
  <c r="E172" i="1"/>
  <c r="I171" i="1"/>
  <c r="H171" i="1"/>
  <c r="E171" i="1"/>
  <c r="I170" i="1"/>
  <c r="H170" i="1"/>
  <c r="E170" i="1"/>
  <c r="I169" i="1"/>
  <c r="H169" i="1"/>
  <c r="E169" i="1"/>
  <c r="I168" i="1"/>
  <c r="H168" i="1"/>
  <c r="E168" i="1"/>
  <c r="I167" i="1"/>
  <c r="H167" i="1"/>
  <c r="E167" i="1"/>
  <c r="I166" i="1"/>
  <c r="H166" i="1"/>
  <c r="E166" i="1"/>
  <c r="I165" i="1"/>
  <c r="H165" i="1"/>
  <c r="E165" i="1"/>
  <c r="I164" i="1"/>
  <c r="H164" i="1"/>
  <c r="E164" i="1"/>
  <c r="I163" i="1"/>
  <c r="H163" i="1"/>
  <c r="E163" i="1"/>
  <c r="I162" i="1"/>
  <c r="H162" i="1"/>
  <c r="E162" i="1"/>
  <c r="I161" i="1"/>
  <c r="H161" i="1"/>
  <c r="E161" i="1"/>
  <c r="I160" i="1"/>
  <c r="H160" i="1"/>
  <c r="E160" i="1"/>
  <c r="I159" i="1"/>
  <c r="H159" i="1"/>
  <c r="E159" i="1"/>
  <c r="I158" i="1"/>
  <c r="H158" i="1"/>
  <c r="E158" i="1"/>
  <c r="I157" i="1"/>
  <c r="H157" i="1"/>
  <c r="E157" i="1"/>
  <c r="I156" i="1"/>
  <c r="H156" i="1"/>
  <c r="E156" i="1"/>
  <c r="I155" i="1"/>
  <c r="H155" i="1"/>
  <c r="E155" i="1"/>
  <c r="I154" i="1"/>
  <c r="H154" i="1"/>
  <c r="E154" i="1"/>
  <c r="I153" i="1"/>
  <c r="H153" i="1"/>
  <c r="E153" i="1"/>
  <c r="I152" i="1"/>
  <c r="H152" i="1"/>
  <c r="E152" i="1"/>
  <c r="I151" i="1"/>
  <c r="H151" i="1"/>
  <c r="E151" i="1"/>
  <c r="I150" i="1"/>
  <c r="H150" i="1"/>
  <c r="E150" i="1"/>
  <c r="I149" i="1"/>
  <c r="H149" i="1"/>
  <c r="E149" i="1"/>
  <c r="I148" i="1"/>
  <c r="H148" i="1"/>
  <c r="E148" i="1"/>
  <c r="I147" i="1"/>
  <c r="H147" i="1"/>
  <c r="E147" i="1"/>
  <c r="I146" i="1"/>
  <c r="H146" i="1"/>
  <c r="E146" i="1"/>
  <c r="I145" i="1"/>
  <c r="H145" i="1"/>
  <c r="E145" i="1"/>
  <c r="I144" i="1"/>
  <c r="H144" i="1"/>
  <c r="E144" i="1"/>
  <c r="I143" i="1"/>
  <c r="H143" i="1"/>
  <c r="E143" i="1"/>
  <c r="I142" i="1"/>
  <c r="H142" i="1"/>
  <c r="E142" i="1"/>
  <c r="I141" i="1"/>
  <c r="H141" i="1"/>
  <c r="E141" i="1"/>
  <c r="I140" i="1"/>
  <c r="H140" i="1"/>
  <c r="E140" i="1"/>
  <c r="I139" i="1"/>
  <c r="H139" i="1"/>
  <c r="E139" i="1"/>
  <c r="I138" i="1"/>
  <c r="H138" i="1"/>
  <c r="E138" i="1"/>
  <c r="I137" i="1"/>
  <c r="H137" i="1"/>
  <c r="E137" i="1"/>
  <c r="I136" i="1"/>
  <c r="H136" i="1"/>
  <c r="E136" i="1"/>
  <c r="I135" i="1"/>
  <c r="H135" i="1"/>
  <c r="E135" i="1"/>
  <c r="I134" i="1"/>
  <c r="H134" i="1"/>
  <c r="E134" i="1"/>
  <c r="I133" i="1"/>
  <c r="H133" i="1"/>
  <c r="E133" i="1"/>
  <c r="I132" i="1"/>
  <c r="H132" i="1"/>
  <c r="E132" i="1"/>
  <c r="I131" i="1"/>
  <c r="H131" i="1"/>
  <c r="E131" i="1"/>
  <c r="I130" i="1"/>
  <c r="H130" i="1"/>
  <c r="E130" i="1"/>
  <c r="I129" i="1"/>
  <c r="H129" i="1"/>
  <c r="E129" i="1"/>
  <c r="I128" i="1"/>
  <c r="H128" i="1"/>
  <c r="E128" i="1"/>
  <c r="I127" i="1"/>
  <c r="H127" i="1"/>
  <c r="E127" i="1"/>
  <c r="I126" i="1"/>
  <c r="H126" i="1"/>
  <c r="E126" i="1"/>
  <c r="I125" i="1"/>
  <c r="H125" i="1"/>
  <c r="E125" i="1"/>
  <c r="I124" i="1"/>
  <c r="H124" i="1"/>
  <c r="E124" i="1"/>
  <c r="I123" i="1"/>
  <c r="H123" i="1"/>
  <c r="E123" i="1"/>
  <c r="I122" i="1"/>
  <c r="H122" i="1"/>
  <c r="E122" i="1"/>
  <c r="I121" i="1"/>
  <c r="H121" i="1"/>
  <c r="E121" i="1"/>
  <c r="I120" i="1"/>
  <c r="H120" i="1"/>
  <c r="E120" i="1"/>
  <c r="I119" i="1"/>
  <c r="H119" i="1"/>
  <c r="E119" i="1"/>
  <c r="I118" i="1"/>
  <c r="H118" i="1"/>
  <c r="E118" i="1"/>
  <c r="I117" i="1"/>
  <c r="H117" i="1"/>
  <c r="E117" i="1"/>
  <c r="I116" i="1"/>
  <c r="H116" i="1"/>
  <c r="E116" i="1"/>
  <c r="I115" i="1"/>
  <c r="H115" i="1"/>
  <c r="E115" i="1"/>
  <c r="I114" i="1"/>
  <c r="H114" i="1"/>
  <c r="E114" i="1"/>
  <c r="I113" i="1"/>
  <c r="H113" i="1"/>
  <c r="E113" i="1"/>
  <c r="I112" i="1"/>
  <c r="H112" i="1"/>
  <c r="E112" i="1"/>
  <c r="I111" i="1"/>
  <c r="H111" i="1"/>
  <c r="E111" i="1"/>
  <c r="I110" i="1"/>
  <c r="H110" i="1"/>
  <c r="E110" i="1"/>
  <c r="I109" i="1"/>
  <c r="H109" i="1"/>
  <c r="E109" i="1"/>
  <c r="I108" i="1"/>
  <c r="H108" i="1"/>
  <c r="E108" i="1"/>
  <c r="I107" i="1"/>
  <c r="H107" i="1"/>
  <c r="E107" i="1"/>
  <c r="I106" i="1"/>
  <c r="H106" i="1"/>
  <c r="E106" i="1"/>
  <c r="I105" i="1"/>
  <c r="H105" i="1"/>
  <c r="E105" i="1"/>
  <c r="I104" i="1"/>
  <c r="H104" i="1"/>
  <c r="E104" i="1"/>
  <c r="I103" i="1"/>
  <c r="H103" i="1"/>
  <c r="E103" i="1"/>
  <c r="I102" i="1"/>
  <c r="H102" i="1"/>
  <c r="E102" i="1"/>
  <c r="I101" i="1"/>
  <c r="H101" i="1"/>
  <c r="E101" i="1"/>
  <c r="I100" i="1"/>
  <c r="H100" i="1"/>
  <c r="E100" i="1"/>
  <c r="I99" i="1"/>
  <c r="H99" i="1"/>
  <c r="E99" i="1"/>
  <c r="I98" i="1"/>
  <c r="H98" i="1"/>
  <c r="E98" i="1"/>
  <c r="I97" i="1"/>
  <c r="H97" i="1"/>
  <c r="E97" i="1"/>
  <c r="I96" i="1"/>
  <c r="H96" i="1"/>
  <c r="E96" i="1"/>
  <c r="I95" i="1"/>
  <c r="H95" i="1"/>
  <c r="E95" i="1"/>
  <c r="I94" i="1"/>
  <c r="H94" i="1"/>
  <c r="E94" i="1"/>
  <c r="I93" i="1"/>
  <c r="H93" i="1"/>
  <c r="E93" i="1"/>
  <c r="I92" i="1"/>
  <c r="H92" i="1"/>
  <c r="E92" i="1"/>
  <c r="I91" i="1"/>
  <c r="H91" i="1"/>
  <c r="E91" i="1"/>
  <c r="I90" i="1"/>
  <c r="H90" i="1"/>
  <c r="E90" i="1"/>
  <c r="I89" i="1"/>
  <c r="H89" i="1"/>
  <c r="E89" i="1"/>
  <c r="I88" i="1"/>
  <c r="H88" i="1"/>
  <c r="E88" i="1"/>
  <c r="I87" i="1"/>
  <c r="H87" i="1"/>
  <c r="E87" i="1"/>
  <c r="I86" i="1"/>
  <c r="H86" i="1"/>
  <c r="E86" i="1"/>
  <c r="I85" i="1"/>
  <c r="H85" i="1"/>
  <c r="E85" i="1"/>
  <c r="I84" i="1"/>
  <c r="H84" i="1"/>
  <c r="E84" i="1"/>
  <c r="I83" i="1"/>
  <c r="H83" i="1"/>
  <c r="E83" i="1"/>
  <c r="I82" i="1"/>
  <c r="H82" i="1"/>
  <c r="E82" i="1"/>
  <c r="I81" i="1"/>
  <c r="H81" i="1"/>
  <c r="E81" i="1"/>
  <c r="I80" i="1"/>
  <c r="H80" i="1"/>
  <c r="E80" i="1"/>
  <c r="I79" i="1"/>
  <c r="H79" i="1"/>
  <c r="E79" i="1"/>
  <c r="I78" i="1"/>
  <c r="H78" i="1"/>
  <c r="E78" i="1"/>
  <c r="I77" i="1"/>
  <c r="H77" i="1"/>
  <c r="E77" i="1"/>
  <c r="I76" i="1"/>
  <c r="H76" i="1"/>
  <c r="E76" i="1"/>
  <c r="I75" i="1"/>
  <c r="H75" i="1"/>
  <c r="E75" i="1"/>
  <c r="I74" i="1"/>
  <c r="H74" i="1"/>
  <c r="E74" i="1"/>
  <c r="I73" i="1"/>
  <c r="H73" i="1"/>
  <c r="E73" i="1"/>
  <c r="I72" i="1"/>
  <c r="H72" i="1"/>
  <c r="E72" i="1"/>
  <c r="I71" i="1"/>
  <c r="H71" i="1"/>
  <c r="E71" i="1"/>
  <c r="I70" i="1"/>
  <c r="H70" i="1"/>
  <c r="E70" i="1"/>
  <c r="I69" i="1"/>
  <c r="H69" i="1"/>
  <c r="E69" i="1"/>
  <c r="I68" i="1"/>
  <c r="H68" i="1"/>
  <c r="E68" i="1"/>
  <c r="I67" i="1"/>
  <c r="H67" i="1"/>
  <c r="E67" i="1"/>
  <c r="I66" i="1"/>
  <c r="H66" i="1"/>
  <c r="E66" i="1"/>
  <c r="I65" i="1"/>
  <c r="H65" i="1"/>
  <c r="E65" i="1"/>
  <c r="I64" i="1"/>
  <c r="H64" i="1"/>
  <c r="E64" i="1"/>
  <c r="I63" i="1"/>
  <c r="H63" i="1"/>
  <c r="E63" i="1"/>
  <c r="I62" i="1"/>
  <c r="H62" i="1"/>
  <c r="E62" i="1"/>
  <c r="I61" i="1"/>
  <c r="H61" i="1"/>
  <c r="E61" i="1"/>
  <c r="I60" i="1"/>
  <c r="H60" i="1"/>
  <c r="E60" i="1"/>
  <c r="I59" i="1"/>
  <c r="H59" i="1"/>
  <c r="E59" i="1"/>
  <c r="I58" i="1"/>
  <c r="H58" i="1"/>
  <c r="E58" i="1"/>
  <c r="I57" i="1"/>
  <c r="H57" i="1"/>
  <c r="E57" i="1"/>
  <c r="I56" i="1"/>
  <c r="H56" i="1"/>
  <c r="E56" i="1"/>
  <c r="I55" i="1"/>
  <c r="H55" i="1"/>
  <c r="E55" i="1"/>
  <c r="I54" i="1"/>
  <c r="H54" i="1"/>
  <c r="E54" i="1"/>
  <c r="I53" i="1"/>
  <c r="H53" i="1"/>
  <c r="E53" i="1"/>
  <c r="I52" i="1"/>
  <c r="H52" i="1"/>
  <c r="E52" i="1"/>
  <c r="I51" i="1"/>
  <c r="H51" i="1"/>
  <c r="E51" i="1"/>
  <c r="I50" i="1"/>
  <c r="H50" i="1"/>
  <c r="E50" i="1"/>
  <c r="I49" i="1"/>
  <c r="H49" i="1"/>
  <c r="E49" i="1"/>
  <c r="I48" i="1"/>
  <c r="H48" i="1"/>
  <c r="E48" i="1"/>
  <c r="I47" i="1"/>
  <c r="H47" i="1"/>
  <c r="E47" i="1"/>
  <c r="I46" i="1"/>
  <c r="H46" i="1"/>
  <c r="E46" i="1"/>
  <c r="I45" i="1"/>
  <c r="H45" i="1"/>
  <c r="E45" i="1"/>
  <c r="I44" i="1"/>
  <c r="H44" i="1"/>
  <c r="E44" i="1"/>
  <c r="I43" i="1"/>
  <c r="H43" i="1"/>
  <c r="E43" i="1"/>
  <c r="I42" i="1"/>
  <c r="H42" i="1"/>
  <c r="E42" i="1"/>
  <c r="I41" i="1"/>
  <c r="H41" i="1"/>
  <c r="E41" i="1"/>
  <c r="I40" i="1"/>
  <c r="H40" i="1"/>
  <c r="E40" i="1"/>
  <c r="I39" i="1"/>
  <c r="H39" i="1"/>
  <c r="E39" i="1"/>
  <c r="I38" i="1"/>
  <c r="H38" i="1"/>
  <c r="E38" i="1"/>
  <c r="I37" i="1"/>
  <c r="H37" i="1"/>
  <c r="E37" i="1"/>
  <c r="I36" i="1"/>
  <c r="H36" i="1"/>
  <c r="E36" i="1"/>
  <c r="I35" i="1"/>
  <c r="H35" i="1"/>
  <c r="E35" i="1"/>
  <c r="I34" i="1"/>
  <c r="H34" i="1"/>
  <c r="E34" i="1"/>
  <c r="I33" i="1"/>
  <c r="H33" i="1"/>
  <c r="E33" i="1"/>
  <c r="I32" i="1"/>
  <c r="H32" i="1"/>
  <c r="E32" i="1"/>
  <c r="I31" i="1"/>
  <c r="H31" i="1"/>
  <c r="E31" i="1"/>
  <c r="I30" i="1"/>
  <c r="H30" i="1"/>
  <c r="E30" i="1"/>
  <c r="I29" i="1"/>
  <c r="H29" i="1"/>
  <c r="E29" i="1"/>
  <c r="I28" i="1"/>
  <c r="H28" i="1"/>
  <c r="E28" i="1"/>
  <c r="I27" i="1"/>
  <c r="H27" i="1"/>
  <c r="E27" i="1"/>
  <c r="I26" i="1"/>
  <c r="H26" i="1"/>
  <c r="E26" i="1"/>
  <c r="I25" i="1"/>
  <c r="H25" i="1"/>
  <c r="E25" i="1"/>
  <c r="I24" i="1"/>
  <c r="H24" i="1"/>
  <c r="E24" i="1"/>
  <c r="I23" i="1"/>
  <c r="H23" i="1"/>
  <c r="E23" i="1"/>
  <c r="I22" i="1"/>
  <c r="H22" i="1"/>
  <c r="E22" i="1"/>
  <c r="I21" i="1"/>
  <c r="H21" i="1"/>
  <c r="E21" i="1"/>
  <c r="I20" i="1"/>
  <c r="H20" i="1"/>
  <c r="E20" i="1"/>
  <c r="I19" i="1"/>
  <c r="H19" i="1"/>
  <c r="E19" i="1"/>
  <c r="I18" i="1"/>
  <c r="H18" i="1"/>
  <c r="E18" i="1"/>
  <c r="I17" i="1"/>
  <c r="H17" i="1"/>
  <c r="E17" i="1"/>
  <c r="I16" i="1"/>
  <c r="H16" i="1"/>
  <c r="E16" i="1"/>
  <c r="I15" i="1"/>
  <c r="H15" i="1"/>
  <c r="E15" i="1"/>
  <c r="I14" i="1"/>
  <c r="H14" i="1"/>
  <c r="E14" i="1"/>
  <c r="I13" i="1"/>
  <c r="H13" i="1"/>
  <c r="E13" i="1"/>
  <c r="I12" i="1"/>
  <c r="H12" i="1"/>
  <c r="E12" i="1"/>
  <c r="I11" i="1"/>
  <c r="H11" i="1"/>
  <c r="E11" i="1"/>
  <c r="I10" i="1"/>
  <c r="H10" i="1"/>
  <c r="E10" i="1"/>
  <c r="I9" i="1"/>
  <c r="H9" i="1"/>
  <c r="E9" i="1"/>
  <c r="I8" i="1"/>
  <c r="H8" i="1"/>
  <c r="E8" i="1"/>
  <c r="I7" i="1"/>
  <c r="H7" i="1"/>
  <c r="E7" i="1"/>
  <c r="I6" i="1"/>
  <c r="H6" i="1"/>
  <c r="E6" i="1"/>
  <c r="I5" i="1"/>
  <c r="H5" i="1"/>
  <c r="E5" i="1"/>
  <c r="I4" i="1"/>
  <c r="H4" i="1"/>
  <c r="E4" i="1"/>
  <c r="I3" i="1"/>
  <c r="H3" i="1"/>
  <c r="E3" i="1"/>
  <c r="I2" i="1"/>
  <c r="H2" i="1"/>
  <c r="E2" i="1"/>
  <c r="N7" i="7" l="1"/>
  <c r="B4" i="6"/>
  <c r="C3" i="3"/>
  <c r="B2" i="3"/>
  <c r="C2" i="3"/>
  <c r="C5" i="3"/>
  <c r="B5" i="3"/>
  <c r="B4" i="3"/>
  <c r="C4" i="3"/>
  <c r="B3" i="3"/>
  <c r="K53" i="4"/>
  <c r="W53" i="4"/>
  <c r="AI53" i="4"/>
  <c r="G53" i="4"/>
  <c r="S53" i="4"/>
  <c r="AE53" i="4"/>
  <c r="AQ53" i="4"/>
  <c r="O53" i="4"/>
  <c r="AA53" i="4"/>
  <c r="AM53" i="4"/>
</calcChain>
</file>

<file path=xl/comments1.xml><?xml version="1.0" encoding="utf-8"?>
<comments xmlns="http://schemas.openxmlformats.org/spreadsheetml/2006/main">
  <authors>
    <author>_-HoME-_</author>
  </authors>
  <commentList>
    <comment ref="G10" authorId="0" shapeId="0">
      <text>
        <r>
          <rPr>
            <b/>
            <sz val="9"/>
            <color indexed="81"/>
            <rFont val="Tahoma"/>
            <family val="2"/>
            <charset val="204"/>
          </rPr>
          <t>_-HoME-_:</t>
        </r>
        <r>
          <rPr>
            <sz val="9"/>
            <color indexed="81"/>
            <rFont val="Tahoma"/>
            <family val="2"/>
            <charset val="204"/>
          </rPr>
          <t xml:space="preserve">
в расчет не берем</t>
        </r>
      </text>
    </comment>
  </commentList>
</comments>
</file>

<file path=xl/sharedStrings.xml><?xml version="1.0" encoding="utf-8"?>
<sst xmlns="http://schemas.openxmlformats.org/spreadsheetml/2006/main" count="560" uniqueCount="94">
  <si>
    <t>id_order</t>
  </si>
  <si>
    <t>Категория</t>
  </si>
  <si>
    <t>Наименование</t>
  </si>
  <si>
    <t>Дата</t>
  </si>
  <si>
    <t>Месяц</t>
  </si>
  <si>
    <t>Кол-во товаров, всего</t>
  </si>
  <si>
    <t>Цена (за 1 ед.)</t>
  </si>
  <si>
    <t>Сумма заказа</t>
  </si>
  <si>
    <t>Кол-во дешевые товары</t>
  </si>
  <si>
    <t>category_id</t>
  </si>
  <si>
    <t>category</t>
  </si>
  <si>
    <t>сноуборд</t>
  </si>
  <si>
    <t>лыжи</t>
  </si>
  <si>
    <t>коньки</t>
  </si>
  <si>
    <t>ролики</t>
  </si>
  <si>
    <t>Выручка за январь</t>
  </si>
  <si>
    <t>Кол-во товаров за январь</t>
  </si>
  <si>
    <t>Постройте динамику (по дням) доли товаров, на которые цена меньше 800 рублей (рассчитайте долю дешевых товаров среди всех товаров этого дня и этой категории). Можно воспользоваться сводной таблицей и формулами.</t>
  </si>
  <si>
    <t>Сумма по полю Кол-во товаров</t>
  </si>
  <si>
    <t>Названия столбцов</t>
  </si>
  <si>
    <t>Названия строк</t>
  </si>
  <si>
    <t>01.янв</t>
  </si>
  <si>
    <t>02.янв</t>
  </si>
  <si>
    <t>03.янв</t>
  </si>
  <si>
    <t>04.янв</t>
  </si>
  <si>
    <t>05.янв</t>
  </si>
  <si>
    <t>06.янв</t>
  </si>
  <si>
    <t>07.янв</t>
  </si>
  <si>
    <t>08.янв</t>
  </si>
  <si>
    <t>09.янв</t>
  </si>
  <si>
    <t>10.янв</t>
  </si>
  <si>
    <t>11.янв</t>
  </si>
  <si>
    <t>12.янв</t>
  </si>
  <si>
    <t>13.янв</t>
  </si>
  <si>
    <t>14.янв</t>
  </si>
  <si>
    <t>15.янв</t>
  </si>
  <si>
    <t>16.янв</t>
  </si>
  <si>
    <t>17.янв</t>
  </si>
  <si>
    <t>18.янв</t>
  </si>
  <si>
    <t>19.янв</t>
  </si>
  <si>
    <t>20.янв</t>
  </si>
  <si>
    <t>21.янв</t>
  </si>
  <si>
    <t>22.янв</t>
  </si>
  <si>
    <t>23.янв</t>
  </si>
  <si>
    <t>24.янв</t>
  </si>
  <si>
    <t>25.янв</t>
  </si>
  <si>
    <t>26.янв</t>
  </si>
  <si>
    <t>27.янв</t>
  </si>
  <si>
    <t>28.янв</t>
  </si>
  <si>
    <t>29.янв</t>
  </si>
  <si>
    <t>30.янв</t>
  </si>
  <si>
    <t>31.янв</t>
  </si>
  <si>
    <t>01.фев</t>
  </si>
  <si>
    <t>02.фев</t>
  </si>
  <si>
    <t>03.фев</t>
  </si>
  <si>
    <t>04.фев</t>
  </si>
  <si>
    <t>05.фев</t>
  </si>
  <si>
    <t>06.фев</t>
  </si>
  <si>
    <t>07.фев</t>
  </si>
  <si>
    <t>08.фев</t>
  </si>
  <si>
    <t>09.фев</t>
  </si>
  <si>
    <t>10.фев</t>
  </si>
  <si>
    <t>11.фев</t>
  </si>
  <si>
    <t>12.фев</t>
  </si>
  <si>
    <t>13.фев</t>
  </si>
  <si>
    <t>14.фев</t>
  </si>
  <si>
    <t>Общий итог</t>
  </si>
  <si>
    <t>Сумма по полю Дешевые товары</t>
  </si>
  <si>
    <t xml:space="preserve">Доля дешевых товаров в своей категории и среди всех товаров по дням, % </t>
  </si>
  <si>
    <t>доля дешевых товаров в категории "коньки"</t>
  </si>
  <si>
    <t>доля дешевых товаров в категории "лыжи"</t>
  </si>
  <si>
    <t>доля дешевых товаров в категории "ролики"</t>
  </si>
  <si>
    <t>доля дешевых товаров в категории "сноуборд"</t>
  </si>
  <si>
    <t>доля дешевых товаров среди всех товаров дня</t>
  </si>
  <si>
    <t>все товары</t>
  </si>
  <si>
    <t xml:space="preserve">Динамика доли дешевых товаров в своей категории и среди всех товаров по дням, абс.показ. </t>
  </si>
  <si>
    <t>Все товары</t>
  </si>
  <si>
    <t>Задание 1.3</t>
  </si>
  <si>
    <t>В суммарной выручке на каждый день определите доли выручки каждой категории. Визуализируйте эту динамику. Найдите день, в который доля выручки от продажи роликов была наибольшей.</t>
  </si>
  <si>
    <t>Доли категорий рекомендуется определять с помощью средств сводной таблицы, а не с помощью формул.</t>
  </si>
  <si>
    <t>Сумма по полю Сумма заказа</t>
  </si>
  <si>
    <t>день, в который доля выручки от продажи роликов была наибольшей</t>
  </si>
  <si>
    <t>Суммарная выручка</t>
  </si>
  <si>
    <t>Постройте динамику суммарной выручки по дням и постройте прогноз на 1 месяц</t>
  </si>
  <si>
    <t>Показатели факт</t>
  </si>
  <si>
    <t>Показатели прогноз</t>
  </si>
  <si>
    <t xml:space="preserve">Средний дневной прирост, факт </t>
  </si>
  <si>
    <t>Выручка дня, руб.</t>
  </si>
  <si>
    <t>Прирост,%</t>
  </si>
  <si>
    <t>Выручка дня, руб,</t>
  </si>
  <si>
    <t>коэффициент</t>
  </si>
  <si>
    <t>Комментарий: период наблюдений слишком короткий, поэтому для построения прогноза берем среднее значение прироста за период со второго января по 14 февраля. Показатель прироста за 2 января в расчет не берем - слишком большой выброс (предполагаем, что 2 января - это второй день работы точки)</t>
  </si>
  <si>
    <t>Выручка дня, ср.знач., руб.</t>
  </si>
  <si>
    <t xml:space="preserve">2.1 Постройте количество визитов в динамике по месяцам старта визита. Ограничьтесь только визитами 2022 года
select  extract (month from start_dttm) as month, count(*) 
from visits
where date_part ('year', start_dttm) = 2022
group by extract (month from start_dttm)
Задание 2.2
Выведите устройства, по которым было больше 100 визитов за июнь 2022 года.
select device, count (*) as visits_number 
from visits
where date_part ('month', start_dttm) =6 and date_part ('year', start_dttm) = 2022 
group by device
having count (*) &gt; 100 
order by count (*) desc
Задание 2.3
Выведите визиты всех пользователей, у которых никогда не было покупок.
select v. uid, v.start_dttm, v.source_id, v.device  
from visits v 
full join purchases p 
on v. uid = p. uid
where p.user_id is null
Задание 2.4
Для каждого клиента найдите средний чек за его последние три покупки.
with a as (
select uid,  revenue, buy_ts,
row_number() over (partition by uid order by buy_ts desc)
from visits 
where revenue!= 0 
group by uid,  revenue, buy_ts)
select uid, avg(revenue) as avg_sum
from a 
where row_number &lt;= 3 
group by uid
order by avg_sum desc
Задание 2.5
Для каждого источника визита рассчитайте среднее время, которое проходит между визитами. В расчет берите только визиты, продлившиеся дольше 10 секунд.
with a as (select source_id, start_dttm, end_dttm - start_dttm as duration 
,lag(start_dttm) over (partition by source_id order by start_dttm) as lag_visit
from visits )
select source_id, avg (start_dttm - lag_visit) as avg_time_between
from a 
where extract (epoch from duration) &gt; '10'
group by source_id
order by  avg (start_dttm - lag_visit)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</si>
</sst>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#,##0\ &quot;₽&quot;"/>
  </numFmts>
  <fonts count="12" x14ac:knownFonts="1">
    <font>
      <sz val="10"/>
      <color rgb="FF00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4"/>
      <color rgb="FF242D34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2"/>
      <color rgb="FF242D34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F1F3"/>
        <bgColor rgb="FFD9F1F3"/>
      </patternFill>
    </fill>
    <fill>
      <patternFill patternType="solid">
        <fgColor rgb="FFFFFF00"/>
        <bgColor rgb="FFFFFF00"/>
      </patternFill>
    </fill>
    <fill>
      <patternFill patternType="solid">
        <fgColor rgb="FFB3CEFA"/>
        <bgColor rgb="FFB3CEFA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8" xfId="0" applyFont="1" applyBorder="1" applyAlignment="1"/>
    <xf numFmtId="0" fontId="8" fillId="0" borderId="0" xfId="0" applyFont="1" applyAlignment="1"/>
    <xf numFmtId="0" fontId="2" fillId="0" borderId="0" xfId="0" applyFont="1" applyAlignment="1"/>
    <xf numFmtId="0" fontId="2" fillId="0" borderId="8" xfId="0" applyFont="1" applyBorder="1" applyAlignment="1"/>
    <xf numFmtId="9" fontId="0" fillId="0" borderId="8" xfId="2" applyFont="1" applyBorder="1" applyAlignment="1"/>
    <xf numFmtId="9" fontId="0" fillId="0" borderId="0" xfId="2" applyFont="1" applyAlignment="1"/>
    <xf numFmtId="2" fontId="0" fillId="0" borderId="8" xfId="0" applyNumberFormat="1" applyFont="1" applyBorder="1" applyAlignment="1"/>
    <xf numFmtId="2" fontId="0" fillId="0" borderId="0" xfId="0" applyNumberFormat="1" applyFont="1" applyAlignment="1"/>
    <xf numFmtId="10" fontId="0" fillId="0" borderId="0" xfId="0" applyNumberFormat="1" applyFont="1" applyAlignment="1"/>
    <xf numFmtId="0" fontId="8" fillId="0" borderId="8" xfId="0" applyFont="1" applyBorder="1" applyAlignment="1"/>
    <xf numFmtId="10" fontId="0" fillId="0" borderId="8" xfId="2" applyNumberFormat="1" applyFont="1" applyBorder="1" applyAlignment="1"/>
    <xf numFmtId="0" fontId="1" fillId="2" borderId="9" xfId="1" applyBorder="1" applyAlignment="1"/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4" borderId="12" xfId="0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9" fillId="0" borderId="0" xfId="0" applyFont="1" applyAlignment="1"/>
    <xf numFmtId="164" fontId="0" fillId="0" borderId="0" xfId="0" applyNumberFormat="1" applyFont="1" applyAlignment="1">
      <alignment horizontal="left"/>
    </xf>
    <xf numFmtId="0" fontId="8" fillId="0" borderId="13" xfId="0" applyFont="1" applyBorder="1" applyAlignment="1"/>
    <xf numFmtId="9" fontId="8" fillId="0" borderId="14" xfId="2" applyFont="1" applyBorder="1" applyAlignment="1"/>
    <xf numFmtId="0" fontId="8" fillId="0" borderId="14" xfId="0" applyFont="1" applyBorder="1" applyAlignment="1"/>
    <xf numFmtId="16" fontId="0" fillId="0" borderId="0" xfId="0" applyNumberFormat="1" applyFont="1" applyAlignment="1"/>
    <xf numFmtId="1" fontId="0" fillId="0" borderId="0" xfId="0" applyNumberFormat="1" applyFont="1" applyAlignment="1"/>
    <xf numFmtId="9" fontId="0" fillId="0" borderId="0" xfId="0" applyNumberFormat="1" applyFont="1" applyAlignment="1"/>
    <xf numFmtId="0" fontId="8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1" fontId="2" fillId="0" borderId="0" xfId="2" applyNumberFormat="1" applyFont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/>
    <xf numFmtId="16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3">
    <cellStyle name="Обычный" xfId="0" builtinId="0"/>
    <cellStyle name="Процентный 2" xfId="2"/>
    <cellStyle name="Хороший" xfId="1" builtinId="26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Доля дешевых товаров среди всех товаров по дням,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4"/>
          <c:order val="0"/>
          <c:tx>
            <c:strRef>
              <c:f>'Задание 1.2_xlsx'!$A$46</c:f>
              <c:strCache>
                <c:ptCount val="1"/>
                <c:pt idx="0">
                  <c:v>доля дешевых товаров среди всех товаров дня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'Задание 1.2_xlsx'!$B$41:$AU$41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1.2_xlsx'!$B$46:$AU$46</c:f>
              <c:numCache>
                <c:formatCode>0%</c:formatCode>
                <c:ptCount val="46"/>
                <c:pt idx="0">
                  <c:v>0.34782608695652173</c:v>
                </c:pt>
                <c:pt idx="1">
                  <c:v>0.17142857142857143</c:v>
                </c:pt>
                <c:pt idx="2">
                  <c:v>0.13897280966767372</c:v>
                </c:pt>
                <c:pt idx="3">
                  <c:v>0.13718411552346571</c:v>
                </c:pt>
                <c:pt idx="4">
                  <c:v>0.21266968325791855</c:v>
                </c:pt>
                <c:pt idx="5">
                  <c:v>0.21634615384615385</c:v>
                </c:pt>
                <c:pt idx="6">
                  <c:v>0.20454545454545456</c:v>
                </c:pt>
                <c:pt idx="7">
                  <c:v>0.2413793103448276</c:v>
                </c:pt>
                <c:pt idx="8">
                  <c:v>0.20844327176781002</c:v>
                </c:pt>
                <c:pt idx="9">
                  <c:v>0.17325227963525835</c:v>
                </c:pt>
                <c:pt idx="10">
                  <c:v>0.19860627177700349</c:v>
                </c:pt>
                <c:pt idx="11">
                  <c:v>0.25352112676056338</c:v>
                </c:pt>
                <c:pt idx="12">
                  <c:v>0.31111111111111112</c:v>
                </c:pt>
                <c:pt idx="13">
                  <c:v>0.19438444924406048</c:v>
                </c:pt>
                <c:pt idx="14">
                  <c:v>0.21224489795918366</c:v>
                </c:pt>
                <c:pt idx="15">
                  <c:v>0.24070021881838075</c:v>
                </c:pt>
                <c:pt idx="16">
                  <c:v>0.23697916666666666</c:v>
                </c:pt>
                <c:pt idx="17">
                  <c:v>0.22105263157894736</c:v>
                </c:pt>
                <c:pt idx="18">
                  <c:v>0.24782608695652175</c:v>
                </c:pt>
                <c:pt idx="19">
                  <c:v>0.25403225806451613</c:v>
                </c:pt>
                <c:pt idx="20">
                  <c:v>0.36602870813397131</c:v>
                </c:pt>
                <c:pt idx="21">
                  <c:v>0.30749354005167956</c:v>
                </c:pt>
                <c:pt idx="22">
                  <c:v>0.35805626598465473</c:v>
                </c:pt>
                <c:pt idx="23">
                  <c:v>0.35421686746987951</c:v>
                </c:pt>
                <c:pt idx="24">
                  <c:v>0.33800000000000002</c:v>
                </c:pt>
                <c:pt idx="25">
                  <c:v>0.38285714285714284</c:v>
                </c:pt>
                <c:pt idx="26">
                  <c:v>0.33827160493827163</c:v>
                </c:pt>
                <c:pt idx="27">
                  <c:v>0.25384615384615383</c:v>
                </c:pt>
                <c:pt idx="28">
                  <c:v>0.24257425742574257</c:v>
                </c:pt>
                <c:pt idx="29">
                  <c:v>0.34761904761904761</c:v>
                </c:pt>
                <c:pt idx="30">
                  <c:v>0.29159212880143115</c:v>
                </c:pt>
                <c:pt idx="31">
                  <c:v>0.31550802139037432</c:v>
                </c:pt>
                <c:pt idx="32">
                  <c:v>0.3291592128801431</c:v>
                </c:pt>
                <c:pt idx="33">
                  <c:v>0.29043478260869565</c:v>
                </c:pt>
                <c:pt idx="34">
                  <c:v>0.32911392405063289</c:v>
                </c:pt>
                <c:pt idx="35">
                  <c:v>0.25879917184265011</c:v>
                </c:pt>
                <c:pt idx="36">
                  <c:v>0.26788990825688075</c:v>
                </c:pt>
                <c:pt idx="37">
                  <c:v>0.31889763779527558</c:v>
                </c:pt>
                <c:pt idx="38">
                  <c:v>0.33852140077821014</c:v>
                </c:pt>
                <c:pt idx="39">
                  <c:v>0.38446601941747571</c:v>
                </c:pt>
                <c:pt idx="40">
                  <c:v>0.41807909604519772</c:v>
                </c:pt>
                <c:pt idx="41">
                  <c:v>0.44902386117136661</c:v>
                </c:pt>
                <c:pt idx="42">
                  <c:v>0.52162849872773542</c:v>
                </c:pt>
                <c:pt idx="43">
                  <c:v>0.46168582375478928</c:v>
                </c:pt>
                <c:pt idx="44">
                  <c:v>0.45192307692307693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0-46B1-B8A3-2918EFA41A96}"/>
            </c:ext>
          </c:extLst>
        </c:ser>
        <c:ser>
          <c:idx val="5"/>
          <c:order val="1"/>
          <c:tx>
            <c:strRef>
              <c:f>'Задание 1.2_xlsx'!$A$47</c:f>
              <c:strCache>
                <c:ptCount val="1"/>
                <c:pt idx="0">
                  <c:v>все товары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'Задание 1.2_xlsx'!$B$41:$AU$41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1.2_xlsx'!$B$47:$AU$47</c:f>
              <c:numCache>
                <c:formatCode>0%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0-46B1-B8A3-2918EFA41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366816"/>
        <c:axId val="694370096"/>
      </c:barChart>
      <c:catAx>
        <c:axId val="69436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70096"/>
        <c:crosses val="autoZero"/>
        <c:auto val="1"/>
        <c:lblAlgn val="ctr"/>
        <c:lblOffset val="100"/>
        <c:noMultiLvlLbl val="0"/>
      </c:catAx>
      <c:valAx>
        <c:axId val="6943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6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Доля дешевых товаров в своей категории по дням, %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'Задание 1.2_xlsx'!$A$42</c:f>
              <c:strCache>
                <c:ptCount val="1"/>
                <c:pt idx="0">
                  <c:v>доля дешевых товаров в категории "коньки"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1.2_xlsx'!$B$41:$AT$41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1.2_xlsx'!$B$42:$AT$42</c:f>
              <c:numCache>
                <c:formatCode>0%</c:formatCode>
                <c:ptCount val="45"/>
                <c:pt idx="0">
                  <c:v>1</c:v>
                </c:pt>
                <c:pt idx="1">
                  <c:v>0.90243902439024393</c:v>
                </c:pt>
                <c:pt idx="2">
                  <c:v>0.6</c:v>
                </c:pt>
                <c:pt idx="3">
                  <c:v>0.38983050847457629</c:v>
                </c:pt>
                <c:pt idx="4">
                  <c:v>0.52380952380952384</c:v>
                </c:pt>
                <c:pt idx="5">
                  <c:v>0.48076923076923078</c:v>
                </c:pt>
                <c:pt idx="6">
                  <c:v>0.68518518518518523</c:v>
                </c:pt>
                <c:pt idx="7">
                  <c:v>0.78666666666666663</c:v>
                </c:pt>
                <c:pt idx="8">
                  <c:v>0.72463768115942029</c:v>
                </c:pt>
                <c:pt idx="9">
                  <c:v>0.68253968253968256</c:v>
                </c:pt>
                <c:pt idx="10">
                  <c:v>0.7678571428571429</c:v>
                </c:pt>
                <c:pt idx="11">
                  <c:v>0.8666666666666667</c:v>
                </c:pt>
                <c:pt idx="12">
                  <c:v>0.84507042253521125</c:v>
                </c:pt>
                <c:pt idx="13">
                  <c:v>0.30769230769230771</c:v>
                </c:pt>
                <c:pt idx="14">
                  <c:v>0.35555555555555557</c:v>
                </c:pt>
                <c:pt idx="15">
                  <c:v>0.65600000000000003</c:v>
                </c:pt>
                <c:pt idx="16">
                  <c:v>0.81481481481481477</c:v>
                </c:pt>
                <c:pt idx="17">
                  <c:v>0.3203125</c:v>
                </c:pt>
                <c:pt idx="18">
                  <c:v>0.31764705882352939</c:v>
                </c:pt>
                <c:pt idx="19">
                  <c:v>0.36501901140684412</c:v>
                </c:pt>
                <c:pt idx="20">
                  <c:v>0.59900990099009899</c:v>
                </c:pt>
                <c:pt idx="21">
                  <c:v>0.5625</c:v>
                </c:pt>
                <c:pt idx="22">
                  <c:v>0.62790697674418605</c:v>
                </c:pt>
                <c:pt idx="23">
                  <c:v>0.6875</c:v>
                </c:pt>
                <c:pt idx="24">
                  <c:v>0.70370370370370372</c:v>
                </c:pt>
                <c:pt idx="25">
                  <c:v>0.77304964539007093</c:v>
                </c:pt>
                <c:pt idx="26">
                  <c:v>0.75182481751824815</c:v>
                </c:pt>
                <c:pt idx="27">
                  <c:v>0.70138888888888884</c:v>
                </c:pt>
                <c:pt idx="28">
                  <c:v>0.38113207547169814</c:v>
                </c:pt>
                <c:pt idx="29">
                  <c:v>0.5436241610738255</c:v>
                </c:pt>
                <c:pt idx="30">
                  <c:v>0.56031128404669261</c:v>
                </c:pt>
                <c:pt idx="31">
                  <c:v>0.52786885245901638</c:v>
                </c:pt>
                <c:pt idx="32">
                  <c:v>0.62555066079295152</c:v>
                </c:pt>
                <c:pt idx="33">
                  <c:v>0.7192982456140351</c:v>
                </c:pt>
                <c:pt idx="34">
                  <c:v>0.77840909090909094</c:v>
                </c:pt>
                <c:pt idx="35">
                  <c:v>0.60273972602739723</c:v>
                </c:pt>
                <c:pt idx="36">
                  <c:v>0.64880952380952384</c:v>
                </c:pt>
                <c:pt idx="37">
                  <c:v>0.74137931034482762</c:v>
                </c:pt>
                <c:pt idx="38">
                  <c:v>0.73979591836734693</c:v>
                </c:pt>
                <c:pt idx="39">
                  <c:v>0.70642201834862384</c:v>
                </c:pt>
                <c:pt idx="40">
                  <c:v>0.84018264840182644</c:v>
                </c:pt>
                <c:pt idx="41">
                  <c:v>0.82608695652173914</c:v>
                </c:pt>
                <c:pt idx="42">
                  <c:v>0.83597883597883593</c:v>
                </c:pt>
                <c:pt idx="43">
                  <c:v>0.81927710843373491</c:v>
                </c:pt>
                <c:pt idx="44">
                  <c:v>0.87283236994219648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8-483E-BE99-95C873544705}"/>
            </c:ext>
          </c:extLst>
        </c:ser>
        <c:ser>
          <c:idx val="1"/>
          <c:order val="1"/>
          <c:tx>
            <c:strRef>
              <c:f>'Задание 1.2_xlsx'!$A$43</c:f>
              <c:strCache>
                <c:ptCount val="1"/>
                <c:pt idx="0">
                  <c:v>доля дешевых товаров в категории "лыжи"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1.2_xlsx'!$B$41:$AT$41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1.2_xlsx'!$B$43:$AT$43</c:f>
              <c:numCache>
                <c:formatCode>0%</c:formatCode>
                <c:ptCount val="45"/>
                <c:pt idx="0">
                  <c:v>0.4838709677419355</c:v>
                </c:pt>
                <c:pt idx="1">
                  <c:v>0.16037735849056603</c:v>
                </c:pt>
                <c:pt idx="2">
                  <c:v>0.19791666666666666</c:v>
                </c:pt>
                <c:pt idx="3">
                  <c:v>0.18518518518518517</c:v>
                </c:pt>
                <c:pt idx="4">
                  <c:v>0.5</c:v>
                </c:pt>
                <c:pt idx="5">
                  <c:v>0.43478260869565216</c:v>
                </c:pt>
                <c:pt idx="6">
                  <c:v>0.4642857142857143</c:v>
                </c:pt>
                <c:pt idx="7">
                  <c:v>0.49019607843137253</c:v>
                </c:pt>
                <c:pt idx="8">
                  <c:v>0.38157894736842107</c:v>
                </c:pt>
                <c:pt idx="9">
                  <c:v>0.27450980392156865</c:v>
                </c:pt>
                <c:pt idx="10">
                  <c:v>0.31818181818181818</c:v>
                </c:pt>
                <c:pt idx="11">
                  <c:v>0.37735849056603776</c:v>
                </c:pt>
                <c:pt idx="12">
                  <c:v>0.32876712328767121</c:v>
                </c:pt>
                <c:pt idx="13">
                  <c:v>0.41935483870967744</c:v>
                </c:pt>
                <c:pt idx="14">
                  <c:v>0.39344262295081966</c:v>
                </c:pt>
                <c:pt idx="15">
                  <c:v>0.32941176470588235</c:v>
                </c:pt>
                <c:pt idx="16">
                  <c:v>0.352112676056338</c:v>
                </c:pt>
                <c:pt idx="17">
                  <c:v>0.36507936507936506</c:v>
                </c:pt>
                <c:pt idx="18">
                  <c:v>0.4925373134328358</c:v>
                </c:pt>
                <c:pt idx="19">
                  <c:v>0.38461538461538464</c:v>
                </c:pt>
                <c:pt idx="20">
                  <c:v>0.45714285714285713</c:v>
                </c:pt>
                <c:pt idx="21">
                  <c:v>0.43283582089552236</c:v>
                </c:pt>
                <c:pt idx="22">
                  <c:v>0.44444444444444442</c:v>
                </c:pt>
                <c:pt idx="23">
                  <c:v>0.29411764705882354</c:v>
                </c:pt>
                <c:pt idx="24">
                  <c:v>0.16831683168316833</c:v>
                </c:pt>
                <c:pt idx="25">
                  <c:v>0.32051282051282054</c:v>
                </c:pt>
                <c:pt idx="26">
                  <c:v>0.40476190476190477</c:v>
                </c:pt>
                <c:pt idx="27">
                  <c:v>0.28440366972477066</c:v>
                </c:pt>
                <c:pt idx="28">
                  <c:v>0.4107142857142857</c:v>
                </c:pt>
                <c:pt idx="29">
                  <c:v>0.45238095238095238</c:v>
                </c:pt>
                <c:pt idx="30">
                  <c:v>0.23749999999999999</c:v>
                </c:pt>
                <c:pt idx="31">
                  <c:v>0.22535211267605634</c:v>
                </c:pt>
                <c:pt idx="32">
                  <c:v>0.40776699029126212</c:v>
                </c:pt>
                <c:pt idx="33">
                  <c:v>0.41121495327102803</c:v>
                </c:pt>
                <c:pt idx="34">
                  <c:v>0.45</c:v>
                </c:pt>
                <c:pt idx="35">
                  <c:v>0.31623931623931623</c:v>
                </c:pt>
                <c:pt idx="36">
                  <c:v>0.38144329896907214</c:v>
                </c:pt>
                <c:pt idx="37">
                  <c:v>0.24812030075187969</c:v>
                </c:pt>
                <c:pt idx="38">
                  <c:v>0.20863309352517986</c:v>
                </c:pt>
                <c:pt idx="39">
                  <c:v>0.35483870967741937</c:v>
                </c:pt>
                <c:pt idx="40">
                  <c:v>0.2878787878787879</c:v>
                </c:pt>
                <c:pt idx="41">
                  <c:v>0.49315068493150682</c:v>
                </c:pt>
                <c:pt idx="42">
                  <c:v>0.5662650602409639</c:v>
                </c:pt>
                <c:pt idx="43">
                  <c:v>0.46250000000000002</c:v>
                </c:pt>
                <c:pt idx="44">
                  <c:v>0.33035714285714285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78-483E-BE99-95C873544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6633664"/>
        <c:axId val="756631040"/>
      </c:barChart>
      <c:catAx>
        <c:axId val="75663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631040"/>
        <c:crosses val="autoZero"/>
        <c:auto val="1"/>
        <c:lblAlgn val="ctr"/>
        <c:lblOffset val="100"/>
        <c:noMultiLvlLbl val="0"/>
      </c:catAx>
      <c:valAx>
        <c:axId val="7566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63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Динамика доли дешевых товаров в своей категории по дням, абс.показ</a:t>
            </a:r>
            <a:r>
              <a:rPr lang="ru-RU"/>
              <a:t>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1.2_xlsx'!$A$52</c:f>
              <c:strCache>
                <c:ptCount val="1"/>
                <c:pt idx="0">
                  <c:v>коньки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1.2_xlsx'!$B$51:$AT$51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1.2_xlsx'!$B$52:$AT$52</c:f>
              <c:numCache>
                <c:formatCode>0.00</c:formatCode>
                <c:ptCount val="45"/>
                <c:pt idx="1">
                  <c:v>-9.7560975609756073E-2</c:v>
                </c:pt>
                <c:pt idx="2">
                  <c:v>-0.30243902439024395</c:v>
                </c:pt>
                <c:pt idx="3">
                  <c:v>-0.21016949152542369</c:v>
                </c:pt>
                <c:pt idx="4">
                  <c:v>0.13397901533494755</c:v>
                </c:pt>
                <c:pt idx="5">
                  <c:v>-4.3040293040293054E-2</c:v>
                </c:pt>
                <c:pt idx="6">
                  <c:v>0.20441595441595445</c:v>
                </c:pt>
                <c:pt idx="7">
                  <c:v>0.10148148148148139</c:v>
                </c:pt>
                <c:pt idx="8">
                  <c:v>-6.2028985507246337E-2</c:v>
                </c:pt>
                <c:pt idx="9">
                  <c:v>-4.2097998619737731E-2</c:v>
                </c:pt>
                <c:pt idx="10">
                  <c:v>8.5317460317460347E-2</c:v>
                </c:pt>
                <c:pt idx="11">
                  <c:v>9.8809523809523792E-2</c:v>
                </c:pt>
                <c:pt idx="12">
                  <c:v>-2.1596244131455444E-2</c:v>
                </c:pt>
                <c:pt idx="13">
                  <c:v>-0.53737811484290354</c:v>
                </c:pt>
                <c:pt idx="14">
                  <c:v>4.786324786324786E-2</c:v>
                </c:pt>
                <c:pt idx="15">
                  <c:v>0.30044444444444446</c:v>
                </c:pt>
                <c:pt idx="16">
                  <c:v>0.15881481481481474</c:v>
                </c:pt>
                <c:pt idx="17">
                  <c:v>-0.49450231481481477</c:v>
                </c:pt>
                <c:pt idx="18">
                  <c:v>-2.6654411764706065E-3</c:v>
                </c:pt>
                <c:pt idx="19">
                  <c:v>4.7371952583314725E-2</c:v>
                </c:pt>
                <c:pt idx="20">
                  <c:v>0.23399088958325487</c:v>
                </c:pt>
                <c:pt idx="21">
                  <c:v>-3.6509900990098987E-2</c:v>
                </c:pt>
                <c:pt idx="22">
                  <c:v>6.5406976744186052E-2</c:v>
                </c:pt>
                <c:pt idx="23">
                  <c:v>5.9593023255813948E-2</c:v>
                </c:pt>
                <c:pt idx="24">
                  <c:v>1.620370370370372E-2</c:v>
                </c:pt>
                <c:pt idx="25">
                  <c:v>6.9345941686367207E-2</c:v>
                </c:pt>
                <c:pt idx="26">
                  <c:v>-2.1224827871822782E-2</c:v>
                </c:pt>
                <c:pt idx="27">
                  <c:v>-5.0435928629359306E-2</c:v>
                </c:pt>
                <c:pt idx="28">
                  <c:v>-0.3202568134171907</c:v>
                </c:pt>
                <c:pt idx="29">
                  <c:v>0.16249208560212736</c:v>
                </c:pt>
                <c:pt idx="30">
                  <c:v>1.6687122972867119E-2</c:v>
                </c:pt>
                <c:pt idx="31">
                  <c:v>-3.2442431587676235E-2</c:v>
                </c:pt>
                <c:pt idx="32">
                  <c:v>9.7681808333935138E-2</c:v>
                </c:pt>
                <c:pt idx="33">
                  <c:v>9.3747584821083585E-2</c:v>
                </c:pt>
                <c:pt idx="34">
                  <c:v>5.9110845295055836E-2</c:v>
                </c:pt>
                <c:pt idx="35">
                  <c:v>-0.17566936488169371</c:v>
                </c:pt>
                <c:pt idx="36">
                  <c:v>4.6069797782126609E-2</c:v>
                </c:pt>
                <c:pt idx="37">
                  <c:v>9.2569786535303789E-2</c:v>
                </c:pt>
                <c:pt idx="38">
                  <c:v>-1.583391977480697E-3</c:v>
                </c:pt>
                <c:pt idx="39">
                  <c:v>-3.3373900018723091E-2</c:v>
                </c:pt>
                <c:pt idx="40">
                  <c:v>0.1337606300532026</c:v>
                </c:pt>
                <c:pt idx="41">
                  <c:v>-1.4095691880087302E-2</c:v>
                </c:pt>
                <c:pt idx="42">
                  <c:v>9.8918794570967972E-3</c:v>
                </c:pt>
                <c:pt idx="43">
                  <c:v>-1.6701727545101019E-2</c:v>
                </c:pt>
                <c:pt idx="44">
                  <c:v>5.3555261508461571E-2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4-4E8D-AECA-96EF0478F4CC}"/>
            </c:ext>
          </c:extLst>
        </c:ser>
        <c:ser>
          <c:idx val="1"/>
          <c:order val="1"/>
          <c:tx>
            <c:strRef>
              <c:f>'Задание 1.2_xlsx'!$A$53</c:f>
              <c:strCache>
                <c:ptCount val="1"/>
                <c:pt idx="0">
                  <c:v>лыжи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1.2_xlsx'!$B$51:$AT$51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1.2_xlsx'!$B$53:$AT$53</c:f>
              <c:numCache>
                <c:formatCode>0.00</c:formatCode>
                <c:ptCount val="45"/>
                <c:pt idx="1">
                  <c:v>-0.3234936092513695</c:v>
                </c:pt>
                <c:pt idx="2">
                  <c:v>3.7539308176100628E-2</c:v>
                </c:pt>
                <c:pt idx="3">
                  <c:v>-1.2731481481481483E-2</c:v>
                </c:pt>
                <c:pt idx="4">
                  <c:v>0.31481481481481483</c:v>
                </c:pt>
                <c:pt idx="5">
                  <c:v>-6.5217391304347838E-2</c:v>
                </c:pt>
                <c:pt idx="6">
                  <c:v>2.950310559006214E-2</c:v>
                </c:pt>
                <c:pt idx="7">
                  <c:v>2.5910364145658227E-2</c:v>
                </c:pt>
                <c:pt idx="8">
                  <c:v>-0.10861713106295146</c:v>
                </c:pt>
                <c:pt idx="9">
                  <c:v>-0.10706914344685242</c:v>
                </c:pt>
                <c:pt idx="10">
                  <c:v>4.3672014260249525E-2</c:v>
                </c:pt>
                <c:pt idx="11">
                  <c:v>5.9176672384219586E-2</c:v>
                </c:pt>
                <c:pt idx="12">
                  <c:v>-4.8591367278366548E-2</c:v>
                </c:pt>
                <c:pt idx="13">
                  <c:v>9.0587715422006221E-2</c:v>
                </c:pt>
                <c:pt idx="14">
                  <c:v>-2.5912215758857771E-2</c:v>
                </c:pt>
                <c:pt idx="15">
                  <c:v>-6.4030858244937316E-2</c:v>
                </c:pt>
                <c:pt idx="16">
                  <c:v>2.2700911350455655E-2</c:v>
                </c:pt>
                <c:pt idx="17">
                  <c:v>1.2966689023027056E-2</c:v>
                </c:pt>
                <c:pt idx="18">
                  <c:v>0.12745794835347074</c:v>
                </c:pt>
                <c:pt idx="19">
                  <c:v>-0.10792192881745116</c:v>
                </c:pt>
                <c:pt idx="20">
                  <c:v>7.2527472527472492E-2</c:v>
                </c:pt>
                <c:pt idx="21">
                  <c:v>-2.4307036247334768E-2</c:v>
                </c:pt>
                <c:pt idx="22">
                  <c:v>1.1608623548922059E-2</c:v>
                </c:pt>
                <c:pt idx="23">
                  <c:v>-0.15032679738562088</c:v>
                </c:pt>
                <c:pt idx="24">
                  <c:v>-0.12580081537565521</c:v>
                </c:pt>
                <c:pt idx="25">
                  <c:v>0.15219598882965221</c:v>
                </c:pt>
                <c:pt idx="26">
                  <c:v>8.4249084249084227E-2</c:v>
                </c:pt>
                <c:pt idx="27">
                  <c:v>-0.12035823503713411</c:v>
                </c:pt>
                <c:pt idx="28">
                  <c:v>0.12631061598951504</c:v>
                </c:pt>
                <c:pt idx="29">
                  <c:v>4.1666666666666685E-2</c:v>
                </c:pt>
                <c:pt idx="30">
                  <c:v>-0.21488095238095239</c:v>
                </c:pt>
                <c:pt idx="31">
                  <c:v>-1.2147887323943646E-2</c:v>
                </c:pt>
                <c:pt idx="32">
                  <c:v>0.18241487761520578</c:v>
                </c:pt>
                <c:pt idx="33">
                  <c:v>3.4479629797659062E-3</c:v>
                </c:pt>
                <c:pt idx="34">
                  <c:v>3.8785046728971984E-2</c:v>
                </c:pt>
                <c:pt idx="35">
                  <c:v>-0.13376068376068379</c:v>
                </c:pt>
                <c:pt idx="36">
                  <c:v>6.5203982729755916E-2</c:v>
                </c:pt>
                <c:pt idx="37">
                  <c:v>-0.13332299821719246</c:v>
                </c:pt>
                <c:pt idx="38">
                  <c:v>-3.9487207226699822E-2</c:v>
                </c:pt>
                <c:pt idx="39">
                  <c:v>0.14620561615223951</c:v>
                </c:pt>
                <c:pt idx="40">
                  <c:v>-6.6959921798631472E-2</c:v>
                </c:pt>
                <c:pt idx="41">
                  <c:v>0.20527189705271892</c:v>
                </c:pt>
                <c:pt idx="42">
                  <c:v>7.311437530945708E-2</c:v>
                </c:pt>
                <c:pt idx="43">
                  <c:v>-0.10376506024096388</c:v>
                </c:pt>
                <c:pt idx="44">
                  <c:v>-0.13214285714285717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4-4E8D-AECA-96EF0478F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51664"/>
        <c:axId val="756551336"/>
      </c:lineChart>
      <c:catAx>
        <c:axId val="75655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551336"/>
        <c:crosses val="autoZero"/>
        <c:auto val="1"/>
        <c:lblAlgn val="ctr"/>
        <c:lblOffset val="100"/>
        <c:noMultiLvlLbl val="0"/>
      </c:catAx>
      <c:valAx>
        <c:axId val="75655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55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Динамика доли дешевых товаров среди всех товаров по дням, абс.показ</a:t>
            </a:r>
            <a:r>
              <a:rPr lang="ru-RU"/>
              <a:t>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958661417322825E-2"/>
          <c:y val="0.14398148148148149"/>
          <c:w val="0.88681911636045496"/>
          <c:h val="0.68032626130067075"/>
        </c:manualLayout>
      </c:layout>
      <c:lineChart>
        <c:grouping val="standard"/>
        <c:varyColors val="0"/>
        <c:ser>
          <c:idx val="4"/>
          <c:order val="0"/>
          <c:tx>
            <c:strRef>
              <c:f>'Задание 1.2_xlsx'!$A$56</c:f>
              <c:strCache>
                <c:ptCount val="1"/>
                <c:pt idx="0">
                  <c:v>Все товары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'Задание 1.2_xlsx'!$B$51:$AT$51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1.2_xlsx'!$B$56:$AT$56</c:f>
              <c:numCache>
                <c:formatCode>0.00</c:formatCode>
                <c:ptCount val="45"/>
                <c:pt idx="1">
                  <c:v>-0.1763975155279503</c:v>
                </c:pt>
                <c:pt idx="2">
                  <c:v>-3.2455761760897706E-2</c:v>
                </c:pt>
                <c:pt idx="3">
                  <c:v>-1.788694144208014E-3</c:v>
                </c:pt>
                <c:pt idx="4">
                  <c:v>7.5485567734452835E-2</c:v>
                </c:pt>
                <c:pt idx="5">
                  <c:v>3.6764705882353088E-3</c:v>
                </c:pt>
                <c:pt idx="6">
                  <c:v>-1.1800699300699297E-2</c:v>
                </c:pt>
                <c:pt idx="7">
                  <c:v>3.6833855799373039E-2</c:v>
                </c:pt>
                <c:pt idx="8">
                  <c:v>-3.2936038577017573E-2</c:v>
                </c:pt>
                <c:pt idx="9">
                  <c:v>-3.5190992132551668E-2</c:v>
                </c:pt>
                <c:pt idx="10">
                  <c:v>2.5353992141745135E-2</c:v>
                </c:pt>
                <c:pt idx="11">
                  <c:v>5.4914854983559885E-2</c:v>
                </c:pt>
                <c:pt idx="12">
                  <c:v>5.758998435054774E-2</c:v>
                </c:pt>
                <c:pt idx="13">
                  <c:v>-0.11672666186705064</c:v>
                </c:pt>
                <c:pt idx="14">
                  <c:v>1.7860448715123184E-2</c:v>
                </c:pt>
                <c:pt idx="15">
                  <c:v>2.8455320859197081E-2</c:v>
                </c:pt>
                <c:pt idx="16">
                  <c:v>-3.7210521517140882E-3</c:v>
                </c:pt>
                <c:pt idx="17">
                  <c:v>-1.5926535087719296E-2</c:v>
                </c:pt>
                <c:pt idx="18">
                  <c:v>2.677345537757439E-2</c:v>
                </c:pt>
                <c:pt idx="19">
                  <c:v>6.2061711079943738E-3</c:v>
                </c:pt>
                <c:pt idx="20">
                  <c:v>0.11199645006945519</c:v>
                </c:pt>
                <c:pt idx="21">
                  <c:v>-5.8535168082291755E-2</c:v>
                </c:pt>
                <c:pt idx="22">
                  <c:v>5.0562725932975172E-2</c:v>
                </c:pt>
                <c:pt idx="23">
                  <c:v>-3.8393985147752163E-3</c:v>
                </c:pt>
                <c:pt idx="24">
                  <c:v>-1.6216867469879492E-2</c:v>
                </c:pt>
                <c:pt idx="25">
                  <c:v>4.4857142857142818E-2</c:v>
                </c:pt>
                <c:pt idx="26">
                  <c:v>-4.458553791887121E-2</c:v>
                </c:pt>
                <c:pt idx="27">
                  <c:v>-8.4425451092117798E-2</c:v>
                </c:pt>
                <c:pt idx="28">
                  <c:v>-1.1271896420411265E-2</c:v>
                </c:pt>
                <c:pt idx="29">
                  <c:v>0.10504479019330504</c:v>
                </c:pt>
                <c:pt idx="30">
                  <c:v>-5.6026918817616456E-2</c:v>
                </c:pt>
                <c:pt idx="31">
                  <c:v>2.3915892588943166E-2</c:v>
                </c:pt>
                <c:pt idx="32">
                  <c:v>1.3651191489768788E-2</c:v>
                </c:pt>
                <c:pt idx="33">
                  <c:v>-3.8724430271447452E-2</c:v>
                </c:pt>
                <c:pt idx="34">
                  <c:v>3.8679141441937237E-2</c:v>
                </c:pt>
                <c:pt idx="35">
                  <c:v>-7.0314752207982778E-2</c:v>
                </c:pt>
                <c:pt idx="36">
                  <c:v>9.0907364142306379E-3</c:v>
                </c:pt>
                <c:pt idx="37">
                  <c:v>5.100772953839483E-2</c:v>
                </c:pt>
                <c:pt idx="38">
                  <c:v>1.9623762982934556E-2</c:v>
                </c:pt>
                <c:pt idx="39">
                  <c:v>4.5944618639265578E-2</c:v>
                </c:pt>
                <c:pt idx="40">
                  <c:v>3.3613076627722005E-2</c:v>
                </c:pt>
                <c:pt idx="41">
                  <c:v>3.0944765126168894E-2</c:v>
                </c:pt>
                <c:pt idx="42">
                  <c:v>7.2604637556368812E-2</c:v>
                </c:pt>
                <c:pt idx="43">
                  <c:v>-5.9942674972946142E-2</c:v>
                </c:pt>
                <c:pt idx="44">
                  <c:v>-9.7627468317123545E-3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5-447B-B01C-C583E619F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874760"/>
        <c:axId val="755877712"/>
      </c:lineChart>
      <c:catAx>
        <c:axId val="75587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5877712"/>
        <c:crosses val="autoZero"/>
        <c:auto val="1"/>
        <c:lblAlgn val="ctr"/>
        <c:lblOffset val="100"/>
        <c:noMultiLvlLbl val="0"/>
      </c:catAx>
      <c:valAx>
        <c:axId val="7558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587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615959463400388"/>
          <c:w val="0.10111428250925453"/>
          <c:h val="3.5667981155182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Доля выручки каждой категории,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'Задание 1.3_xlsx'!$A$19</c:f>
              <c:strCache>
                <c:ptCount val="1"/>
                <c:pt idx="0">
                  <c:v>коньки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1.3_xlsx'!$B$18:$AT$18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1.3_xlsx'!$B$19:$AT$19</c:f>
              <c:numCache>
                <c:formatCode>0.00%</c:formatCode>
                <c:ptCount val="45"/>
                <c:pt idx="0">
                  <c:v>1.2787994081589515E-2</c:v>
                </c:pt>
                <c:pt idx="1">
                  <c:v>7.8495058198999171E-2</c:v>
                </c:pt>
                <c:pt idx="2">
                  <c:v>9.4026780842043398E-2</c:v>
                </c:pt>
                <c:pt idx="3">
                  <c:v>0.16260212629676971</c:v>
                </c:pt>
                <c:pt idx="4">
                  <c:v>0.19038132903666813</c:v>
                </c:pt>
                <c:pt idx="5">
                  <c:v>0.18965045633689953</c:v>
                </c:pt>
                <c:pt idx="6">
                  <c:v>0.1140101827196074</c:v>
                </c:pt>
                <c:pt idx="7">
                  <c:v>0.12612399380228229</c:v>
                </c:pt>
                <c:pt idx="8">
                  <c:v>0.11174374459507255</c:v>
                </c:pt>
                <c:pt idx="9">
                  <c:v>0.12046193699655863</c:v>
                </c:pt>
                <c:pt idx="10">
                  <c:v>0.11617777435146283</c:v>
                </c:pt>
                <c:pt idx="11">
                  <c:v>0.11877924374878508</c:v>
                </c:pt>
                <c:pt idx="12">
                  <c:v>0.14744049448485469</c:v>
                </c:pt>
                <c:pt idx="13">
                  <c:v>0.3454745153916941</c:v>
                </c:pt>
                <c:pt idx="14">
                  <c:v>0.3497142937840142</c:v>
                </c:pt>
                <c:pt idx="15">
                  <c:v>0.17208911439468991</c:v>
                </c:pt>
                <c:pt idx="16">
                  <c:v>0.12076669968508098</c:v>
                </c:pt>
                <c:pt idx="17">
                  <c:v>0.42817173755205118</c:v>
                </c:pt>
                <c:pt idx="18">
                  <c:v>0.44275207303515091</c:v>
                </c:pt>
                <c:pt idx="19">
                  <c:v>0.41408447131135656</c:v>
                </c:pt>
                <c:pt idx="20">
                  <c:v>0.34745166114264225</c:v>
                </c:pt>
                <c:pt idx="21">
                  <c:v>0.28212156830746904</c:v>
                </c:pt>
                <c:pt idx="22">
                  <c:v>0.29736618899948131</c:v>
                </c:pt>
                <c:pt idx="23">
                  <c:v>0.29788859050481659</c:v>
                </c:pt>
                <c:pt idx="24">
                  <c:v>0.28185285193330178</c:v>
                </c:pt>
                <c:pt idx="25">
                  <c:v>0.25728209048299167</c:v>
                </c:pt>
                <c:pt idx="26">
                  <c:v>0.21186571178449759</c:v>
                </c:pt>
                <c:pt idx="27">
                  <c:v>0.17246538871988909</c:v>
                </c:pt>
                <c:pt idx="28">
                  <c:v>0.33811639573485636</c:v>
                </c:pt>
                <c:pt idx="29">
                  <c:v>0.36448099038140608</c:v>
                </c:pt>
                <c:pt idx="30">
                  <c:v>0.3357398895258491</c:v>
                </c:pt>
                <c:pt idx="31">
                  <c:v>0.42003983671696588</c:v>
                </c:pt>
                <c:pt idx="32">
                  <c:v>0.28955455707010458</c:v>
                </c:pt>
                <c:pt idx="33">
                  <c:v>0.17845573764227074</c:v>
                </c:pt>
                <c:pt idx="34">
                  <c:v>0.21597966636441551</c:v>
                </c:pt>
                <c:pt idx="35">
                  <c:v>0.22009999070974134</c:v>
                </c:pt>
                <c:pt idx="36">
                  <c:v>0.21833983358146927</c:v>
                </c:pt>
                <c:pt idx="37">
                  <c:v>0.19605549657195301</c:v>
                </c:pt>
                <c:pt idx="38">
                  <c:v>0.22740150679755397</c:v>
                </c:pt>
                <c:pt idx="39">
                  <c:v>0.2734027760837216</c:v>
                </c:pt>
                <c:pt idx="40">
                  <c:v>0.24156071967822568</c:v>
                </c:pt>
                <c:pt idx="41">
                  <c:v>0.26801165468129085</c:v>
                </c:pt>
                <c:pt idx="42">
                  <c:v>0.29589487948023047</c:v>
                </c:pt>
                <c:pt idx="43">
                  <c:v>0.28299385533030813</c:v>
                </c:pt>
                <c:pt idx="44">
                  <c:v>0.23691013690649579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CC-4D77-8DE0-60D810C79264}"/>
            </c:ext>
          </c:extLst>
        </c:ser>
        <c:ser>
          <c:idx val="1"/>
          <c:order val="1"/>
          <c:tx>
            <c:strRef>
              <c:f>'Задание 1.3_xlsx'!$A$20</c:f>
              <c:strCache>
                <c:ptCount val="1"/>
                <c:pt idx="0">
                  <c:v>лыжи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1.3_xlsx'!$B$18:$AT$18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1.3_xlsx'!$B$20:$AT$20</c:f>
              <c:numCache>
                <c:formatCode>0.00%</c:formatCode>
                <c:ptCount val="45"/>
                <c:pt idx="0">
                  <c:v>0.56910096526456699</c:v>
                </c:pt>
                <c:pt idx="1">
                  <c:v>0.31632016683879399</c:v>
                </c:pt>
                <c:pt idx="2">
                  <c:v>0.26347087548447579</c:v>
                </c:pt>
                <c:pt idx="3">
                  <c:v>0.26811981327075463</c:v>
                </c:pt>
                <c:pt idx="4">
                  <c:v>0.19631853913383135</c:v>
                </c:pt>
                <c:pt idx="5">
                  <c:v>0.18755851090469897</c:v>
                </c:pt>
                <c:pt idx="6">
                  <c:v>0.15487709946164097</c:v>
                </c:pt>
                <c:pt idx="7">
                  <c:v>0.12926887531585787</c:v>
                </c:pt>
                <c:pt idx="8">
                  <c:v>0.18571688504447628</c:v>
                </c:pt>
                <c:pt idx="9">
                  <c:v>0.15307217411035057</c:v>
                </c:pt>
                <c:pt idx="10">
                  <c:v>0.15155753547612624</c:v>
                </c:pt>
                <c:pt idx="11">
                  <c:v>0.175841686082645</c:v>
                </c:pt>
                <c:pt idx="12">
                  <c:v>0.25843777390750039</c:v>
                </c:pt>
                <c:pt idx="13">
                  <c:v>0.13616714162733398</c:v>
                </c:pt>
                <c:pt idx="14">
                  <c:v>0.12922535397738005</c:v>
                </c:pt>
                <c:pt idx="15">
                  <c:v>0.18457638164527215</c:v>
                </c:pt>
                <c:pt idx="16">
                  <c:v>0.17594712749882485</c:v>
                </c:pt>
                <c:pt idx="17">
                  <c:v>0.14337842100449633</c:v>
                </c:pt>
                <c:pt idx="18">
                  <c:v>0.14396442359916942</c:v>
                </c:pt>
                <c:pt idx="19">
                  <c:v>0.16620277753616886</c:v>
                </c:pt>
                <c:pt idx="20">
                  <c:v>0.17170679236372857</c:v>
                </c:pt>
                <c:pt idx="21">
                  <c:v>0.16849888743585389</c:v>
                </c:pt>
                <c:pt idx="22">
                  <c:v>0.18790864587252365</c:v>
                </c:pt>
                <c:pt idx="23">
                  <c:v>0.13806080465150655</c:v>
                </c:pt>
                <c:pt idx="24">
                  <c:v>0.19447672800155888</c:v>
                </c:pt>
                <c:pt idx="25">
                  <c:v>0.20099173221218644</c:v>
                </c:pt>
                <c:pt idx="26">
                  <c:v>0.17834006602609401</c:v>
                </c:pt>
                <c:pt idx="27">
                  <c:v>0.20123753571194991</c:v>
                </c:pt>
                <c:pt idx="28">
                  <c:v>0.17891846031506725</c:v>
                </c:pt>
                <c:pt idx="29">
                  <c:v>0.20101192462906212</c:v>
                </c:pt>
                <c:pt idx="30">
                  <c:v>0.15709594014024733</c:v>
                </c:pt>
                <c:pt idx="31">
                  <c:v>0.14810334472333161</c:v>
                </c:pt>
                <c:pt idx="32">
                  <c:v>0.17609559219808768</c:v>
                </c:pt>
                <c:pt idx="33">
                  <c:v>0.28492360213238899</c:v>
                </c:pt>
                <c:pt idx="34">
                  <c:v>0.18549318692784478</c:v>
                </c:pt>
                <c:pt idx="35">
                  <c:v>0.2606244430145857</c:v>
                </c:pt>
                <c:pt idx="36">
                  <c:v>0.18329938590161637</c:v>
                </c:pt>
                <c:pt idx="37">
                  <c:v>0.26141182751195169</c:v>
                </c:pt>
                <c:pt idx="38">
                  <c:v>0.27976002282559242</c:v>
                </c:pt>
                <c:pt idx="39">
                  <c:v>0.24185592662161831</c:v>
                </c:pt>
                <c:pt idx="40">
                  <c:v>0.26198247751005543</c:v>
                </c:pt>
                <c:pt idx="41">
                  <c:v>0.15450367291795891</c:v>
                </c:pt>
                <c:pt idx="42">
                  <c:v>0.20096873485650699</c:v>
                </c:pt>
                <c:pt idx="43">
                  <c:v>0.14577039760383592</c:v>
                </c:pt>
                <c:pt idx="44">
                  <c:v>0.28473840502314141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CC-4D77-8DE0-60D810C79264}"/>
            </c:ext>
          </c:extLst>
        </c:ser>
        <c:ser>
          <c:idx val="2"/>
          <c:order val="2"/>
          <c:tx>
            <c:strRef>
              <c:f>'Задание 1.3_xlsx'!$A$21</c:f>
              <c:strCache>
                <c:ptCount val="1"/>
                <c:pt idx="0">
                  <c:v>ролики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'Задание 1.3_xlsx'!$B$18:$AT$18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1.3_xlsx'!$B$21:$AT$21</c:f>
              <c:numCache>
                <c:formatCode>0.00%</c:formatCode>
                <c:ptCount val="45"/>
                <c:pt idx="0">
                  <c:v>7.2852814767843305E-2</c:v>
                </c:pt>
                <c:pt idx="1">
                  <c:v>0.2244091541811977</c:v>
                </c:pt>
                <c:pt idx="2">
                  <c:v>0.2314849795016021</c:v>
                </c:pt>
                <c:pt idx="3">
                  <c:v>0.21112487867913393</c:v>
                </c:pt>
                <c:pt idx="4">
                  <c:v>0.25916052276093288</c:v>
                </c:pt>
                <c:pt idx="5">
                  <c:v>0.24698054837479341</c:v>
                </c:pt>
                <c:pt idx="6">
                  <c:v>0.27090770304347933</c:v>
                </c:pt>
                <c:pt idx="7">
                  <c:v>0.23113892925002794</c:v>
                </c:pt>
                <c:pt idx="8">
                  <c:v>0.2452155531067983</c:v>
                </c:pt>
                <c:pt idx="9">
                  <c:v>0.28349657754415158</c:v>
                </c:pt>
                <c:pt idx="10">
                  <c:v>0.31031216788453803</c:v>
                </c:pt>
                <c:pt idx="11">
                  <c:v>0.22930658263266976</c:v>
                </c:pt>
                <c:pt idx="12">
                  <c:v>0.1118168675795968</c:v>
                </c:pt>
                <c:pt idx="13">
                  <c:v>0.19951316531599728</c:v>
                </c:pt>
                <c:pt idx="14">
                  <c:v>0.20077988882435907</c:v>
                </c:pt>
                <c:pt idx="15">
                  <c:v>0.22040629482670357</c:v>
                </c:pt>
                <c:pt idx="16">
                  <c:v>0.23154717833776828</c:v>
                </c:pt>
                <c:pt idx="17">
                  <c:v>0.15439432145450202</c:v>
                </c:pt>
                <c:pt idx="18">
                  <c:v>0.11556447928533474</c:v>
                </c:pt>
                <c:pt idx="19">
                  <c:v>0.13115740338059204</c:v>
                </c:pt>
                <c:pt idx="20">
                  <c:v>0.13789801397476148</c:v>
                </c:pt>
                <c:pt idx="21">
                  <c:v>0.13225509805780922</c:v>
                </c:pt>
                <c:pt idx="22">
                  <c:v>0.11509426821639504</c:v>
                </c:pt>
                <c:pt idx="23">
                  <c:v>0.11463697060780015</c:v>
                </c:pt>
                <c:pt idx="24">
                  <c:v>8.2753389193552879E-2</c:v>
                </c:pt>
                <c:pt idx="25">
                  <c:v>8.8400957534549698E-2</c:v>
                </c:pt>
                <c:pt idx="26">
                  <c:v>0.13741443503390957</c:v>
                </c:pt>
                <c:pt idx="27">
                  <c:v>0.20617619330952272</c:v>
                </c:pt>
                <c:pt idx="28">
                  <c:v>0.18798499454588991</c:v>
                </c:pt>
                <c:pt idx="29">
                  <c:v>0.18197044633916923</c:v>
                </c:pt>
                <c:pt idx="30">
                  <c:v>0.20928714138340798</c:v>
                </c:pt>
                <c:pt idx="31">
                  <c:v>0.18420240038275823</c:v>
                </c:pt>
                <c:pt idx="32">
                  <c:v>0.13775062220311374</c:v>
                </c:pt>
                <c:pt idx="33">
                  <c:v>0.24367066436528306</c:v>
                </c:pt>
                <c:pt idx="34">
                  <c:v>0.26811022643993693</c:v>
                </c:pt>
                <c:pt idx="35">
                  <c:v>0.25260557346702128</c:v>
                </c:pt>
                <c:pt idx="36">
                  <c:v>0.25185036337452693</c:v>
                </c:pt>
                <c:pt idx="37">
                  <c:v>9.9377373090280899E-2</c:v>
                </c:pt>
                <c:pt idx="38">
                  <c:v>0.11090461832679153</c:v>
                </c:pt>
                <c:pt idx="39">
                  <c:v>7.7964530529602616E-2</c:v>
                </c:pt>
                <c:pt idx="40">
                  <c:v>7.6034410566784671E-2</c:v>
                </c:pt>
                <c:pt idx="41">
                  <c:v>0.13495281621053523</c:v>
                </c:pt>
                <c:pt idx="42">
                  <c:v>0.14867544914478525</c:v>
                </c:pt>
                <c:pt idx="43">
                  <c:v>0.16992646964301783</c:v>
                </c:pt>
                <c:pt idx="44">
                  <c:v>0.14546315176230701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CC-4D77-8DE0-60D810C79264}"/>
            </c:ext>
          </c:extLst>
        </c:ser>
        <c:ser>
          <c:idx val="3"/>
          <c:order val="3"/>
          <c:tx>
            <c:strRef>
              <c:f>'Задание 1.3_xlsx'!$A$22</c:f>
              <c:strCache>
                <c:ptCount val="1"/>
                <c:pt idx="0">
                  <c:v>сноуборд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'Задание 1.3_xlsx'!$B$18:$AT$18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'Задание 1.3_xlsx'!$B$22:$AT$22</c:f>
              <c:numCache>
                <c:formatCode>0.00%</c:formatCode>
                <c:ptCount val="45"/>
                <c:pt idx="0">
                  <c:v>0.34525822588600014</c:v>
                </c:pt>
                <c:pt idx="1">
                  <c:v>0.38077562078100913</c:v>
                </c:pt>
                <c:pt idx="2">
                  <c:v>0.41101736417187873</c:v>
                </c:pt>
                <c:pt idx="3">
                  <c:v>0.35815318175334176</c:v>
                </c:pt>
                <c:pt idx="4">
                  <c:v>0.35413960906856762</c:v>
                </c:pt>
                <c:pt idx="5">
                  <c:v>0.37581048438360809</c:v>
                </c:pt>
                <c:pt idx="6">
                  <c:v>0.46020501477527226</c:v>
                </c:pt>
                <c:pt idx="7">
                  <c:v>0.51346820163183193</c:v>
                </c:pt>
                <c:pt idx="8">
                  <c:v>0.45732381725365284</c:v>
                </c:pt>
                <c:pt idx="9">
                  <c:v>0.44296931134893924</c:v>
                </c:pt>
                <c:pt idx="10">
                  <c:v>0.42195252228787289</c:v>
                </c:pt>
                <c:pt idx="11">
                  <c:v>0.47607248753590015</c:v>
                </c:pt>
                <c:pt idx="12">
                  <c:v>0.48230486402804812</c:v>
                </c:pt>
                <c:pt idx="13">
                  <c:v>0.31884517766497461</c:v>
                </c:pt>
                <c:pt idx="14">
                  <c:v>0.32028046341424665</c:v>
                </c:pt>
                <c:pt idx="15">
                  <c:v>0.4229282091333344</c:v>
                </c:pt>
                <c:pt idx="16">
                  <c:v>0.47173899447832585</c:v>
                </c:pt>
                <c:pt idx="17">
                  <c:v>0.2740555199889505</c:v>
                </c:pt>
                <c:pt idx="18">
                  <c:v>0.29771902408034495</c:v>
                </c:pt>
                <c:pt idx="19">
                  <c:v>0.28855534777188252</c:v>
                </c:pt>
                <c:pt idx="20">
                  <c:v>0.34294353251886767</c:v>
                </c:pt>
                <c:pt idx="21">
                  <c:v>0.41712444619886779</c:v>
                </c:pt>
                <c:pt idx="22">
                  <c:v>0.39963089691160003</c:v>
                </c:pt>
                <c:pt idx="23">
                  <c:v>0.44941363423587671</c:v>
                </c:pt>
                <c:pt idx="24">
                  <c:v>0.44091703087158646</c:v>
                </c:pt>
                <c:pt idx="25">
                  <c:v>0.45332521977027218</c:v>
                </c:pt>
                <c:pt idx="26">
                  <c:v>0.47237978715549883</c:v>
                </c:pt>
                <c:pt idx="27">
                  <c:v>0.42012088225863825</c:v>
                </c:pt>
                <c:pt idx="28">
                  <c:v>0.29498014940418649</c:v>
                </c:pt>
                <c:pt idx="29">
                  <c:v>0.25253663865036258</c:v>
                </c:pt>
                <c:pt idx="30">
                  <c:v>0.29787702895049556</c:v>
                </c:pt>
                <c:pt idx="31">
                  <c:v>0.24765441817694425</c:v>
                </c:pt>
                <c:pt idx="32">
                  <c:v>0.396599228528694</c:v>
                </c:pt>
                <c:pt idx="33">
                  <c:v>0.29294999586005721</c:v>
                </c:pt>
                <c:pt idx="34">
                  <c:v>0.33041692026780278</c:v>
                </c:pt>
                <c:pt idx="35">
                  <c:v>0.26666999280865161</c:v>
                </c:pt>
                <c:pt idx="36">
                  <c:v>0.34651041714238739</c:v>
                </c:pt>
                <c:pt idx="37">
                  <c:v>0.44315530282581445</c:v>
                </c:pt>
                <c:pt idx="38">
                  <c:v>0.38193385205006208</c:v>
                </c:pt>
                <c:pt idx="39">
                  <c:v>0.40677676676505747</c:v>
                </c:pt>
                <c:pt idx="40">
                  <c:v>0.42042239224493422</c:v>
                </c:pt>
                <c:pt idx="41">
                  <c:v>0.44253185619021501</c:v>
                </c:pt>
                <c:pt idx="42">
                  <c:v>0.35446093651847732</c:v>
                </c:pt>
                <c:pt idx="43">
                  <c:v>0.40130927742283812</c:v>
                </c:pt>
                <c:pt idx="44">
                  <c:v>0.33288830630805583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CC-4D77-8DE0-60D810C79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8095056"/>
        <c:axId val="578092432"/>
      </c:barChart>
      <c:catAx>
        <c:axId val="5780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092432"/>
        <c:crosses val="autoZero"/>
        <c:auto val="1"/>
        <c:lblAlgn val="ctr"/>
        <c:lblOffset val="100"/>
        <c:noMultiLvlLbl val="0"/>
      </c:catAx>
      <c:valAx>
        <c:axId val="5780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0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Динамика суммарной выручки по дням, руб., факт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1.5_xlsx'!$F$7:$F$8</c:f>
              <c:strCache>
                <c:ptCount val="2"/>
                <c:pt idx="0">
                  <c:v>Показатели факт</c:v>
                </c:pt>
                <c:pt idx="1">
                  <c:v>Выручка дня, руб.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'Задача 1.5_xlsx'!$E$9:$E$53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'Задача 1.5_xlsx'!$F$9:$F$53</c:f>
              <c:numCache>
                <c:formatCode>General</c:formatCode>
                <c:ptCount val="45"/>
                <c:pt idx="0">
                  <c:v>56772</c:v>
                </c:pt>
                <c:pt idx="1">
                  <c:v>400866</c:v>
                </c:pt>
                <c:pt idx="2">
                  <c:v>428814</c:v>
                </c:pt>
                <c:pt idx="3">
                  <c:v>357523</c:v>
                </c:pt>
                <c:pt idx="4">
                  <c:v>307215</c:v>
                </c:pt>
                <c:pt idx="5">
                  <c:v>259567</c:v>
                </c:pt>
                <c:pt idx="6">
                  <c:v>396947</c:v>
                </c:pt>
                <c:pt idx="7">
                  <c:v>456297</c:v>
                </c:pt>
                <c:pt idx="8">
                  <c:v>489137</c:v>
                </c:pt>
                <c:pt idx="9">
                  <c:v>423088</c:v>
                </c:pt>
                <c:pt idx="10">
                  <c:v>363202</c:v>
                </c:pt>
                <c:pt idx="11">
                  <c:v>365249</c:v>
                </c:pt>
                <c:pt idx="12">
                  <c:v>351396</c:v>
                </c:pt>
                <c:pt idx="13">
                  <c:v>538992</c:v>
                </c:pt>
                <c:pt idx="14">
                  <c:v>566491</c:v>
                </c:pt>
                <c:pt idx="15">
                  <c:v>572343</c:v>
                </c:pt>
                <c:pt idx="16">
                  <c:v>495683</c:v>
                </c:pt>
                <c:pt idx="17">
                  <c:v>535771</c:v>
                </c:pt>
                <c:pt idx="18">
                  <c:v>510001</c:v>
                </c:pt>
                <c:pt idx="19">
                  <c:v>551856</c:v>
                </c:pt>
                <c:pt idx="20">
                  <c:v>457396</c:v>
                </c:pt>
                <c:pt idx="21">
                  <c:v>453457</c:v>
                </c:pt>
                <c:pt idx="22">
                  <c:v>449197</c:v>
                </c:pt>
                <c:pt idx="23">
                  <c:v>487068</c:v>
                </c:pt>
                <c:pt idx="24">
                  <c:v>574768</c:v>
                </c:pt>
                <c:pt idx="25">
                  <c:v>397688</c:v>
                </c:pt>
                <c:pt idx="26">
                  <c:v>474055</c:v>
                </c:pt>
                <c:pt idx="27">
                  <c:v>626891</c:v>
                </c:pt>
                <c:pt idx="28">
                  <c:v>676554</c:v>
                </c:pt>
                <c:pt idx="29">
                  <c:v>659140</c:v>
                </c:pt>
                <c:pt idx="30">
                  <c:v>612632</c:v>
                </c:pt>
                <c:pt idx="31">
                  <c:v>589406</c:v>
                </c:pt>
                <c:pt idx="32">
                  <c:v>660556</c:v>
                </c:pt>
                <c:pt idx="33">
                  <c:v>785035</c:v>
                </c:pt>
                <c:pt idx="34">
                  <c:v>644056</c:v>
                </c:pt>
                <c:pt idx="35">
                  <c:v>581254</c:v>
                </c:pt>
                <c:pt idx="36">
                  <c:v>656898</c:v>
                </c:pt>
                <c:pt idx="37">
                  <c:v>666852</c:v>
                </c:pt>
                <c:pt idx="38">
                  <c:v>648395</c:v>
                </c:pt>
                <c:pt idx="39">
                  <c:v>614895</c:v>
                </c:pt>
                <c:pt idx="40">
                  <c:v>630504</c:v>
                </c:pt>
                <c:pt idx="41">
                  <c:v>543301</c:v>
                </c:pt>
                <c:pt idx="42">
                  <c:v>445736</c:v>
                </c:pt>
                <c:pt idx="43">
                  <c:v>622328</c:v>
                </c:pt>
                <c:pt idx="44">
                  <c:v>494352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6-4686-9550-650108A18315}"/>
            </c:ext>
          </c:extLst>
        </c:ser>
        <c:ser>
          <c:idx val="2"/>
          <c:order val="1"/>
          <c:tx>
            <c:strRef>
              <c:f>'Задача 1.5_xlsx'!$H$7:$H$8</c:f>
              <c:strCache>
                <c:ptCount val="2"/>
                <c:pt idx="0">
                  <c:v>Показатели факт</c:v>
                </c:pt>
                <c:pt idx="1">
                  <c:v>Выручка дня, ср.знач., руб.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'Задача 1.5_xlsx'!$E$9:$E$53</c:f>
              <c:strCache>
                <c:ptCount val="45"/>
                <c:pt idx="0">
                  <c:v>01.янв</c:v>
                </c:pt>
                <c:pt idx="1">
                  <c:v>02.янв</c:v>
                </c:pt>
                <c:pt idx="2">
                  <c:v>03.янв</c:v>
                </c:pt>
                <c:pt idx="3">
                  <c:v>04.янв</c:v>
                </c:pt>
                <c:pt idx="4">
                  <c:v>05.янв</c:v>
                </c:pt>
                <c:pt idx="5">
                  <c:v>06.янв</c:v>
                </c:pt>
                <c:pt idx="6">
                  <c:v>07.янв</c:v>
                </c:pt>
                <c:pt idx="7">
                  <c:v>08.янв</c:v>
                </c:pt>
                <c:pt idx="8">
                  <c:v>09.янв</c:v>
                </c:pt>
                <c:pt idx="9">
                  <c:v>10.янв</c:v>
                </c:pt>
                <c:pt idx="10">
                  <c:v>11.янв</c:v>
                </c:pt>
                <c:pt idx="11">
                  <c:v>12.янв</c:v>
                </c:pt>
                <c:pt idx="12">
                  <c:v>13.янв</c:v>
                </c:pt>
                <c:pt idx="13">
                  <c:v>14.янв</c:v>
                </c:pt>
                <c:pt idx="14">
                  <c:v>15.янв</c:v>
                </c:pt>
                <c:pt idx="15">
                  <c:v>16.янв</c:v>
                </c:pt>
                <c:pt idx="16">
                  <c:v>17.янв</c:v>
                </c:pt>
                <c:pt idx="17">
                  <c:v>18.янв</c:v>
                </c:pt>
                <c:pt idx="18">
                  <c:v>19.янв</c:v>
                </c:pt>
                <c:pt idx="19">
                  <c:v>20.янв</c:v>
                </c:pt>
                <c:pt idx="20">
                  <c:v>21.янв</c:v>
                </c:pt>
                <c:pt idx="21">
                  <c:v>22.янв</c:v>
                </c:pt>
                <c:pt idx="22">
                  <c:v>23.янв</c:v>
                </c:pt>
                <c:pt idx="23">
                  <c:v>24.янв</c:v>
                </c:pt>
                <c:pt idx="24">
                  <c:v>25.янв</c:v>
                </c:pt>
                <c:pt idx="25">
                  <c:v>26.янв</c:v>
                </c:pt>
                <c:pt idx="26">
                  <c:v>27.янв</c:v>
                </c:pt>
                <c:pt idx="27">
                  <c:v>28.янв</c:v>
                </c:pt>
                <c:pt idx="28">
                  <c:v>29.янв</c:v>
                </c:pt>
                <c:pt idx="29">
                  <c:v>30.янв</c:v>
                </c:pt>
                <c:pt idx="30">
                  <c:v>31.янв</c:v>
                </c:pt>
                <c:pt idx="31">
                  <c:v>01.фев</c:v>
                </c:pt>
                <c:pt idx="32">
                  <c:v>02.фев</c:v>
                </c:pt>
                <c:pt idx="33">
                  <c:v>03.фев</c:v>
                </c:pt>
                <c:pt idx="34">
                  <c:v>04.фев</c:v>
                </c:pt>
                <c:pt idx="35">
                  <c:v>05.фев</c:v>
                </c:pt>
                <c:pt idx="36">
                  <c:v>06.фев</c:v>
                </c:pt>
                <c:pt idx="37">
                  <c:v>07.фев</c:v>
                </c:pt>
                <c:pt idx="38">
                  <c:v>08.фев</c:v>
                </c:pt>
                <c:pt idx="39">
                  <c:v>09.фев</c:v>
                </c:pt>
                <c:pt idx="40">
                  <c:v>10.фев</c:v>
                </c:pt>
                <c:pt idx="41">
                  <c:v>11.фев</c:v>
                </c:pt>
                <c:pt idx="42">
                  <c:v>12.фев</c:v>
                </c:pt>
                <c:pt idx="43">
                  <c:v>13.фев</c:v>
                </c:pt>
                <c:pt idx="44">
                  <c:v>14.фев</c:v>
                </c:pt>
              </c:strCache>
            </c:strRef>
          </c:cat>
          <c:val>
            <c:numRef>
              <c:f>'Задача 1.5_xlsx'!$H$9:$H$53</c:f>
              <c:numCache>
                <c:formatCode>0</c:formatCode>
                <c:ptCount val="45"/>
                <c:pt idx="0">
                  <c:v>518701.18181818182</c:v>
                </c:pt>
                <c:pt idx="1">
                  <c:v>518701.18181818182</c:v>
                </c:pt>
                <c:pt idx="2">
                  <c:v>518701.18181818182</c:v>
                </c:pt>
                <c:pt idx="3">
                  <c:v>518701.18181818182</c:v>
                </c:pt>
                <c:pt idx="4">
                  <c:v>518701.18181818182</c:v>
                </c:pt>
                <c:pt idx="5">
                  <c:v>518701.18181818182</c:v>
                </c:pt>
                <c:pt idx="6">
                  <c:v>518701.18181818182</c:v>
                </c:pt>
                <c:pt idx="7">
                  <c:v>518701.18181818182</c:v>
                </c:pt>
                <c:pt idx="8">
                  <c:v>518701.18181818182</c:v>
                </c:pt>
                <c:pt idx="9">
                  <c:v>518701.18181818182</c:v>
                </c:pt>
                <c:pt idx="10">
                  <c:v>518701.18181818182</c:v>
                </c:pt>
                <c:pt idx="11">
                  <c:v>518701.18181818182</c:v>
                </c:pt>
                <c:pt idx="12">
                  <c:v>518701.18181818182</c:v>
                </c:pt>
                <c:pt idx="13">
                  <c:v>518701.18181818182</c:v>
                </c:pt>
                <c:pt idx="14">
                  <c:v>518701.18181818182</c:v>
                </c:pt>
                <c:pt idx="15">
                  <c:v>518701.18181818182</c:v>
                </c:pt>
                <c:pt idx="16">
                  <c:v>518701.18181818182</c:v>
                </c:pt>
                <c:pt idx="17">
                  <c:v>518701.18181818182</c:v>
                </c:pt>
                <c:pt idx="18">
                  <c:v>518701.18181818182</c:v>
                </c:pt>
                <c:pt idx="19">
                  <c:v>518701.18181818182</c:v>
                </c:pt>
                <c:pt idx="20">
                  <c:v>518701.18181818182</c:v>
                </c:pt>
                <c:pt idx="21">
                  <c:v>518701.18181818182</c:v>
                </c:pt>
                <c:pt idx="22">
                  <c:v>518701.18181818182</c:v>
                </c:pt>
                <c:pt idx="23">
                  <c:v>518701.18181818182</c:v>
                </c:pt>
                <c:pt idx="24">
                  <c:v>518701.18181818182</c:v>
                </c:pt>
                <c:pt idx="25">
                  <c:v>518701.18181818182</c:v>
                </c:pt>
                <c:pt idx="26">
                  <c:v>518701.18181818182</c:v>
                </c:pt>
                <c:pt idx="27">
                  <c:v>518701.18181818182</c:v>
                </c:pt>
                <c:pt idx="28">
                  <c:v>518701.18181818182</c:v>
                </c:pt>
                <c:pt idx="29">
                  <c:v>518701.18181818182</c:v>
                </c:pt>
                <c:pt idx="30">
                  <c:v>518701.18181818182</c:v>
                </c:pt>
                <c:pt idx="31">
                  <c:v>518701.18181818182</c:v>
                </c:pt>
                <c:pt idx="32">
                  <c:v>518701.18181818182</c:v>
                </c:pt>
                <c:pt idx="33">
                  <c:v>518701.18181818182</c:v>
                </c:pt>
                <c:pt idx="34">
                  <c:v>518701.18181818182</c:v>
                </c:pt>
                <c:pt idx="35">
                  <c:v>518701.18181818182</c:v>
                </c:pt>
                <c:pt idx="36">
                  <c:v>518701.18181818182</c:v>
                </c:pt>
                <c:pt idx="37">
                  <c:v>518701.18181818182</c:v>
                </c:pt>
                <c:pt idx="38">
                  <c:v>518701.18181818182</c:v>
                </c:pt>
                <c:pt idx="39">
                  <c:v>518701.18181818182</c:v>
                </c:pt>
                <c:pt idx="40">
                  <c:v>518701.18181818182</c:v>
                </c:pt>
                <c:pt idx="41">
                  <c:v>518701.18181818182</c:v>
                </c:pt>
                <c:pt idx="42">
                  <c:v>518701.18181818182</c:v>
                </c:pt>
                <c:pt idx="43">
                  <c:v>518701.18181818182</c:v>
                </c:pt>
                <c:pt idx="44">
                  <c:v>518701.18181818182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6-4686-9550-650108A18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324608"/>
        <c:axId val="1011327888"/>
      </c:lineChart>
      <c:catAx>
        <c:axId val="101132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1327888"/>
        <c:crosses val="autoZero"/>
        <c:auto val="1"/>
        <c:lblAlgn val="ctr"/>
        <c:lblOffset val="100"/>
        <c:noMultiLvlLbl val="0"/>
      </c:catAx>
      <c:valAx>
        <c:axId val="101132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132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338666</xdr:colOff>
      <xdr:row>58</xdr:row>
      <xdr:rowOff>0</xdr:rowOff>
    </xdr:from>
    <xdr:to>
      <xdr:col>11</xdr:col>
      <xdr:colOff>42333</xdr:colOff>
      <xdr:row>93</xdr:row>
      <xdr:rowOff>122767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582084</xdr:colOff>
      <xdr:row>58</xdr:row>
      <xdr:rowOff>31750</xdr:rowOff>
    </xdr:from>
    <xdr:to>
      <xdr:col>30</xdr:col>
      <xdr:colOff>21167</xdr:colOff>
      <xdr:row>89</xdr:row>
      <xdr:rowOff>80434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10583</xdr:colOff>
      <xdr:row>96</xdr:row>
      <xdr:rowOff>14816</xdr:rowOff>
    </xdr:from>
    <xdr:to>
      <xdr:col>36</xdr:col>
      <xdr:colOff>201084</xdr:colOff>
      <xdr:row>128</xdr:row>
      <xdr:rowOff>21165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96</xdr:row>
      <xdr:rowOff>14817</xdr:rowOff>
    </xdr:from>
    <xdr:to>
      <xdr:col>16</xdr:col>
      <xdr:colOff>21166</xdr:colOff>
      <xdr:row>131</xdr:row>
      <xdr:rowOff>137582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1571624</xdr:colOff>
      <xdr:row>27</xdr:row>
      <xdr:rowOff>66675</xdr:rowOff>
    </xdr:from>
    <xdr:to>
      <xdr:col>15</xdr:col>
      <xdr:colOff>457199</xdr:colOff>
      <xdr:row>58</xdr:row>
      <xdr:rowOff>57150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18</xdr:row>
      <xdr:rowOff>152399</xdr:rowOff>
    </xdr:from>
    <xdr:to>
      <xdr:col>21</xdr:col>
      <xdr:colOff>85725</xdr:colOff>
      <xdr:row>44</xdr:row>
      <xdr:rowOff>142874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_-HoME-_/Desktop/&#1084;&#1086;&#1080;%20&#1091;&#1088;&#1086;&#1082;&#1080;/&#1076;&#1086;&#1091;&#1095;&#1080;&#1074;&#1072;&#1085;&#1080;&#1077;/&#1057;&#1077;&#1088;&#1077;&#1076;&#1080;&#1085;&#1085;&#1072;&#1103;%20&#1087;&#1086;&#1074;&#1090;&#1086;&#1088;&#1085;&#1072;&#1103;%20&#1072;&#1090;&#1090;&#1077;&#1089;&#1090;&#1072;&#1094;&#1080;&#1103;.%20&#1042;&#1072;&#1088;&#1080;&#1072;&#1085;&#1090;%201.%20&#1048;&#1089;&#1093;&#1086;&#1076;&#1085;&#1080;&#1082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_-HoME-_" refreshedDate="45075.745878009257" createdVersion="6" refreshedVersion="6" minRefreshableVersion="3" recordCount="450">
  <cacheSource type="worksheet">
    <worksheetSource ref="A1:I451" sheet="Data" r:id="rId2"/>
  </cacheSource>
  <cacheFields count="10">
    <cacheField name="id_order" numFmtId="0">
      <sharedItems containsSemiMixedTypes="0" containsString="0" containsNumber="1" containsInteger="1" minValue="1026305127" maxValue="6094316077"/>
    </cacheField>
    <cacheField name="Категория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Наименование" numFmtId="0">
      <sharedItems count="4">
        <s v="сноуборд"/>
        <s v="лыжи"/>
        <s v="коньки"/>
        <s v="ролики"/>
      </sharedItems>
    </cacheField>
    <cacheField name="Дата" numFmtId="164">
      <sharedItems containsSemiMixedTypes="0" containsNonDate="0" containsDate="1" containsString="0" minDate="2022-01-01T00:00:00" maxDate="2022-02-15T00:00:00" count="4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</sharedItems>
      <fieldGroup par="9" base="3">
        <rangePr groupBy="days" startDate="2022-01-01T00:00:00" endDate="2022-02-15T00:00:00"/>
        <groupItems count="368">
          <s v="&lt;01.01.2022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15.02.2022"/>
        </groupItems>
      </fieldGroup>
    </cacheField>
    <cacheField name="Месяц" numFmtId="0">
      <sharedItems containsSemiMixedTypes="0" containsString="0" containsNumber="1" containsInteger="1" minValue="1" maxValue="2"/>
    </cacheField>
    <cacheField name="Кол-во товаров" numFmtId="0">
      <sharedItems containsSemiMixedTypes="0" containsString="0" containsNumber="1" containsInteger="1" minValue="0" maxValue="204" count="118">
        <n v="0"/>
        <n v="1"/>
        <n v="8"/>
        <n v="16"/>
        <n v="4"/>
        <n v="15"/>
        <n v="14"/>
        <n v="49"/>
        <n v="89"/>
        <n v="87"/>
        <n v="17"/>
        <n v="37"/>
        <n v="11"/>
        <n v="7"/>
        <n v="18"/>
        <n v="58"/>
        <n v="77"/>
        <n v="96"/>
        <n v="19"/>
        <n v="27"/>
        <n v="5"/>
        <n v="6"/>
        <n v="29"/>
        <n v="24"/>
        <n v="66"/>
        <n v="36"/>
        <n v="73"/>
        <n v="23"/>
        <n v="10"/>
        <n v="30"/>
        <n v="33"/>
        <n v="9"/>
        <n v="12"/>
        <n v="25"/>
        <n v="62"/>
        <n v="20"/>
        <n v="50"/>
        <n v="104"/>
        <n v="26"/>
        <n v="61"/>
        <n v="102"/>
        <n v="59"/>
        <n v="69"/>
        <n v="47"/>
        <n v="116"/>
        <n v="21"/>
        <n v="51"/>
        <n v="43"/>
        <n v="109"/>
        <n v="13"/>
        <n v="22"/>
        <n v="81"/>
        <n v="52"/>
        <n v="48"/>
        <n v="38"/>
        <n v="60"/>
        <n v="35"/>
        <n v="144"/>
        <n v="64"/>
        <n v="40"/>
        <n v="32"/>
        <n v="110"/>
        <n v="145"/>
        <n v="80"/>
        <n v="42"/>
        <n v="122"/>
        <n v="28"/>
        <n v="82"/>
        <n v="46"/>
        <n v="45"/>
        <n v="111"/>
        <n v="31"/>
        <n v="3"/>
        <n v="174"/>
        <n v="57"/>
        <n v="2"/>
        <n v="70"/>
        <n v="167"/>
        <n v="34"/>
        <n v="121"/>
        <n v="90"/>
        <n v="108"/>
        <n v="54"/>
        <n v="132"/>
        <n v="84"/>
        <n v="152"/>
        <n v="53"/>
        <n v="41"/>
        <n v="63"/>
        <n v="103"/>
        <n v="56"/>
        <n v="125"/>
        <n v="101"/>
        <n v="123"/>
        <n v="164"/>
        <n v="136"/>
        <n v="162"/>
        <n v="39"/>
        <n v="124"/>
        <n v="113"/>
        <n v="105"/>
        <n v="161"/>
        <n v="85"/>
        <n v="88"/>
        <n v="142"/>
        <n v="185"/>
        <n v="44"/>
        <n v="137"/>
        <n v="160"/>
        <n v="76"/>
        <n v="129"/>
        <n v="154"/>
        <n v="184"/>
        <n v="171"/>
        <n v="158"/>
        <n v="75"/>
        <n v="204"/>
        <n v="151"/>
      </sharedItems>
    </cacheField>
    <cacheField name="Цена (за 1 ед.)" numFmtId="165">
      <sharedItems containsSemiMixedTypes="0" containsString="0" containsNumber="1" containsInteger="1" minValue="605" maxValue="3545"/>
    </cacheField>
    <cacheField name="Сумма заказа" numFmtId="165">
      <sharedItems containsSemiMixedTypes="0" containsString="0" containsNumber="1" containsInteger="1" minValue="0" maxValue="191290" count="362">
        <n v="0"/>
        <n v="2117"/>
        <n v="15720"/>
        <n v="1764"/>
        <n v="20864"/>
        <n v="4136"/>
        <n v="11445"/>
        <n v="726"/>
        <n v="30226"/>
        <n v="8468"/>
        <n v="27510"/>
        <n v="86436"/>
        <n v="113831"/>
        <n v="4604"/>
        <n v="89958"/>
        <n v="12971"/>
        <n v="26862"/>
        <n v="23749"/>
        <n v="14819"/>
        <n v="35370"/>
        <n v="102312"/>
        <n v="98483"/>
        <n v="20718"/>
        <n v="99264"/>
        <n v="14497"/>
        <n v="19602"/>
        <n v="10795"/>
        <n v="12702"/>
        <n v="57391"/>
        <n v="47160"/>
        <n v="84414"/>
        <n v="41436"/>
        <n v="75482"/>
        <n v="16698"/>
        <n v="49630"/>
        <n v="31755"/>
        <n v="33643"/>
        <n v="19650"/>
        <n v="34530"/>
        <n v="79618"/>
        <n v="10682"/>
        <n v="23958"/>
        <n v="19431"/>
        <n v="16936"/>
        <n v="37601"/>
        <n v="23580"/>
        <n v="1449"/>
        <n v="31975"/>
        <n v="31077"/>
        <n v="64108"/>
        <n v="15260"/>
        <n v="18150"/>
        <n v="9945"/>
        <n v="98950"/>
        <n v="38860"/>
        <n v="34922"/>
        <n v="41640"/>
        <n v="18394"/>
        <n v="107536"/>
        <n v="19838"/>
        <n v="35802"/>
        <n v="120719"/>
        <n v="44689"/>
        <n v="33084"/>
        <n v="39910"/>
        <n v="17312"/>
        <n v="105468"/>
        <n v="19075"/>
        <n v="40238"/>
        <n v="29835"/>
        <n v="33031"/>
        <n v="129582"/>
        <n v="31246"/>
        <n v="68714"/>
        <n v="20558"/>
        <n v="119944"/>
        <n v="22127"/>
        <n v="34100"/>
        <n v="15912"/>
        <n v="40803"/>
        <n v="95778"/>
        <n v="52632"/>
        <n v="21640"/>
        <n v="29326"/>
        <n v="31485"/>
        <n v="39780"/>
        <n v="36917"/>
        <n v="45072"/>
        <n v="43860"/>
        <n v="112706"/>
        <n v="12870"/>
        <n v="11186"/>
        <n v="12594"/>
        <n v="37791"/>
        <n v="42746"/>
        <n v="80754"/>
        <n v="48246"/>
        <n v="83754"/>
        <n v="7920"/>
        <n v="15980"/>
        <n v="35464"/>
        <n v="16792"/>
        <n v="46632"/>
        <n v="90144"/>
        <n v="71638"/>
        <n v="39292"/>
        <n v="10890"/>
        <n v="19176"/>
        <n v="40920"/>
        <n v="21989"/>
        <n v="33813"/>
        <n v="71364"/>
        <n v="51170"/>
        <n v="142560"/>
        <n v="20774"/>
        <n v="43648"/>
        <n v="11994"/>
        <n v="45747"/>
        <n v="48575"/>
        <n v="75120"/>
        <n v="46784"/>
        <n v="7245"/>
        <n v="113740"/>
        <n v="143550"/>
        <n v="54560"/>
        <n v="27986"/>
        <n v="51714"/>
        <n v="81606"/>
        <n v="76024"/>
        <n v="126148"/>
        <n v="42570"/>
        <n v="22372"/>
        <n v="55924"/>
        <n v="47736"/>
        <n v="77720"/>
        <n v="86388"/>
        <n v="65790"/>
        <n v="114774"/>
        <n v="14850"/>
        <n v="19975"/>
        <n v="45012"/>
        <n v="23988"/>
        <n v="21879"/>
        <n v="58218"/>
        <n v="54094"/>
        <n v="4347"/>
        <n v="82720"/>
        <n v="173478"/>
        <n v="18377"/>
        <n v="55232"/>
        <n v="58938"/>
        <n v="23727"/>
        <n v="52326"/>
        <n v="37280"/>
        <n v="41424"/>
        <n v="67252"/>
        <n v="2898"/>
        <n v="72380"/>
        <n v="166499"/>
        <n v="21570"/>
        <n v="62016"/>
        <n v="33552"/>
        <n v="58684"/>
        <n v="63074"/>
        <n v="80757"/>
        <n v="23008"/>
        <n v="78166"/>
        <n v="23868"/>
        <n v="54404"/>
        <n v="52192"/>
        <n v="55556"/>
        <n v="59972"/>
        <n v="69790"/>
        <n v="20851"/>
        <n v="58140"/>
        <n v="60233"/>
        <n v="29824"/>
        <n v="65588"/>
        <n v="61400"/>
        <n v="51700"/>
        <n v="63808"/>
        <n v="69768"/>
        <n v="41769"/>
        <n v="62176"/>
        <n v="77670"/>
        <n v="55260"/>
        <n v="55836"/>
        <n v="59820"/>
        <n v="11985"/>
        <n v="85272"/>
        <n v="71891"/>
        <n v="35416"/>
        <n v="98382"/>
        <n v="98196"/>
        <n v="47564"/>
        <n v="13583"/>
        <n v="98192"/>
        <n v="53703"/>
        <n v="27960"/>
        <n v="61957"/>
        <n v="35156"/>
        <n v="31904"/>
        <n v="17975"/>
        <n v="70414"/>
        <n v="81122"/>
        <n v="12168"/>
        <n v="47929"/>
        <n v="65142"/>
        <n v="33898"/>
        <n v="24446"/>
        <n v="66538"/>
        <n v="96656"/>
        <n v="47320"/>
        <n v="56545"/>
        <n v="129250"/>
        <n v="42871"/>
        <n v="22289"/>
        <n v="65246"/>
        <n v="61659"/>
        <n v="41008"/>
        <n v="48328"/>
        <n v="43264"/>
        <n v="44710"/>
        <n v="127182"/>
        <n v="163508"/>
        <n v="33074"/>
        <n v="27846"/>
        <n v="44736"/>
        <n v="56958"/>
        <n v="28392"/>
        <n v="63120"/>
        <n v="135592"/>
        <n v="40983"/>
        <n v="104652"/>
        <n v="31088"/>
        <n v="30384"/>
        <n v="67314"/>
        <n v="19461"/>
        <n v="128216"/>
        <n v="112661"/>
        <n v="13661"/>
        <n v="93024"/>
        <n v="21373"/>
        <n v="31688"/>
        <n v="69040"/>
        <n v="17964"/>
        <n v="108570"/>
        <n v="143568"/>
        <n v="12784"/>
        <n v="104006"/>
        <n v="109976"/>
        <n v="20958"/>
        <n v="61805"/>
        <n v="99535"/>
        <n v="90992"/>
        <n v="33558"/>
        <n v="91732"/>
        <n v="163070"/>
        <n v="30468"/>
        <n v="71951"/>
        <n v="61969"/>
        <n v="25449"/>
        <n v="56208"/>
        <n v="191290"/>
        <n v="83886"/>
        <n v="20312"/>
        <n v="41778"/>
        <n v="41979"/>
        <n v="108738"/>
        <n v="47585"/>
        <n v="35928"/>
        <n v="45669"/>
        <n v="172678"/>
        <n v="35955"/>
        <n v="93434"/>
        <n v="17773"/>
        <n v="32494"/>
        <n v="79550"/>
        <n v="25186"/>
        <n v="87495"/>
        <n v="34431"/>
        <n v="67918"/>
        <n v="146828"/>
        <n v="29563"/>
        <n v="60016"/>
        <n v="51062"/>
        <n v="96200"/>
        <n v="50372"/>
        <n v="29988"/>
        <n v="41445"/>
        <n v="49401"/>
        <n v="69089"/>
        <n v="165440"/>
        <n v="74338"/>
        <n v="48241"/>
        <n v="86950"/>
        <n v="102760"/>
        <n v="57568"/>
        <n v="116660"/>
        <n v="66270"/>
        <n v="31296"/>
        <n v="52695"/>
        <n v="26367"/>
        <n v="78045"/>
        <n v="33007"/>
        <n v="91152"/>
        <n v="66600"/>
        <n v="56885"/>
        <n v="98240"/>
        <n v="71910"/>
        <n v="59984"/>
        <n v="59721"/>
        <n v="23171"/>
        <n v="87725"/>
        <n v="36081"/>
        <n v="53650"/>
        <n v="95420"/>
        <n v="64974"/>
        <n v="47940"/>
        <n v="52160"/>
        <n v="74944"/>
        <n v="93170"/>
        <n v="59970"/>
        <n v="44400"/>
        <n v="80740"/>
        <n v="79968"/>
        <n v="81355"/>
        <n v="53464"/>
        <n v="40985"/>
        <n v="30362"/>
        <n v="111320"/>
        <n v="69267"/>
        <n v="29600"/>
        <n v="89915"/>
        <n v="51646"/>
        <n v="46050"/>
        <n v="73320"/>
        <n v="9128"/>
        <n v="42156"/>
        <n v="28764"/>
        <n v="103455"/>
        <n v="15393"/>
        <n v="38862"/>
        <n v="55500"/>
        <n v="33770"/>
        <n v="18256"/>
        <n v="36301"/>
        <n v="37553"/>
        <n v="95590"/>
        <n v="53319"/>
        <n v="32985"/>
        <n v="82042"/>
        <n v="81400"/>
        <n v="105750"/>
        <n v="27384"/>
        <n v="123420"/>
        <n v="40460"/>
        <n v="68450"/>
        <n v="89030"/>
        <n v="22168"/>
        <n v="25762"/>
        <n v="91355"/>
      </sharedItems>
    </cacheField>
    <cacheField name="Дешевые товары" numFmtId="0">
      <sharedItems containsSemiMixedTypes="0" containsString="0" containsNumber="1" containsInteger="1" minValue="0" maxValue="204" count="63">
        <n v="0"/>
        <n v="15"/>
        <n v="1"/>
        <n v="17"/>
        <n v="37"/>
        <n v="19"/>
        <n v="27"/>
        <n v="23"/>
        <n v="14"/>
        <n v="33"/>
        <n v="20"/>
        <n v="25"/>
        <n v="26"/>
        <n v="59"/>
        <n v="29"/>
        <n v="50"/>
        <n v="43"/>
        <n v="52"/>
        <n v="24"/>
        <n v="60"/>
        <n v="64"/>
        <n v="80"/>
        <n v="28"/>
        <n v="82"/>
        <n v="66"/>
        <n v="81"/>
        <n v="30"/>
        <n v="96"/>
        <n v="32"/>
        <n v="121"/>
        <n v="90"/>
        <n v="108"/>
        <n v="132"/>
        <n v="152"/>
        <n v="109"/>
        <n v="34"/>
        <n v="103"/>
        <n v="31"/>
        <n v="101"/>
        <n v="46"/>
        <n v="57"/>
        <n v="162"/>
        <n v="144"/>
        <n v="16"/>
        <n v="161"/>
        <n v="42"/>
        <n v="142"/>
        <n v="44"/>
        <n v="123"/>
        <n v="45"/>
        <n v="137"/>
        <n v="88"/>
        <n v="129"/>
        <n v="145"/>
        <n v="154"/>
        <n v="38"/>
        <n v="184"/>
        <n v="36"/>
        <n v="171"/>
        <n v="47"/>
        <n v="158"/>
        <n v="204"/>
        <n v="151"/>
      </sharedItems>
    </cacheField>
    <cacheField name="Месяцы" numFmtId="0" databaseField="0">
      <fieldGroup base="3">
        <rangePr groupBy="months" startDate="2022-01-01T00:00:00" endDate="2022-02-15T00:00:00"/>
        <groupItems count="14">
          <s v="&lt;01.01.202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15.02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0">
  <r>
    <n v="3007926639"/>
    <x v="0"/>
    <x v="0"/>
    <x v="0"/>
    <n v="1"/>
    <x v="0"/>
    <n v="2159"/>
    <x v="0"/>
    <x v="0"/>
  </r>
  <r>
    <n v="1604938111"/>
    <x v="0"/>
    <x v="0"/>
    <x v="0"/>
    <n v="1"/>
    <x v="1"/>
    <n v="2117"/>
    <x v="1"/>
    <x v="0"/>
  </r>
  <r>
    <n v="4313187565"/>
    <x v="0"/>
    <x v="0"/>
    <x v="0"/>
    <n v="1"/>
    <x v="2"/>
    <n v="1965"/>
    <x v="2"/>
    <x v="0"/>
  </r>
  <r>
    <n v="5978383321"/>
    <x v="0"/>
    <x v="0"/>
    <x v="0"/>
    <n v="1"/>
    <x v="1"/>
    <n v="1764"/>
    <x v="3"/>
    <x v="0"/>
  </r>
  <r>
    <n v="1205955821"/>
    <x v="1"/>
    <x v="1"/>
    <x v="0"/>
    <n v="1"/>
    <x v="0"/>
    <n v="1449"/>
    <x v="0"/>
    <x v="0"/>
  </r>
  <r>
    <n v="2071647279"/>
    <x v="1"/>
    <x v="1"/>
    <x v="0"/>
    <n v="1"/>
    <x v="3"/>
    <n v="1304"/>
    <x v="4"/>
    <x v="0"/>
  </r>
  <r>
    <n v="1283518147"/>
    <x v="2"/>
    <x v="2"/>
    <x v="0"/>
    <n v="1"/>
    <x v="0"/>
    <n v="1151"/>
    <x v="0"/>
    <x v="0"/>
  </r>
  <r>
    <n v="1026305127"/>
    <x v="3"/>
    <x v="3"/>
    <x v="0"/>
    <n v="1"/>
    <x v="4"/>
    <n v="1034"/>
    <x v="5"/>
    <x v="0"/>
  </r>
  <r>
    <n v="4184431561"/>
    <x v="1"/>
    <x v="1"/>
    <x v="0"/>
    <n v="1"/>
    <x v="5"/>
    <n v="763"/>
    <x v="6"/>
    <x v="1"/>
  </r>
  <r>
    <n v="6094316077"/>
    <x v="2"/>
    <x v="2"/>
    <x v="0"/>
    <n v="1"/>
    <x v="1"/>
    <n v="726"/>
    <x v="7"/>
    <x v="2"/>
  </r>
  <r>
    <n v="3007926639"/>
    <x v="0"/>
    <x v="0"/>
    <x v="1"/>
    <n v="1"/>
    <x v="6"/>
    <n v="2159"/>
    <x v="8"/>
    <x v="0"/>
  </r>
  <r>
    <n v="1604938111"/>
    <x v="0"/>
    <x v="0"/>
    <x v="1"/>
    <n v="1"/>
    <x v="4"/>
    <n v="2117"/>
    <x v="9"/>
    <x v="0"/>
  </r>
  <r>
    <n v="4313187565"/>
    <x v="0"/>
    <x v="0"/>
    <x v="1"/>
    <n v="1"/>
    <x v="6"/>
    <n v="1965"/>
    <x v="10"/>
    <x v="0"/>
  </r>
  <r>
    <n v="5978383321"/>
    <x v="0"/>
    <x v="0"/>
    <x v="1"/>
    <n v="1"/>
    <x v="7"/>
    <n v="1764"/>
    <x v="11"/>
    <x v="0"/>
  </r>
  <r>
    <n v="1205955821"/>
    <x v="1"/>
    <x v="1"/>
    <x v="1"/>
    <n v="1"/>
    <x v="0"/>
    <n v="1449"/>
    <x v="0"/>
    <x v="0"/>
  </r>
  <r>
    <n v="2071647279"/>
    <x v="1"/>
    <x v="1"/>
    <x v="1"/>
    <n v="1"/>
    <x v="8"/>
    <n v="1279"/>
    <x v="12"/>
    <x v="0"/>
  </r>
  <r>
    <n v="1283518147"/>
    <x v="2"/>
    <x v="2"/>
    <x v="1"/>
    <n v="1"/>
    <x v="4"/>
    <n v="1151"/>
    <x v="13"/>
    <x v="0"/>
  </r>
  <r>
    <n v="1026305127"/>
    <x v="3"/>
    <x v="3"/>
    <x v="1"/>
    <n v="1"/>
    <x v="9"/>
    <n v="1034"/>
    <x v="14"/>
    <x v="0"/>
  </r>
  <r>
    <n v="4184431561"/>
    <x v="1"/>
    <x v="1"/>
    <x v="1"/>
    <n v="1"/>
    <x v="10"/>
    <n v="763"/>
    <x v="15"/>
    <x v="3"/>
  </r>
  <r>
    <n v="6094316077"/>
    <x v="2"/>
    <x v="2"/>
    <x v="1"/>
    <n v="1"/>
    <x v="11"/>
    <n v="726"/>
    <x v="16"/>
    <x v="4"/>
  </r>
  <r>
    <n v="3007926639"/>
    <x v="0"/>
    <x v="0"/>
    <x v="2"/>
    <n v="1"/>
    <x v="12"/>
    <n v="2159"/>
    <x v="17"/>
    <x v="0"/>
  </r>
  <r>
    <n v="1604938111"/>
    <x v="0"/>
    <x v="0"/>
    <x v="2"/>
    <n v="1"/>
    <x v="13"/>
    <n v="2117"/>
    <x v="18"/>
    <x v="0"/>
  </r>
  <r>
    <n v="4313187565"/>
    <x v="0"/>
    <x v="0"/>
    <x v="2"/>
    <n v="1"/>
    <x v="14"/>
    <n v="1965"/>
    <x v="19"/>
    <x v="0"/>
  </r>
  <r>
    <n v="5978383321"/>
    <x v="0"/>
    <x v="0"/>
    <x v="2"/>
    <n v="1"/>
    <x v="15"/>
    <n v="1764"/>
    <x v="20"/>
    <x v="0"/>
  </r>
  <r>
    <n v="1205955821"/>
    <x v="1"/>
    <x v="1"/>
    <x v="2"/>
    <n v="1"/>
    <x v="0"/>
    <n v="1449"/>
    <x v="0"/>
    <x v="0"/>
  </r>
  <r>
    <n v="2071647279"/>
    <x v="1"/>
    <x v="1"/>
    <x v="2"/>
    <n v="1"/>
    <x v="16"/>
    <n v="1279"/>
    <x v="21"/>
    <x v="0"/>
  </r>
  <r>
    <n v="1283518147"/>
    <x v="2"/>
    <x v="2"/>
    <x v="2"/>
    <n v="1"/>
    <x v="14"/>
    <n v="1151"/>
    <x v="22"/>
    <x v="0"/>
  </r>
  <r>
    <n v="1026305127"/>
    <x v="3"/>
    <x v="3"/>
    <x v="2"/>
    <n v="1"/>
    <x v="17"/>
    <n v="1034"/>
    <x v="23"/>
    <x v="0"/>
  </r>
  <r>
    <n v="4184431561"/>
    <x v="1"/>
    <x v="1"/>
    <x v="2"/>
    <n v="1"/>
    <x v="18"/>
    <n v="763"/>
    <x v="24"/>
    <x v="5"/>
  </r>
  <r>
    <n v="6094316077"/>
    <x v="2"/>
    <x v="2"/>
    <x v="2"/>
    <n v="1"/>
    <x v="19"/>
    <n v="726"/>
    <x v="25"/>
    <x v="6"/>
  </r>
  <r>
    <n v="3007926639"/>
    <x v="0"/>
    <x v="0"/>
    <x v="3"/>
    <n v="1"/>
    <x v="20"/>
    <n v="2159"/>
    <x v="26"/>
    <x v="0"/>
  </r>
  <r>
    <n v="1604938111"/>
    <x v="0"/>
    <x v="0"/>
    <x v="3"/>
    <n v="1"/>
    <x v="21"/>
    <n v="2117"/>
    <x v="27"/>
    <x v="0"/>
  </r>
  <r>
    <n v="5978383321"/>
    <x v="0"/>
    <x v="0"/>
    <x v="3"/>
    <n v="1"/>
    <x v="22"/>
    <n v="1979"/>
    <x v="28"/>
    <x v="0"/>
  </r>
  <r>
    <n v="4313187565"/>
    <x v="0"/>
    <x v="0"/>
    <x v="3"/>
    <n v="1"/>
    <x v="23"/>
    <n v="1965"/>
    <x v="29"/>
    <x v="0"/>
  </r>
  <r>
    <n v="1205955821"/>
    <x v="1"/>
    <x v="1"/>
    <x v="3"/>
    <n v="1"/>
    <x v="0"/>
    <n v="1449"/>
    <x v="0"/>
    <x v="0"/>
  </r>
  <r>
    <n v="2071647279"/>
    <x v="1"/>
    <x v="1"/>
    <x v="3"/>
    <n v="1"/>
    <x v="24"/>
    <n v="1279"/>
    <x v="30"/>
    <x v="0"/>
  </r>
  <r>
    <n v="1283518147"/>
    <x v="2"/>
    <x v="2"/>
    <x v="3"/>
    <n v="1"/>
    <x v="25"/>
    <n v="1151"/>
    <x v="31"/>
    <x v="0"/>
  </r>
  <r>
    <n v="1026305127"/>
    <x v="3"/>
    <x v="3"/>
    <x v="3"/>
    <n v="1"/>
    <x v="26"/>
    <n v="1034"/>
    <x v="32"/>
    <x v="0"/>
  </r>
  <r>
    <n v="4184431561"/>
    <x v="1"/>
    <x v="1"/>
    <x v="3"/>
    <n v="1"/>
    <x v="5"/>
    <n v="763"/>
    <x v="6"/>
    <x v="1"/>
  </r>
  <r>
    <n v="6094316077"/>
    <x v="2"/>
    <x v="2"/>
    <x v="3"/>
    <n v="1"/>
    <x v="27"/>
    <n v="726"/>
    <x v="33"/>
    <x v="7"/>
  </r>
  <r>
    <n v="2071647279"/>
    <x v="1"/>
    <x v="1"/>
    <x v="4"/>
    <n v="1"/>
    <x v="6"/>
    <n v="3545"/>
    <x v="34"/>
    <x v="0"/>
  </r>
  <r>
    <n v="3007926639"/>
    <x v="0"/>
    <x v="0"/>
    <x v="4"/>
    <n v="1"/>
    <x v="12"/>
    <n v="2159"/>
    <x v="17"/>
    <x v="0"/>
  </r>
  <r>
    <n v="1604938111"/>
    <x v="0"/>
    <x v="0"/>
    <x v="4"/>
    <n v="1"/>
    <x v="5"/>
    <n v="2117"/>
    <x v="35"/>
    <x v="0"/>
  </r>
  <r>
    <n v="5978383321"/>
    <x v="0"/>
    <x v="0"/>
    <x v="4"/>
    <n v="1"/>
    <x v="10"/>
    <n v="1979"/>
    <x v="36"/>
    <x v="0"/>
  </r>
  <r>
    <n v="4313187565"/>
    <x v="0"/>
    <x v="0"/>
    <x v="4"/>
    <n v="1"/>
    <x v="28"/>
    <n v="1965"/>
    <x v="37"/>
    <x v="0"/>
  </r>
  <r>
    <n v="1205955821"/>
    <x v="1"/>
    <x v="1"/>
    <x v="4"/>
    <n v="1"/>
    <x v="0"/>
    <n v="1449"/>
    <x v="0"/>
    <x v="0"/>
  </r>
  <r>
    <n v="1283518147"/>
    <x v="2"/>
    <x v="2"/>
    <x v="4"/>
    <n v="1"/>
    <x v="29"/>
    <n v="1151"/>
    <x v="38"/>
    <x v="0"/>
  </r>
  <r>
    <n v="1026305127"/>
    <x v="3"/>
    <x v="3"/>
    <x v="4"/>
    <n v="1"/>
    <x v="16"/>
    <n v="1034"/>
    <x v="39"/>
    <x v="0"/>
  </r>
  <r>
    <n v="4184431561"/>
    <x v="1"/>
    <x v="1"/>
    <x v="4"/>
    <n v="1"/>
    <x v="6"/>
    <n v="763"/>
    <x v="40"/>
    <x v="8"/>
  </r>
  <r>
    <n v="6094316077"/>
    <x v="2"/>
    <x v="2"/>
    <x v="4"/>
    <n v="1"/>
    <x v="30"/>
    <n v="726"/>
    <x v="41"/>
    <x v="9"/>
  </r>
  <r>
    <n v="3007926639"/>
    <x v="0"/>
    <x v="0"/>
    <x v="5"/>
    <n v="1"/>
    <x v="31"/>
    <n v="2159"/>
    <x v="42"/>
    <x v="0"/>
  </r>
  <r>
    <n v="1604938111"/>
    <x v="0"/>
    <x v="0"/>
    <x v="5"/>
    <n v="1"/>
    <x v="2"/>
    <n v="2117"/>
    <x v="43"/>
    <x v="0"/>
  </r>
  <r>
    <n v="5978383321"/>
    <x v="0"/>
    <x v="0"/>
    <x v="5"/>
    <n v="1"/>
    <x v="18"/>
    <n v="1979"/>
    <x v="44"/>
    <x v="0"/>
  </r>
  <r>
    <n v="4313187565"/>
    <x v="0"/>
    <x v="0"/>
    <x v="5"/>
    <n v="1"/>
    <x v="32"/>
    <n v="1965"/>
    <x v="45"/>
    <x v="0"/>
  </r>
  <r>
    <n v="1205955821"/>
    <x v="1"/>
    <x v="1"/>
    <x v="5"/>
    <n v="1"/>
    <x v="1"/>
    <n v="1449"/>
    <x v="46"/>
    <x v="0"/>
  </r>
  <r>
    <n v="2071647279"/>
    <x v="1"/>
    <x v="1"/>
    <x v="5"/>
    <n v="1"/>
    <x v="33"/>
    <n v="1279"/>
    <x v="47"/>
    <x v="0"/>
  </r>
  <r>
    <n v="1283518147"/>
    <x v="2"/>
    <x v="2"/>
    <x v="5"/>
    <n v="1"/>
    <x v="19"/>
    <n v="1151"/>
    <x v="48"/>
    <x v="0"/>
  </r>
  <r>
    <n v="1026305127"/>
    <x v="3"/>
    <x v="3"/>
    <x v="5"/>
    <n v="1"/>
    <x v="34"/>
    <n v="1034"/>
    <x v="49"/>
    <x v="0"/>
  </r>
  <r>
    <n v="4184431561"/>
    <x v="1"/>
    <x v="1"/>
    <x v="5"/>
    <n v="1"/>
    <x v="35"/>
    <n v="763"/>
    <x v="50"/>
    <x v="10"/>
  </r>
  <r>
    <n v="6094316077"/>
    <x v="2"/>
    <x v="2"/>
    <x v="5"/>
    <n v="1"/>
    <x v="33"/>
    <n v="726"/>
    <x v="51"/>
    <x v="11"/>
  </r>
  <r>
    <n v="1604938111"/>
    <x v="0"/>
    <x v="0"/>
    <x v="6"/>
    <n v="1"/>
    <x v="20"/>
    <n v="1989"/>
    <x v="52"/>
    <x v="0"/>
  </r>
  <r>
    <n v="5978383321"/>
    <x v="0"/>
    <x v="0"/>
    <x v="6"/>
    <n v="1"/>
    <x v="36"/>
    <n v="1979"/>
    <x v="53"/>
    <x v="0"/>
  </r>
  <r>
    <n v="3007926639"/>
    <x v="0"/>
    <x v="0"/>
    <x v="6"/>
    <n v="1"/>
    <x v="35"/>
    <n v="1943"/>
    <x v="54"/>
    <x v="0"/>
  </r>
  <r>
    <n v="4313187565"/>
    <x v="0"/>
    <x v="0"/>
    <x v="6"/>
    <n v="1"/>
    <x v="18"/>
    <n v="1838"/>
    <x v="55"/>
    <x v="0"/>
  </r>
  <r>
    <n v="1205955821"/>
    <x v="1"/>
    <x v="1"/>
    <x v="6"/>
    <n v="1"/>
    <x v="0"/>
    <n v="1449"/>
    <x v="0"/>
    <x v="0"/>
  </r>
  <r>
    <n v="2071647279"/>
    <x v="1"/>
    <x v="1"/>
    <x v="6"/>
    <n v="1"/>
    <x v="29"/>
    <n v="1388"/>
    <x v="56"/>
    <x v="0"/>
  </r>
  <r>
    <n v="1283518147"/>
    <x v="2"/>
    <x v="2"/>
    <x v="6"/>
    <n v="1"/>
    <x v="10"/>
    <n v="1082"/>
    <x v="57"/>
    <x v="0"/>
  </r>
  <r>
    <n v="1026305127"/>
    <x v="3"/>
    <x v="3"/>
    <x v="6"/>
    <n v="1"/>
    <x v="37"/>
    <n v="1034"/>
    <x v="58"/>
    <x v="0"/>
  </r>
  <r>
    <n v="4184431561"/>
    <x v="1"/>
    <x v="1"/>
    <x v="6"/>
    <n v="1"/>
    <x v="38"/>
    <n v="763"/>
    <x v="59"/>
    <x v="12"/>
  </r>
  <r>
    <n v="6094316077"/>
    <x v="2"/>
    <x v="2"/>
    <x v="6"/>
    <n v="1"/>
    <x v="11"/>
    <n v="726"/>
    <x v="16"/>
    <x v="4"/>
  </r>
  <r>
    <n v="1604938111"/>
    <x v="0"/>
    <x v="0"/>
    <x v="7"/>
    <n v="1"/>
    <x v="14"/>
    <n v="1989"/>
    <x v="60"/>
    <x v="0"/>
  </r>
  <r>
    <n v="5978383321"/>
    <x v="0"/>
    <x v="0"/>
    <x v="7"/>
    <n v="1"/>
    <x v="39"/>
    <n v="1979"/>
    <x v="61"/>
    <x v="0"/>
  </r>
  <r>
    <n v="3007926639"/>
    <x v="0"/>
    <x v="0"/>
    <x v="7"/>
    <n v="1"/>
    <x v="27"/>
    <n v="1943"/>
    <x v="62"/>
    <x v="0"/>
  </r>
  <r>
    <n v="4313187565"/>
    <x v="0"/>
    <x v="0"/>
    <x v="7"/>
    <n v="1"/>
    <x v="14"/>
    <n v="1838"/>
    <x v="63"/>
    <x v="0"/>
  </r>
  <r>
    <n v="2071647279"/>
    <x v="1"/>
    <x v="1"/>
    <x v="7"/>
    <n v="1"/>
    <x v="38"/>
    <n v="1535"/>
    <x v="64"/>
    <x v="0"/>
  </r>
  <r>
    <n v="1205955821"/>
    <x v="1"/>
    <x v="1"/>
    <x v="7"/>
    <n v="1"/>
    <x v="0"/>
    <n v="1449"/>
    <x v="0"/>
    <x v="0"/>
  </r>
  <r>
    <n v="1283518147"/>
    <x v="2"/>
    <x v="2"/>
    <x v="7"/>
    <n v="1"/>
    <x v="3"/>
    <n v="1082"/>
    <x v="65"/>
    <x v="0"/>
  </r>
  <r>
    <n v="1026305127"/>
    <x v="3"/>
    <x v="3"/>
    <x v="7"/>
    <n v="1"/>
    <x v="40"/>
    <n v="1034"/>
    <x v="66"/>
    <x v="0"/>
  </r>
  <r>
    <n v="4184431561"/>
    <x v="1"/>
    <x v="1"/>
    <x v="7"/>
    <n v="1"/>
    <x v="33"/>
    <n v="763"/>
    <x v="67"/>
    <x v="11"/>
  </r>
  <r>
    <n v="6094316077"/>
    <x v="2"/>
    <x v="2"/>
    <x v="7"/>
    <n v="1"/>
    <x v="41"/>
    <n v="682"/>
    <x v="68"/>
    <x v="13"/>
  </r>
  <r>
    <n v="1604938111"/>
    <x v="0"/>
    <x v="0"/>
    <x v="8"/>
    <n v="1"/>
    <x v="5"/>
    <n v="1989"/>
    <x v="69"/>
    <x v="0"/>
  </r>
  <r>
    <n v="3007926639"/>
    <x v="0"/>
    <x v="0"/>
    <x v="8"/>
    <n v="1"/>
    <x v="10"/>
    <n v="1943"/>
    <x v="70"/>
    <x v="0"/>
  </r>
  <r>
    <n v="5978383321"/>
    <x v="0"/>
    <x v="0"/>
    <x v="8"/>
    <n v="1"/>
    <x v="42"/>
    <n v="1878"/>
    <x v="71"/>
    <x v="0"/>
  </r>
  <r>
    <n v="4313187565"/>
    <x v="0"/>
    <x v="0"/>
    <x v="8"/>
    <n v="1"/>
    <x v="10"/>
    <n v="1838"/>
    <x v="72"/>
    <x v="0"/>
  </r>
  <r>
    <n v="2071647279"/>
    <x v="1"/>
    <x v="1"/>
    <x v="8"/>
    <n v="1"/>
    <x v="43"/>
    <n v="1462"/>
    <x v="73"/>
    <x v="0"/>
  </r>
  <r>
    <n v="1205955821"/>
    <x v="1"/>
    <x v="1"/>
    <x v="8"/>
    <n v="1"/>
    <x v="0"/>
    <n v="1449"/>
    <x v="0"/>
    <x v="0"/>
  </r>
  <r>
    <n v="1283518147"/>
    <x v="2"/>
    <x v="2"/>
    <x v="8"/>
    <n v="1"/>
    <x v="18"/>
    <n v="1082"/>
    <x v="74"/>
    <x v="0"/>
  </r>
  <r>
    <n v="1026305127"/>
    <x v="3"/>
    <x v="3"/>
    <x v="8"/>
    <n v="1"/>
    <x v="44"/>
    <n v="1034"/>
    <x v="75"/>
    <x v="0"/>
  </r>
  <r>
    <n v="4184431561"/>
    <x v="1"/>
    <x v="1"/>
    <x v="8"/>
    <n v="1"/>
    <x v="22"/>
    <n v="763"/>
    <x v="76"/>
    <x v="14"/>
  </r>
  <r>
    <n v="6094316077"/>
    <x v="2"/>
    <x v="2"/>
    <x v="8"/>
    <n v="1"/>
    <x v="36"/>
    <n v="682"/>
    <x v="77"/>
    <x v="15"/>
  </r>
  <r>
    <n v="1604938111"/>
    <x v="0"/>
    <x v="0"/>
    <x v="9"/>
    <n v="1"/>
    <x v="2"/>
    <n v="1989"/>
    <x v="78"/>
    <x v="0"/>
  </r>
  <r>
    <n v="3007926639"/>
    <x v="0"/>
    <x v="0"/>
    <x v="9"/>
    <n v="1"/>
    <x v="45"/>
    <n v="1943"/>
    <x v="79"/>
    <x v="0"/>
  </r>
  <r>
    <n v="5978383321"/>
    <x v="0"/>
    <x v="0"/>
    <x v="9"/>
    <n v="1"/>
    <x v="46"/>
    <n v="1878"/>
    <x v="80"/>
    <x v="0"/>
  </r>
  <r>
    <n v="4313187565"/>
    <x v="0"/>
    <x v="0"/>
    <x v="9"/>
    <n v="1"/>
    <x v="18"/>
    <n v="1838"/>
    <x v="55"/>
    <x v="0"/>
  </r>
  <r>
    <n v="2071647279"/>
    <x v="1"/>
    <x v="1"/>
    <x v="9"/>
    <n v="1"/>
    <x v="25"/>
    <n v="1462"/>
    <x v="81"/>
    <x v="0"/>
  </r>
  <r>
    <n v="1205955821"/>
    <x v="1"/>
    <x v="1"/>
    <x v="9"/>
    <n v="1"/>
    <x v="1"/>
    <n v="1449"/>
    <x v="46"/>
    <x v="0"/>
  </r>
  <r>
    <n v="1283518147"/>
    <x v="2"/>
    <x v="2"/>
    <x v="9"/>
    <n v="1"/>
    <x v="35"/>
    <n v="1082"/>
    <x v="82"/>
    <x v="0"/>
  </r>
  <r>
    <n v="1026305127"/>
    <x v="3"/>
    <x v="3"/>
    <x v="9"/>
    <n v="1"/>
    <x v="44"/>
    <n v="1034"/>
    <x v="75"/>
    <x v="0"/>
  </r>
  <r>
    <n v="4184431561"/>
    <x v="1"/>
    <x v="1"/>
    <x v="9"/>
    <n v="1"/>
    <x v="6"/>
    <n v="763"/>
    <x v="40"/>
    <x v="8"/>
  </r>
  <r>
    <n v="6094316077"/>
    <x v="2"/>
    <x v="2"/>
    <x v="9"/>
    <n v="1"/>
    <x v="47"/>
    <n v="682"/>
    <x v="83"/>
    <x v="16"/>
  </r>
  <r>
    <n v="4313187565"/>
    <x v="0"/>
    <x v="0"/>
    <x v="10"/>
    <n v="1"/>
    <x v="5"/>
    <n v="2099"/>
    <x v="84"/>
    <x v="0"/>
  </r>
  <r>
    <n v="1604938111"/>
    <x v="0"/>
    <x v="0"/>
    <x v="10"/>
    <n v="1"/>
    <x v="35"/>
    <n v="1989"/>
    <x v="85"/>
    <x v="0"/>
  </r>
  <r>
    <n v="3007926639"/>
    <x v="0"/>
    <x v="0"/>
    <x v="10"/>
    <n v="1"/>
    <x v="18"/>
    <n v="1943"/>
    <x v="86"/>
    <x v="0"/>
  </r>
  <r>
    <n v="5978383321"/>
    <x v="0"/>
    <x v="0"/>
    <x v="10"/>
    <n v="1"/>
    <x v="23"/>
    <n v="1878"/>
    <x v="87"/>
    <x v="0"/>
  </r>
  <r>
    <n v="2071647279"/>
    <x v="1"/>
    <x v="1"/>
    <x v="10"/>
    <n v="1"/>
    <x v="29"/>
    <n v="1462"/>
    <x v="88"/>
    <x v="0"/>
  </r>
  <r>
    <n v="1205955821"/>
    <x v="1"/>
    <x v="1"/>
    <x v="10"/>
    <n v="1"/>
    <x v="0"/>
    <n v="1449"/>
    <x v="0"/>
    <x v="0"/>
  </r>
  <r>
    <n v="1026305127"/>
    <x v="3"/>
    <x v="3"/>
    <x v="10"/>
    <n v="1"/>
    <x v="48"/>
    <n v="1034"/>
    <x v="89"/>
    <x v="0"/>
  </r>
  <r>
    <n v="1283518147"/>
    <x v="2"/>
    <x v="2"/>
    <x v="10"/>
    <n v="1"/>
    <x v="49"/>
    <n v="990"/>
    <x v="90"/>
    <x v="0"/>
  </r>
  <r>
    <n v="4184431561"/>
    <x v="1"/>
    <x v="1"/>
    <x v="10"/>
    <n v="1"/>
    <x v="6"/>
    <n v="799"/>
    <x v="91"/>
    <x v="8"/>
  </r>
  <r>
    <n v="6094316077"/>
    <x v="2"/>
    <x v="2"/>
    <x v="10"/>
    <n v="1"/>
    <x v="47"/>
    <n v="682"/>
    <x v="83"/>
    <x v="16"/>
  </r>
  <r>
    <n v="4313187565"/>
    <x v="0"/>
    <x v="0"/>
    <x v="11"/>
    <n v="1"/>
    <x v="21"/>
    <n v="2099"/>
    <x v="92"/>
    <x v="0"/>
  </r>
  <r>
    <n v="1604938111"/>
    <x v="0"/>
    <x v="0"/>
    <x v="11"/>
    <n v="1"/>
    <x v="18"/>
    <n v="1989"/>
    <x v="93"/>
    <x v="0"/>
  </r>
  <r>
    <n v="3007926639"/>
    <x v="0"/>
    <x v="0"/>
    <x v="11"/>
    <n v="1"/>
    <x v="50"/>
    <n v="1943"/>
    <x v="94"/>
    <x v="0"/>
  </r>
  <r>
    <n v="5978383321"/>
    <x v="0"/>
    <x v="0"/>
    <x v="11"/>
    <n v="1"/>
    <x v="47"/>
    <n v="1878"/>
    <x v="95"/>
    <x v="0"/>
  </r>
  <r>
    <n v="2071647279"/>
    <x v="1"/>
    <x v="1"/>
    <x v="11"/>
    <n v="1"/>
    <x v="30"/>
    <n v="1462"/>
    <x v="96"/>
    <x v="0"/>
  </r>
  <r>
    <n v="1205955821"/>
    <x v="1"/>
    <x v="1"/>
    <x v="11"/>
    <n v="1"/>
    <x v="0"/>
    <n v="1449"/>
    <x v="0"/>
    <x v="0"/>
  </r>
  <r>
    <n v="1026305127"/>
    <x v="3"/>
    <x v="3"/>
    <x v="11"/>
    <n v="1"/>
    <x v="51"/>
    <n v="1034"/>
    <x v="97"/>
    <x v="0"/>
  </r>
  <r>
    <n v="1283518147"/>
    <x v="2"/>
    <x v="2"/>
    <x v="11"/>
    <n v="1"/>
    <x v="2"/>
    <n v="990"/>
    <x v="98"/>
    <x v="0"/>
  </r>
  <r>
    <n v="4184431561"/>
    <x v="1"/>
    <x v="1"/>
    <x v="11"/>
    <n v="1"/>
    <x v="35"/>
    <n v="799"/>
    <x v="99"/>
    <x v="10"/>
  </r>
  <r>
    <n v="6094316077"/>
    <x v="2"/>
    <x v="2"/>
    <x v="11"/>
    <n v="1"/>
    <x v="52"/>
    <n v="682"/>
    <x v="100"/>
    <x v="17"/>
  </r>
  <r>
    <n v="4313187565"/>
    <x v="0"/>
    <x v="0"/>
    <x v="12"/>
    <n v="1"/>
    <x v="2"/>
    <n v="2099"/>
    <x v="101"/>
    <x v="0"/>
  </r>
  <r>
    <n v="1604938111"/>
    <x v="0"/>
    <x v="0"/>
    <x v="12"/>
    <n v="1"/>
    <x v="2"/>
    <n v="1989"/>
    <x v="78"/>
    <x v="0"/>
  </r>
  <r>
    <n v="3007926639"/>
    <x v="0"/>
    <x v="0"/>
    <x v="12"/>
    <n v="1"/>
    <x v="23"/>
    <n v="1943"/>
    <x v="102"/>
    <x v="0"/>
  </r>
  <r>
    <n v="5978383321"/>
    <x v="0"/>
    <x v="0"/>
    <x v="12"/>
    <n v="1"/>
    <x v="53"/>
    <n v="1878"/>
    <x v="103"/>
    <x v="0"/>
  </r>
  <r>
    <n v="2071647279"/>
    <x v="1"/>
    <x v="1"/>
    <x v="12"/>
    <n v="1"/>
    <x v="7"/>
    <n v="1462"/>
    <x v="104"/>
    <x v="0"/>
  </r>
  <r>
    <n v="1205955821"/>
    <x v="1"/>
    <x v="1"/>
    <x v="12"/>
    <n v="1"/>
    <x v="0"/>
    <n v="1449"/>
    <x v="0"/>
    <x v="0"/>
  </r>
  <r>
    <n v="1026305127"/>
    <x v="3"/>
    <x v="3"/>
    <x v="12"/>
    <n v="1"/>
    <x v="54"/>
    <n v="1034"/>
    <x v="105"/>
    <x v="0"/>
  </r>
  <r>
    <n v="1283518147"/>
    <x v="2"/>
    <x v="2"/>
    <x v="12"/>
    <n v="1"/>
    <x v="12"/>
    <n v="990"/>
    <x v="106"/>
    <x v="0"/>
  </r>
  <r>
    <n v="4184431561"/>
    <x v="1"/>
    <x v="1"/>
    <x v="12"/>
    <n v="1"/>
    <x v="23"/>
    <n v="799"/>
    <x v="107"/>
    <x v="18"/>
  </r>
  <r>
    <n v="6094316077"/>
    <x v="2"/>
    <x v="2"/>
    <x v="12"/>
    <n v="1"/>
    <x v="55"/>
    <n v="682"/>
    <x v="108"/>
    <x v="19"/>
  </r>
  <r>
    <n v="4313187565"/>
    <x v="0"/>
    <x v="0"/>
    <x v="13"/>
    <n v="1"/>
    <x v="12"/>
    <n v="1999"/>
    <x v="109"/>
    <x v="0"/>
  </r>
  <r>
    <n v="1604938111"/>
    <x v="0"/>
    <x v="0"/>
    <x v="13"/>
    <n v="1"/>
    <x v="10"/>
    <n v="1989"/>
    <x v="110"/>
    <x v="0"/>
  </r>
  <r>
    <n v="3007926639"/>
    <x v="0"/>
    <x v="0"/>
    <x v="13"/>
    <n v="1"/>
    <x v="27"/>
    <n v="1943"/>
    <x v="62"/>
    <x v="0"/>
  </r>
  <r>
    <n v="5978383321"/>
    <x v="0"/>
    <x v="0"/>
    <x v="13"/>
    <n v="1"/>
    <x v="54"/>
    <n v="1878"/>
    <x v="111"/>
    <x v="0"/>
  </r>
  <r>
    <n v="2071647279"/>
    <x v="1"/>
    <x v="1"/>
    <x v="13"/>
    <n v="1"/>
    <x v="56"/>
    <n v="1462"/>
    <x v="112"/>
    <x v="0"/>
  </r>
  <r>
    <n v="1205955821"/>
    <x v="1"/>
    <x v="1"/>
    <x v="13"/>
    <n v="1"/>
    <x v="1"/>
    <n v="1449"/>
    <x v="46"/>
    <x v="0"/>
  </r>
  <r>
    <n v="1026305127"/>
    <x v="3"/>
    <x v="3"/>
    <x v="13"/>
    <n v="1"/>
    <x v="37"/>
    <n v="1034"/>
    <x v="58"/>
    <x v="0"/>
  </r>
  <r>
    <n v="1283518147"/>
    <x v="2"/>
    <x v="2"/>
    <x v="13"/>
    <n v="1"/>
    <x v="57"/>
    <n v="990"/>
    <x v="113"/>
    <x v="0"/>
  </r>
  <r>
    <n v="4184431561"/>
    <x v="1"/>
    <x v="1"/>
    <x v="13"/>
    <n v="1"/>
    <x v="38"/>
    <n v="799"/>
    <x v="114"/>
    <x v="12"/>
  </r>
  <r>
    <n v="6094316077"/>
    <x v="2"/>
    <x v="2"/>
    <x v="13"/>
    <n v="1"/>
    <x v="58"/>
    <n v="682"/>
    <x v="115"/>
    <x v="20"/>
  </r>
  <r>
    <n v="4313187565"/>
    <x v="0"/>
    <x v="0"/>
    <x v="14"/>
    <n v="1"/>
    <x v="21"/>
    <n v="1999"/>
    <x v="116"/>
    <x v="0"/>
  </r>
  <r>
    <n v="1604938111"/>
    <x v="0"/>
    <x v="0"/>
    <x v="14"/>
    <n v="1"/>
    <x v="27"/>
    <n v="1989"/>
    <x v="117"/>
    <x v="0"/>
  </r>
  <r>
    <n v="3007926639"/>
    <x v="0"/>
    <x v="0"/>
    <x v="14"/>
    <n v="1"/>
    <x v="33"/>
    <n v="1943"/>
    <x v="118"/>
    <x v="0"/>
  </r>
  <r>
    <n v="5978383321"/>
    <x v="0"/>
    <x v="0"/>
    <x v="14"/>
    <n v="1"/>
    <x v="59"/>
    <n v="1878"/>
    <x v="119"/>
    <x v="0"/>
  </r>
  <r>
    <n v="2071647279"/>
    <x v="1"/>
    <x v="1"/>
    <x v="14"/>
    <n v="1"/>
    <x v="60"/>
    <n v="1462"/>
    <x v="120"/>
    <x v="0"/>
  </r>
  <r>
    <n v="1205955821"/>
    <x v="1"/>
    <x v="1"/>
    <x v="14"/>
    <n v="1"/>
    <x v="20"/>
    <n v="1449"/>
    <x v="121"/>
    <x v="0"/>
  </r>
  <r>
    <n v="1026305127"/>
    <x v="3"/>
    <x v="3"/>
    <x v="14"/>
    <n v="1"/>
    <x v="61"/>
    <n v="1034"/>
    <x v="122"/>
    <x v="0"/>
  </r>
  <r>
    <n v="1283518147"/>
    <x v="2"/>
    <x v="2"/>
    <x v="14"/>
    <n v="1"/>
    <x v="62"/>
    <n v="990"/>
    <x v="123"/>
    <x v="0"/>
  </r>
  <r>
    <n v="4184431561"/>
    <x v="1"/>
    <x v="1"/>
    <x v="14"/>
    <n v="1"/>
    <x v="23"/>
    <n v="799"/>
    <x v="107"/>
    <x v="18"/>
  </r>
  <r>
    <n v="6094316077"/>
    <x v="2"/>
    <x v="2"/>
    <x v="14"/>
    <n v="1"/>
    <x v="63"/>
    <n v="682"/>
    <x v="124"/>
    <x v="21"/>
  </r>
  <r>
    <n v="4313187565"/>
    <x v="0"/>
    <x v="0"/>
    <x v="15"/>
    <n v="1"/>
    <x v="6"/>
    <n v="1999"/>
    <x v="125"/>
    <x v="0"/>
  </r>
  <r>
    <n v="1604938111"/>
    <x v="0"/>
    <x v="0"/>
    <x v="15"/>
    <n v="1"/>
    <x v="38"/>
    <n v="1989"/>
    <x v="126"/>
    <x v="0"/>
  </r>
  <r>
    <n v="3007926639"/>
    <x v="0"/>
    <x v="0"/>
    <x v="15"/>
    <n v="1"/>
    <x v="64"/>
    <n v="1943"/>
    <x v="127"/>
    <x v="0"/>
  </r>
  <r>
    <n v="5978383321"/>
    <x v="0"/>
    <x v="0"/>
    <x v="15"/>
    <n v="1"/>
    <x v="47"/>
    <n v="1878"/>
    <x v="95"/>
    <x v="0"/>
  </r>
  <r>
    <n v="2071647279"/>
    <x v="1"/>
    <x v="1"/>
    <x v="15"/>
    <n v="1"/>
    <x v="52"/>
    <n v="1462"/>
    <x v="128"/>
    <x v="0"/>
  </r>
  <r>
    <n v="1205955821"/>
    <x v="1"/>
    <x v="1"/>
    <x v="15"/>
    <n v="1"/>
    <x v="20"/>
    <n v="1449"/>
    <x v="121"/>
    <x v="0"/>
  </r>
  <r>
    <n v="1026305127"/>
    <x v="3"/>
    <x v="3"/>
    <x v="15"/>
    <n v="1"/>
    <x v="65"/>
    <n v="1034"/>
    <x v="129"/>
    <x v="0"/>
  </r>
  <r>
    <n v="1283518147"/>
    <x v="2"/>
    <x v="2"/>
    <x v="15"/>
    <n v="1"/>
    <x v="47"/>
    <n v="990"/>
    <x v="130"/>
    <x v="0"/>
  </r>
  <r>
    <n v="4184431561"/>
    <x v="1"/>
    <x v="1"/>
    <x v="15"/>
    <n v="1"/>
    <x v="66"/>
    <n v="799"/>
    <x v="131"/>
    <x v="22"/>
  </r>
  <r>
    <n v="6094316077"/>
    <x v="2"/>
    <x v="2"/>
    <x v="15"/>
    <n v="1"/>
    <x v="67"/>
    <n v="682"/>
    <x v="132"/>
    <x v="23"/>
  </r>
  <r>
    <n v="4313187565"/>
    <x v="0"/>
    <x v="0"/>
    <x v="16"/>
    <n v="1"/>
    <x v="12"/>
    <n v="1999"/>
    <x v="109"/>
    <x v="0"/>
  </r>
  <r>
    <n v="1604938111"/>
    <x v="0"/>
    <x v="0"/>
    <x v="16"/>
    <n v="1"/>
    <x v="23"/>
    <n v="1989"/>
    <x v="133"/>
    <x v="0"/>
  </r>
  <r>
    <n v="3007926639"/>
    <x v="0"/>
    <x v="0"/>
    <x v="16"/>
    <n v="1"/>
    <x v="59"/>
    <n v="1943"/>
    <x v="134"/>
    <x v="0"/>
  </r>
  <r>
    <n v="5978383321"/>
    <x v="0"/>
    <x v="0"/>
    <x v="16"/>
    <n v="1"/>
    <x v="68"/>
    <n v="1878"/>
    <x v="135"/>
    <x v="0"/>
  </r>
  <r>
    <n v="2071647279"/>
    <x v="1"/>
    <x v="1"/>
    <x v="16"/>
    <n v="1"/>
    <x v="69"/>
    <n v="1462"/>
    <x v="136"/>
    <x v="0"/>
  </r>
  <r>
    <n v="1205955821"/>
    <x v="1"/>
    <x v="1"/>
    <x v="16"/>
    <n v="1"/>
    <x v="1"/>
    <n v="1449"/>
    <x v="46"/>
    <x v="0"/>
  </r>
  <r>
    <n v="1026305127"/>
    <x v="3"/>
    <x v="3"/>
    <x v="16"/>
    <n v="1"/>
    <x v="70"/>
    <n v="1034"/>
    <x v="137"/>
    <x v="0"/>
  </r>
  <r>
    <n v="1283518147"/>
    <x v="2"/>
    <x v="2"/>
    <x v="16"/>
    <n v="1"/>
    <x v="5"/>
    <n v="990"/>
    <x v="138"/>
    <x v="0"/>
  </r>
  <r>
    <n v="4184431561"/>
    <x v="1"/>
    <x v="1"/>
    <x v="16"/>
    <n v="1"/>
    <x v="33"/>
    <n v="799"/>
    <x v="139"/>
    <x v="11"/>
  </r>
  <r>
    <n v="6094316077"/>
    <x v="2"/>
    <x v="2"/>
    <x v="16"/>
    <n v="1"/>
    <x v="24"/>
    <n v="682"/>
    <x v="140"/>
    <x v="24"/>
  </r>
  <r>
    <n v="4313187565"/>
    <x v="0"/>
    <x v="0"/>
    <x v="17"/>
    <n v="1"/>
    <x v="32"/>
    <n v="1999"/>
    <x v="141"/>
    <x v="0"/>
  </r>
  <r>
    <n v="1604938111"/>
    <x v="0"/>
    <x v="0"/>
    <x v="17"/>
    <n v="1"/>
    <x v="12"/>
    <n v="1989"/>
    <x v="142"/>
    <x v="0"/>
  </r>
  <r>
    <n v="3007926639"/>
    <x v="0"/>
    <x v="0"/>
    <x v="17"/>
    <n v="1"/>
    <x v="50"/>
    <n v="1943"/>
    <x v="94"/>
    <x v="0"/>
  </r>
  <r>
    <n v="5978383321"/>
    <x v="0"/>
    <x v="0"/>
    <x v="17"/>
    <n v="1"/>
    <x v="71"/>
    <n v="1878"/>
    <x v="143"/>
    <x v="0"/>
  </r>
  <r>
    <n v="2071647279"/>
    <x v="1"/>
    <x v="1"/>
    <x v="17"/>
    <n v="1"/>
    <x v="11"/>
    <n v="1462"/>
    <x v="144"/>
    <x v="0"/>
  </r>
  <r>
    <n v="1205955821"/>
    <x v="1"/>
    <x v="1"/>
    <x v="17"/>
    <n v="1"/>
    <x v="72"/>
    <n v="1449"/>
    <x v="145"/>
    <x v="0"/>
  </r>
  <r>
    <n v="1026305127"/>
    <x v="3"/>
    <x v="3"/>
    <x v="17"/>
    <n v="1"/>
    <x v="63"/>
    <n v="1034"/>
    <x v="146"/>
    <x v="0"/>
  </r>
  <r>
    <n v="1283518147"/>
    <x v="2"/>
    <x v="2"/>
    <x v="17"/>
    <n v="1"/>
    <x v="73"/>
    <n v="997"/>
    <x v="147"/>
    <x v="0"/>
  </r>
  <r>
    <n v="4184431561"/>
    <x v="1"/>
    <x v="1"/>
    <x v="17"/>
    <n v="1"/>
    <x v="27"/>
    <n v="799"/>
    <x v="148"/>
    <x v="7"/>
  </r>
  <r>
    <n v="6094316077"/>
    <x v="2"/>
    <x v="2"/>
    <x v="17"/>
    <n v="1"/>
    <x v="67"/>
    <n v="682"/>
    <x v="132"/>
    <x v="23"/>
  </r>
  <r>
    <n v="4313187565"/>
    <x v="0"/>
    <x v="0"/>
    <x v="18"/>
    <n v="1"/>
    <x v="12"/>
    <n v="1999"/>
    <x v="109"/>
    <x v="0"/>
  </r>
  <r>
    <n v="1604938111"/>
    <x v="0"/>
    <x v="0"/>
    <x v="18"/>
    <n v="1"/>
    <x v="10"/>
    <n v="1989"/>
    <x v="110"/>
    <x v="0"/>
  </r>
  <r>
    <n v="3007926639"/>
    <x v="0"/>
    <x v="0"/>
    <x v="18"/>
    <n v="1"/>
    <x v="45"/>
    <n v="1943"/>
    <x v="79"/>
    <x v="0"/>
  </r>
  <r>
    <n v="5978383321"/>
    <x v="0"/>
    <x v="0"/>
    <x v="18"/>
    <n v="1"/>
    <x v="60"/>
    <n v="1726"/>
    <x v="149"/>
    <x v="0"/>
  </r>
  <r>
    <n v="2071647279"/>
    <x v="1"/>
    <x v="1"/>
    <x v="18"/>
    <n v="1"/>
    <x v="30"/>
    <n v="1462"/>
    <x v="96"/>
    <x v="0"/>
  </r>
  <r>
    <n v="1205955821"/>
    <x v="1"/>
    <x v="1"/>
    <x v="18"/>
    <n v="1"/>
    <x v="1"/>
    <n v="1449"/>
    <x v="46"/>
    <x v="0"/>
  </r>
  <r>
    <n v="1026305127"/>
    <x v="3"/>
    <x v="3"/>
    <x v="18"/>
    <n v="1"/>
    <x v="74"/>
    <n v="1034"/>
    <x v="150"/>
    <x v="0"/>
  </r>
  <r>
    <n v="1283518147"/>
    <x v="2"/>
    <x v="2"/>
    <x v="18"/>
    <n v="1"/>
    <x v="73"/>
    <n v="997"/>
    <x v="147"/>
    <x v="0"/>
  </r>
  <r>
    <n v="4184431561"/>
    <x v="1"/>
    <x v="1"/>
    <x v="18"/>
    <n v="1"/>
    <x v="30"/>
    <n v="719"/>
    <x v="151"/>
    <x v="9"/>
  </r>
  <r>
    <n v="6094316077"/>
    <x v="2"/>
    <x v="2"/>
    <x v="18"/>
    <n v="1"/>
    <x v="51"/>
    <n v="646"/>
    <x v="152"/>
    <x v="25"/>
  </r>
  <r>
    <n v="1604938111"/>
    <x v="0"/>
    <x v="0"/>
    <x v="19"/>
    <n v="1"/>
    <x v="18"/>
    <n v="1989"/>
    <x v="93"/>
    <x v="0"/>
  </r>
  <r>
    <n v="3007926639"/>
    <x v="0"/>
    <x v="0"/>
    <x v="19"/>
    <n v="1"/>
    <x v="50"/>
    <n v="1943"/>
    <x v="94"/>
    <x v="0"/>
  </r>
  <r>
    <n v="4313187565"/>
    <x v="0"/>
    <x v="0"/>
    <x v="19"/>
    <n v="1"/>
    <x v="35"/>
    <n v="1864"/>
    <x v="153"/>
    <x v="0"/>
  </r>
  <r>
    <n v="5978383321"/>
    <x v="0"/>
    <x v="0"/>
    <x v="19"/>
    <n v="1"/>
    <x v="23"/>
    <n v="1726"/>
    <x v="154"/>
    <x v="0"/>
  </r>
  <r>
    <n v="2071647279"/>
    <x v="1"/>
    <x v="1"/>
    <x v="19"/>
    <n v="1"/>
    <x v="68"/>
    <n v="1462"/>
    <x v="155"/>
    <x v="0"/>
  </r>
  <r>
    <n v="1205955821"/>
    <x v="1"/>
    <x v="1"/>
    <x v="19"/>
    <n v="1"/>
    <x v="75"/>
    <n v="1449"/>
    <x v="156"/>
    <x v="0"/>
  </r>
  <r>
    <n v="1026305127"/>
    <x v="3"/>
    <x v="3"/>
    <x v="19"/>
    <n v="1"/>
    <x v="76"/>
    <n v="1034"/>
    <x v="157"/>
    <x v="0"/>
  </r>
  <r>
    <n v="1283518147"/>
    <x v="2"/>
    <x v="2"/>
    <x v="19"/>
    <n v="1"/>
    <x v="77"/>
    <n v="997"/>
    <x v="158"/>
    <x v="0"/>
  </r>
  <r>
    <n v="4184431561"/>
    <x v="1"/>
    <x v="1"/>
    <x v="19"/>
    <n v="1"/>
    <x v="29"/>
    <n v="719"/>
    <x v="159"/>
    <x v="26"/>
  </r>
  <r>
    <n v="6094316077"/>
    <x v="2"/>
    <x v="2"/>
    <x v="19"/>
    <n v="1"/>
    <x v="17"/>
    <n v="646"/>
    <x v="160"/>
    <x v="27"/>
  </r>
  <r>
    <n v="1604938111"/>
    <x v="0"/>
    <x v="0"/>
    <x v="20"/>
    <n v="1"/>
    <x v="12"/>
    <n v="1989"/>
    <x v="142"/>
    <x v="0"/>
  </r>
  <r>
    <n v="3007926639"/>
    <x v="0"/>
    <x v="0"/>
    <x v="20"/>
    <n v="1"/>
    <x v="50"/>
    <n v="1943"/>
    <x v="94"/>
    <x v="0"/>
  </r>
  <r>
    <n v="4313187565"/>
    <x v="0"/>
    <x v="0"/>
    <x v="20"/>
    <n v="1"/>
    <x v="14"/>
    <n v="1864"/>
    <x v="161"/>
    <x v="0"/>
  </r>
  <r>
    <n v="5978383321"/>
    <x v="0"/>
    <x v="0"/>
    <x v="20"/>
    <n v="1"/>
    <x v="78"/>
    <n v="1726"/>
    <x v="162"/>
    <x v="0"/>
  </r>
  <r>
    <n v="2071647279"/>
    <x v="1"/>
    <x v="1"/>
    <x v="20"/>
    <n v="1"/>
    <x v="25"/>
    <n v="1462"/>
    <x v="81"/>
    <x v="0"/>
  </r>
  <r>
    <n v="1205955821"/>
    <x v="1"/>
    <x v="1"/>
    <x v="20"/>
    <n v="1"/>
    <x v="75"/>
    <n v="1449"/>
    <x v="156"/>
    <x v="0"/>
  </r>
  <r>
    <n v="1026305127"/>
    <x v="3"/>
    <x v="3"/>
    <x v="20"/>
    <n v="1"/>
    <x v="39"/>
    <n v="1034"/>
    <x v="163"/>
    <x v="0"/>
  </r>
  <r>
    <n v="1283518147"/>
    <x v="2"/>
    <x v="2"/>
    <x v="20"/>
    <n v="1"/>
    <x v="51"/>
    <n v="997"/>
    <x v="164"/>
    <x v="0"/>
  </r>
  <r>
    <n v="4184431561"/>
    <x v="1"/>
    <x v="1"/>
    <x v="20"/>
    <n v="1"/>
    <x v="60"/>
    <n v="719"/>
    <x v="165"/>
    <x v="28"/>
  </r>
  <r>
    <n v="6094316077"/>
    <x v="2"/>
    <x v="2"/>
    <x v="20"/>
    <n v="1"/>
    <x v="79"/>
    <n v="646"/>
    <x v="166"/>
    <x v="29"/>
  </r>
  <r>
    <n v="1604938111"/>
    <x v="0"/>
    <x v="0"/>
    <x v="21"/>
    <n v="1"/>
    <x v="32"/>
    <n v="1989"/>
    <x v="167"/>
    <x v="0"/>
  </r>
  <r>
    <n v="3007926639"/>
    <x v="0"/>
    <x v="0"/>
    <x v="21"/>
    <n v="1"/>
    <x v="66"/>
    <n v="1943"/>
    <x v="168"/>
    <x v="0"/>
  </r>
  <r>
    <n v="4313187565"/>
    <x v="0"/>
    <x v="0"/>
    <x v="21"/>
    <n v="1"/>
    <x v="66"/>
    <n v="1864"/>
    <x v="169"/>
    <x v="0"/>
  </r>
  <r>
    <n v="5978383321"/>
    <x v="0"/>
    <x v="0"/>
    <x v="21"/>
    <n v="1"/>
    <x v="78"/>
    <n v="1726"/>
    <x v="162"/>
    <x v="0"/>
  </r>
  <r>
    <n v="2071647279"/>
    <x v="1"/>
    <x v="1"/>
    <x v="21"/>
    <n v="1"/>
    <x v="54"/>
    <n v="1462"/>
    <x v="170"/>
    <x v="0"/>
  </r>
  <r>
    <n v="1205955821"/>
    <x v="1"/>
    <x v="1"/>
    <x v="21"/>
    <n v="1"/>
    <x v="0"/>
    <n v="1352"/>
    <x v="0"/>
    <x v="0"/>
  </r>
  <r>
    <n v="1026305127"/>
    <x v="3"/>
    <x v="3"/>
    <x v="21"/>
    <n v="1"/>
    <x v="15"/>
    <n v="1034"/>
    <x v="171"/>
    <x v="0"/>
  </r>
  <r>
    <n v="1283518147"/>
    <x v="2"/>
    <x v="2"/>
    <x v="21"/>
    <n v="1"/>
    <x v="76"/>
    <n v="997"/>
    <x v="172"/>
    <x v="0"/>
  </r>
  <r>
    <n v="4184431561"/>
    <x v="1"/>
    <x v="1"/>
    <x v="21"/>
    <n v="1"/>
    <x v="22"/>
    <n v="719"/>
    <x v="173"/>
    <x v="14"/>
  </r>
  <r>
    <n v="6094316077"/>
    <x v="2"/>
    <x v="2"/>
    <x v="21"/>
    <n v="1"/>
    <x v="80"/>
    <n v="646"/>
    <x v="174"/>
    <x v="30"/>
  </r>
  <r>
    <n v="1604938111"/>
    <x v="0"/>
    <x v="0"/>
    <x v="22"/>
    <n v="1"/>
    <x v="32"/>
    <n v="1989"/>
    <x v="167"/>
    <x v="0"/>
  </r>
  <r>
    <n v="3007926639"/>
    <x v="0"/>
    <x v="0"/>
    <x v="22"/>
    <n v="1"/>
    <x v="71"/>
    <n v="1943"/>
    <x v="175"/>
    <x v="0"/>
  </r>
  <r>
    <n v="4313187565"/>
    <x v="0"/>
    <x v="0"/>
    <x v="22"/>
    <n v="1"/>
    <x v="3"/>
    <n v="1864"/>
    <x v="176"/>
    <x v="0"/>
  </r>
  <r>
    <n v="5978383321"/>
    <x v="0"/>
    <x v="0"/>
    <x v="22"/>
    <n v="1"/>
    <x v="54"/>
    <n v="1726"/>
    <x v="177"/>
    <x v="0"/>
  </r>
  <r>
    <n v="2071647279"/>
    <x v="1"/>
    <x v="1"/>
    <x v="22"/>
    <n v="1"/>
    <x v="59"/>
    <n v="1535"/>
    <x v="178"/>
    <x v="0"/>
  </r>
  <r>
    <n v="1205955821"/>
    <x v="1"/>
    <x v="1"/>
    <x v="22"/>
    <n v="1"/>
    <x v="0"/>
    <n v="1352"/>
    <x v="0"/>
    <x v="0"/>
  </r>
  <r>
    <n v="1026305127"/>
    <x v="3"/>
    <x v="3"/>
    <x v="22"/>
    <n v="1"/>
    <x v="36"/>
    <n v="1034"/>
    <x v="179"/>
    <x v="0"/>
  </r>
  <r>
    <n v="1283518147"/>
    <x v="2"/>
    <x v="2"/>
    <x v="22"/>
    <n v="1"/>
    <x v="58"/>
    <n v="997"/>
    <x v="180"/>
    <x v="0"/>
  </r>
  <r>
    <n v="4184431561"/>
    <x v="1"/>
    <x v="1"/>
    <x v="22"/>
    <n v="1"/>
    <x v="60"/>
    <n v="719"/>
    <x v="165"/>
    <x v="28"/>
  </r>
  <r>
    <n v="6094316077"/>
    <x v="2"/>
    <x v="2"/>
    <x v="22"/>
    <n v="1"/>
    <x v="81"/>
    <n v="646"/>
    <x v="181"/>
    <x v="31"/>
  </r>
  <r>
    <n v="1604938111"/>
    <x v="0"/>
    <x v="0"/>
    <x v="23"/>
    <n v="1"/>
    <x v="45"/>
    <n v="1989"/>
    <x v="182"/>
    <x v="0"/>
  </r>
  <r>
    <n v="3007926639"/>
    <x v="0"/>
    <x v="0"/>
    <x v="23"/>
    <n v="1"/>
    <x v="60"/>
    <n v="1943"/>
    <x v="183"/>
    <x v="0"/>
  </r>
  <r>
    <n v="4313187565"/>
    <x v="0"/>
    <x v="0"/>
    <x v="23"/>
    <n v="1"/>
    <x v="35"/>
    <n v="1864"/>
    <x v="153"/>
    <x v="0"/>
  </r>
  <r>
    <n v="5978383321"/>
    <x v="0"/>
    <x v="0"/>
    <x v="23"/>
    <n v="1"/>
    <x v="69"/>
    <n v="1726"/>
    <x v="184"/>
    <x v="0"/>
  </r>
  <r>
    <n v="2071647279"/>
    <x v="1"/>
    <x v="1"/>
    <x v="23"/>
    <n v="1"/>
    <x v="25"/>
    <n v="1535"/>
    <x v="185"/>
    <x v="0"/>
  </r>
  <r>
    <n v="1205955821"/>
    <x v="1"/>
    <x v="1"/>
    <x v="23"/>
    <n v="1"/>
    <x v="0"/>
    <n v="1352"/>
    <x v="0"/>
    <x v="0"/>
  </r>
  <r>
    <n v="1026305127"/>
    <x v="3"/>
    <x v="3"/>
    <x v="23"/>
    <n v="1"/>
    <x v="82"/>
    <n v="1034"/>
    <x v="186"/>
    <x v="0"/>
  </r>
  <r>
    <n v="1283518147"/>
    <x v="2"/>
    <x v="2"/>
    <x v="23"/>
    <n v="1"/>
    <x v="55"/>
    <n v="997"/>
    <x v="187"/>
    <x v="0"/>
  </r>
  <r>
    <n v="4184431561"/>
    <x v="1"/>
    <x v="1"/>
    <x v="23"/>
    <n v="1"/>
    <x v="5"/>
    <n v="799"/>
    <x v="188"/>
    <x v="1"/>
  </r>
  <r>
    <n v="6094316077"/>
    <x v="2"/>
    <x v="2"/>
    <x v="23"/>
    <n v="1"/>
    <x v="83"/>
    <n v="646"/>
    <x v="189"/>
    <x v="32"/>
  </r>
  <r>
    <n v="1604938111"/>
    <x v="0"/>
    <x v="0"/>
    <x v="24"/>
    <n v="1"/>
    <x v="23"/>
    <n v="1989"/>
    <x v="133"/>
    <x v="0"/>
  </r>
  <r>
    <n v="3007926639"/>
    <x v="0"/>
    <x v="0"/>
    <x v="24"/>
    <n v="1"/>
    <x v="11"/>
    <n v="1943"/>
    <x v="190"/>
    <x v="0"/>
  </r>
  <r>
    <n v="4313187565"/>
    <x v="0"/>
    <x v="0"/>
    <x v="24"/>
    <n v="1"/>
    <x v="18"/>
    <n v="1864"/>
    <x v="191"/>
    <x v="0"/>
  </r>
  <r>
    <n v="5978383321"/>
    <x v="0"/>
    <x v="0"/>
    <x v="24"/>
    <n v="1"/>
    <x v="74"/>
    <n v="1726"/>
    <x v="192"/>
    <x v="0"/>
  </r>
  <r>
    <n v="1205955821"/>
    <x v="1"/>
    <x v="1"/>
    <x v="24"/>
    <n v="1"/>
    <x v="0"/>
    <n v="1352"/>
    <x v="0"/>
    <x v="0"/>
  </r>
  <r>
    <n v="2071647279"/>
    <x v="1"/>
    <x v="1"/>
    <x v="24"/>
    <n v="1"/>
    <x v="84"/>
    <n v="1169"/>
    <x v="193"/>
    <x v="0"/>
  </r>
  <r>
    <n v="1026305127"/>
    <x v="3"/>
    <x v="3"/>
    <x v="24"/>
    <n v="1"/>
    <x v="68"/>
    <n v="1034"/>
    <x v="194"/>
    <x v="0"/>
  </r>
  <r>
    <n v="1283518147"/>
    <x v="2"/>
    <x v="2"/>
    <x v="24"/>
    <n v="1"/>
    <x v="58"/>
    <n v="997"/>
    <x v="180"/>
    <x v="0"/>
  </r>
  <r>
    <n v="4184431561"/>
    <x v="1"/>
    <x v="1"/>
    <x v="24"/>
    <n v="1"/>
    <x v="10"/>
    <n v="799"/>
    <x v="195"/>
    <x v="3"/>
  </r>
  <r>
    <n v="6094316077"/>
    <x v="2"/>
    <x v="2"/>
    <x v="24"/>
    <n v="1"/>
    <x v="85"/>
    <n v="646"/>
    <x v="196"/>
    <x v="33"/>
  </r>
  <r>
    <n v="1604938111"/>
    <x v="0"/>
    <x v="0"/>
    <x v="25"/>
    <n v="1"/>
    <x v="19"/>
    <n v="1989"/>
    <x v="197"/>
    <x v="0"/>
  </r>
  <r>
    <n v="3007926639"/>
    <x v="0"/>
    <x v="0"/>
    <x v="25"/>
    <n v="1"/>
    <x v="10"/>
    <n v="1943"/>
    <x v="70"/>
    <x v="0"/>
  </r>
  <r>
    <n v="4313187565"/>
    <x v="0"/>
    <x v="0"/>
    <x v="25"/>
    <n v="1"/>
    <x v="5"/>
    <n v="1864"/>
    <x v="198"/>
    <x v="0"/>
  </r>
  <r>
    <n v="5978383321"/>
    <x v="0"/>
    <x v="0"/>
    <x v="25"/>
    <n v="1"/>
    <x v="54"/>
    <n v="1726"/>
    <x v="177"/>
    <x v="0"/>
  </r>
  <r>
    <n v="1205955821"/>
    <x v="1"/>
    <x v="1"/>
    <x v="25"/>
    <n v="1"/>
    <x v="0"/>
    <n v="1352"/>
    <x v="0"/>
    <x v="0"/>
  </r>
  <r>
    <n v="2071647279"/>
    <x v="1"/>
    <x v="1"/>
    <x v="25"/>
    <n v="1"/>
    <x v="86"/>
    <n v="1169"/>
    <x v="199"/>
    <x v="0"/>
  </r>
  <r>
    <n v="1026305127"/>
    <x v="3"/>
    <x v="3"/>
    <x v="25"/>
    <n v="1"/>
    <x v="78"/>
    <n v="1034"/>
    <x v="200"/>
    <x v="0"/>
  </r>
  <r>
    <n v="1283518147"/>
    <x v="2"/>
    <x v="2"/>
    <x v="25"/>
    <n v="1"/>
    <x v="60"/>
    <n v="997"/>
    <x v="201"/>
    <x v="0"/>
  </r>
  <r>
    <n v="4184431561"/>
    <x v="1"/>
    <x v="1"/>
    <x v="25"/>
    <n v="1"/>
    <x v="33"/>
    <n v="719"/>
    <x v="202"/>
    <x v="11"/>
  </r>
  <r>
    <n v="6094316077"/>
    <x v="2"/>
    <x v="2"/>
    <x v="25"/>
    <n v="1"/>
    <x v="48"/>
    <n v="646"/>
    <x v="203"/>
    <x v="34"/>
  </r>
  <r>
    <n v="1604938111"/>
    <x v="0"/>
    <x v="0"/>
    <x v="26"/>
    <n v="1"/>
    <x v="19"/>
    <n v="1989"/>
    <x v="197"/>
    <x v="0"/>
  </r>
  <r>
    <n v="3007926639"/>
    <x v="0"/>
    <x v="0"/>
    <x v="26"/>
    <n v="1"/>
    <x v="18"/>
    <n v="1943"/>
    <x v="86"/>
    <x v="0"/>
  </r>
  <r>
    <n v="4313187565"/>
    <x v="0"/>
    <x v="0"/>
    <x v="26"/>
    <n v="1"/>
    <x v="66"/>
    <n v="1864"/>
    <x v="169"/>
    <x v="0"/>
  </r>
  <r>
    <n v="5978383321"/>
    <x v="0"/>
    <x v="0"/>
    <x v="26"/>
    <n v="1"/>
    <x v="43"/>
    <n v="1726"/>
    <x v="204"/>
    <x v="0"/>
  </r>
  <r>
    <n v="1205955821"/>
    <x v="1"/>
    <x v="1"/>
    <x v="26"/>
    <n v="1"/>
    <x v="31"/>
    <n v="1352"/>
    <x v="205"/>
    <x v="0"/>
  </r>
  <r>
    <n v="2071647279"/>
    <x v="1"/>
    <x v="1"/>
    <x v="26"/>
    <n v="1"/>
    <x v="87"/>
    <n v="1169"/>
    <x v="206"/>
    <x v="0"/>
  </r>
  <r>
    <n v="1026305127"/>
    <x v="3"/>
    <x v="3"/>
    <x v="26"/>
    <n v="1"/>
    <x v="88"/>
    <n v="1034"/>
    <x v="207"/>
    <x v="0"/>
  </r>
  <r>
    <n v="1283518147"/>
    <x v="2"/>
    <x v="2"/>
    <x v="26"/>
    <n v="1"/>
    <x v="78"/>
    <n v="997"/>
    <x v="208"/>
    <x v="0"/>
  </r>
  <r>
    <n v="4184431561"/>
    <x v="1"/>
    <x v="1"/>
    <x v="26"/>
    <n v="1"/>
    <x v="78"/>
    <n v="719"/>
    <x v="209"/>
    <x v="35"/>
  </r>
  <r>
    <n v="6094316077"/>
    <x v="2"/>
    <x v="2"/>
    <x v="26"/>
    <n v="1"/>
    <x v="89"/>
    <n v="646"/>
    <x v="210"/>
    <x v="36"/>
  </r>
  <r>
    <n v="1604938111"/>
    <x v="0"/>
    <x v="0"/>
    <x v="27"/>
    <n v="1"/>
    <x v="38"/>
    <n v="1989"/>
    <x v="126"/>
    <x v="0"/>
  </r>
  <r>
    <n v="3007926639"/>
    <x v="0"/>
    <x v="0"/>
    <x v="27"/>
    <n v="1"/>
    <x v="59"/>
    <n v="1943"/>
    <x v="134"/>
    <x v="0"/>
  </r>
  <r>
    <n v="4313187565"/>
    <x v="0"/>
    <x v="0"/>
    <x v="27"/>
    <n v="1"/>
    <x v="35"/>
    <n v="1864"/>
    <x v="153"/>
    <x v="0"/>
  </r>
  <r>
    <n v="5978383321"/>
    <x v="0"/>
    <x v="0"/>
    <x v="27"/>
    <n v="1"/>
    <x v="90"/>
    <n v="1726"/>
    <x v="211"/>
    <x v="0"/>
  </r>
  <r>
    <n v="1205955821"/>
    <x v="1"/>
    <x v="1"/>
    <x v="27"/>
    <n v="1"/>
    <x v="56"/>
    <n v="1352"/>
    <x v="212"/>
    <x v="0"/>
  </r>
  <r>
    <n v="2071647279"/>
    <x v="1"/>
    <x v="1"/>
    <x v="27"/>
    <n v="1"/>
    <x v="47"/>
    <n v="1315"/>
    <x v="213"/>
    <x v="0"/>
  </r>
  <r>
    <n v="1026305127"/>
    <x v="3"/>
    <x v="3"/>
    <x v="27"/>
    <n v="1"/>
    <x v="91"/>
    <n v="1034"/>
    <x v="214"/>
    <x v="0"/>
  </r>
  <r>
    <n v="1283518147"/>
    <x v="2"/>
    <x v="2"/>
    <x v="27"/>
    <n v="1"/>
    <x v="47"/>
    <n v="997"/>
    <x v="215"/>
    <x v="0"/>
  </r>
  <r>
    <n v="4184431561"/>
    <x v="1"/>
    <x v="1"/>
    <x v="27"/>
    <n v="1"/>
    <x v="71"/>
    <n v="719"/>
    <x v="216"/>
    <x v="37"/>
  </r>
  <r>
    <n v="6094316077"/>
    <x v="2"/>
    <x v="2"/>
    <x v="27"/>
    <n v="1"/>
    <x v="92"/>
    <n v="646"/>
    <x v="217"/>
    <x v="38"/>
  </r>
  <r>
    <n v="1604938111"/>
    <x v="0"/>
    <x v="0"/>
    <x v="28"/>
    <n v="1"/>
    <x v="71"/>
    <n v="1989"/>
    <x v="218"/>
    <x v="0"/>
  </r>
  <r>
    <n v="3007926639"/>
    <x v="0"/>
    <x v="0"/>
    <x v="28"/>
    <n v="1"/>
    <x v="33"/>
    <n v="1943"/>
    <x v="118"/>
    <x v="0"/>
  </r>
  <r>
    <n v="4313187565"/>
    <x v="0"/>
    <x v="0"/>
    <x v="28"/>
    <n v="1"/>
    <x v="50"/>
    <n v="1864"/>
    <x v="219"/>
    <x v="0"/>
  </r>
  <r>
    <n v="5978383321"/>
    <x v="0"/>
    <x v="0"/>
    <x v="28"/>
    <n v="1"/>
    <x v="66"/>
    <n v="1726"/>
    <x v="220"/>
    <x v="0"/>
  </r>
  <r>
    <n v="1205955821"/>
    <x v="1"/>
    <x v="1"/>
    <x v="28"/>
    <n v="1"/>
    <x v="60"/>
    <n v="1352"/>
    <x v="221"/>
    <x v="0"/>
  </r>
  <r>
    <n v="2071647279"/>
    <x v="1"/>
    <x v="1"/>
    <x v="28"/>
    <n v="1"/>
    <x v="78"/>
    <n v="1315"/>
    <x v="222"/>
    <x v="0"/>
  </r>
  <r>
    <n v="1026305127"/>
    <x v="3"/>
    <x v="3"/>
    <x v="28"/>
    <n v="1"/>
    <x v="93"/>
    <n v="1034"/>
    <x v="223"/>
    <x v="0"/>
  </r>
  <r>
    <n v="1283518147"/>
    <x v="2"/>
    <x v="2"/>
    <x v="28"/>
    <n v="1"/>
    <x v="94"/>
    <n v="997"/>
    <x v="224"/>
    <x v="0"/>
  </r>
  <r>
    <n v="4184431561"/>
    <x v="1"/>
    <x v="1"/>
    <x v="28"/>
    <n v="1"/>
    <x v="68"/>
    <n v="719"/>
    <x v="225"/>
    <x v="39"/>
  </r>
  <r>
    <n v="6094316077"/>
    <x v="2"/>
    <x v="2"/>
    <x v="28"/>
    <n v="1"/>
    <x v="92"/>
    <n v="646"/>
    <x v="217"/>
    <x v="38"/>
  </r>
  <r>
    <n v="1604938111"/>
    <x v="0"/>
    <x v="0"/>
    <x v="29"/>
    <n v="1"/>
    <x v="6"/>
    <n v="1989"/>
    <x v="226"/>
    <x v="0"/>
  </r>
  <r>
    <n v="3007926639"/>
    <x v="0"/>
    <x v="0"/>
    <x v="29"/>
    <n v="1"/>
    <x v="18"/>
    <n v="1943"/>
    <x v="86"/>
    <x v="0"/>
  </r>
  <r>
    <n v="4313187565"/>
    <x v="0"/>
    <x v="0"/>
    <x v="29"/>
    <n v="1"/>
    <x v="23"/>
    <n v="1864"/>
    <x v="227"/>
    <x v="0"/>
  </r>
  <r>
    <n v="5978383321"/>
    <x v="0"/>
    <x v="0"/>
    <x v="29"/>
    <n v="1"/>
    <x v="30"/>
    <n v="1726"/>
    <x v="228"/>
    <x v="0"/>
  </r>
  <r>
    <n v="1205955821"/>
    <x v="1"/>
    <x v="1"/>
    <x v="29"/>
    <n v="1"/>
    <x v="45"/>
    <n v="1352"/>
    <x v="229"/>
    <x v="0"/>
  </r>
  <r>
    <n v="2071647279"/>
    <x v="1"/>
    <x v="1"/>
    <x v="29"/>
    <n v="1"/>
    <x v="53"/>
    <n v="1315"/>
    <x v="230"/>
    <x v="0"/>
  </r>
  <r>
    <n v="1026305127"/>
    <x v="3"/>
    <x v="3"/>
    <x v="29"/>
    <n v="1"/>
    <x v="44"/>
    <n v="1034"/>
    <x v="75"/>
    <x v="0"/>
  </r>
  <r>
    <n v="1283518147"/>
    <x v="2"/>
    <x v="2"/>
    <x v="29"/>
    <n v="1"/>
    <x v="95"/>
    <n v="997"/>
    <x v="231"/>
    <x v="0"/>
  </r>
  <r>
    <n v="4184431561"/>
    <x v="1"/>
    <x v="1"/>
    <x v="29"/>
    <n v="1"/>
    <x v="74"/>
    <n v="719"/>
    <x v="232"/>
    <x v="40"/>
  </r>
  <r>
    <n v="6094316077"/>
    <x v="2"/>
    <x v="2"/>
    <x v="29"/>
    <n v="1"/>
    <x v="96"/>
    <n v="646"/>
    <x v="233"/>
    <x v="41"/>
  </r>
  <r>
    <n v="1604938111"/>
    <x v="0"/>
    <x v="0"/>
    <x v="30"/>
    <n v="1"/>
    <x v="19"/>
    <n v="1989"/>
    <x v="197"/>
    <x v="0"/>
  </r>
  <r>
    <n v="3007926639"/>
    <x v="0"/>
    <x v="0"/>
    <x v="30"/>
    <n v="1"/>
    <x v="3"/>
    <n v="1943"/>
    <x v="234"/>
    <x v="0"/>
  </r>
  <r>
    <n v="4313187565"/>
    <x v="0"/>
    <x v="0"/>
    <x v="30"/>
    <n v="1"/>
    <x v="3"/>
    <n v="1899"/>
    <x v="235"/>
    <x v="0"/>
  </r>
  <r>
    <n v="5978383321"/>
    <x v="0"/>
    <x v="0"/>
    <x v="30"/>
    <n v="1"/>
    <x v="97"/>
    <n v="1726"/>
    <x v="236"/>
    <x v="0"/>
  </r>
  <r>
    <n v="1205955821"/>
    <x v="1"/>
    <x v="1"/>
    <x v="30"/>
    <n v="1"/>
    <x v="49"/>
    <n v="1497"/>
    <x v="237"/>
    <x v="0"/>
  </r>
  <r>
    <n v="2071647279"/>
    <x v="1"/>
    <x v="1"/>
    <x v="30"/>
    <n v="1"/>
    <x v="53"/>
    <n v="1315"/>
    <x v="230"/>
    <x v="0"/>
  </r>
  <r>
    <n v="1026305127"/>
    <x v="3"/>
    <x v="3"/>
    <x v="30"/>
    <n v="1"/>
    <x v="98"/>
    <n v="1034"/>
    <x v="238"/>
    <x v="0"/>
  </r>
  <r>
    <n v="1283518147"/>
    <x v="2"/>
    <x v="2"/>
    <x v="30"/>
    <n v="1"/>
    <x v="99"/>
    <n v="997"/>
    <x v="239"/>
    <x v="0"/>
  </r>
  <r>
    <n v="4184431561"/>
    <x v="1"/>
    <x v="1"/>
    <x v="30"/>
    <n v="1"/>
    <x v="18"/>
    <n v="719"/>
    <x v="240"/>
    <x v="5"/>
  </r>
  <r>
    <n v="6094316077"/>
    <x v="2"/>
    <x v="2"/>
    <x v="30"/>
    <n v="1"/>
    <x v="57"/>
    <n v="646"/>
    <x v="241"/>
    <x v="42"/>
  </r>
  <r>
    <n v="1604938111"/>
    <x v="0"/>
    <x v="0"/>
    <x v="31"/>
    <n v="2"/>
    <x v="32"/>
    <n v="1989"/>
    <x v="167"/>
    <x v="0"/>
  </r>
  <r>
    <n v="3007926639"/>
    <x v="0"/>
    <x v="0"/>
    <x v="31"/>
    <n v="2"/>
    <x v="12"/>
    <n v="1943"/>
    <x v="242"/>
    <x v="0"/>
  </r>
  <r>
    <n v="4313187565"/>
    <x v="0"/>
    <x v="0"/>
    <x v="31"/>
    <n v="2"/>
    <x v="10"/>
    <n v="1864"/>
    <x v="243"/>
    <x v="0"/>
  </r>
  <r>
    <n v="5978383321"/>
    <x v="0"/>
    <x v="0"/>
    <x v="31"/>
    <n v="2"/>
    <x v="59"/>
    <n v="1726"/>
    <x v="244"/>
    <x v="0"/>
  </r>
  <r>
    <n v="1205955821"/>
    <x v="1"/>
    <x v="1"/>
    <x v="31"/>
    <n v="2"/>
    <x v="32"/>
    <n v="1497"/>
    <x v="245"/>
    <x v="0"/>
  </r>
  <r>
    <n v="2071647279"/>
    <x v="1"/>
    <x v="1"/>
    <x v="31"/>
    <n v="2"/>
    <x v="47"/>
    <n v="1315"/>
    <x v="213"/>
    <x v="0"/>
  </r>
  <r>
    <n v="1026305127"/>
    <x v="3"/>
    <x v="3"/>
    <x v="31"/>
    <n v="2"/>
    <x v="100"/>
    <n v="1034"/>
    <x v="246"/>
    <x v="0"/>
  </r>
  <r>
    <n v="1283518147"/>
    <x v="2"/>
    <x v="2"/>
    <x v="31"/>
    <n v="2"/>
    <x v="57"/>
    <n v="997"/>
    <x v="247"/>
    <x v="0"/>
  </r>
  <r>
    <n v="4184431561"/>
    <x v="1"/>
    <x v="1"/>
    <x v="31"/>
    <n v="2"/>
    <x v="3"/>
    <n v="799"/>
    <x v="248"/>
    <x v="43"/>
  </r>
  <r>
    <n v="6094316077"/>
    <x v="2"/>
    <x v="2"/>
    <x v="31"/>
    <n v="2"/>
    <x v="101"/>
    <n v="646"/>
    <x v="249"/>
    <x v="44"/>
  </r>
  <r>
    <n v="1604938111"/>
    <x v="0"/>
    <x v="0"/>
    <x v="32"/>
    <n v="2"/>
    <x v="35"/>
    <n v="1989"/>
    <x v="85"/>
    <x v="0"/>
  </r>
  <r>
    <n v="3007926639"/>
    <x v="0"/>
    <x v="0"/>
    <x v="32"/>
    <n v="2"/>
    <x v="23"/>
    <n v="1943"/>
    <x v="102"/>
    <x v="0"/>
  </r>
  <r>
    <n v="4313187565"/>
    <x v="0"/>
    <x v="0"/>
    <x v="32"/>
    <n v="2"/>
    <x v="41"/>
    <n v="1864"/>
    <x v="250"/>
    <x v="0"/>
  </r>
  <r>
    <n v="5978383321"/>
    <x v="0"/>
    <x v="0"/>
    <x v="32"/>
    <n v="2"/>
    <x v="54"/>
    <n v="1726"/>
    <x v="177"/>
    <x v="0"/>
  </r>
  <r>
    <n v="1205955821"/>
    <x v="1"/>
    <x v="1"/>
    <x v="32"/>
    <n v="2"/>
    <x v="6"/>
    <n v="1497"/>
    <x v="251"/>
    <x v="0"/>
  </r>
  <r>
    <n v="2071647279"/>
    <x v="1"/>
    <x v="1"/>
    <x v="32"/>
    <n v="2"/>
    <x v="43"/>
    <n v="1315"/>
    <x v="252"/>
    <x v="0"/>
  </r>
  <r>
    <n v="1283518147"/>
    <x v="2"/>
    <x v="2"/>
    <x v="32"/>
    <n v="2"/>
    <x v="102"/>
    <n v="1171"/>
    <x v="253"/>
    <x v="0"/>
  </r>
  <r>
    <n v="1026305127"/>
    <x v="3"/>
    <x v="3"/>
    <x v="32"/>
    <n v="2"/>
    <x v="103"/>
    <n v="1034"/>
    <x v="254"/>
    <x v="0"/>
  </r>
  <r>
    <n v="4184431561"/>
    <x v="1"/>
    <x v="1"/>
    <x v="32"/>
    <n v="2"/>
    <x v="64"/>
    <n v="799"/>
    <x v="255"/>
    <x v="45"/>
  </r>
  <r>
    <n v="6094316077"/>
    <x v="2"/>
    <x v="2"/>
    <x v="32"/>
    <n v="2"/>
    <x v="104"/>
    <n v="646"/>
    <x v="256"/>
    <x v="46"/>
  </r>
  <r>
    <n v="2071647279"/>
    <x v="1"/>
    <x v="1"/>
    <x v="33"/>
    <n v="2"/>
    <x v="68"/>
    <n v="3545"/>
    <x v="257"/>
    <x v="0"/>
  </r>
  <r>
    <n v="1604938111"/>
    <x v="0"/>
    <x v="0"/>
    <x v="33"/>
    <n v="2"/>
    <x v="32"/>
    <n v="2539"/>
    <x v="258"/>
    <x v="0"/>
  </r>
  <r>
    <n v="3007926639"/>
    <x v="0"/>
    <x v="0"/>
    <x v="33"/>
    <n v="2"/>
    <x v="71"/>
    <n v="2321"/>
    <x v="259"/>
    <x v="0"/>
  </r>
  <r>
    <n v="4313187565"/>
    <x v="0"/>
    <x v="0"/>
    <x v="33"/>
    <n v="2"/>
    <x v="71"/>
    <n v="1999"/>
    <x v="260"/>
    <x v="0"/>
  </r>
  <r>
    <n v="5978383321"/>
    <x v="0"/>
    <x v="0"/>
    <x v="33"/>
    <n v="2"/>
    <x v="54"/>
    <n v="1726"/>
    <x v="177"/>
    <x v="0"/>
  </r>
  <r>
    <n v="1205955821"/>
    <x v="1"/>
    <x v="1"/>
    <x v="33"/>
    <n v="2"/>
    <x v="10"/>
    <n v="1497"/>
    <x v="261"/>
    <x v="0"/>
  </r>
  <r>
    <n v="1283518147"/>
    <x v="2"/>
    <x v="2"/>
    <x v="33"/>
    <n v="2"/>
    <x v="53"/>
    <n v="1171"/>
    <x v="262"/>
    <x v="0"/>
  </r>
  <r>
    <n v="1026305127"/>
    <x v="3"/>
    <x v="3"/>
    <x v="33"/>
    <n v="2"/>
    <x v="105"/>
    <n v="1034"/>
    <x v="263"/>
    <x v="0"/>
  </r>
  <r>
    <n v="4184431561"/>
    <x v="1"/>
    <x v="1"/>
    <x v="33"/>
    <n v="2"/>
    <x v="106"/>
    <n v="799"/>
    <x v="200"/>
    <x v="47"/>
  </r>
  <r>
    <n v="6094316077"/>
    <x v="2"/>
    <x v="2"/>
    <x v="33"/>
    <n v="2"/>
    <x v="93"/>
    <n v="682"/>
    <x v="264"/>
    <x v="48"/>
  </r>
  <r>
    <n v="1604938111"/>
    <x v="0"/>
    <x v="0"/>
    <x v="34"/>
    <n v="2"/>
    <x v="2"/>
    <n v="2539"/>
    <x v="265"/>
    <x v="0"/>
  </r>
  <r>
    <n v="3007926639"/>
    <x v="0"/>
    <x v="0"/>
    <x v="34"/>
    <n v="2"/>
    <x v="14"/>
    <n v="2321"/>
    <x v="266"/>
    <x v="0"/>
  </r>
  <r>
    <n v="4313187565"/>
    <x v="0"/>
    <x v="0"/>
    <x v="34"/>
    <n v="2"/>
    <x v="45"/>
    <n v="1999"/>
    <x v="267"/>
    <x v="0"/>
  </r>
  <r>
    <n v="5978383321"/>
    <x v="0"/>
    <x v="0"/>
    <x v="34"/>
    <n v="2"/>
    <x v="88"/>
    <n v="1726"/>
    <x v="268"/>
    <x v="0"/>
  </r>
  <r>
    <n v="2071647279"/>
    <x v="1"/>
    <x v="1"/>
    <x v="34"/>
    <n v="2"/>
    <x v="71"/>
    <n v="1535"/>
    <x v="269"/>
    <x v="0"/>
  </r>
  <r>
    <n v="1205955821"/>
    <x v="1"/>
    <x v="1"/>
    <x v="34"/>
    <n v="2"/>
    <x v="23"/>
    <n v="1497"/>
    <x v="270"/>
    <x v="0"/>
  </r>
  <r>
    <n v="1283518147"/>
    <x v="2"/>
    <x v="2"/>
    <x v="34"/>
    <n v="2"/>
    <x v="97"/>
    <n v="1171"/>
    <x v="271"/>
    <x v="0"/>
  </r>
  <r>
    <n v="1026305127"/>
    <x v="3"/>
    <x v="3"/>
    <x v="34"/>
    <n v="2"/>
    <x v="77"/>
    <n v="1034"/>
    <x v="272"/>
    <x v="0"/>
  </r>
  <r>
    <n v="4184431561"/>
    <x v="1"/>
    <x v="1"/>
    <x v="34"/>
    <n v="2"/>
    <x v="69"/>
    <n v="799"/>
    <x v="273"/>
    <x v="49"/>
  </r>
  <r>
    <n v="6094316077"/>
    <x v="2"/>
    <x v="2"/>
    <x v="34"/>
    <n v="2"/>
    <x v="107"/>
    <n v="682"/>
    <x v="274"/>
    <x v="50"/>
  </r>
  <r>
    <n v="1604938111"/>
    <x v="0"/>
    <x v="0"/>
    <x v="35"/>
    <n v="2"/>
    <x v="13"/>
    <n v="2539"/>
    <x v="275"/>
    <x v="0"/>
  </r>
  <r>
    <n v="3007926639"/>
    <x v="0"/>
    <x v="0"/>
    <x v="35"/>
    <n v="2"/>
    <x v="6"/>
    <n v="2321"/>
    <x v="276"/>
    <x v="0"/>
  </r>
  <r>
    <n v="5978383321"/>
    <x v="0"/>
    <x v="0"/>
    <x v="35"/>
    <n v="2"/>
    <x v="47"/>
    <n v="1850"/>
    <x v="277"/>
    <x v="0"/>
  </r>
  <r>
    <n v="4313187565"/>
    <x v="0"/>
    <x v="0"/>
    <x v="35"/>
    <n v="2"/>
    <x v="6"/>
    <n v="1799"/>
    <x v="278"/>
    <x v="0"/>
  </r>
  <r>
    <n v="2071647279"/>
    <x v="1"/>
    <x v="1"/>
    <x v="35"/>
    <n v="2"/>
    <x v="74"/>
    <n v="1535"/>
    <x v="279"/>
    <x v="0"/>
  </r>
  <r>
    <n v="1205955821"/>
    <x v="1"/>
    <x v="1"/>
    <x v="35"/>
    <n v="2"/>
    <x v="27"/>
    <n v="1497"/>
    <x v="280"/>
    <x v="0"/>
  </r>
  <r>
    <n v="1283518147"/>
    <x v="2"/>
    <x v="2"/>
    <x v="35"/>
    <n v="2"/>
    <x v="15"/>
    <n v="1171"/>
    <x v="281"/>
    <x v="0"/>
  </r>
  <r>
    <n v="1026305127"/>
    <x v="3"/>
    <x v="3"/>
    <x v="35"/>
    <n v="2"/>
    <x v="104"/>
    <n v="1034"/>
    <x v="282"/>
    <x v="0"/>
  </r>
  <r>
    <n v="4184431561"/>
    <x v="1"/>
    <x v="1"/>
    <x v="35"/>
    <n v="2"/>
    <x v="11"/>
    <n v="799"/>
    <x v="283"/>
    <x v="4"/>
  </r>
  <r>
    <n v="6094316077"/>
    <x v="2"/>
    <x v="2"/>
    <x v="35"/>
    <n v="2"/>
    <x v="103"/>
    <n v="682"/>
    <x v="284"/>
    <x v="51"/>
  </r>
  <r>
    <n v="3007926639"/>
    <x v="0"/>
    <x v="0"/>
    <x v="36"/>
    <n v="2"/>
    <x v="50"/>
    <n v="2321"/>
    <x v="285"/>
    <x v="0"/>
  </r>
  <r>
    <n v="5978383321"/>
    <x v="0"/>
    <x v="0"/>
    <x v="36"/>
    <n v="2"/>
    <x v="52"/>
    <n v="1850"/>
    <x v="286"/>
    <x v="0"/>
  </r>
  <r>
    <n v="4313187565"/>
    <x v="0"/>
    <x v="0"/>
    <x v="36"/>
    <n v="2"/>
    <x v="66"/>
    <n v="1799"/>
    <x v="287"/>
    <x v="0"/>
  </r>
  <r>
    <n v="1604938111"/>
    <x v="0"/>
    <x v="0"/>
    <x v="36"/>
    <n v="2"/>
    <x v="14"/>
    <n v="1666"/>
    <x v="288"/>
    <x v="0"/>
  </r>
  <r>
    <n v="2071647279"/>
    <x v="1"/>
    <x v="1"/>
    <x v="36"/>
    <n v="2"/>
    <x v="19"/>
    <n v="1535"/>
    <x v="289"/>
    <x v="0"/>
  </r>
  <r>
    <n v="1205955821"/>
    <x v="1"/>
    <x v="1"/>
    <x v="36"/>
    <n v="2"/>
    <x v="30"/>
    <n v="1497"/>
    <x v="290"/>
    <x v="0"/>
  </r>
  <r>
    <n v="1283518147"/>
    <x v="2"/>
    <x v="2"/>
    <x v="36"/>
    <n v="2"/>
    <x v="41"/>
    <n v="1171"/>
    <x v="291"/>
    <x v="0"/>
  </r>
  <r>
    <n v="1026305127"/>
    <x v="3"/>
    <x v="3"/>
    <x v="36"/>
    <n v="2"/>
    <x v="108"/>
    <n v="1034"/>
    <x v="292"/>
    <x v="0"/>
  </r>
  <r>
    <n v="4184431561"/>
    <x v="1"/>
    <x v="1"/>
    <x v="36"/>
    <n v="2"/>
    <x v="11"/>
    <n v="799"/>
    <x v="283"/>
    <x v="4"/>
  </r>
  <r>
    <n v="6094316077"/>
    <x v="2"/>
    <x v="2"/>
    <x v="36"/>
    <n v="2"/>
    <x v="48"/>
    <n v="682"/>
    <x v="293"/>
    <x v="34"/>
  </r>
  <r>
    <n v="1604938111"/>
    <x v="0"/>
    <x v="0"/>
    <x v="37"/>
    <n v="2"/>
    <x v="18"/>
    <n v="2539"/>
    <x v="294"/>
    <x v="0"/>
  </r>
  <r>
    <n v="5978383321"/>
    <x v="0"/>
    <x v="0"/>
    <x v="37"/>
    <n v="2"/>
    <x v="43"/>
    <n v="1850"/>
    <x v="295"/>
    <x v="0"/>
  </r>
  <r>
    <n v="3007926639"/>
    <x v="0"/>
    <x v="0"/>
    <x v="37"/>
    <n v="2"/>
    <x v="90"/>
    <n v="1835"/>
    <x v="296"/>
    <x v="0"/>
  </r>
  <r>
    <n v="4313187565"/>
    <x v="0"/>
    <x v="0"/>
    <x v="37"/>
    <n v="2"/>
    <x v="60"/>
    <n v="1799"/>
    <x v="297"/>
    <x v="0"/>
  </r>
  <r>
    <n v="2071647279"/>
    <x v="1"/>
    <x v="1"/>
    <x v="37"/>
    <n v="2"/>
    <x v="109"/>
    <n v="1535"/>
    <x v="298"/>
    <x v="0"/>
  </r>
  <r>
    <n v="1026305127"/>
    <x v="3"/>
    <x v="3"/>
    <x v="37"/>
    <n v="2"/>
    <x v="43"/>
    <n v="1410"/>
    <x v="299"/>
    <x v="0"/>
  </r>
  <r>
    <n v="1205955821"/>
    <x v="1"/>
    <x v="1"/>
    <x v="37"/>
    <n v="2"/>
    <x v="23"/>
    <n v="1304"/>
    <x v="300"/>
    <x v="0"/>
  </r>
  <r>
    <n v="1283518147"/>
    <x v="2"/>
    <x v="2"/>
    <x v="37"/>
    <n v="2"/>
    <x v="69"/>
    <n v="1171"/>
    <x v="301"/>
    <x v="0"/>
  </r>
  <r>
    <n v="4184431561"/>
    <x v="1"/>
    <x v="1"/>
    <x v="37"/>
    <n v="2"/>
    <x v="30"/>
    <n v="799"/>
    <x v="302"/>
    <x v="9"/>
  </r>
  <r>
    <n v="6094316077"/>
    <x v="2"/>
    <x v="2"/>
    <x v="37"/>
    <n v="2"/>
    <x v="110"/>
    <n v="605"/>
    <x v="303"/>
    <x v="52"/>
  </r>
  <r>
    <n v="1604938111"/>
    <x v="0"/>
    <x v="0"/>
    <x v="38"/>
    <n v="2"/>
    <x v="49"/>
    <n v="2539"/>
    <x v="304"/>
    <x v="0"/>
  </r>
  <r>
    <n v="4313187565"/>
    <x v="0"/>
    <x v="0"/>
    <x v="38"/>
    <n v="2"/>
    <x v="53"/>
    <n v="1899"/>
    <x v="305"/>
    <x v="0"/>
  </r>
  <r>
    <n v="5978383321"/>
    <x v="0"/>
    <x v="0"/>
    <x v="38"/>
    <n v="2"/>
    <x v="25"/>
    <n v="1850"/>
    <x v="306"/>
    <x v="0"/>
  </r>
  <r>
    <n v="3007926639"/>
    <x v="0"/>
    <x v="0"/>
    <x v="38"/>
    <n v="2"/>
    <x v="71"/>
    <n v="1835"/>
    <x v="307"/>
    <x v="0"/>
  </r>
  <r>
    <n v="2071647279"/>
    <x v="1"/>
    <x v="1"/>
    <x v="38"/>
    <n v="2"/>
    <x v="58"/>
    <n v="1535"/>
    <x v="308"/>
    <x v="0"/>
  </r>
  <r>
    <n v="1026305127"/>
    <x v="3"/>
    <x v="3"/>
    <x v="38"/>
    <n v="2"/>
    <x v="46"/>
    <n v="1410"/>
    <x v="309"/>
    <x v="0"/>
  </r>
  <r>
    <n v="1205955821"/>
    <x v="1"/>
    <x v="1"/>
    <x v="38"/>
    <n v="2"/>
    <x v="68"/>
    <n v="1304"/>
    <x v="310"/>
    <x v="0"/>
  </r>
  <r>
    <n v="1283518147"/>
    <x v="2"/>
    <x v="2"/>
    <x v="38"/>
    <n v="2"/>
    <x v="46"/>
    <n v="1171"/>
    <x v="311"/>
    <x v="0"/>
  </r>
  <r>
    <n v="4184431561"/>
    <x v="1"/>
    <x v="1"/>
    <x v="38"/>
    <n v="2"/>
    <x v="22"/>
    <n v="799"/>
    <x v="312"/>
    <x v="14"/>
  </r>
  <r>
    <n v="6094316077"/>
    <x v="2"/>
    <x v="2"/>
    <x v="38"/>
    <n v="2"/>
    <x v="62"/>
    <n v="605"/>
    <x v="313"/>
    <x v="53"/>
  </r>
  <r>
    <n v="4313187565"/>
    <x v="0"/>
    <x v="0"/>
    <x v="39"/>
    <n v="2"/>
    <x v="18"/>
    <n v="1899"/>
    <x v="314"/>
    <x v="0"/>
  </r>
  <r>
    <n v="5978383321"/>
    <x v="0"/>
    <x v="0"/>
    <x v="39"/>
    <n v="2"/>
    <x v="22"/>
    <n v="1850"/>
    <x v="315"/>
    <x v="0"/>
  </r>
  <r>
    <n v="3007926639"/>
    <x v="0"/>
    <x v="0"/>
    <x v="39"/>
    <n v="2"/>
    <x v="52"/>
    <n v="1835"/>
    <x v="316"/>
    <x v="0"/>
  </r>
  <r>
    <n v="1604938111"/>
    <x v="0"/>
    <x v="0"/>
    <x v="39"/>
    <n v="2"/>
    <x v="97"/>
    <n v="1666"/>
    <x v="317"/>
    <x v="0"/>
  </r>
  <r>
    <n v="2071647279"/>
    <x v="1"/>
    <x v="1"/>
    <x v="39"/>
    <n v="2"/>
    <x v="59"/>
    <n v="1535"/>
    <x v="178"/>
    <x v="0"/>
  </r>
  <r>
    <n v="1026305127"/>
    <x v="3"/>
    <x v="3"/>
    <x v="39"/>
    <n v="2"/>
    <x v="78"/>
    <n v="1410"/>
    <x v="318"/>
    <x v="0"/>
  </r>
  <r>
    <n v="1205955821"/>
    <x v="1"/>
    <x v="1"/>
    <x v="39"/>
    <n v="2"/>
    <x v="59"/>
    <n v="1304"/>
    <x v="319"/>
    <x v="0"/>
  </r>
  <r>
    <n v="1283518147"/>
    <x v="2"/>
    <x v="2"/>
    <x v="39"/>
    <n v="2"/>
    <x v="58"/>
    <n v="1171"/>
    <x v="320"/>
    <x v="0"/>
  </r>
  <r>
    <n v="4184431561"/>
    <x v="1"/>
    <x v="1"/>
    <x v="39"/>
    <n v="2"/>
    <x v="106"/>
    <n v="799"/>
    <x v="200"/>
    <x v="47"/>
  </r>
  <r>
    <n v="6094316077"/>
    <x v="2"/>
    <x v="2"/>
    <x v="39"/>
    <n v="2"/>
    <x v="111"/>
    <n v="605"/>
    <x v="321"/>
    <x v="54"/>
  </r>
  <r>
    <n v="4313187565"/>
    <x v="0"/>
    <x v="0"/>
    <x v="40"/>
    <n v="2"/>
    <x v="29"/>
    <n v="1999"/>
    <x v="322"/>
    <x v="0"/>
  </r>
  <r>
    <n v="5978383321"/>
    <x v="0"/>
    <x v="0"/>
    <x v="40"/>
    <n v="2"/>
    <x v="23"/>
    <n v="1850"/>
    <x v="323"/>
    <x v="0"/>
  </r>
  <r>
    <n v="3007926639"/>
    <x v="0"/>
    <x v="0"/>
    <x v="40"/>
    <n v="2"/>
    <x v="106"/>
    <n v="1835"/>
    <x v="324"/>
    <x v="0"/>
  </r>
  <r>
    <n v="1604938111"/>
    <x v="0"/>
    <x v="0"/>
    <x v="40"/>
    <n v="2"/>
    <x v="53"/>
    <n v="1666"/>
    <x v="325"/>
    <x v="0"/>
  </r>
  <r>
    <n v="2071647279"/>
    <x v="1"/>
    <x v="1"/>
    <x v="40"/>
    <n v="2"/>
    <x v="86"/>
    <n v="1535"/>
    <x v="326"/>
    <x v="0"/>
  </r>
  <r>
    <n v="1026305127"/>
    <x v="3"/>
    <x v="3"/>
    <x v="40"/>
    <n v="2"/>
    <x v="78"/>
    <n v="1410"/>
    <x v="318"/>
    <x v="0"/>
  </r>
  <r>
    <n v="1205955821"/>
    <x v="1"/>
    <x v="1"/>
    <x v="40"/>
    <n v="2"/>
    <x v="87"/>
    <n v="1304"/>
    <x v="327"/>
    <x v="0"/>
  </r>
  <r>
    <n v="1283518147"/>
    <x v="2"/>
    <x v="2"/>
    <x v="40"/>
    <n v="2"/>
    <x v="56"/>
    <n v="1171"/>
    <x v="328"/>
    <x v="0"/>
  </r>
  <r>
    <n v="4184431561"/>
    <x v="1"/>
    <x v="1"/>
    <x v="40"/>
    <n v="2"/>
    <x v="54"/>
    <n v="799"/>
    <x v="329"/>
    <x v="55"/>
  </r>
  <r>
    <n v="6094316077"/>
    <x v="2"/>
    <x v="2"/>
    <x v="40"/>
    <n v="2"/>
    <x v="112"/>
    <n v="605"/>
    <x v="330"/>
    <x v="56"/>
  </r>
  <r>
    <n v="4313187565"/>
    <x v="0"/>
    <x v="0"/>
    <x v="41"/>
    <n v="2"/>
    <x v="30"/>
    <n v="2099"/>
    <x v="331"/>
    <x v="0"/>
  </r>
  <r>
    <n v="5978383321"/>
    <x v="0"/>
    <x v="0"/>
    <x v="41"/>
    <n v="2"/>
    <x v="3"/>
    <n v="1850"/>
    <x v="332"/>
    <x v="0"/>
  </r>
  <r>
    <n v="3007926639"/>
    <x v="0"/>
    <x v="0"/>
    <x v="41"/>
    <n v="2"/>
    <x v="7"/>
    <n v="1835"/>
    <x v="333"/>
    <x v="0"/>
  </r>
  <r>
    <n v="1604938111"/>
    <x v="0"/>
    <x v="0"/>
    <x v="41"/>
    <n v="2"/>
    <x v="71"/>
    <n v="1666"/>
    <x v="334"/>
    <x v="0"/>
  </r>
  <r>
    <n v="2071647279"/>
    <x v="1"/>
    <x v="1"/>
    <x v="41"/>
    <n v="2"/>
    <x v="29"/>
    <n v="1535"/>
    <x v="335"/>
    <x v="0"/>
  </r>
  <r>
    <n v="1026305127"/>
    <x v="3"/>
    <x v="3"/>
    <x v="41"/>
    <n v="2"/>
    <x v="52"/>
    <n v="1410"/>
    <x v="336"/>
    <x v="0"/>
  </r>
  <r>
    <n v="1205955821"/>
    <x v="1"/>
    <x v="1"/>
    <x v="41"/>
    <n v="2"/>
    <x v="13"/>
    <n v="1304"/>
    <x v="337"/>
    <x v="0"/>
  </r>
  <r>
    <n v="1283518147"/>
    <x v="2"/>
    <x v="2"/>
    <x v="41"/>
    <n v="2"/>
    <x v="25"/>
    <n v="1171"/>
    <x v="338"/>
    <x v="0"/>
  </r>
  <r>
    <n v="4184431561"/>
    <x v="1"/>
    <x v="1"/>
    <x v="41"/>
    <n v="2"/>
    <x v="25"/>
    <n v="799"/>
    <x v="339"/>
    <x v="57"/>
  </r>
  <r>
    <n v="6094316077"/>
    <x v="2"/>
    <x v="2"/>
    <x v="41"/>
    <n v="2"/>
    <x v="113"/>
    <n v="605"/>
    <x v="340"/>
    <x v="58"/>
  </r>
  <r>
    <n v="1604938111"/>
    <x v="0"/>
    <x v="0"/>
    <x v="42"/>
    <n v="2"/>
    <x v="18"/>
    <n v="2539"/>
    <x v="294"/>
    <x v="0"/>
  </r>
  <r>
    <n v="4313187565"/>
    <x v="0"/>
    <x v="0"/>
    <x v="42"/>
    <n v="2"/>
    <x v="13"/>
    <n v="2199"/>
    <x v="341"/>
    <x v="0"/>
  </r>
  <r>
    <n v="3007926639"/>
    <x v="0"/>
    <x v="0"/>
    <x v="42"/>
    <n v="2"/>
    <x v="14"/>
    <n v="2159"/>
    <x v="342"/>
    <x v="0"/>
  </r>
  <r>
    <n v="5978383321"/>
    <x v="0"/>
    <x v="0"/>
    <x v="42"/>
    <n v="2"/>
    <x v="29"/>
    <n v="1850"/>
    <x v="343"/>
    <x v="0"/>
  </r>
  <r>
    <n v="2071647279"/>
    <x v="1"/>
    <x v="1"/>
    <x v="42"/>
    <n v="2"/>
    <x v="50"/>
    <n v="1535"/>
    <x v="344"/>
    <x v="0"/>
  </r>
  <r>
    <n v="1026305127"/>
    <x v="3"/>
    <x v="3"/>
    <x v="42"/>
    <n v="2"/>
    <x v="43"/>
    <n v="1410"/>
    <x v="299"/>
    <x v="0"/>
  </r>
  <r>
    <n v="1205955821"/>
    <x v="1"/>
    <x v="1"/>
    <x v="42"/>
    <n v="2"/>
    <x v="6"/>
    <n v="1304"/>
    <x v="345"/>
    <x v="0"/>
  </r>
  <r>
    <n v="1283518147"/>
    <x v="2"/>
    <x v="2"/>
    <x v="42"/>
    <n v="2"/>
    <x v="71"/>
    <n v="1171"/>
    <x v="346"/>
    <x v="0"/>
  </r>
  <r>
    <n v="4184431561"/>
    <x v="1"/>
    <x v="1"/>
    <x v="42"/>
    <n v="2"/>
    <x v="43"/>
    <n v="799"/>
    <x v="347"/>
    <x v="59"/>
  </r>
  <r>
    <n v="6094316077"/>
    <x v="2"/>
    <x v="2"/>
    <x v="42"/>
    <n v="2"/>
    <x v="114"/>
    <n v="605"/>
    <x v="348"/>
    <x v="60"/>
  </r>
  <r>
    <n v="1604938111"/>
    <x v="0"/>
    <x v="0"/>
    <x v="43"/>
    <n v="2"/>
    <x v="45"/>
    <n v="2539"/>
    <x v="349"/>
    <x v="0"/>
  </r>
  <r>
    <n v="4313187565"/>
    <x v="0"/>
    <x v="0"/>
    <x v="43"/>
    <n v="2"/>
    <x v="5"/>
    <n v="2199"/>
    <x v="350"/>
    <x v="0"/>
  </r>
  <r>
    <n v="3007926639"/>
    <x v="0"/>
    <x v="0"/>
    <x v="43"/>
    <n v="2"/>
    <x v="54"/>
    <n v="2159"/>
    <x v="351"/>
    <x v="0"/>
  </r>
  <r>
    <n v="5978383321"/>
    <x v="0"/>
    <x v="0"/>
    <x v="43"/>
    <n v="2"/>
    <x v="106"/>
    <n v="1850"/>
    <x v="352"/>
    <x v="0"/>
  </r>
  <r>
    <n v="2071647279"/>
    <x v="1"/>
    <x v="1"/>
    <x v="43"/>
    <n v="2"/>
    <x v="50"/>
    <n v="1535"/>
    <x v="344"/>
    <x v="0"/>
  </r>
  <r>
    <n v="1026305127"/>
    <x v="3"/>
    <x v="3"/>
    <x v="43"/>
    <n v="2"/>
    <x v="115"/>
    <n v="1410"/>
    <x v="353"/>
    <x v="0"/>
  </r>
  <r>
    <n v="1205955821"/>
    <x v="1"/>
    <x v="1"/>
    <x v="43"/>
    <n v="2"/>
    <x v="45"/>
    <n v="1304"/>
    <x v="354"/>
    <x v="0"/>
  </r>
  <r>
    <n v="1283518147"/>
    <x v="2"/>
    <x v="2"/>
    <x v="43"/>
    <n v="2"/>
    <x v="69"/>
    <n v="1171"/>
    <x v="301"/>
    <x v="0"/>
  </r>
  <r>
    <n v="4184431561"/>
    <x v="1"/>
    <x v="1"/>
    <x v="43"/>
    <n v="2"/>
    <x v="11"/>
    <n v="799"/>
    <x v="283"/>
    <x v="4"/>
  </r>
  <r>
    <n v="6094316077"/>
    <x v="2"/>
    <x v="2"/>
    <x v="43"/>
    <n v="2"/>
    <x v="116"/>
    <n v="605"/>
    <x v="355"/>
    <x v="61"/>
  </r>
  <r>
    <n v="1604938111"/>
    <x v="0"/>
    <x v="0"/>
    <x v="44"/>
    <n v="2"/>
    <x v="10"/>
    <n v="2380"/>
    <x v="356"/>
    <x v="0"/>
  </r>
  <r>
    <n v="3007926639"/>
    <x v="0"/>
    <x v="0"/>
    <x v="44"/>
    <n v="2"/>
    <x v="14"/>
    <n v="2159"/>
    <x v="342"/>
    <x v="0"/>
  </r>
  <r>
    <n v="4313187565"/>
    <x v="0"/>
    <x v="0"/>
    <x v="44"/>
    <n v="2"/>
    <x v="2"/>
    <n v="2099"/>
    <x v="101"/>
    <x v="0"/>
  </r>
  <r>
    <n v="5978383321"/>
    <x v="0"/>
    <x v="0"/>
    <x v="44"/>
    <n v="2"/>
    <x v="11"/>
    <n v="1850"/>
    <x v="357"/>
    <x v="0"/>
  </r>
  <r>
    <n v="2071647279"/>
    <x v="1"/>
    <x v="1"/>
    <x v="44"/>
    <n v="2"/>
    <x v="15"/>
    <n v="1535"/>
    <x v="358"/>
    <x v="0"/>
  </r>
  <r>
    <n v="1026305127"/>
    <x v="3"/>
    <x v="3"/>
    <x v="44"/>
    <n v="2"/>
    <x v="46"/>
    <n v="1410"/>
    <x v="309"/>
    <x v="0"/>
  </r>
  <r>
    <n v="1205955821"/>
    <x v="1"/>
    <x v="1"/>
    <x v="44"/>
    <n v="2"/>
    <x v="10"/>
    <n v="1304"/>
    <x v="359"/>
    <x v="0"/>
  </r>
  <r>
    <n v="1283518147"/>
    <x v="2"/>
    <x v="2"/>
    <x v="44"/>
    <n v="2"/>
    <x v="50"/>
    <n v="1171"/>
    <x v="360"/>
    <x v="0"/>
  </r>
  <r>
    <n v="4184431561"/>
    <x v="1"/>
    <x v="1"/>
    <x v="44"/>
    <n v="2"/>
    <x v="11"/>
    <n v="799"/>
    <x v="283"/>
    <x v="4"/>
  </r>
  <r>
    <n v="6094316077"/>
    <x v="2"/>
    <x v="2"/>
    <x v="44"/>
    <n v="2"/>
    <x v="117"/>
    <n v="605"/>
    <x v="361"/>
    <x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6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5:AU11" firstHeaderRow="1" firstDataRow="2" firstDataCol="1"/>
  <pivotFields count="10"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axis="axisCol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numFmtId="165" showAll="0"/>
    <pivotField numFmtId="165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dataFields count="1">
    <dataField name="Сумма по полю Кол-во товаров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4:AU20" firstHeaderRow="1" firstDataRow="2" firstDataCol="1"/>
  <pivotFields count="10"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axis="axisCol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numFmtId="165" showAll="0"/>
    <pivotField numFmtId="165" showAll="0"/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dataFields count="1">
    <dataField name="Сумма по полю Дешевые товары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9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8:AU14" firstHeaderRow="1" firstDataRow="2" firstDataCol="1"/>
  <pivotFields count="10"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axis="axisCol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numFmtId="165" showAll="0"/>
    <pivotField dataField="1" numFmtId="165" showAll="0">
      <items count="363">
        <item x="0"/>
        <item x="7"/>
        <item x="46"/>
        <item x="3"/>
        <item x="1"/>
        <item x="156"/>
        <item x="5"/>
        <item x="145"/>
        <item x="13"/>
        <item x="121"/>
        <item x="98"/>
        <item x="9"/>
        <item x="337"/>
        <item x="52"/>
        <item x="40"/>
        <item x="26"/>
        <item x="106"/>
        <item x="91"/>
        <item x="6"/>
        <item x="188"/>
        <item x="116"/>
        <item x="205"/>
        <item x="92"/>
        <item x="27"/>
        <item x="248"/>
        <item x="90"/>
        <item x="15"/>
        <item x="195"/>
        <item x="240"/>
        <item x="24"/>
        <item x="18"/>
        <item x="138"/>
        <item x="50"/>
        <item x="341"/>
        <item x="2"/>
        <item x="78"/>
        <item x="99"/>
        <item x="33"/>
        <item x="101"/>
        <item x="43"/>
        <item x="65"/>
        <item x="275"/>
        <item x="245"/>
        <item x="202"/>
        <item x="51"/>
        <item x="345"/>
        <item x="148"/>
        <item x="57"/>
        <item x="67"/>
        <item x="107"/>
        <item x="42"/>
        <item x="237"/>
        <item x="25"/>
        <item x="37"/>
        <item x="59"/>
        <item x="139"/>
        <item x="265"/>
        <item x="74"/>
        <item x="22"/>
        <item x="114"/>
        <item x="173"/>
        <item x="4"/>
        <item x="251"/>
        <item x="242"/>
        <item x="159"/>
        <item x="82"/>
        <item x="142"/>
        <item x="109"/>
        <item x="76"/>
        <item x="359"/>
        <item x="216"/>
        <item x="131"/>
        <item x="165"/>
        <item x="312"/>
        <item x="45"/>
        <item x="151"/>
        <item x="17"/>
        <item x="167"/>
        <item x="41"/>
        <item x="141"/>
        <item x="209"/>
        <item x="278"/>
        <item x="261"/>
        <item x="360"/>
        <item x="302"/>
        <item x="16"/>
        <item x="354"/>
        <item x="10"/>
        <item x="226"/>
        <item x="198"/>
        <item x="125"/>
        <item x="229"/>
        <item x="339"/>
        <item x="83"/>
        <item x="283"/>
        <item x="332"/>
        <item x="176"/>
        <item x="69"/>
        <item x="288"/>
        <item x="8"/>
        <item x="329"/>
        <item x="235"/>
        <item x="258"/>
        <item x="48"/>
        <item x="234"/>
        <item x="72"/>
        <item x="300"/>
        <item x="84"/>
        <item x="243"/>
        <item x="35"/>
        <item x="201"/>
        <item x="47"/>
        <item x="276"/>
        <item x="350"/>
        <item x="304"/>
        <item x="70"/>
        <item x="225"/>
        <item x="63"/>
        <item x="161"/>
        <item x="255"/>
        <item x="36"/>
        <item x="344"/>
        <item x="110"/>
        <item x="208"/>
        <item x="77"/>
        <item x="280"/>
        <item x="38"/>
        <item x="55"/>
        <item x="200"/>
        <item x="19"/>
        <item x="191"/>
        <item x="100"/>
        <item x="60"/>
        <item x="270"/>
        <item x="273"/>
        <item x="314"/>
        <item x="346"/>
        <item x="86"/>
        <item x="153"/>
        <item x="347"/>
        <item x="44"/>
        <item x="93"/>
        <item x="54"/>
        <item x="342"/>
        <item x="105"/>
        <item x="85"/>
        <item x="64"/>
        <item x="68"/>
        <item x="356"/>
        <item x="79"/>
        <item x="108"/>
        <item x="232"/>
        <item x="328"/>
        <item x="219"/>
        <item x="154"/>
        <item x="31"/>
        <item x="289"/>
        <item x="56"/>
        <item x="182"/>
        <item x="266"/>
        <item x="267"/>
        <item x="338"/>
        <item x="130"/>
        <item x="94"/>
        <item x="215"/>
        <item x="221"/>
        <item x="115"/>
        <item x="88"/>
        <item x="323"/>
        <item x="62"/>
        <item x="222"/>
        <item x="227"/>
        <item x="140"/>
        <item x="87"/>
        <item x="271"/>
        <item x="117"/>
        <item x="335"/>
        <item x="102"/>
        <item x="120"/>
        <item x="29"/>
        <item x="212"/>
        <item x="194"/>
        <item x="269"/>
        <item x="133"/>
        <item x="206"/>
        <item x="318"/>
        <item x="294"/>
        <item x="96"/>
        <item x="220"/>
        <item x="118"/>
        <item x="290"/>
        <item x="34"/>
        <item x="287"/>
        <item x="285"/>
        <item x="112"/>
        <item x="334"/>
        <item x="179"/>
        <item x="126"/>
        <item x="319"/>
        <item x="169"/>
        <item x="152"/>
        <item x="81"/>
        <item x="301"/>
        <item x="349"/>
        <item x="327"/>
        <item x="315"/>
        <item x="197"/>
        <item x="144"/>
        <item x="168"/>
        <item x="124"/>
        <item x="149"/>
        <item x="185"/>
        <item x="343"/>
        <item x="170"/>
        <item x="186"/>
        <item x="132"/>
        <item x="262"/>
        <item x="213"/>
        <item x="307"/>
        <item x="228"/>
        <item x="28"/>
        <item x="297"/>
        <item x="174"/>
        <item x="143"/>
        <item x="162"/>
        <item x="150"/>
        <item x="311"/>
        <item x="187"/>
        <item x="322"/>
        <item x="171"/>
        <item x="310"/>
        <item x="284"/>
        <item x="175"/>
        <item x="178"/>
        <item x="218"/>
        <item x="252"/>
        <item x="199"/>
        <item x="260"/>
        <item x="160"/>
        <item x="183"/>
        <item x="163"/>
        <item x="230"/>
        <item x="180"/>
        <item x="49"/>
        <item x="317"/>
        <item x="207"/>
        <item x="217"/>
        <item x="177"/>
        <item x="136"/>
        <item x="299"/>
        <item x="210"/>
        <item x="306"/>
        <item x="155"/>
        <item x="236"/>
        <item x="281"/>
        <item x="357"/>
        <item x="73"/>
        <item x="244"/>
        <item x="291"/>
        <item x="331"/>
        <item x="181"/>
        <item x="172"/>
        <item x="203"/>
        <item x="111"/>
        <item x="104"/>
        <item x="190"/>
        <item x="309"/>
        <item x="259"/>
        <item x="157"/>
        <item x="336"/>
        <item x="293"/>
        <item x="320"/>
        <item x="119"/>
        <item x="32"/>
        <item x="128"/>
        <item x="184"/>
        <item x="134"/>
        <item x="303"/>
        <item x="166"/>
        <item x="277"/>
        <item x="39"/>
        <item x="325"/>
        <item x="324"/>
        <item x="95"/>
        <item x="164"/>
        <item x="204"/>
        <item x="326"/>
        <item x="352"/>
        <item x="127"/>
        <item x="351"/>
        <item x="146"/>
        <item x="97"/>
        <item x="264"/>
        <item x="30"/>
        <item x="189"/>
        <item x="135"/>
        <item x="11"/>
        <item x="295"/>
        <item x="279"/>
        <item x="313"/>
        <item x="358"/>
        <item x="333"/>
        <item x="14"/>
        <item x="103"/>
        <item x="254"/>
        <item x="305"/>
        <item x="361"/>
        <item x="256"/>
        <item x="241"/>
        <item x="321"/>
        <item x="274"/>
        <item x="316"/>
        <item x="348"/>
        <item x="80"/>
        <item x="286"/>
        <item x="211"/>
        <item x="196"/>
        <item x="193"/>
        <item x="308"/>
        <item x="192"/>
        <item x="21"/>
        <item x="53"/>
        <item x="23"/>
        <item x="253"/>
        <item x="20"/>
        <item x="296"/>
        <item x="340"/>
        <item x="249"/>
        <item x="233"/>
        <item x="66"/>
        <item x="353"/>
        <item x="58"/>
        <item x="246"/>
        <item x="268"/>
        <item x="250"/>
        <item x="330"/>
        <item x="239"/>
        <item x="89"/>
        <item x="122"/>
        <item x="12"/>
        <item x="137"/>
        <item x="298"/>
        <item x="75"/>
        <item x="61"/>
        <item x="355"/>
        <item x="129"/>
        <item x="223"/>
        <item x="238"/>
        <item x="214"/>
        <item x="71"/>
        <item x="231"/>
        <item x="113"/>
        <item x="123"/>
        <item x="247"/>
        <item x="282"/>
        <item x="257"/>
        <item x="224"/>
        <item x="292"/>
        <item x="158"/>
        <item x="272"/>
        <item x="147"/>
        <item x="263"/>
        <item t="default"/>
      </items>
    </pivotField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dataFields count="1">
    <dataField name="Сумма по полю Сумма заказа" fld="7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4:B50" firstHeaderRow="1" firstDataRow="1" firstDataCol="1"/>
  <pivotFields count="10"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numFmtId="165" showAll="0"/>
    <pivotField dataField="1" numFmtId="165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3"/>
  </rowFields>
  <rowItems count="4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Сумма по полю Сумма заказа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E4E8"/>
    <outlinePr summaryBelow="0" summaryRight="0"/>
  </sheetPr>
  <dimension ref="A1:K1000"/>
  <sheetViews>
    <sheetView workbookViewId="0">
      <pane ySplit="1" topLeftCell="A2" activePane="bottomLeft" state="frozen"/>
      <selection pane="bottomLeft" activeCell="H2" sqref="H2"/>
    </sheetView>
  </sheetViews>
  <sheetFormatPr defaultColWidth="12.5703125" defaultRowHeight="15" customHeight="1" x14ac:dyDescent="0.2"/>
  <cols>
    <col min="1" max="1" width="13.42578125" style="5" customWidth="1"/>
    <col min="2" max="3" width="9.28515625" style="5" customWidth="1"/>
    <col min="4" max="4" width="10.140625" style="5" bestFit="1" customWidth="1"/>
    <col min="5" max="5" width="10.140625" style="5" customWidth="1"/>
    <col min="6" max="6" width="26.85546875" style="5" bestFit="1" customWidth="1"/>
    <col min="7" max="7" width="19.42578125" style="5" bestFit="1" customWidth="1"/>
    <col min="8" max="8" width="18.7109375" style="5" bestFit="1" customWidth="1"/>
    <col min="9" max="9" width="29.140625" style="5" bestFit="1" customWidth="1"/>
    <col min="10" max="11" width="11" style="5" customWidth="1"/>
    <col min="12" max="18" width="3" style="5" customWidth="1"/>
    <col min="19" max="55" width="4" style="5" customWidth="1"/>
    <col min="56" max="56" width="11.7109375" style="5" customWidth="1"/>
    <col min="57" max="16384" width="12.5703125" style="5"/>
  </cols>
  <sheetData>
    <row r="1" spans="1:11" ht="1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/>
      <c r="K1" s="4"/>
    </row>
    <row r="2" spans="1:11" ht="15.75" customHeight="1" x14ac:dyDescent="0.2">
      <c r="A2" s="6">
        <v>3007926639</v>
      </c>
      <c r="B2" s="6">
        <v>1</v>
      </c>
      <c r="C2" s="6" t="str">
        <f>VLOOKUP(B2,cat_xlsx!$A$1:$B$5,2,0)</f>
        <v>сноуборд</v>
      </c>
      <c r="D2" s="7">
        <v>44562</v>
      </c>
      <c r="E2" s="8">
        <f>MONTH(D2)</f>
        <v>1</v>
      </c>
      <c r="F2" s="6">
        <v>0</v>
      </c>
      <c r="G2" s="9">
        <v>2159</v>
      </c>
      <c r="H2" s="10">
        <f>G2*F2</f>
        <v>0</v>
      </c>
      <c r="I2" s="11">
        <f>IF(G2&lt;800,"&lt;800",0)</f>
        <v>0</v>
      </c>
      <c r="J2" s="11"/>
      <c r="K2" s="7">
        <v>44562</v>
      </c>
    </row>
    <row r="3" spans="1:11" ht="15.75" customHeight="1" x14ac:dyDescent="0.2">
      <c r="A3" s="6">
        <v>1604938111</v>
      </c>
      <c r="B3" s="6">
        <v>1</v>
      </c>
      <c r="C3" s="6" t="str">
        <f>VLOOKUP(B3,cat_xlsx!$A$1:$B$5,2,0)</f>
        <v>сноуборд</v>
      </c>
      <c r="D3" s="7">
        <v>44562</v>
      </c>
      <c r="E3" s="8">
        <f t="shared" ref="E3:E66" si="0">MONTH(D3)</f>
        <v>1</v>
      </c>
      <c r="F3" s="6">
        <v>1</v>
      </c>
      <c r="G3" s="9">
        <v>2117</v>
      </c>
      <c r="H3" s="10">
        <f t="shared" ref="H3:H66" si="1">G3*F3</f>
        <v>2117</v>
      </c>
      <c r="I3" s="11">
        <f t="shared" ref="I3:I9" si="2">IF(G3&lt;800,"&lt;800",0)</f>
        <v>0</v>
      </c>
      <c r="J3" s="11"/>
      <c r="K3" s="7">
        <v>44563</v>
      </c>
    </row>
    <row r="4" spans="1:11" ht="15.75" customHeight="1" x14ac:dyDescent="0.2">
      <c r="A4" s="6">
        <v>4313187565</v>
      </c>
      <c r="B4" s="6">
        <v>1</v>
      </c>
      <c r="C4" s="6" t="str">
        <f>VLOOKUP(B4,cat_xlsx!$A$1:$B$5,2,0)</f>
        <v>сноуборд</v>
      </c>
      <c r="D4" s="7">
        <v>44562</v>
      </c>
      <c r="E4" s="8">
        <f t="shared" si="0"/>
        <v>1</v>
      </c>
      <c r="F4" s="6">
        <v>8</v>
      </c>
      <c r="G4" s="9">
        <v>1965</v>
      </c>
      <c r="H4" s="10">
        <f t="shared" si="1"/>
        <v>15720</v>
      </c>
      <c r="I4" s="11">
        <f t="shared" si="2"/>
        <v>0</v>
      </c>
      <c r="J4" s="11"/>
      <c r="K4" s="7">
        <v>44564</v>
      </c>
    </row>
    <row r="5" spans="1:11" ht="15.75" customHeight="1" x14ac:dyDescent="0.2">
      <c r="A5" s="6">
        <v>5978383321</v>
      </c>
      <c r="B5" s="6">
        <v>1</v>
      </c>
      <c r="C5" s="6" t="str">
        <f>VLOOKUP(B5,cat_xlsx!$A$1:$B$5,2,0)</f>
        <v>сноуборд</v>
      </c>
      <c r="D5" s="7">
        <v>44562</v>
      </c>
      <c r="E5" s="8">
        <f t="shared" si="0"/>
        <v>1</v>
      </c>
      <c r="F5" s="6">
        <v>1</v>
      </c>
      <c r="G5" s="9">
        <v>1764</v>
      </c>
      <c r="H5" s="10">
        <f t="shared" si="1"/>
        <v>1764</v>
      </c>
      <c r="I5" s="11">
        <f t="shared" si="2"/>
        <v>0</v>
      </c>
      <c r="J5" s="11"/>
      <c r="K5" s="7">
        <v>44565</v>
      </c>
    </row>
    <row r="6" spans="1:11" ht="15.75" customHeight="1" x14ac:dyDescent="0.2">
      <c r="A6" s="6">
        <v>1205955821</v>
      </c>
      <c r="B6" s="6">
        <v>2</v>
      </c>
      <c r="C6" s="6" t="str">
        <f>VLOOKUP(B6,cat_xlsx!$A$1:$B$5,2,0)</f>
        <v>лыжи</v>
      </c>
      <c r="D6" s="7">
        <v>44562</v>
      </c>
      <c r="E6" s="8">
        <f t="shared" si="0"/>
        <v>1</v>
      </c>
      <c r="F6" s="6">
        <v>0</v>
      </c>
      <c r="G6" s="9">
        <v>1449</v>
      </c>
      <c r="H6" s="10">
        <f t="shared" si="1"/>
        <v>0</v>
      </c>
      <c r="I6" s="11">
        <f t="shared" si="2"/>
        <v>0</v>
      </c>
      <c r="J6" s="11"/>
      <c r="K6" s="7">
        <v>44566</v>
      </c>
    </row>
    <row r="7" spans="1:11" ht="15.75" customHeight="1" x14ac:dyDescent="0.2">
      <c r="A7" s="6">
        <v>2071647279</v>
      </c>
      <c r="B7" s="6">
        <v>2</v>
      </c>
      <c r="C7" s="6" t="str">
        <f>VLOOKUP(B7,cat_xlsx!$A$1:$B$5,2,0)</f>
        <v>лыжи</v>
      </c>
      <c r="D7" s="7">
        <v>44562</v>
      </c>
      <c r="E7" s="8">
        <f t="shared" si="0"/>
        <v>1</v>
      </c>
      <c r="F7" s="6">
        <v>16</v>
      </c>
      <c r="G7" s="9">
        <v>1304</v>
      </c>
      <c r="H7" s="10">
        <f t="shared" si="1"/>
        <v>20864</v>
      </c>
      <c r="I7" s="11">
        <f t="shared" si="2"/>
        <v>0</v>
      </c>
      <c r="J7" s="11"/>
      <c r="K7" s="7">
        <v>44567</v>
      </c>
    </row>
    <row r="8" spans="1:11" ht="15.75" customHeight="1" x14ac:dyDescent="0.2">
      <c r="A8" s="6">
        <v>1283518147</v>
      </c>
      <c r="B8" s="6">
        <v>3</v>
      </c>
      <c r="C8" s="6" t="str">
        <f>VLOOKUP(B8,cat_xlsx!$A$1:$B$5,2,0)</f>
        <v>коньки</v>
      </c>
      <c r="D8" s="7">
        <v>44562</v>
      </c>
      <c r="E8" s="8">
        <f t="shared" si="0"/>
        <v>1</v>
      </c>
      <c r="F8" s="6">
        <v>0</v>
      </c>
      <c r="G8" s="9">
        <v>1151</v>
      </c>
      <c r="H8" s="10">
        <f t="shared" si="1"/>
        <v>0</v>
      </c>
      <c r="I8" s="11">
        <f t="shared" si="2"/>
        <v>0</v>
      </c>
      <c r="J8" s="11"/>
      <c r="K8" s="7">
        <v>44568</v>
      </c>
    </row>
    <row r="9" spans="1:11" ht="15.75" customHeight="1" x14ac:dyDescent="0.2">
      <c r="A9" s="6">
        <v>1026305127</v>
      </c>
      <c r="B9" s="6">
        <v>4</v>
      </c>
      <c r="C9" s="6" t="str">
        <f>VLOOKUP(B9,cat_xlsx!$A$1:$B$5,2,0)</f>
        <v>ролики</v>
      </c>
      <c r="D9" s="7">
        <v>44562</v>
      </c>
      <c r="E9" s="8">
        <f t="shared" si="0"/>
        <v>1</v>
      </c>
      <c r="F9" s="6">
        <v>4</v>
      </c>
      <c r="G9" s="9">
        <v>1034</v>
      </c>
      <c r="H9" s="10">
        <f t="shared" si="1"/>
        <v>4136</v>
      </c>
      <c r="I9" s="11">
        <f t="shared" si="2"/>
        <v>0</v>
      </c>
      <c r="J9" s="11"/>
      <c r="K9" s="7">
        <v>44569</v>
      </c>
    </row>
    <row r="10" spans="1:11" ht="15.75" customHeight="1" x14ac:dyDescent="0.2">
      <c r="A10" s="6">
        <v>4184431561</v>
      </c>
      <c r="B10" s="6">
        <v>2</v>
      </c>
      <c r="C10" s="6" t="str">
        <f>VLOOKUP(B10,cat_xlsx!$A$1:$B$5,2,0)</f>
        <v>лыжи</v>
      </c>
      <c r="D10" s="7">
        <v>44562</v>
      </c>
      <c r="E10" s="8">
        <f t="shared" si="0"/>
        <v>1</v>
      </c>
      <c r="F10" s="6">
        <v>15</v>
      </c>
      <c r="G10" s="9">
        <v>763</v>
      </c>
      <c r="H10" s="10">
        <f t="shared" si="1"/>
        <v>11445</v>
      </c>
      <c r="I10" s="11">
        <f>IF(G10&lt;800,F10,0)</f>
        <v>15</v>
      </c>
      <c r="J10" s="11"/>
      <c r="K10" s="7">
        <v>44570</v>
      </c>
    </row>
    <row r="11" spans="1:11" ht="15.75" customHeight="1" x14ac:dyDescent="0.2">
      <c r="A11" s="6">
        <v>6094316077</v>
      </c>
      <c r="B11" s="6">
        <v>3</v>
      </c>
      <c r="C11" s="6" t="str">
        <f>VLOOKUP(B11,cat_xlsx!$A$1:$B$5,2,0)</f>
        <v>коньки</v>
      </c>
      <c r="D11" s="7">
        <v>44562</v>
      </c>
      <c r="E11" s="8">
        <f t="shared" si="0"/>
        <v>1</v>
      </c>
      <c r="F11" s="6">
        <v>1</v>
      </c>
      <c r="G11" s="9">
        <v>726</v>
      </c>
      <c r="H11" s="10">
        <f t="shared" si="1"/>
        <v>726</v>
      </c>
      <c r="I11" s="11">
        <f t="shared" ref="I11:I74" si="3">IF(G11&lt;800,F11,0)</f>
        <v>1</v>
      </c>
      <c r="J11" s="11"/>
      <c r="K11" s="7">
        <v>44571</v>
      </c>
    </row>
    <row r="12" spans="1:11" ht="15.75" customHeight="1" x14ac:dyDescent="0.2">
      <c r="A12" s="6">
        <v>3007926639</v>
      </c>
      <c r="B12" s="6">
        <v>1</v>
      </c>
      <c r="C12" s="6" t="str">
        <f>VLOOKUP(B12,cat_xlsx!$A$1:$B$5,2,0)</f>
        <v>сноуборд</v>
      </c>
      <c r="D12" s="7">
        <v>44563</v>
      </c>
      <c r="E12" s="8">
        <f t="shared" si="0"/>
        <v>1</v>
      </c>
      <c r="F12" s="6">
        <v>14</v>
      </c>
      <c r="G12" s="9">
        <v>2159</v>
      </c>
      <c r="H12" s="10">
        <f t="shared" si="1"/>
        <v>30226</v>
      </c>
      <c r="I12" s="11">
        <f t="shared" si="3"/>
        <v>0</v>
      </c>
      <c r="J12" s="11"/>
      <c r="K12" s="7">
        <v>44572</v>
      </c>
    </row>
    <row r="13" spans="1:11" ht="15.75" customHeight="1" x14ac:dyDescent="0.2">
      <c r="A13" s="6">
        <v>1604938111</v>
      </c>
      <c r="B13" s="6">
        <v>1</v>
      </c>
      <c r="C13" s="6" t="str">
        <f>VLOOKUP(B13,cat_xlsx!$A$1:$B$5,2,0)</f>
        <v>сноуборд</v>
      </c>
      <c r="D13" s="7">
        <v>44563</v>
      </c>
      <c r="E13" s="8">
        <f t="shared" si="0"/>
        <v>1</v>
      </c>
      <c r="F13" s="6">
        <v>4</v>
      </c>
      <c r="G13" s="9">
        <v>2117</v>
      </c>
      <c r="H13" s="10">
        <f t="shared" si="1"/>
        <v>8468</v>
      </c>
      <c r="I13" s="11">
        <f t="shared" si="3"/>
        <v>0</v>
      </c>
      <c r="J13" s="11"/>
      <c r="K13" s="7">
        <v>44573</v>
      </c>
    </row>
    <row r="14" spans="1:11" ht="15.75" customHeight="1" x14ac:dyDescent="0.2">
      <c r="A14" s="6">
        <v>4313187565</v>
      </c>
      <c r="B14" s="6">
        <v>1</v>
      </c>
      <c r="C14" s="6" t="str">
        <f>VLOOKUP(B14,cat_xlsx!$A$1:$B$5,2,0)</f>
        <v>сноуборд</v>
      </c>
      <c r="D14" s="7">
        <v>44563</v>
      </c>
      <c r="E14" s="8">
        <f t="shared" si="0"/>
        <v>1</v>
      </c>
      <c r="F14" s="6">
        <v>14</v>
      </c>
      <c r="G14" s="9">
        <v>1965</v>
      </c>
      <c r="H14" s="10">
        <f t="shared" si="1"/>
        <v>27510</v>
      </c>
      <c r="I14" s="11">
        <f t="shared" si="3"/>
        <v>0</v>
      </c>
      <c r="J14" s="11"/>
      <c r="K14" s="7">
        <v>44574</v>
      </c>
    </row>
    <row r="15" spans="1:11" ht="15.75" customHeight="1" x14ac:dyDescent="0.2">
      <c r="A15" s="6">
        <v>5978383321</v>
      </c>
      <c r="B15" s="6">
        <v>1</v>
      </c>
      <c r="C15" s="6" t="str">
        <f>VLOOKUP(B15,cat_xlsx!$A$1:$B$5,2,0)</f>
        <v>сноуборд</v>
      </c>
      <c r="D15" s="7">
        <v>44563</v>
      </c>
      <c r="E15" s="8">
        <f t="shared" si="0"/>
        <v>1</v>
      </c>
      <c r="F15" s="6">
        <v>49</v>
      </c>
      <c r="G15" s="9">
        <v>1764</v>
      </c>
      <c r="H15" s="10">
        <f t="shared" si="1"/>
        <v>86436</v>
      </c>
      <c r="I15" s="11">
        <f t="shared" si="3"/>
        <v>0</v>
      </c>
      <c r="J15" s="11"/>
      <c r="K15" s="7">
        <v>44575</v>
      </c>
    </row>
    <row r="16" spans="1:11" ht="15.75" customHeight="1" x14ac:dyDescent="0.2">
      <c r="A16" s="6">
        <v>1205955821</v>
      </c>
      <c r="B16" s="6">
        <v>2</v>
      </c>
      <c r="C16" s="6" t="str">
        <f>VLOOKUP(B16,cat_xlsx!$A$1:$B$5,2,0)</f>
        <v>лыжи</v>
      </c>
      <c r="D16" s="7">
        <v>44563</v>
      </c>
      <c r="E16" s="8">
        <f t="shared" si="0"/>
        <v>1</v>
      </c>
      <c r="F16" s="6">
        <v>0</v>
      </c>
      <c r="G16" s="9">
        <v>1449</v>
      </c>
      <c r="H16" s="10">
        <f t="shared" si="1"/>
        <v>0</v>
      </c>
      <c r="I16" s="11">
        <f t="shared" si="3"/>
        <v>0</v>
      </c>
      <c r="J16" s="11"/>
      <c r="K16" s="7">
        <v>44576</v>
      </c>
    </row>
    <row r="17" spans="1:11" ht="15.75" customHeight="1" x14ac:dyDescent="0.2">
      <c r="A17" s="6">
        <v>2071647279</v>
      </c>
      <c r="B17" s="6">
        <v>2</v>
      </c>
      <c r="C17" s="6" t="str">
        <f>VLOOKUP(B17,cat_xlsx!$A$1:$B$5,2,0)</f>
        <v>лыжи</v>
      </c>
      <c r="D17" s="7">
        <v>44563</v>
      </c>
      <c r="E17" s="8">
        <f t="shared" si="0"/>
        <v>1</v>
      </c>
      <c r="F17" s="6">
        <v>89</v>
      </c>
      <c r="G17" s="9">
        <v>1279</v>
      </c>
      <c r="H17" s="10">
        <f t="shared" si="1"/>
        <v>113831</v>
      </c>
      <c r="I17" s="11">
        <f t="shared" si="3"/>
        <v>0</v>
      </c>
      <c r="J17" s="11"/>
      <c r="K17" s="7">
        <v>44577</v>
      </c>
    </row>
    <row r="18" spans="1:11" ht="15.75" customHeight="1" x14ac:dyDescent="0.2">
      <c r="A18" s="6">
        <v>1283518147</v>
      </c>
      <c r="B18" s="6">
        <v>3</v>
      </c>
      <c r="C18" s="6" t="str">
        <f>VLOOKUP(B18,cat_xlsx!$A$1:$B$5,2,0)</f>
        <v>коньки</v>
      </c>
      <c r="D18" s="7">
        <v>44563</v>
      </c>
      <c r="E18" s="8">
        <f t="shared" si="0"/>
        <v>1</v>
      </c>
      <c r="F18" s="6">
        <v>4</v>
      </c>
      <c r="G18" s="9">
        <v>1151</v>
      </c>
      <c r="H18" s="10">
        <f t="shared" si="1"/>
        <v>4604</v>
      </c>
      <c r="I18" s="11">
        <f t="shared" si="3"/>
        <v>0</v>
      </c>
      <c r="J18" s="11"/>
      <c r="K18" s="7">
        <v>44578</v>
      </c>
    </row>
    <row r="19" spans="1:11" ht="15.75" customHeight="1" x14ac:dyDescent="0.2">
      <c r="A19" s="6">
        <v>1026305127</v>
      </c>
      <c r="B19" s="6">
        <v>4</v>
      </c>
      <c r="C19" s="6" t="str">
        <f>VLOOKUP(B19,cat_xlsx!$A$1:$B$5,2,0)</f>
        <v>ролики</v>
      </c>
      <c r="D19" s="7">
        <v>44563</v>
      </c>
      <c r="E19" s="8">
        <f t="shared" si="0"/>
        <v>1</v>
      </c>
      <c r="F19" s="6">
        <v>87</v>
      </c>
      <c r="G19" s="9">
        <v>1034</v>
      </c>
      <c r="H19" s="10">
        <f t="shared" si="1"/>
        <v>89958</v>
      </c>
      <c r="I19" s="11">
        <f t="shared" si="3"/>
        <v>0</v>
      </c>
      <c r="J19" s="11"/>
      <c r="K19" s="7">
        <v>44579</v>
      </c>
    </row>
    <row r="20" spans="1:11" ht="15.75" customHeight="1" x14ac:dyDescent="0.2">
      <c r="A20" s="6">
        <v>4184431561</v>
      </c>
      <c r="B20" s="6">
        <v>2</v>
      </c>
      <c r="C20" s="6" t="str">
        <f>VLOOKUP(B20,cat_xlsx!$A$1:$B$5,2,0)</f>
        <v>лыжи</v>
      </c>
      <c r="D20" s="7">
        <v>44563</v>
      </c>
      <c r="E20" s="8">
        <f t="shared" si="0"/>
        <v>1</v>
      </c>
      <c r="F20" s="6">
        <v>17</v>
      </c>
      <c r="G20" s="9">
        <v>763</v>
      </c>
      <c r="H20" s="10">
        <f t="shared" si="1"/>
        <v>12971</v>
      </c>
      <c r="I20" s="11">
        <f t="shared" si="3"/>
        <v>17</v>
      </c>
      <c r="J20" s="11"/>
      <c r="K20" s="7">
        <v>44580</v>
      </c>
    </row>
    <row r="21" spans="1:11" ht="15.75" customHeight="1" x14ac:dyDescent="0.2">
      <c r="A21" s="6">
        <v>6094316077</v>
      </c>
      <c r="B21" s="6">
        <v>3</v>
      </c>
      <c r="C21" s="6" t="str">
        <f>VLOOKUP(B21,cat_xlsx!$A$1:$B$5,2,0)</f>
        <v>коньки</v>
      </c>
      <c r="D21" s="7">
        <v>44563</v>
      </c>
      <c r="E21" s="8">
        <f t="shared" si="0"/>
        <v>1</v>
      </c>
      <c r="F21" s="6">
        <v>37</v>
      </c>
      <c r="G21" s="9">
        <v>726</v>
      </c>
      <c r="H21" s="10">
        <f t="shared" si="1"/>
        <v>26862</v>
      </c>
      <c r="I21" s="11">
        <f t="shared" si="3"/>
        <v>37</v>
      </c>
      <c r="J21" s="11"/>
      <c r="K21" s="7">
        <v>44581</v>
      </c>
    </row>
    <row r="22" spans="1:11" ht="15.75" customHeight="1" x14ac:dyDescent="0.2">
      <c r="A22" s="6">
        <v>3007926639</v>
      </c>
      <c r="B22" s="6">
        <v>1</v>
      </c>
      <c r="C22" s="6" t="str">
        <f>VLOOKUP(B22,cat_xlsx!$A$1:$B$5,2,0)</f>
        <v>сноуборд</v>
      </c>
      <c r="D22" s="7">
        <v>44564</v>
      </c>
      <c r="E22" s="8">
        <f t="shared" si="0"/>
        <v>1</v>
      </c>
      <c r="F22" s="6">
        <v>11</v>
      </c>
      <c r="G22" s="9">
        <v>2159</v>
      </c>
      <c r="H22" s="10">
        <f t="shared" si="1"/>
        <v>23749</v>
      </c>
      <c r="I22" s="11">
        <f t="shared" si="3"/>
        <v>0</v>
      </c>
      <c r="J22" s="11"/>
      <c r="K22" s="7">
        <v>44582</v>
      </c>
    </row>
    <row r="23" spans="1:11" ht="15.75" customHeight="1" x14ac:dyDescent="0.2">
      <c r="A23" s="6">
        <v>1604938111</v>
      </c>
      <c r="B23" s="6">
        <v>1</v>
      </c>
      <c r="C23" s="6" t="str">
        <f>VLOOKUP(B23,cat_xlsx!$A$1:$B$5,2,0)</f>
        <v>сноуборд</v>
      </c>
      <c r="D23" s="7">
        <v>44564</v>
      </c>
      <c r="E23" s="8">
        <f t="shared" si="0"/>
        <v>1</v>
      </c>
      <c r="F23" s="6">
        <v>7</v>
      </c>
      <c r="G23" s="9">
        <v>2117</v>
      </c>
      <c r="H23" s="10">
        <f t="shared" si="1"/>
        <v>14819</v>
      </c>
      <c r="I23" s="11">
        <f t="shared" si="3"/>
        <v>0</v>
      </c>
      <c r="J23" s="11"/>
      <c r="K23" s="7">
        <v>44583</v>
      </c>
    </row>
    <row r="24" spans="1:11" ht="15.75" customHeight="1" x14ac:dyDescent="0.2">
      <c r="A24" s="6">
        <v>4313187565</v>
      </c>
      <c r="B24" s="6">
        <v>1</v>
      </c>
      <c r="C24" s="6" t="str">
        <f>VLOOKUP(B24,cat_xlsx!$A$1:$B$5,2,0)</f>
        <v>сноуборд</v>
      </c>
      <c r="D24" s="7">
        <v>44564</v>
      </c>
      <c r="E24" s="8">
        <f t="shared" si="0"/>
        <v>1</v>
      </c>
      <c r="F24" s="6">
        <v>18</v>
      </c>
      <c r="G24" s="9">
        <v>1965</v>
      </c>
      <c r="H24" s="10">
        <f t="shared" si="1"/>
        <v>35370</v>
      </c>
      <c r="I24" s="11">
        <f t="shared" si="3"/>
        <v>0</v>
      </c>
      <c r="J24" s="11"/>
      <c r="K24" s="7">
        <v>44584</v>
      </c>
    </row>
    <row r="25" spans="1:11" ht="15.75" customHeight="1" x14ac:dyDescent="0.2">
      <c r="A25" s="6">
        <v>5978383321</v>
      </c>
      <c r="B25" s="6">
        <v>1</v>
      </c>
      <c r="C25" s="6" t="str">
        <f>VLOOKUP(B25,cat_xlsx!$A$1:$B$5,2,0)</f>
        <v>сноуборд</v>
      </c>
      <c r="D25" s="7">
        <v>44564</v>
      </c>
      <c r="E25" s="8">
        <f t="shared" si="0"/>
        <v>1</v>
      </c>
      <c r="F25" s="6">
        <v>58</v>
      </c>
      <c r="G25" s="9">
        <v>1764</v>
      </c>
      <c r="H25" s="10">
        <f t="shared" si="1"/>
        <v>102312</v>
      </c>
      <c r="I25" s="11">
        <f t="shared" si="3"/>
        <v>0</v>
      </c>
      <c r="J25" s="11"/>
      <c r="K25" s="7">
        <v>44585</v>
      </c>
    </row>
    <row r="26" spans="1:11" ht="15.75" customHeight="1" x14ac:dyDescent="0.2">
      <c r="A26" s="6">
        <v>1205955821</v>
      </c>
      <c r="B26" s="6">
        <v>2</v>
      </c>
      <c r="C26" s="6" t="str">
        <f>VLOOKUP(B26,cat_xlsx!$A$1:$B$5,2,0)</f>
        <v>лыжи</v>
      </c>
      <c r="D26" s="7">
        <v>44564</v>
      </c>
      <c r="E26" s="8">
        <f t="shared" si="0"/>
        <v>1</v>
      </c>
      <c r="F26" s="6">
        <v>0</v>
      </c>
      <c r="G26" s="9">
        <v>1449</v>
      </c>
      <c r="H26" s="10">
        <f t="shared" si="1"/>
        <v>0</v>
      </c>
      <c r="I26" s="11">
        <f t="shared" si="3"/>
        <v>0</v>
      </c>
      <c r="J26" s="11"/>
      <c r="K26" s="7">
        <v>44586</v>
      </c>
    </row>
    <row r="27" spans="1:11" ht="15.75" customHeight="1" x14ac:dyDescent="0.2">
      <c r="A27" s="6">
        <v>2071647279</v>
      </c>
      <c r="B27" s="6">
        <v>2</v>
      </c>
      <c r="C27" s="6" t="str">
        <f>VLOOKUP(B27,cat_xlsx!$A$1:$B$5,2,0)</f>
        <v>лыжи</v>
      </c>
      <c r="D27" s="7">
        <v>44564</v>
      </c>
      <c r="E27" s="8">
        <f t="shared" si="0"/>
        <v>1</v>
      </c>
      <c r="F27" s="6">
        <v>77</v>
      </c>
      <c r="G27" s="9">
        <v>1279</v>
      </c>
      <c r="H27" s="10">
        <f t="shared" si="1"/>
        <v>98483</v>
      </c>
      <c r="I27" s="11">
        <f t="shared" si="3"/>
        <v>0</v>
      </c>
      <c r="J27" s="11"/>
      <c r="K27" s="7">
        <v>44587</v>
      </c>
    </row>
    <row r="28" spans="1:11" ht="15.75" customHeight="1" x14ac:dyDescent="0.2">
      <c r="A28" s="6">
        <v>1283518147</v>
      </c>
      <c r="B28" s="6">
        <v>3</v>
      </c>
      <c r="C28" s="6" t="str">
        <f>VLOOKUP(B28,cat_xlsx!$A$1:$B$5,2,0)</f>
        <v>коньки</v>
      </c>
      <c r="D28" s="7">
        <v>44564</v>
      </c>
      <c r="E28" s="8">
        <f t="shared" si="0"/>
        <v>1</v>
      </c>
      <c r="F28" s="6">
        <v>18</v>
      </c>
      <c r="G28" s="9">
        <v>1151</v>
      </c>
      <c r="H28" s="10">
        <f t="shared" si="1"/>
        <v>20718</v>
      </c>
      <c r="I28" s="11">
        <f t="shared" si="3"/>
        <v>0</v>
      </c>
      <c r="J28" s="11"/>
      <c r="K28" s="7">
        <v>44588</v>
      </c>
    </row>
    <row r="29" spans="1:11" ht="15.75" customHeight="1" x14ac:dyDescent="0.2">
      <c r="A29" s="6">
        <v>1026305127</v>
      </c>
      <c r="B29" s="6">
        <v>4</v>
      </c>
      <c r="C29" s="6" t="str">
        <f>VLOOKUP(B29,cat_xlsx!$A$1:$B$5,2,0)</f>
        <v>ролики</v>
      </c>
      <c r="D29" s="7">
        <v>44564</v>
      </c>
      <c r="E29" s="8">
        <f t="shared" si="0"/>
        <v>1</v>
      </c>
      <c r="F29" s="6">
        <v>96</v>
      </c>
      <c r="G29" s="9">
        <v>1034</v>
      </c>
      <c r="H29" s="10">
        <f t="shared" si="1"/>
        <v>99264</v>
      </c>
      <c r="I29" s="11">
        <f t="shared" si="3"/>
        <v>0</v>
      </c>
      <c r="J29" s="11"/>
      <c r="K29" s="7">
        <v>44589</v>
      </c>
    </row>
    <row r="30" spans="1:11" ht="15.75" customHeight="1" x14ac:dyDescent="0.2">
      <c r="A30" s="6">
        <v>4184431561</v>
      </c>
      <c r="B30" s="6">
        <v>2</v>
      </c>
      <c r="C30" s="6" t="str">
        <f>VLOOKUP(B30,cat_xlsx!$A$1:$B$5,2,0)</f>
        <v>лыжи</v>
      </c>
      <c r="D30" s="7">
        <v>44564</v>
      </c>
      <c r="E30" s="8">
        <f t="shared" si="0"/>
        <v>1</v>
      </c>
      <c r="F30" s="6">
        <v>19</v>
      </c>
      <c r="G30" s="9">
        <v>763</v>
      </c>
      <c r="H30" s="10">
        <f t="shared" si="1"/>
        <v>14497</v>
      </c>
      <c r="I30" s="11">
        <f t="shared" si="3"/>
        <v>19</v>
      </c>
      <c r="J30" s="11"/>
      <c r="K30" s="7">
        <v>44590</v>
      </c>
    </row>
    <row r="31" spans="1:11" ht="15.75" customHeight="1" x14ac:dyDescent="0.2">
      <c r="A31" s="6">
        <v>6094316077</v>
      </c>
      <c r="B31" s="6">
        <v>3</v>
      </c>
      <c r="C31" s="6" t="str">
        <f>VLOOKUP(B31,cat_xlsx!$A$1:$B$5,2,0)</f>
        <v>коньки</v>
      </c>
      <c r="D31" s="7">
        <v>44564</v>
      </c>
      <c r="E31" s="8">
        <f t="shared" si="0"/>
        <v>1</v>
      </c>
      <c r="F31" s="6">
        <v>27</v>
      </c>
      <c r="G31" s="9">
        <v>726</v>
      </c>
      <c r="H31" s="10">
        <f t="shared" si="1"/>
        <v>19602</v>
      </c>
      <c r="I31" s="11">
        <f t="shared" si="3"/>
        <v>27</v>
      </c>
      <c r="J31" s="11"/>
      <c r="K31" s="7">
        <v>44591</v>
      </c>
    </row>
    <row r="32" spans="1:11" ht="15.75" customHeight="1" x14ac:dyDescent="0.2">
      <c r="A32" s="6">
        <v>3007926639</v>
      </c>
      <c r="B32" s="6">
        <v>1</v>
      </c>
      <c r="C32" s="6" t="str">
        <f>VLOOKUP(B32,cat_xlsx!$A$1:$B$5,2,0)</f>
        <v>сноуборд</v>
      </c>
      <c r="D32" s="7">
        <v>44565</v>
      </c>
      <c r="E32" s="8">
        <f t="shared" si="0"/>
        <v>1</v>
      </c>
      <c r="F32" s="6">
        <v>5</v>
      </c>
      <c r="G32" s="9">
        <v>2159</v>
      </c>
      <c r="H32" s="10">
        <f t="shared" si="1"/>
        <v>10795</v>
      </c>
      <c r="I32" s="11">
        <f t="shared" si="3"/>
        <v>0</v>
      </c>
      <c r="J32" s="11"/>
      <c r="K32" s="7">
        <v>44592</v>
      </c>
    </row>
    <row r="33" spans="1:11" ht="15.75" customHeight="1" x14ac:dyDescent="0.2">
      <c r="A33" s="6">
        <v>1604938111</v>
      </c>
      <c r="B33" s="6">
        <v>1</v>
      </c>
      <c r="C33" s="6" t="str">
        <f>VLOOKUP(B33,cat_xlsx!$A$1:$B$5,2,0)</f>
        <v>сноуборд</v>
      </c>
      <c r="D33" s="7">
        <v>44565</v>
      </c>
      <c r="E33" s="8">
        <f t="shared" si="0"/>
        <v>1</v>
      </c>
      <c r="F33" s="6">
        <v>6</v>
      </c>
      <c r="G33" s="9">
        <v>2117</v>
      </c>
      <c r="H33" s="10">
        <f t="shared" si="1"/>
        <v>12702</v>
      </c>
      <c r="I33" s="11">
        <f t="shared" si="3"/>
        <v>0</v>
      </c>
      <c r="J33" s="11"/>
      <c r="K33" s="7">
        <v>44593</v>
      </c>
    </row>
    <row r="34" spans="1:11" ht="15.75" customHeight="1" x14ac:dyDescent="0.2">
      <c r="A34" s="6">
        <v>5978383321</v>
      </c>
      <c r="B34" s="6">
        <v>1</v>
      </c>
      <c r="C34" s="6" t="str">
        <f>VLOOKUP(B34,cat_xlsx!$A$1:$B$5,2,0)</f>
        <v>сноуборд</v>
      </c>
      <c r="D34" s="7">
        <v>44565</v>
      </c>
      <c r="E34" s="8">
        <f t="shared" si="0"/>
        <v>1</v>
      </c>
      <c r="F34" s="6">
        <v>29</v>
      </c>
      <c r="G34" s="9">
        <v>1979</v>
      </c>
      <c r="H34" s="10">
        <f t="shared" si="1"/>
        <v>57391</v>
      </c>
      <c r="I34" s="11">
        <f t="shared" si="3"/>
        <v>0</v>
      </c>
      <c r="J34" s="11"/>
      <c r="K34" s="7">
        <v>44594</v>
      </c>
    </row>
    <row r="35" spans="1:11" ht="15.75" customHeight="1" x14ac:dyDescent="0.2">
      <c r="A35" s="6">
        <v>4313187565</v>
      </c>
      <c r="B35" s="6">
        <v>1</v>
      </c>
      <c r="C35" s="6" t="str">
        <f>VLOOKUP(B35,cat_xlsx!$A$1:$B$5,2,0)</f>
        <v>сноуборд</v>
      </c>
      <c r="D35" s="7">
        <v>44565</v>
      </c>
      <c r="E35" s="8">
        <f t="shared" si="0"/>
        <v>1</v>
      </c>
      <c r="F35" s="6">
        <v>24</v>
      </c>
      <c r="G35" s="9">
        <v>1965</v>
      </c>
      <c r="H35" s="10">
        <f t="shared" si="1"/>
        <v>47160</v>
      </c>
      <c r="I35" s="11">
        <f t="shared" si="3"/>
        <v>0</v>
      </c>
      <c r="J35" s="11"/>
      <c r="K35" s="7">
        <v>44595</v>
      </c>
    </row>
    <row r="36" spans="1:11" ht="15.75" customHeight="1" x14ac:dyDescent="0.2">
      <c r="A36" s="6">
        <v>1205955821</v>
      </c>
      <c r="B36" s="6">
        <v>2</v>
      </c>
      <c r="C36" s="6" t="str">
        <f>VLOOKUP(B36,cat_xlsx!$A$1:$B$5,2,0)</f>
        <v>лыжи</v>
      </c>
      <c r="D36" s="7">
        <v>44565</v>
      </c>
      <c r="E36" s="8">
        <f t="shared" si="0"/>
        <v>1</v>
      </c>
      <c r="F36" s="6">
        <v>0</v>
      </c>
      <c r="G36" s="9">
        <v>1449</v>
      </c>
      <c r="H36" s="10">
        <f t="shared" si="1"/>
        <v>0</v>
      </c>
      <c r="I36" s="11">
        <f t="shared" si="3"/>
        <v>0</v>
      </c>
      <c r="J36" s="11"/>
      <c r="K36" s="7">
        <v>44596</v>
      </c>
    </row>
    <row r="37" spans="1:11" ht="15.75" customHeight="1" x14ac:dyDescent="0.2">
      <c r="A37" s="6">
        <v>2071647279</v>
      </c>
      <c r="B37" s="6">
        <v>2</v>
      </c>
      <c r="C37" s="6" t="str">
        <f>VLOOKUP(B37,cat_xlsx!$A$1:$B$5,2,0)</f>
        <v>лыжи</v>
      </c>
      <c r="D37" s="7">
        <v>44565</v>
      </c>
      <c r="E37" s="8">
        <f t="shared" si="0"/>
        <v>1</v>
      </c>
      <c r="F37" s="6">
        <v>66</v>
      </c>
      <c r="G37" s="9">
        <v>1279</v>
      </c>
      <c r="H37" s="10">
        <f t="shared" si="1"/>
        <v>84414</v>
      </c>
      <c r="I37" s="11">
        <f t="shared" si="3"/>
        <v>0</v>
      </c>
      <c r="J37" s="11"/>
      <c r="K37" s="7">
        <v>44597</v>
      </c>
    </row>
    <row r="38" spans="1:11" ht="15.75" customHeight="1" x14ac:dyDescent="0.2">
      <c r="A38" s="6">
        <v>1283518147</v>
      </c>
      <c r="B38" s="6">
        <v>3</v>
      </c>
      <c r="C38" s="6" t="str">
        <f>VLOOKUP(B38,cat_xlsx!$A$1:$B$5,2,0)</f>
        <v>коньки</v>
      </c>
      <c r="D38" s="7">
        <v>44565</v>
      </c>
      <c r="E38" s="8">
        <f t="shared" si="0"/>
        <v>1</v>
      </c>
      <c r="F38" s="6">
        <v>36</v>
      </c>
      <c r="G38" s="9">
        <v>1151</v>
      </c>
      <c r="H38" s="10">
        <f t="shared" si="1"/>
        <v>41436</v>
      </c>
      <c r="I38" s="11">
        <f t="shared" si="3"/>
        <v>0</v>
      </c>
      <c r="J38" s="11"/>
      <c r="K38" s="7">
        <v>44598</v>
      </c>
    </row>
    <row r="39" spans="1:11" ht="15.75" customHeight="1" x14ac:dyDescent="0.2">
      <c r="A39" s="6">
        <v>1026305127</v>
      </c>
      <c r="B39" s="6">
        <v>4</v>
      </c>
      <c r="C39" s="6" t="str">
        <f>VLOOKUP(B39,cat_xlsx!$A$1:$B$5,2,0)</f>
        <v>ролики</v>
      </c>
      <c r="D39" s="7">
        <v>44565</v>
      </c>
      <c r="E39" s="8">
        <f t="shared" si="0"/>
        <v>1</v>
      </c>
      <c r="F39" s="6">
        <v>73</v>
      </c>
      <c r="G39" s="9">
        <v>1034</v>
      </c>
      <c r="H39" s="10">
        <f t="shared" si="1"/>
        <v>75482</v>
      </c>
      <c r="I39" s="11">
        <f t="shared" si="3"/>
        <v>0</v>
      </c>
      <c r="J39" s="11"/>
      <c r="K39" s="7">
        <v>44599</v>
      </c>
    </row>
    <row r="40" spans="1:11" ht="15.75" customHeight="1" x14ac:dyDescent="0.2">
      <c r="A40" s="6">
        <v>4184431561</v>
      </c>
      <c r="B40" s="6">
        <v>2</v>
      </c>
      <c r="C40" s="6" t="str">
        <f>VLOOKUP(B40,cat_xlsx!$A$1:$B$5,2,0)</f>
        <v>лыжи</v>
      </c>
      <c r="D40" s="7">
        <v>44565</v>
      </c>
      <c r="E40" s="8">
        <f t="shared" si="0"/>
        <v>1</v>
      </c>
      <c r="F40" s="6">
        <v>15</v>
      </c>
      <c r="G40" s="9">
        <v>763</v>
      </c>
      <c r="H40" s="10">
        <f t="shared" si="1"/>
        <v>11445</v>
      </c>
      <c r="I40" s="11">
        <f t="shared" si="3"/>
        <v>15</v>
      </c>
      <c r="J40" s="11"/>
      <c r="K40" s="7">
        <v>44600</v>
      </c>
    </row>
    <row r="41" spans="1:11" ht="15.75" customHeight="1" x14ac:dyDescent="0.2">
      <c r="A41" s="6">
        <v>6094316077</v>
      </c>
      <c r="B41" s="6">
        <v>3</v>
      </c>
      <c r="C41" s="6" t="str">
        <f>VLOOKUP(B41,cat_xlsx!$A$1:$B$5,2,0)</f>
        <v>коньки</v>
      </c>
      <c r="D41" s="7">
        <v>44565</v>
      </c>
      <c r="E41" s="8">
        <f t="shared" si="0"/>
        <v>1</v>
      </c>
      <c r="F41" s="6">
        <v>23</v>
      </c>
      <c r="G41" s="9">
        <v>726</v>
      </c>
      <c r="H41" s="10">
        <f t="shared" si="1"/>
        <v>16698</v>
      </c>
      <c r="I41" s="11">
        <f t="shared" si="3"/>
        <v>23</v>
      </c>
      <c r="J41" s="11"/>
      <c r="K41" s="7">
        <v>44601</v>
      </c>
    </row>
    <row r="42" spans="1:11" ht="15.75" customHeight="1" x14ac:dyDescent="0.2">
      <c r="A42" s="6">
        <v>2071647279</v>
      </c>
      <c r="B42" s="6">
        <v>2</v>
      </c>
      <c r="C42" s="6" t="str">
        <f>VLOOKUP(B42,cat_xlsx!$A$1:$B$5,2,0)</f>
        <v>лыжи</v>
      </c>
      <c r="D42" s="7">
        <v>44566</v>
      </c>
      <c r="E42" s="8">
        <f t="shared" si="0"/>
        <v>1</v>
      </c>
      <c r="F42" s="6">
        <v>14</v>
      </c>
      <c r="G42" s="9">
        <v>3545</v>
      </c>
      <c r="H42" s="10">
        <f t="shared" si="1"/>
        <v>49630</v>
      </c>
      <c r="I42" s="11">
        <f t="shared" si="3"/>
        <v>0</v>
      </c>
      <c r="J42" s="11"/>
      <c r="K42" s="7">
        <v>44602</v>
      </c>
    </row>
    <row r="43" spans="1:11" ht="15.75" customHeight="1" x14ac:dyDescent="0.2">
      <c r="A43" s="6">
        <v>3007926639</v>
      </c>
      <c r="B43" s="6">
        <v>1</v>
      </c>
      <c r="C43" s="6" t="str">
        <f>VLOOKUP(B43,cat_xlsx!$A$1:$B$5,2,0)</f>
        <v>сноуборд</v>
      </c>
      <c r="D43" s="7">
        <v>44566</v>
      </c>
      <c r="E43" s="8">
        <f t="shared" si="0"/>
        <v>1</v>
      </c>
      <c r="F43" s="6">
        <v>11</v>
      </c>
      <c r="G43" s="9">
        <v>2159</v>
      </c>
      <c r="H43" s="10">
        <f t="shared" si="1"/>
        <v>23749</v>
      </c>
      <c r="I43" s="11">
        <f t="shared" si="3"/>
        <v>0</v>
      </c>
      <c r="J43" s="11"/>
      <c r="K43" s="7">
        <v>44603</v>
      </c>
    </row>
    <row r="44" spans="1:11" ht="15.75" customHeight="1" x14ac:dyDescent="0.2">
      <c r="A44" s="6">
        <v>1604938111</v>
      </c>
      <c r="B44" s="6">
        <v>1</v>
      </c>
      <c r="C44" s="6" t="str">
        <f>VLOOKUP(B44,cat_xlsx!$A$1:$B$5,2,0)</f>
        <v>сноуборд</v>
      </c>
      <c r="D44" s="7">
        <v>44566</v>
      </c>
      <c r="E44" s="8">
        <f t="shared" si="0"/>
        <v>1</v>
      </c>
      <c r="F44" s="6">
        <v>15</v>
      </c>
      <c r="G44" s="9">
        <v>2117</v>
      </c>
      <c r="H44" s="10">
        <f t="shared" si="1"/>
        <v>31755</v>
      </c>
      <c r="I44" s="11">
        <f t="shared" si="3"/>
        <v>0</v>
      </c>
      <c r="J44" s="11"/>
      <c r="K44" s="7">
        <v>44604</v>
      </c>
    </row>
    <row r="45" spans="1:11" ht="15.75" customHeight="1" x14ac:dyDescent="0.2">
      <c r="A45" s="6">
        <v>5978383321</v>
      </c>
      <c r="B45" s="6">
        <v>1</v>
      </c>
      <c r="C45" s="6" t="str">
        <f>VLOOKUP(B45,cat_xlsx!$A$1:$B$5,2,0)</f>
        <v>сноуборд</v>
      </c>
      <c r="D45" s="7">
        <v>44566</v>
      </c>
      <c r="E45" s="8">
        <f t="shared" si="0"/>
        <v>1</v>
      </c>
      <c r="F45" s="6">
        <v>17</v>
      </c>
      <c r="G45" s="9">
        <v>1979</v>
      </c>
      <c r="H45" s="10">
        <f t="shared" si="1"/>
        <v>33643</v>
      </c>
      <c r="I45" s="11">
        <f t="shared" si="3"/>
        <v>0</v>
      </c>
      <c r="J45" s="11"/>
      <c r="K45" s="7">
        <v>44605</v>
      </c>
    </row>
    <row r="46" spans="1:11" ht="15.75" customHeight="1" x14ac:dyDescent="0.2">
      <c r="A46" s="6">
        <v>4313187565</v>
      </c>
      <c r="B46" s="6">
        <v>1</v>
      </c>
      <c r="C46" s="6" t="str">
        <f>VLOOKUP(B46,cat_xlsx!$A$1:$B$5,2,0)</f>
        <v>сноуборд</v>
      </c>
      <c r="D46" s="7">
        <v>44566</v>
      </c>
      <c r="E46" s="8">
        <f t="shared" si="0"/>
        <v>1</v>
      </c>
      <c r="F46" s="6">
        <v>10</v>
      </c>
      <c r="G46" s="9">
        <v>1965</v>
      </c>
      <c r="H46" s="10">
        <f t="shared" si="1"/>
        <v>19650</v>
      </c>
      <c r="I46" s="11">
        <f t="shared" si="3"/>
        <v>0</v>
      </c>
      <c r="J46" s="11"/>
      <c r="K46" s="7">
        <v>44606</v>
      </c>
    </row>
    <row r="47" spans="1:11" ht="15.75" customHeight="1" x14ac:dyDescent="0.2">
      <c r="A47" s="6">
        <v>1205955821</v>
      </c>
      <c r="B47" s="6">
        <v>2</v>
      </c>
      <c r="C47" s="6" t="str">
        <f>VLOOKUP(B47,cat_xlsx!$A$1:$B$5,2,0)</f>
        <v>лыжи</v>
      </c>
      <c r="D47" s="7">
        <v>44566</v>
      </c>
      <c r="E47" s="8">
        <f t="shared" si="0"/>
        <v>1</v>
      </c>
      <c r="F47" s="6">
        <v>0</v>
      </c>
      <c r="G47" s="9">
        <v>1449</v>
      </c>
      <c r="H47" s="10">
        <f t="shared" si="1"/>
        <v>0</v>
      </c>
      <c r="I47" s="11">
        <f t="shared" si="3"/>
        <v>0</v>
      </c>
      <c r="J47" s="11"/>
      <c r="K47" s="7"/>
    </row>
    <row r="48" spans="1:11" ht="15.75" customHeight="1" x14ac:dyDescent="0.2">
      <c r="A48" s="6">
        <v>1283518147</v>
      </c>
      <c r="B48" s="6">
        <v>3</v>
      </c>
      <c r="C48" s="6" t="str">
        <f>VLOOKUP(B48,cat_xlsx!$A$1:$B$5,2,0)</f>
        <v>коньки</v>
      </c>
      <c r="D48" s="7">
        <v>44566</v>
      </c>
      <c r="E48" s="8">
        <f t="shared" si="0"/>
        <v>1</v>
      </c>
      <c r="F48" s="6">
        <v>30</v>
      </c>
      <c r="G48" s="9">
        <v>1151</v>
      </c>
      <c r="H48" s="10">
        <f t="shared" si="1"/>
        <v>34530</v>
      </c>
      <c r="I48" s="11">
        <f t="shared" si="3"/>
        <v>0</v>
      </c>
      <c r="J48" s="11"/>
      <c r="K48" s="7"/>
    </row>
    <row r="49" spans="1:11" ht="15.75" customHeight="1" x14ac:dyDescent="0.2">
      <c r="A49" s="6">
        <v>1026305127</v>
      </c>
      <c r="B49" s="6">
        <v>4</v>
      </c>
      <c r="C49" s="6" t="str">
        <f>VLOOKUP(B49,cat_xlsx!$A$1:$B$5,2,0)</f>
        <v>ролики</v>
      </c>
      <c r="D49" s="7">
        <v>44566</v>
      </c>
      <c r="E49" s="8">
        <f t="shared" si="0"/>
        <v>1</v>
      </c>
      <c r="F49" s="6">
        <v>77</v>
      </c>
      <c r="G49" s="9">
        <v>1034</v>
      </c>
      <c r="H49" s="10">
        <f t="shared" si="1"/>
        <v>79618</v>
      </c>
      <c r="I49" s="11">
        <f t="shared" si="3"/>
        <v>0</v>
      </c>
      <c r="J49" s="11"/>
      <c r="K49" s="7"/>
    </row>
    <row r="50" spans="1:11" ht="15.75" customHeight="1" x14ac:dyDescent="0.2">
      <c r="A50" s="6">
        <v>4184431561</v>
      </c>
      <c r="B50" s="6">
        <v>2</v>
      </c>
      <c r="C50" s="6" t="str">
        <f>VLOOKUP(B50,cat_xlsx!$A$1:$B$5,2,0)</f>
        <v>лыжи</v>
      </c>
      <c r="D50" s="7">
        <v>44566</v>
      </c>
      <c r="E50" s="8">
        <f t="shared" si="0"/>
        <v>1</v>
      </c>
      <c r="F50" s="6">
        <v>14</v>
      </c>
      <c r="G50" s="9">
        <v>763</v>
      </c>
      <c r="H50" s="10">
        <f t="shared" si="1"/>
        <v>10682</v>
      </c>
      <c r="I50" s="11">
        <f t="shared" si="3"/>
        <v>14</v>
      </c>
      <c r="J50" s="11"/>
      <c r="K50" s="7"/>
    </row>
    <row r="51" spans="1:11" ht="15.75" customHeight="1" x14ac:dyDescent="0.2">
      <c r="A51" s="6">
        <v>6094316077</v>
      </c>
      <c r="B51" s="6">
        <v>3</v>
      </c>
      <c r="C51" s="6" t="str">
        <f>VLOOKUP(B51,cat_xlsx!$A$1:$B$5,2,0)</f>
        <v>коньки</v>
      </c>
      <c r="D51" s="7">
        <v>44566</v>
      </c>
      <c r="E51" s="8">
        <f t="shared" si="0"/>
        <v>1</v>
      </c>
      <c r="F51" s="6">
        <v>33</v>
      </c>
      <c r="G51" s="9">
        <v>726</v>
      </c>
      <c r="H51" s="10">
        <f t="shared" si="1"/>
        <v>23958</v>
      </c>
      <c r="I51" s="11">
        <f t="shared" si="3"/>
        <v>33</v>
      </c>
      <c r="J51" s="11"/>
      <c r="K51" s="7"/>
    </row>
    <row r="52" spans="1:11" ht="15.75" customHeight="1" x14ac:dyDescent="0.2">
      <c r="A52" s="6">
        <v>3007926639</v>
      </c>
      <c r="B52" s="6">
        <v>1</v>
      </c>
      <c r="C52" s="6" t="str">
        <f>VLOOKUP(B52,cat_xlsx!$A$1:$B$5,2,0)</f>
        <v>сноуборд</v>
      </c>
      <c r="D52" s="7">
        <v>44567</v>
      </c>
      <c r="E52" s="8">
        <f t="shared" si="0"/>
        <v>1</v>
      </c>
      <c r="F52" s="6">
        <v>9</v>
      </c>
      <c r="G52" s="9">
        <v>2159</v>
      </c>
      <c r="H52" s="10">
        <f t="shared" si="1"/>
        <v>19431</v>
      </c>
      <c r="I52" s="11">
        <f t="shared" si="3"/>
        <v>0</v>
      </c>
      <c r="J52" s="11"/>
      <c r="K52" s="7"/>
    </row>
    <row r="53" spans="1:11" ht="15.75" customHeight="1" x14ac:dyDescent="0.2">
      <c r="A53" s="6">
        <v>1604938111</v>
      </c>
      <c r="B53" s="6">
        <v>1</v>
      </c>
      <c r="C53" s="6" t="str">
        <f>VLOOKUP(B53,cat_xlsx!$A$1:$B$5,2,0)</f>
        <v>сноуборд</v>
      </c>
      <c r="D53" s="7">
        <v>44567</v>
      </c>
      <c r="E53" s="8">
        <f t="shared" si="0"/>
        <v>1</v>
      </c>
      <c r="F53" s="6">
        <v>8</v>
      </c>
      <c r="G53" s="9">
        <v>2117</v>
      </c>
      <c r="H53" s="10">
        <f t="shared" si="1"/>
        <v>16936</v>
      </c>
      <c r="I53" s="11">
        <f t="shared" si="3"/>
        <v>0</v>
      </c>
      <c r="J53" s="11"/>
      <c r="K53" s="7"/>
    </row>
    <row r="54" spans="1:11" ht="15.75" customHeight="1" x14ac:dyDescent="0.2">
      <c r="A54" s="6">
        <v>5978383321</v>
      </c>
      <c r="B54" s="6">
        <v>1</v>
      </c>
      <c r="C54" s="6" t="str">
        <f>VLOOKUP(B54,cat_xlsx!$A$1:$B$5,2,0)</f>
        <v>сноуборд</v>
      </c>
      <c r="D54" s="7">
        <v>44567</v>
      </c>
      <c r="E54" s="8">
        <f t="shared" si="0"/>
        <v>1</v>
      </c>
      <c r="F54" s="6">
        <v>19</v>
      </c>
      <c r="G54" s="9">
        <v>1979</v>
      </c>
      <c r="H54" s="10">
        <f t="shared" si="1"/>
        <v>37601</v>
      </c>
      <c r="I54" s="11">
        <f t="shared" si="3"/>
        <v>0</v>
      </c>
      <c r="J54" s="11"/>
      <c r="K54" s="11"/>
    </row>
    <row r="55" spans="1:11" ht="15.75" customHeight="1" x14ac:dyDescent="0.2">
      <c r="A55" s="6">
        <v>4313187565</v>
      </c>
      <c r="B55" s="6">
        <v>1</v>
      </c>
      <c r="C55" s="6" t="str">
        <f>VLOOKUP(B55,cat_xlsx!$A$1:$B$5,2,0)</f>
        <v>сноуборд</v>
      </c>
      <c r="D55" s="7">
        <v>44567</v>
      </c>
      <c r="E55" s="8">
        <f t="shared" si="0"/>
        <v>1</v>
      </c>
      <c r="F55" s="6">
        <v>12</v>
      </c>
      <c r="G55" s="9">
        <v>1965</v>
      </c>
      <c r="H55" s="10">
        <f t="shared" si="1"/>
        <v>23580</v>
      </c>
      <c r="I55" s="11">
        <f t="shared" si="3"/>
        <v>0</v>
      </c>
      <c r="J55" s="11"/>
      <c r="K55" s="11"/>
    </row>
    <row r="56" spans="1:11" ht="15.75" customHeight="1" x14ac:dyDescent="0.2">
      <c r="A56" s="6">
        <v>1205955821</v>
      </c>
      <c r="B56" s="6">
        <v>2</v>
      </c>
      <c r="C56" s="6" t="str">
        <f>VLOOKUP(B56,cat_xlsx!$A$1:$B$5,2,0)</f>
        <v>лыжи</v>
      </c>
      <c r="D56" s="7">
        <v>44567</v>
      </c>
      <c r="E56" s="8">
        <f t="shared" si="0"/>
        <v>1</v>
      </c>
      <c r="F56" s="6">
        <v>1</v>
      </c>
      <c r="G56" s="9">
        <v>1449</v>
      </c>
      <c r="H56" s="10">
        <f t="shared" si="1"/>
        <v>1449</v>
      </c>
      <c r="I56" s="11">
        <f t="shared" si="3"/>
        <v>0</v>
      </c>
      <c r="J56" s="11"/>
      <c r="K56" s="11"/>
    </row>
    <row r="57" spans="1:11" ht="15.75" customHeight="1" x14ac:dyDescent="0.2">
      <c r="A57" s="6">
        <v>2071647279</v>
      </c>
      <c r="B57" s="6">
        <v>2</v>
      </c>
      <c r="C57" s="6" t="str">
        <f>VLOOKUP(B57,cat_xlsx!$A$1:$B$5,2,0)</f>
        <v>лыжи</v>
      </c>
      <c r="D57" s="7">
        <v>44567</v>
      </c>
      <c r="E57" s="8">
        <f t="shared" si="0"/>
        <v>1</v>
      </c>
      <c r="F57" s="6">
        <v>25</v>
      </c>
      <c r="G57" s="9">
        <v>1279</v>
      </c>
      <c r="H57" s="10">
        <f t="shared" si="1"/>
        <v>31975</v>
      </c>
      <c r="I57" s="11">
        <f t="shared" si="3"/>
        <v>0</v>
      </c>
      <c r="J57" s="11"/>
      <c r="K57" s="11"/>
    </row>
    <row r="58" spans="1:11" ht="15.75" customHeight="1" x14ac:dyDescent="0.2">
      <c r="A58" s="6">
        <v>1283518147</v>
      </c>
      <c r="B58" s="6">
        <v>3</v>
      </c>
      <c r="C58" s="6" t="str">
        <f>VLOOKUP(B58,cat_xlsx!$A$1:$B$5,2,0)</f>
        <v>коньки</v>
      </c>
      <c r="D58" s="7">
        <v>44567</v>
      </c>
      <c r="E58" s="8">
        <f t="shared" si="0"/>
        <v>1</v>
      </c>
      <c r="F58" s="6">
        <v>27</v>
      </c>
      <c r="G58" s="9">
        <v>1151</v>
      </c>
      <c r="H58" s="10">
        <f t="shared" si="1"/>
        <v>31077</v>
      </c>
      <c r="I58" s="11">
        <f t="shared" si="3"/>
        <v>0</v>
      </c>
      <c r="J58" s="11"/>
      <c r="K58" s="11"/>
    </row>
    <row r="59" spans="1:11" ht="15.75" customHeight="1" x14ac:dyDescent="0.2">
      <c r="A59" s="6">
        <v>1026305127</v>
      </c>
      <c r="B59" s="6">
        <v>4</v>
      </c>
      <c r="C59" s="6" t="str">
        <f>VLOOKUP(B59,cat_xlsx!$A$1:$B$5,2,0)</f>
        <v>ролики</v>
      </c>
      <c r="D59" s="7">
        <v>44567</v>
      </c>
      <c r="E59" s="8">
        <f t="shared" si="0"/>
        <v>1</v>
      </c>
      <c r="F59" s="6">
        <v>62</v>
      </c>
      <c r="G59" s="9">
        <v>1034</v>
      </c>
      <c r="H59" s="10">
        <f t="shared" si="1"/>
        <v>64108</v>
      </c>
      <c r="I59" s="11">
        <f t="shared" si="3"/>
        <v>0</v>
      </c>
      <c r="J59" s="11"/>
      <c r="K59" s="11"/>
    </row>
    <row r="60" spans="1:11" ht="15.75" customHeight="1" x14ac:dyDescent="0.2">
      <c r="A60" s="6">
        <v>4184431561</v>
      </c>
      <c r="B60" s="6">
        <v>2</v>
      </c>
      <c r="C60" s="6" t="str">
        <f>VLOOKUP(B60,cat_xlsx!$A$1:$B$5,2,0)</f>
        <v>лыжи</v>
      </c>
      <c r="D60" s="7">
        <v>44567</v>
      </c>
      <c r="E60" s="8">
        <f t="shared" si="0"/>
        <v>1</v>
      </c>
      <c r="F60" s="6">
        <v>20</v>
      </c>
      <c r="G60" s="9">
        <v>763</v>
      </c>
      <c r="H60" s="10">
        <f t="shared" si="1"/>
        <v>15260</v>
      </c>
      <c r="I60" s="11">
        <f t="shared" si="3"/>
        <v>20</v>
      </c>
      <c r="J60" s="11"/>
      <c r="K60" s="11"/>
    </row>
    <row r="61" spans="1:11" ht="15.75" customHeight="1" x14ac:dyDescent="0.2">
      <c r="A61" s="6">
        <v>6094316077</v>
      </c>
      <c r="B61" s="6">
        <v>3</v>
      </c>
      <c r="C61" s="6" t="str">
        <f>VLOOKUP(B61,cat_xlsx!$A$1:$B$5,2,0)</f>
        <v>коньки</v>
      </c>
      <c r="D61" s="7">
        <v>44567</v>
      </c>
      <c r="E61" s="8">
        <f t="shared" si="0"/>
        <v>1</v>
      </c>
      <c r="F61" s="6">
        <v>25</v>
      </c>
      <c r="G61" s="9">
        <v>726</v>
      </c>
      <c r="H61" s="10">
        <f t="shared" si="1"/>
        <v>18150</v>
      </c>
      <c r="I61" s="11">
        <f t="shared" si="3"/>
        <v>25</v>
      </c>
      <c r="J61" s="11"/>
      <c r="K61" s="11"/>
    </row>
    <row r="62" spans="1:11" ht="15.75" customHeight="1" x14ac:dyDescent="0.2">
      <c r="A62" s="6">
        <v>1604938111</v>
      </c>
      <c r="B62" s="6">
        <v>1</v>
      </c>
      <c r="C62" s="6" t="str">
        <f>VLOOKUP(B62,cat_xlsx!$A$1:$B$5,2,0)</f>
        <v>сноуборд</v>
      </c>
      <c r="D62" s="7">
        <v>44568</v>
      </c>
      <c r="E62" s="8">
        <f t="shared" si="0"/>
        <v>1</v>
      </c>
      <c r="F62" s="6">
        <v>5</v>
      </c>
      <c r="G62" s="9">
        <v>1989</v>
      </c>
      <c r="H62" s="10">
        <f t="shared" si="1"/>
        <v>9945</v>
      </c>
      <c r="I62" s="11">
        <f t="shared" si="3"/>
        <v>0</v>
      </c>
      <c r="J62" s="11"/>
      <c r="K62" s="11"/>
    </row>
    <row r="63" spans="1:11" ht="15.75" customHeight="1" x14ac:dyDescent="0.2">
      <c r="A63" s="6">
        <v>5978383321</v>
      </c>
      <c r="B63" s="6">
        <v>1</v>
      </c>
      <c r="C63" s="6" t="str">
        <f>VLOOKUP(B63,cat_xlsx!$A$1:$B$5,2,0)</f>
        <v>сноуборд</v>
      </c>
      <c r="D63" s="7">
        <v>44568</v>
      </c>
      <c r="E63" s="8">
        <f t="shared" si="0"/>
        <v>1</v>
      </c>
      <c r="F63" s="6">
        <v>50</v>
      </c>
      <c r="G63" s="9">
        <v>1979</v>
      </c>
      <c r="H63" s="10">
        <f t="shared" si="1"/>
        <v>98950</v>
      </c>
      <c r="I63" s="11">
        <f t="shared" si="3"/>
        <v>0</v>
      </c>
      <c r="J63" s="11"/>
      <c r="K63" s="11"/>
    </row>
    <row r="64" spans="1:11" ht="15.75" customHeight="1" x14ac:dyDescent="0.2">
      <c r="A64" s="6">
        <v>3007926639</v>
      </c>
      <c r="B64" s="6">
        <v>1</v>
      </c>
      <c r="C64" s="6" t="str">
        <f>VLOOKUP(B64,cat_xlsx!$A$1:$B$5,2,0)</f>
        <v>сноуборд</v>
      </c>
      <c r="D64" s="7">
        <v>44568</v>
      </c>
      <c r="E64" s="8">
        <f t="shared" si="0"/>
        <v>1</v>
      </c>
      <c r="F64" s="6">
        <v>20</v>
      </c>
      <c r="G64" s="9">
        <v>1943</v>
      </c>
      <c r="H64" s="10">
        <f t="shared" si="1"/>
        <v>38860</v>
      </c>
      <c r="I64" s="11">
        <f t="shared" si="3"/>
        <v>0</v>
      </c>
      <c r="J64" s="11"/>
      <c r="K64" s="11"/>
    </row>
    <row r="65" spans="1:11" ht="15.75" customHeight="1" x14ac:dyDescent="0.2">
      <c r="A65" s="6">
        <v>4313187565</v>
      </c>
      <c r="B65" s="6">
        <v>1</v>
      </c>
      <c r="C65" s="6" t="str">
        <f>VLOOKUP(B65,cat_xlsx!$A$1:$B$5,2,0)</f>
        <v>сноуборд</v>
      </c>
      <c r="D65" s="7">
        <v>44568</v>
      </c>
      <c r="E65" s="8">
        <f t="shared" si="0"/>
        <v>1</v>
      </c>
      <c r="F65" s="6">
        <v>19</v>
      </c>
      <c r="G65" s="9">
        <v>1838</v>
      </c>
      <c r="H65" s="10">
        <f t="shared" si="1"/>
        <v>34922</v>
      </c>
      <c r="I65" s="11">
        <f t="shared" si="3"/>
        <v>0</v>
      </c>
      <c r="J65" s="11"/>
      <c r="K65" s="11"/>
    </row>
    <row r="66" spans="1:11" ht="15.75" customHeight="1" x14ac:dyDescent="0.2">
      <c r="A66" s="6">
        <v>1205955821</v>
      </c>
      <c r="B66" s="6">
        <v>2</v>
      </c>
      <c r="C66" s="6" t="str">
        <f>VLOOKUP(B66,cat_xlsx!$A$1:$B$5,2,0)</f>
        <v>лыжи</v>
      </c>
      <c r="D66" s="7">
        <v>44568</v>
      </c>
      <c r="E66" s="8">
        <f t="shared" si="0"/>
        <v>1</v>
      </c>
      <c r="F66" s="6">
        <v>0</v>
      </c>
      <c r="G66" s="9">
        <v>1449</v>
      </c>
      <c r="H66" s="10">
        <f t="shared" si="1"/>
        <v>0</v>
      </c>
      <c r="I66" s="11">
        <f t="shared" si="3"/>
        <v>0</v>
      </c>
      <c r="J66" s="11"/>
      <c r="K66" s="11"/>
    </row>
    <row r="67" spans="1:11" ht="15.75" customHeight="1" x14ac:dyDescent="0.2">
      <c r="A67" s="6">
        <v>2071647279</v>
      </c>
      <c r="B67" s="6">
        <v>2</v>
      </c>
      <c r="C67" s="6" t="str">
        <f>VLOOKUP(B67,cat_xlsx!$A$1:$B$5,2,0)</f>
        <v>лыжи</v>
      </c>
      <c r="D67" s="7">
        <v>44568</v>
      </c>
      <c r="E67" s="8">
        <f t="shared" ref="E67:E130" si="4">MONTH(D67)</f>
        <v>1</v>
      </c>
      <c r="F67" s="6">
        <v>30</v>
      </c>
      <c r="G67" s="9">
        <v>1388</v>
      </c>
      <c r="H67" s="10">
        <f t="shared" ref="H67:H130" si="5">G67*F67</f>
        <v>41640</v>
      </c>
      <c r="I67" s="11">
        <f t="shared" si="3"/>
        <v>0</v>
      </c>
      <c r="J67" s="11"/>
      <c r="K67" s="11"/>
    </row>
    <row r="68" spans="1:11" ht="15.75" customHeight="1" x14ac:dyDescent="0.2">
      <c r="A68" s="6">
        <v>1283518147</v>
      </c>
      <c r="B68" s="6">
        <v>3</v>
      </c>
      <c r="C68" s="6" t="str">
        <f>VLOOKUP(B68,cat_xlsx!$A$1:$B$5,2,0)</f>
        <v>коньки</v>
      </c>
      <c r="D68" s="7">
        <v>44568</v>
      </c>
      <c r="E68" s="8">
        <f t="shared" si="4"/>
        <v>1</v>
      </c>
      <c r="F68" s="6">
        <v>17</v>
      </c>
      <c r="G68" s="9">
        <v>1082</v>
      </c>
      <c r="H68" s="10">
        <f t="shared" si="5"/>
        <v>18394</v>
      </c>
      <c r="I68" s="11">
        <f t="shared" si="3"/>
        <v>0</v>
      </c>
      <c r="J68" s="11"/>
      <c r="K68" s="11"/>
    </row>
    <row r="69" spans="1:11" ht="15.75" customHeight="1" x14ac:dyDescent="0.2">
      <c r="A69" s="6">
        <v>1026305127</v>
      </c>
      <c r="B69" s="6">
        <v>4</v>
      </c>
      <c r="C69" s="6" t="str">
        <f>VLOOKUP(B69,cat_xlsx!$A$1:$B$5,2,0)</f>
        <v>ролики</v>
      </c>
      <c r="D69" s="7">
        <v>44568</v>
      </c>
      <c r="E69" s="8">
        <f t="shared" si="4"/>
        <v>1</v>
      </c>
      <c r="F69" s="6">
        <v>104</v>
      </c>
      <c r="G69" s="9">
        <v>1034</v>
      </c>
      <c r="H69" s="10">
        <f t="shared" si="5"/>
        <v>107536</v>
      </c>
      <c r="I69" s="11">
        <f t="shared" si="3"/>
        <v>0</v>
      </c>
      <c r="J69" s="11"/>
      <c r="K69" s="11"/>
    </row>
    <row r="70" spans="1:11" ht="15.75" customHeight="1" x14ac:dyDescent="0.2">
      <c r="A70" s="6">
        <v>4184431561</v>
      </c>
      <c r="B70" s="6">
        <v>2</v>
      </c>
      <c r="C70" s="6" t="str">
        <f>VLOOKUP(B70,cat_xlsx!$A$1:$B$5,2,0)</f>
        <v>лыжи</v>
      </c>
      <c r="D70" s="7">
        <v>44568</v>
      </c>
      <c r="E70" s="8">
        <f t="shared" si="4"/>
        <v>1</v>
      </c>
      <c r="F70" s="6">
        <v>26</v>
      </c>
      <c r="G70" s="9">
        <v>763</v>
      </c>
      <c r="H70" s="10">
        <f t="shared" si="5"/>
        <v>19838</v>
      </c>
      <c r="I70" s="11">
        <f t="shared" si="3"/>
        <v>26</v>
      </c>
      <c r="J70" s="11"/>
      <c r="K70" s="11"/>
    </row>
    <row r="71" spans="1:11" ht="15.75" customHeight="1" x14ac:dyDescent="0.2">
      <c r="A71" s="6">
        <v>6094316077</v>
      </c>
      <c r="B71" s="6">
        <v>3</v>
      </c>
      <c r="C71" s="6" t="str">
        <f>VLOOKUP(B71,cat_xlsx!$A$1:$B$5,2,0)</f>
        <v>коньки</v>
      </c>
      <c r="D71" s="7">
        <v>44568</v>
      </c>
      <c r="E71" s="8">
        <f t="shared" si="4"/>
        <v>1</v>
      </c>
      <c r="F71" s="6">
        <v>37</v>
      </c>
      <c r="G71" s="9">
        <v>726</v>
      </c>
      <c r="H71" s="10">
        <f t="shared" si="5"/>
        <v>26862</v>
      </c>
      <c r="I71" s="11">
        <f t="shared" si="3"/>
        <v>37</v>
      </c>
      <c r="J71" s="11"/>
      <c r="K71" s="11"/>
    </row>
    <row r="72" spans="1:11" ht="15.75" customHeight="1" x14ac:dyDescent="0.2">
      <c r="A72" s="6">
        <v>1604938111</v>
      </c>
      <c r="B72" s="6">
        <v>1</v>
      </c>
      <c r="C72" s="6" t="str">
        <f>VLOOKUP(B72,cat_xlsx!$A$1:$B$5,2,0)</f>
        <v>сноуборд</v>
      </c>
      <c r="D72" s="7">
        <v>44569</v>
      </c>
      <c r="E72" s="8">
        <f t="shared" si="4"/>
        <v>1</v>
      </c>
      <c r="F72" s="6">
        <v>18</v>
      </c>
      <c r="G72" s="9">
        <v>1989</v>
      </c>
      <c r="H72" s="10">
        <f t="shared" si="5"/>
        <v>35802</v>
      </c>
      <c r="I72" s="11">
        <f t="shared" si="3"/>
        <v>0</v>
      </c>
      <c r="J72" s="11"/>
      <c r="K72" s="11"/>
    </row>
    <row r="73" spans="1:11" ht="15.75" customHeight="1" x14ac:dyDescent="0.2">
      <c r="A73" s="6">
        <v>5978383321</v>
      </c>
      <c r="B73" s="6">
        <v>1</v>
      </c>
      <c r="C73" s="6" t="str">
        <f>VLOOKUP(B73,cat_xlsx!$A$1:$B$5,2,0)</f>
        <v>сноуборд</v>
      </c>
      <c r="D73" s="7">
        <v>44569</v>
      </c>
      <c r="E73" s="8">
        <f t="shared" si="4"/>
        <v>1</v>
      </c>
      <c r="F73" s="6">
        <v>61</v>
      </c>
      <c r="G73" s="9">
        <v>1979</v>
      </c>
      <c r="H73" s="10">
        <f t="shared" si="5"/>
        <v>120719</v>
      </c>
      <c r="I73" s="11">
        <f t="shared" si="3"/>
        <v>0</v>
      </c>
      <c r="J73" s="11"/>
      <c r="K73" s="11"/>
    </row>
    <row r="74" spans="1:11" ht="15.75" customHeight="1" x14ac:dyDescent="0.2">
      <c r="A74" s="6">
        <v>3007926639</v>
      </c>
      <c r="B74" s="6">
        <v>1</v>
      </c>
      <c r="C74" s="6" t="str">
        <f>VLOOKUP(B74,cat_xlsx!$A$1:$B$5,2,0)</f>
        <v>сноуборд</v>
      </c>
      <c r="D74" s="7">
        <v>44569</v>
      </c>
      <c r="E74" s="8">
        <f t="shared" si="4"/>
        <v>1</v>
      </c>
      <c r="F74" s="6">
        <v>23</v>
      </c>
      <c r="G74" s="9">
        <v>1943</v>
      </c>
      <c r="H74" s="10">
        <f t="shared" si="5"/>
        <v>44689</v>
      </c>
      <c r="I74" s="11">
        <f t="shared" si="3"/>
        <v>0</v>
      </c>
      <c r="J74" s="11"/>
      <c r="K74" s="11"/>
    </row>
    <row r="75" spans="1:11" ht="15.75" customHeight="1" x14ac:dyDescent="0.2">
      <c r="A75" s="6">
        <v>4313187565</v>
      </c>
      <c r="B75" s="6">
        <v>1</v>
      </c>
      <c r="C75" s="6" t="str">
        <f>VLOOKUP(B75,cat_xlsx!$A$1:$B$5,2,0)</f>
        <v>сноуборд</v>
      </c>
      <c r="D75" s="7">
        <v>44569</v>
      </c>
      <c r="E75" s="8">
        <f t="shared" si="4"/>
        <v>1</v>
      </c>
      <c r="F75" s="6">
        <v>18</v>
      </c>
      <c r="G75" s="9">
        <v>1838</v>
      </c>
      <c r="H75" s="10">
        <f t="shared" si="5"/>
        <v>33084</v>
      </c>
      <c r="I75" s="11">
        <f t="shared" ref="I75:I138" si="6">IF(G75&lt;800,F75,0)</f>
        <v>0</v>
      </c>
      <c r="J75" s="11"/>
      <c r="K75" s="11"/>
    </row>
    <row r="76" spans="1:11" ht="15.75" customHeight="1" x14ac:dyDescent="0.2">
      <c r="A76" s="6">
        <v>2071647279</v>
      </c>
      <c r="B76" s="6">
        <v>2</v>
      </c>
      <c r="C76" s="6" t="str">
        <f>VLOOKUP(B76,cat_xlsx!$A$1:$B$5,2,0)</f>
        <v>лыжи</v>
      </c>
      <c r="D76" s="7">
        <v>44569</v>
      </c>
      <c r="E76" s="8">
        <f t="shared" si="4"/>
        <v>1</v>
      </c>
      <c r="F76" s="6">
        <v>26</v>
      </c>
      <c r="G76" s="9">
        <v>1535</v>
      </c>
      <c r="H76" s="10">
        <f t="shared" si="5"/>
        <v>39910</v>
      </c>
      <c r="I76" s="11">
        <f t="shared" si="6"/>
        <v>0</v>
      </c>
      <c r="J76" s="11"/>
      <c r="K76" s="11"/>
    </row>
    <row r="77" spans="1:11" ht="15.75" customHeight="1" x14ac:dyDescent="0.2">
      <c r="A77" s="6">
        <v>1205955821</v>
      </c>
      <c r="B77" s="6">
        <v>2</v>
      </c>
      <c r="C77" s="6" t="str">
        <f>VLOOKUP(B77,cat_xlsx!$A$1:$B$5,2,0)</f>
        <v>лыжи</v>
      </c>
      <c r="D77" s="7">
        <v>44569</v>
      </c>
      <c r="E77" s="8">
        <f t="shared" si="4"/>
        <v>1</v>
      </c>
      <c r="F77" s="6">
        <v>0</v>
      </c>
      <c r="G77" s="9">
        <v>1449</v>
      </c>
      <c r="H77" s="10">
        <f t="shared" si="5"/>
        <v>0</v>
      </c>
      <c r="I77" s="11">
        <f t="shared" si="6"/>
        <v>0</v>
      </c>
      <c r="J77" s="11"/>
      <c r="K77" s="11"/>
    </row>
    <row r="78" spans="1:11" ht="15.75" customHeight="1" x14ac:dyDescent="0.2">
      <c r="A78" s="6">
        <v>1283518147</v>
      </c>
      <c r="B78" s="6">
        <v>3</v>
      </c>
      <c r="C78" s="6" t="str">
        <f>VLOOKUP(B78,cat_xlsx!$A$1:$B$5,2,0)</f>
        <v>коньки</v>
      </c>
      <c r="D78" s="7">
        <v>44569</v>
      </c>
      <c r="E78" s="8">
        <f t="shared" si="4"/>
        <v>1</v>
      </c>
      <c r="F78" s="6">
        <v>16</v>
      </c>
      <c r="G78" s="9">
        <v>1082</v>
      </c>
      <c r="H78" s="10">
        <f t="shared" si="5"/>
        <v>17312</v>
      </c>
      <c r="I78" s="11">
        <f t="shared" si="6"/>
        <v>0</v>
      </c>
      <c r="J78" s="11"/>
      <c r="K78" s="11"/>
    </row>
    <row r="79" spans="1:11" ht="15.75" customHeight="1" x14ac:dyDescent="0.2">
      <c r="A79" s="6">
        <v>1026305127</v>
      </c>
      <c r="B79" s="6">
        <v>4</v>
      </c>
      <c r="C79" s="6" t="str">
        <f>VLOOKUP(B79,cat_xlsx!$A$1:$B$5,2,0)</f>
        <v>ролики</v>
      </c>
      <c r="D79" s="7">
        <v>44569</v>
      </c>
      <c r="E79" s="8">
        <f t="shared" si="4"/>
        <v>1</v>
      </c>
      <c r="F79" s="6">
        <v>102</v>
      </c>
      <c r="G79" s="9">
        <v>1034</v>
      </c>
      <c r="H79" s="10">
        <f t="shared" si="5"/>
        <v>105468</v>
      </c>
      <c r="I79" s="11">
        <f t="shared" si="6"/>
        <v>0</v>
      </c>
      <c r="J79" s="11"/>
      <c r="K79" s="11"/>
    </row>
    <row r="80" spans="1:11" ht="15.75" customHeight="1" x14ac:dyDescent="0.2">
      <c r="A80" s="6">
        <v>4184431561</v>
      </c>
      <c r="B80" s="6">
        <v>2</v>
      </c>
      <c r="C80" s="6" t="str">
        <f>VLOOKUP(B80,cat_xlsx!$A$1:$B$5,2,0)</f>
        <v>лыжи</v>
      </c>
      <c r="D80" s="7">
        <v>44569</v>
      </c>
      <c r="E80" s="8">
        <f t="shared" si="4"/>
        <v>1</v>
      </c>
      <c r="F80" s="6">
        <v>25</v>
      </c>
      <c r="G80" s="9">
        <v>763</v>
      </c>
      <c r="H80" s="10">
        <f t="shared" si="5"/>
        <v>19075</v>
      </c>
      <c r="I80" s="11">
        <f t="shared" si="6"/>
        <v>25</v>
      </c>
      <c r="J80" s="11"/>
      <c r="K80" s="11"/>
    </row>
    <row r="81" spans="1:11" ht="15.75" customHeight="1" x14ac:dyDescent="0.2">
      <c r="A81" s="6">
        <v>6094316077</v>
      </c>
      <c r="B81" s="6">
        <v>3</v>
      </c>
      <c r="C81" s="6" t="str">
        <f>VLOOKUP(B81,cat_xlsx!$A$1:$B$5,2,0)</f>
        <v>коньки</v>
      </c>
      <c r="D81" s="7">
        <v>44569</v>
      </c>
      <c r="E81" s="8">
        <f t="shared" si="4"/>
        <v>1</v>
      </c>
      <c r="F81" s="6">
        <v>59</v>
      </c>
      <c r="G81" s="9">
        <v>682</v>
      </c>
      <c r="H81" s="10">
        <f t="shared" si="5"/>
        <v>40238</v>
      </c>
      <c r="I81" s="11">
        <f t="shared" si="6"/>
        <v>59</v>
      </c>
      <c r="J81" s="11"/>
      <c r="K81" s="11"/>
    </row>
    <row r="82" spans="1:11" ht="15.75" customHeight="1" x14ac:dyDescent="0.2">
      <c r="A82" s="6">
        <v>1604938111</v>
      </c>
      <c r="B82" s="6">
        <v>1</v>
      </c>
      <c r="C82" s="6" t="str">
        <f>VLOOKUP(B82,cat_xlsx!$A$1:$B$5,2,0)</f>
        <v>сноуборд</v>
      </c>
      <c r="D82" s="7">
        <v>44570</v>
      </c>
      <c r="E82" s="8">
        <f t="shared" si="4"/>
        <v>1</v>
      </c>
      <c r="F82" s="6">
        <v>15</v>
      </c>
      <c r="G82" s="9">
        <v>1989</v>
      </c>
      <c r="H82" s="10">
        <f t="shared" si="5"/>
        <v>29835</v>
      </c>
      <c r="I82" s="11">
        <f t="shared" si="6"/>
        <v>0</v>
      </c>
      <c r="J82" s="11"/>
      <c r="K82" s="11"/>
    </row>
    <row r="83" spans="1:11" ht="15.75" customHeight="1" x14ac:dyDescent="0.2">
      <c r="A83" s="6">
        <v>3007926639</v>
      </c>
      <c r="B83" s="6">
        <v>1</v>
      </c>
      <c r="C83" s="6" t="str">
        <f>VLOOKUP(B83,cat_xlsx!$A$1:$B$5,2,0)</f>
        <v>сноуборд</v>
      </c>
      <c r="D83" s="7">
        <v>44570</v>
      </c>
      <c r="E83" s="8">
        <f t="shared" si="4"/>
        <v>1</v>
      </c>
      <c r="F83" s="6">
        <v>17</v>
      </c>
      <c r="G83" s="9">
        <v>1943</v>
      </c>
      <c r="H83" s="10">
        <f t="shared" si="5"/>
        <v>33031</v>
      </c>
      <c r="I83" s="11">
        <f t="shared" si="6"/>
        <v>0</v>
      </c>
      <c r="J83" s="11"/>
      <c r="K83" s="11"/>
    </row>
    <row r="84" spans="1:11" ht="15.75" customHeight="1" x14ac:dyDescent="0.2">
      <c r="A84" s="6">
        <v>5978383321</v>
      </c>
      <c r="B84" s="6">
        <v>1</v>
      </c>
      <c r="C84" s="6" t="str">
        <f>VLOOKUP(B84,cat_xlsx!$A$1:$B$5,2,0)</f>
        <v>сноуборд</v>
      </c>
      <c r="D84" s="7">
        <v>44570</v>
      </c>
      <c r="E84" s="8">
        <f t="shared" si="4"/>
        <v>1</v>
      </c>
      <c r="F84" s="6">
        <v>69</v>
      </c>
      <c r="G84" s="9">
        <v>1878</v>
      </c>
      <c r="H84" s="10">
        <f t="shared" si="5"/>
        <v>129582</v>
      </c>
      <c r="I84" s="11">
        <f t="shared" si="6"/>
        <v>0</v>
      </c>
      <c r="J84" s="11"/>
      <c r="K84" s="11"/>
    </row>
    <row r="85" spans="1:11" ht="15.75" customHeight="1" x14ac:dyDescent="0.2">
      <c r="A85" s="6">
        <v>4313187565</v>
      </c>
      <c r="B85" s="6">
        <v>1</v>
      </c>
      <c r="C85" s="6" t="str">
        <f>VLOOKUP(B85,cat_xlsx!$A$1:$B$5,2,0)</f>
        <v>сноуборд</v>
      </c>
      <c r="D85" s="7">
        <v>44570</v>
      </c>
      <c r="E85" s="8">
        <f t="shared" si="4"/>
        <v>1</v>
      </c>
      <c r="F85" s="6">
        <v>17</v>
      </c>
      <c r="G85" s="9">
        <v>1838</v>
      </c>
      <c r="H85" s="10">
        <f t="shared" si="5"/>
        <v>31246</v>
      </c>
      <c r="I85" s="11">
        <f t="shared" si="6"/>
        <v>0</v>
      </c>
      <c r="J85" s="11"/>
      <c r="K85" s="11"/>
    </row>
    <row r="86" spans="1:11" ht="15.75" customHeight="1" x14ac:dyDescent="0.2">
      <c r="A86" s="6">
        <v>2071647279</v>
      </c>
      <c r="B86" s="6">
        <v>2</v>
      </c>
      <c r="C86" s="6" t="str">
        <f>VLOOKUP(B86,cat_xlsx!$A$1:$B$5,2,0)</f>
        <v>лыжи</v>
      </c>
      <c r="D86" s="7">
        <v>44570</v>
      </c>
      <c r="E86" s="8">
        <f t="shared" si="4"/>
        <v>1</v>
      </c>
      <c r="F86" s="6">
        <v>47</v>
      </c>
      <c r="G86" s="9">
        <v>1462</v>
      </c>
      <c r="H86" s="10">
        <f t="shared" si="5"/>
        <v>68714</v>
      </c>
      <c r="I86" s="11">
        <f t="shared" si="6"/>
        <v>0</v>
      </c>
      <c r="J86" s="11"/>
      <c r="K86" s="11"/>
    </row>
    <row r="87" spans="1:11" ht="15.75" customHeight="1" x14ac:dyDescent="0.2">
      <c r="A87" s="6">
        <v>1205955821</v>
      </c>
      <c r="B87" s="6">
        <v>2</v>
      </c>
      <c r="C87" s="6" t="str">
        <f>VLOOKUP(B87,cat_xlsx!$A$1:$B$5,2,0)</f>
        <v>лыжи</v>
      </c>
      <c r="D87" s="7">
        <v>44570</v>
      </c>
      <c r="E87" s="8">
        <f t="shared" si="4"/>
        <v>1</v>
      </c>
      <c r="F87" s="6">
        <v>0</v>
      </c>
      <c r="G87" s="9">
        <v>1449</v>
      </c>
      <c r="H87" s="10">
        <f t="shared" si="5"/>
        <v>0</v>
      </c>
      <c r="I87" s="11">
        <f t="shared" si="6"/>
        <v>0</v>
      </c>
      <c r="J87" s="11"/>
      <c r="K87" s="11"/>
    </row>
    <row r="88" spans="1:11" ht="15.75" customHeight="1" x14ac:dyDescent="0.2">
      <c r="A88" s="6">
        <v>1283518147</v>
      </c>
      <c r="B88" s="6">
        <v>3</v>
      </c>
      <c r="C88" s="6" t="str">
        <f>VLOOKUP(B88,cat_xlsx!$A$1:$B$5,2,0)</f>
        <v>коньки</v>
      </c>
      <c r="D88" s="7">
        <v>44570</v>
      </c>
      <c r="E88" s="8">
        <f t="shared" si="4"/>
        <v>1</v>
      </c>
      <c r="F88" s="6">
        <v>19</v>
      </c>
      <c r="G88" s="9">
        <v>1082</v>
      </c>
      <c r="H88" s="10">
        <f t="shared" si="5"/>
        <v>20558</v>
      </c>
      <c r="I88" s="11">
        <f t="shared" si="6"/>
        <v>0</v>
      </c>
      <c r="J88" s="11"/>
      <c r="K88" s="11"/>
    </row>
    <row r="89" spans="1:11" ht="15.75" customHeight="1" x14ac:dyDescent="0.2">
      <c r="A89" s="6">
        <v>1026305127</v>
      </c>
      <c r="B89" s="6">
        <v>4</v>
      </c>
      <c r="C89" s="6" t="str">
        <f>VLOOKUP(B89,cat_xlsx!$A$1:$B$5,2,0)</f>
        <v>ролики</v>
      </c>
      <c r="D89" s="7">
        <v>44570</v>
      </c>
      <c r="E89" s="8">
        <f t="shared" si="4"/>
        <v>1</v>
      </c>
      <c r="F89" s="6">
        <v>116</v>
      </c>
      <c r="G89" s="9">
        <v>1034</v>
      </c>
      <c r="H89" s="10">
        <f t="shared" si="5"/>
        <v>119944</v>
      </c>
      <c r="I89" s="11">
        <f t="shared" si="6"/>
        <v>0</v>
      </c>
      <c r="J89" s="11"/>
      <c r="K89" s="11"/>
    </row>
    <row r="90" spans="1:11" ht="15.75" customHeight="1" x14ac:dyDescent="0.2">
      <c r="A90" s="6">
        <v>4184431561</v>
      </c>
      <c r="B90" s="6">
        <v>2</v>
      </c>
      <c r="C90" s="6" t="str">
        <f>VLOOKUP(B90,cat_xlsx!$A$1:$B$5,2,0)</f>
        <v>лыжи</v>
      </c>
      <c r="D90" s="7">
        <v>44570</v>
      </c>
      <c r="E90" s="8">
        <f t="shared" si="4"/>
        <v>1</v>
      </c>
      <c r="F90" s="6">
        <v>29</v>
      </c>
      <c r="G90" s="9">
        <v>763</v>
      </c>
      <c r="H90" s="10">
        <f t="shared" si="5"/>
        <v>22127</v>
      </c>
      <c r="I90" s="11">
        <f t="shared" si="6"/>
        <v>29</v>
      </c>
      <c r="J90" s="11"/>
      <c r="K90" s="11"/>
    </row>
    <row r="91" spans="1:11" ht="15.75" customHeight="1" x14ac:dyDescent="0.2">
      <c r="A91" s="6">
        <v>6094316077</v>
      </c>
      <c r="B91" s="6">
        <v>3</v>
      </c>
      <c r="C91" s="6" t="str">
        <f>VLOOKUP(B91,cat_xlsx!$A$1:$B$5,2,0)</f>
        <v>коньки</v>
      </c>
      <c r="D91" s="7">
        <v>44570</v>
      </c>
      <c r="E91" s="8">
        <f t="shared" si="4"/>
        <v>1</v>
      </c>
      <c r="F91" s="6">
        <v>50</v>
      </c>
      <c r="G91" s="9">
        <v>682</v>
      </c>
      <c r="H91" s="10">
        <f t="shared" si="5"/>
        <v>34100</v>
      </c>
      <c r="I91" s="11">
        <f t="shared" si="6"/>
        <v>50</v>
      </c>
      <c r="J91" s="11"/>
      <c r="K91" s="11"/>
    </row>
    <row r="92" spans="1:11" ht="15.75" customHeight="1" x14ac:dyDescent="0.2">
      <c r="A92" s="6">
        <v>1604938111</v>
      </c>
      <c r="B92" s="6">
        <v>1</v>
      </c>
      <c r="C92" s="6" t="str">
        <f>VLOOKUP(B92,cat_xlsx!$A$1:$B$5,2,0)</f>
        <v>сноуборд</v>
      </c>
      <c r="D92" s="7">
        <v>44571</v>
      </c>
      <c r="E92" s="8">
        <f t="shared" si="4"/>
        <v>1</v>
      </c>
      <c r="F92" s="6">
        <v>8</v>
      </c>
      <c r="G92" s="9">
        <v>1989</v>
      </c>
      <c r="H92" s="10">
        <f t="shared" si="5"/>
        <v>15912</v>
      </c>
      <c r="I92" s="11">
        <f t="shared" si="6"/>
        <v>0</v>
      </c>
      <c r="J92" s="11"/>
      <c r="K92" s="11"/>
    </row>
    <row r="93" spans="1:11" ht="15.75" customHeight="1" x14ac:dyDescent="0.2">
      <c r="A93" s="6">
        <v>3007926639</v>
      </c>
      <c r="B93" s="6">
        <v>1</v>
      </c>
      <c r="C93" s="6" t="str">
        <f>VLOOKUP(B93,cat_xlsx!$A$1:$B$5,2,0)</f>
        <v>сноуборд</v>
      </c>
      <c r="D93" s="7">
        <v>44571</v>
      </c>
      <c r="E93" s="8">
        <f t="shared" si="4"/>
        <v>1</v>
      </c>
      <c r="F93" s="6">
        <v>21</v>
      </c>
      <c r="G93" s="9">
        <v>1943</v>
      </c>
      <c r="H93" s="10">
        <f t="shared" si="5"/>
        <v>40803</v>
      </c>
      <c r="I93" s="11">
        <f t="shared" si="6"/>
        <v>0</v>
      </c>
      <c r="J93" s="11"/>
      <c r="K93" s="11"/>
    </row>
    <row r="94" spans="1:11" ht="15.75" customHeight="1" x14ac:dyDescent="0.2">
      <c r="A94" s="6">
        <v>5978383321</v>
      </c>
      <c r="B94" s="6">
        <v>1</v>
      </c>
      <c r="C94" s="6" t="str">
        <f>VLOOKUP(B94,cat_xlsx!$A$1:$B$5,2,0)</f>
        <v>сноуборд</v>
      </c>
      <c r="D94" s="7">
        <v>44571</v>
      </c>
      <c r="E94" s="8">
        <f t="shared" si="4"/>
        <v>1</v>
      </c>
      <c r="F94" s="6">
        <v>51</v>
      </c>
      <c r="G94" s="9">
        <v>1878</v>
      </c>
      <c r="H94" s="10">
        <f t="shared" si="5"/>
        <v>95778</v>
      </c>
      <c r="I94" s="11">
        <f t="shared" si="6"/>
        <v>0</v>
      </c>
      <c r="J94" s="11"/>
      <c r="K94" s="11"/>
    </row>
    <row r="95" spans="1:11" ht="15.75" customHeight="1" x14ac:dyDescent="0.2">
      <c r="A95" s="6">
        <v>4313187565</v>
      </c>
      <c r="B95" s="6">
        <v>1</v>
      </c>
      <c r="C95" s="6" t="str">
        <f>VLOOKUP(B95,cat_xlsx!$A$1:$B$5,2,0)</f>
        <v>сноуборд</v>
      </c>
      <c r="D95" s="7">
        <v>44571</v>
      </c>
      <c r="E95" s="8">
        <f t="shared" si="4"/>
        <v>1</v>
      </c>
      <c r="F95" s="6">
        <v>19</v>
      </c>
      <c r="G95" s="9">
        <v>1838</v>
      </c>
      <c r="H95" s="10">
        <f t="shared" si="5"/>
        <v>34922</v>
      </c>
      <c r="I95" s="11">
        <f t="shared" si="6"/>
        <v>0</v>
      </c>
      <c r="J95" s="11"/>
      <c r="K95" s="11"/>
    </row>
    <row r="96" spans="1:11" ht="15.75" customHeight="1" x14ac:dyDescent="0.2">
      <c r="A96" s="6">
        <v>2071647279</v>
      </c>
      <c r="B96" s="6">
        <v>2</v>
      </c>
      <c r="C96" s="6" t="str">
        <f>VLOOKUP(B96,cat_xlsx!$A$1:$B$5,2,0)</f>
        <v>лыжи</v>
      </c>
      <c r="D96" s="7">
        <v>44571</v>
      </c>
      <c r="E96" s="8">
        <f t="shared" si="4"/>
        <v>1</v>
      </c>
      <c r="F96" s="6">
        <v>36</v>
      </c>
      <c r="G96" s="9">
        <v>1462</v>
      </c>
      <c r="H96" s="10">
        <f t="shared" si="5"/>
        <v>52632</v>
      </c>
      <c r="I96" s="11">
        <f t="shared" si="6"/>
        <v>0</v>
      </c>
      <c r="J96" s="11"/>
      <c r="K96" s="11"/>
    </row>
    <row r="97" spans="1:11" ht="15.75" customHeight="1" x14ac:dyDescent="0.2">
      <c r="A97" s="6">
        <v>1205955821</v>
      </c>
      <c r="B97" s="6">
        <v>2</v>
      </c>
      <c r="C97" s="6" t="str">
        <f>VLOOKUP(B97,cat_xlsx!$A$1:$B$5,2,0)</f>
        <v>лыжи</v>
      </c>
      <c r="D97" s="7">
        <v>44571</v>
      </c>
      <c r="E97" s="8">
        <f t="shared" si="4"/>
        <v>1</v>
      </c>
      <c r="F97" s="6">
        <v>1</v>
      </c>
      <c r="G97" s="9">
        <v>1449</v>
      </c>
      <c r="H97" s="10">
        <f t="shared" si="5"/>
        <v>1449</v>
      </c>
      <c r="I97" s="11">
        <f t="shared" si="6"/>
        <v>0</v>
      </c>
      <c r="J97" s="11"/>
      <c r="K97" s="11"/>
    </row>
    <row r="98" spans="1:11" ht="15.75" customHeight="1" x14ac:dyDescent="0.2">
      <c r="A98" s="6">
        <v>1283518147</v>
      </c>
      <c r="B98" s="6">
        <v>3</v>
      </c>
      <c r="C98" s="6" t="str">
        <f>VLOOKUP(B98,cat_xlsx!$A$1:$B$5,2,0)</f>
        <v>коньки</v>
      </c>
      <c r="D98" s="7">
        <v>44571</v>
      </c>
      <c r="E98" s="8">
        <f t="shared" si="4"/>
        <v>1</v>
      </c>
      <c r="F98" s="6">
        <v>20</v>
      </c>
      <c r="G98" s="9">
        <v>1082</v>
      </c>
      <c r="H98" s="10">
        <f t="shared" si="5"/>
        <v>21640</v>
      </c>
      <c r="I98" s="11">
        <f t="shared" si="6"/>
        <v>0</v>
      </c>
      <c r="J98" s="11"/>
      <c r="K98" s="11"/>
    </row>
    <row r="99" spans="1:11" ht="15.75" customHeight="1" x14ac:dyDescent="0.2">
      <c r="A99" s="6">
        <v>1026305127</v>
      </c>
      <c r="B99" s="6">
        <v>4</v>
      </c>
      <c r="C99" s="6" t="str">
        <f>VLOOKUP(B99,cat_xlsx!$A$1:$B$5,2,0)</f>
        <v>ролики</v>
      </c>
      <c r="D99" s="7">
        <v>44571</v>
      </c>
      <c r="E99" s="8">
        <f t="shared" si="4"/>
        <v>1</v>
      </c>
      <c r="F99" s="6">
        <v>116</v>
      </c>
      <c r="G99" s="9">
        <v>1034</v>
      </c>
      <c r="H99" s="10">
        <f t="shared" si="5"/>
        <v>119944</v>
      </c>
      <c r="I99" s="11">
        <f t="shared" si="6"/>
        <v>0</v>
      </c>
      <c r="J99" s="11"/>
      <c r="K99" s="11"/>
    </row>
    <row r="100" spans="1:11" ht="15.75" customHeight="1" x14ac:dyDescent="0.2">
      <c r="A100" s="6">
        <v>4184431561</v>
      </c>
      <c r="B100" s="6">
        <v>2</v>
      </c>
      <c r="C100" s="6" t="str">
        <f>VLOOKUP(B100,cat_xlsx!$A$1:$B$5,2,0)</f>
        <v>лыжи</v>
      </c>
      <c r="D100" s="7">
        <v>44571</v>
      </c>
      <c r="E100" s="8">
        <f t="shared" si="4"/>
        <v>1</v>
      </c>
      <c r="F100" s="6">
        <v>14</v>
      </c>
      <c r="G100" s="9">
        <v>763</v>
      </c>
      <c r="H100" s="10">
        <f t="shared" si="5"/>
        <v>10682</v>
      </c>
      <c r="I100" s="11">
        <f t="shared" si="6"/>
        <v>14</v>
      </c>
      <c r="J100" s="11"/>
      <c r="K100" s="11"/>
    </row>
    <row r="101" spans="1:11" ht="15.75" customHeight="1" x14ac:dyDescent="0.2">
      <c r="A101" s="6">
        <v>6094316077</v>
      </c>
      <c r="B101" s="6">
        <v>3</v>
      </c>
      <c r="C101" s="6" t="str">
        <f>VLOOKUP(B101,cat_xlsx!$A$1:$B$5,2,0)</f>
        <v>коньки</v>
      </c>
      <c r="D101" s="7">
        <v>44571</v>
      </c>
      <c r="E101" s="8">
        <f t="shared" si="4"/>
        <v>1</v>
      </c>
      <c r="F101" s="6">
        <v>43</v>
      </c>
      <c r="G101" s="9">
        <v>682</v>
      </c>
      <c r="H101" s="10">
        <f t="shared" si="5"/>
        <v>29326</v>
      </c>
      <c r="I101" s="11">
        <f t="shared" si="6"/>
        <v>43</v>
      </c>
      <c r="J101" s="11"/>
      <c r="K101" s="11"/>
    </row>
    <row r="102" spans="1:11" ht="15.75" customHeight="1" x14ac:dyDescent="0.2">
      <c r="A102" s="6">
        <v>4313187565</v>
      </c>
      <c r="B102" s="6">
        <v>1</v>
      </c>
      <c r="C102" s="6" t="str">
        <f>VLOOKUP(B102,cat_xlsx!$A$1:$B$5,2,0)</f>
        <v>сноуборд</v>
      </c>
      <c r="D102" s="7">
        <v>44572</v>
      </c>
      <c r="E102" s="8">
        <f t="shared" si="4"/>
        <v>1</v>
      </c>
      <c r="F102" s="6">
        <v>15</v>
      </c>
      <c r="G102" s="9">
        <v>2099</v>
      </c>
      <c r="H102" s="10">
        <f t="shared" si="5"/>
        <v>31485</v>
      </c>
      <c r="I102" s="11">
        <f t="shared" si="6"/>
        <v>0</v>
      </c>
      <c r="J102" s="11"/>
      <c r="K102" s="11"/>
    </row>
    <row r="103" spans="1:11" ht="15.75" customHeight="1" x14ac:dyDescent="0.2">
      <c r="A103" s="6">
        <v>1604938111</v>
      </c>
      <c r="B103" s="6">
        <v>1</v>
      </c>
      <c r="C103" s="6" t="str">
        <f>VLOOKUP(B103,cat_xlsx!$A$1:$B$5,2,0)</f>
        <v>сноуборд</v>
      </c>
      <c r="D103" s="7">
        <v>44572</v>
      </c>
      <c r="E103" s="8">
        <f t="shared" si="4"/>
        <v>1</v>
      </c>
      <c r="F103" s="6">
        <v>20</v>
      </c>
      <c r="G103" s="9">
        <v>1989</v>
      </c>
      <c r="H103" s="10">
        <f t="shared" si="5"/>
        <v>39780</v>
      </c>
      <c r="I103" s="11">
        <f t="shared" si="6"/>
        <v>0</v>
      </c>
      <c r="J103" s="11"/>
      <c r="K103" s="11"/>
    </row>
    <row r="104" spans="1:11" ht="15.75" customHeight="1" x14ac:dyDescent="0.2">
      <c r="A104" s="6">
        <v>3007926639</v>
      </c>
      <c r="B104" s="6">
        <v>1</v>
      </c>
      <c r="C104" s="6" t="str">
        <f>VLOOKUP(B104,cat_xlsx!$A$1:$B$5,2,0)</f>
        <v>сноуборд</v>
      </c>
      <c r="D104" s="7">
        <v>44572</v>
      </c>
      <c r="E104" s="8">
        <f t="shared" si="4"/>
        <v>1</v>
      </c>
      <c r="F104" s="6">
        <v>19</v>
      </c>
      <c r="G104" s="9">
        <v>1943</v>
      </c>
      <c r="H104" s="10">
        <f t="shared" si="5"/>
        <v>36917</v>
      </c>
      <c r="I104" s="11">
        <f t="shared" si="6"/>
        <v>0</v>
      </c>
      <c r="J104" s="11"/>
      <c r="K104" s="11"/>
    </row>
    <row r="105" spans="1:11" ht="15.75" customHeight="1" x14ac:dyDescent="0.2">
      <c r="A105" s="6">
        <v>5978383321</v>
      </c>
      <c r="B105" s="6">
        <v>1</v>
      </c>
      <c r="C105" s="6" t="str">
        <f>VLOOKUP(B105,cat_xlsx!$A$1:$B$5,2,0)</f>
        <v>сноуборд</v>
      </c>
      <c r="D105" s="7">
        <v>44572</v>
      </c>
      <c r="E105" s="8">
        <f t="shared" si="4"/>
        <v>1</v>
      </c>
      <c r="F105" s="6">
        <v>24</v>
      </c>
      <c r="G105" s="9">
        <v>1878</v>
      </c>
      <c r="H105" s="10">
        <f t="shared" si="5"/>
        <v>45072</v>
      </c>
      <c r="I105" s="11">
        <f t="shared" si="6"/>
        <v>0</v>
      </c>
      <c r="J105" s="11"/>
      <c r="K105" s="11"/>
    </row>
    <row r="106" spans="1:11" ht="15.75" customHeight="1" x14ac:dyDescent="0.2">
      <c r="A106" s="6">
        <v>2071647279</v>
      </c>
      <c r="B106" s="6">
        <v>2</v>
      </c>
      <c r="C106" s="6" t="str">
        <f>VLOOKUP(B106,cat_xlsx!$A$1:$B$5,2,0)</f>
        <v>лыжи</v>
      </c>
      <c r="D106" s="7">
        <v>44572</v>
      </c>
      <c r="E106" s="8">
        <f t="shared" si="4"/>
        <v>1</v>
      </c>
      <c r="F106" s="6">
        <v>30</v>
      </c>
      <c r="G106" s="9">
        <v>1462</v>
      </c>
      <c r="H106" s="10">
        <f t="shared" si="5"/>
        <v>43860</v>
      </c>
      <c r="I106" s="11">
        <f t="shared" si="6"/>
        <v>0</v>
      </c>
      <c r="J106" s="11"/>
      <c r="K106" s="11"/>
    </row>
    <row r="107" spans="1:11" ht="15.75" customHeight="1" x14ac:dyDescent="0.2">
      <c r="A107" s="6">
        <v>1205955821</v>
      </c>
      <c r="B107" s="6">
        <v>2</v>
      </c>
      <c r="C107" s="6" t="str">
        <f>VLOOKUP(B107,cat_xlsx!$A$1:$B$5,2,0)</f>
        <v>лыжи</v>
      </c>
      <c r="D107" s="7">
        <v>44572</v>
      </c>
      <c r="E107" s="8">
        <f t="shared" si="4"/>
        <v>1</v>
      </c>
      <c r="F107" s="6">
        <v>0</v>
      </c>
      <c r="G107" s="9">
        <v>1449</v>
      </c>
      <c r="H107" s="10">
        <f t="shared" si="5"/>
        <v>0</v>
      </c>
      <c r="I107" s="11">
        <f t="shared" si="6"/>
        <v>0</v>
      </c>
      <c r="J107" s="11"/>
      <c r="K107" s="11"/>
    </row>
    <row r="108" spans="1:11" ht="15.75" customHeight="1" x14ac:dyDescent="0.2">
      <c r="A108" s="6">
        <v>1026305127</v>
      </c>
      <c r="B108" s="6">
        <v>4</v>
      </c>
      <c r="C108" s="6" t="str">
        <f>VLOOKUP(B108,cat_xlsx!$A$1:$B$5,2,0)</f>
        <v>ролики</v>
      </c>
      <c r="D108" s="7">
        <v>44572</v>
      </c>
      <c r="E108" s="8">
        <f t="shared" si="4"/>
        <v>1</v>
      </c>
      <c r="F108" s="6">
        <v>109</v>
      </c>
      <c r="G108" s="9">
        <v>1034</v>
      </c>
      <c r="H108" s="10">
        <f t="shared" si="5"/>
        <v>112706</v>
      </c>
      <c r="I108" s="11">
        <f t="shared" si="6"/>
        <v>0</v>
      </c>
      <c r="J108" s="11"/>
      <c r="K108" s="11"/>
    </row>
    <row r="109" spans="1:11" ht="15.75" customHeight="1" x14ac:dyDescent="0.2">
      <c r="A109" s="6">
        <v>1283518147</v>
      </c>
      <c r="B109" s="6">
        <v>3</v>
      </c>
      <c r="C109" s="6" t="str">
        <f>VLOOKUP(B109,cat_xlsx!$A$1:$B$5,2,0)</f>
        <v>коньки</v>
      </c>
      <c r="D109" s="7">
        <v>44572</v>
      </c>
      <c r="E109" s="8">
        <f t="shared" si="4"/>
        <v>1</v>
      </c>
      <c r="F109" s="6">
        <v>13</v>
      </c>
      <c r="G109" s="9">
        <v>990</v>
      </c>
      <c r="H109" s="10">
        <f t="shared" si="5"/>
        <v>12870</v>
      </c>
      <c r="I109" s="11">
        <f t="shared" si="6"/>
        <v>0</v>
      </c>
      <c r="J109" s="11"/>
      <c r="K109" s="11"/>
    </row>
    <row r="110" spans="1:11" ht="15.75" customHeight="1" x14ac:dyDescent="0.2">
      <c r="A110" s="6">
        <v>4184431561</v>
      </c>
      <c r="B110" s="6">
        <v>2</v>
      </c>
      <c r="C110" s="6" t="str">
        <f>VLOOKUP(B110,cat_xlsx!$A$1:$B$5,2,0)</f>
        <v>лыжи</v>
      </c>
      <c r="D110" s="7">
        <v>44572</v>
      </c>
      <c r="E110" s="8">
        <f t="shared" si="4"/>
        <v>1</v>
      </c>
      <c r="F110" s="6">
        <v>14</v>
      </c>
      <c r="G110" s="9">
        <v>799</v>
      </c>
      <c r="H110" s="10">
        <f t="shared" si="5"/>
        <v>11186</v>
      </c>
      <c r="I110" s="11">
        <f t="shared" si="6"/>
        <v>14</v>
      </c>
      <c r="J110" s="11"/>
      <c r="K110" s="11"/>
    </row>
    <row r="111" spans="1:11" ht="15.75" customHeight="1" x14ac:dyDescent="0.2">
      <c r="A111" s="6">
        <v>6094316077</v>
      </c>
      <c r="B111" s="6">
        <v>3</v>
      </c>
      <c r="C111" s="6" t="str">
        <f>VLOOKUP(B111,cat_xlsx!$A$1:$B$5,2,0)</f>
        <v>коньки</v>
      </c>
      <c r="D111" s="7">
        <v>44572</v>
      </c>
      <c r="E111" s="8">
        <f t="shared" si="4"/>
        <v>1</v>
      </c>
      <c r="F111" s="6">
        <v>43</v>
      </c>
      <c r="G111" s="9">
        <v>682</v>
      </c>
      <c r="H111" s="10">
        <f t="shared" si="5"/>
        <v>29326</v>
      </c>
      <c r="I111" s="11">
        <f t="shared" si="6"/>
        <v>43</v>
      </c>
      <c r="J111" s="11"/>
      <c r="K111" s="11"/>
    </row>
    <row r="112" spans="1:11" ht="15.75" customHeight="1" x14ac:dyDescent="0.2">
      <c r="A112" s="6">
        <v>4313187565</v>
      </c>
      <c r="B112" s="6">
        <v>1</v>
      </c>
      <c r="C112" s="6" t="str">
        <f>VLOOKUP(B112,cat_xlsx!$A$1:$B$5,2,0)</f>
        <v>сноуборд</v>
      </c>
      <c r="D112" s="7">
        <v>44573</v>
      </c>
      <c r="E112" s="8">
        <f t="shared" si="4"/>
        <v>1</v>
      </c>
      <c r="F112" s="6">
        <v>6</v>
      </c>
      <c r="G112" s="9">
        <v>2099</v>
      </c>
      <c r="H112" s="10">
        <f t="shared" si="5"/>
        <v>12594</v>
      </c>
      <c r="I112" s="11">
        <f t="shared" si="6"/>
        <v>0</v>
      </c>
      <c r="J112" s="11"/>
      <c r="K112" s="11"/>
    </row>
    <row r="113" spans="1:11" ht="15.75" customHeight="1" x14ac:dyDescent="0.2">
      <c r="A113" s="6">
        <v>1604938111</v>
      </c>
      <c r="B113" s="6">
        <v>1</v>
      </c>
      <c r="C113" s="6" t="str">
        <f>VLOOKUP(B113,cat_xlsx!$A$1:$B$5,2,0)</f>
        <v>сноуборд</v>
      </c>
      <c r="D113" s="7">
        <v>44573</v>
      </c>
      <c r="E113" s="8">
        <f t="shared" si="4"/>
        <v>1</v>
      </c>
      <c r="F113" s="6">
        <v>19</v>
      </c>
      <c r="G113" s="9">
        <v>1989</v>
      </c>
      <c r="H113" s="10">
        <f t="shared" si="5"/>
        <v>37791</v>
      </c>
      <c r="I113" s="11">
        <f t="shared" si="6"/>
        <v>0</v>
      </c>
      <c r="J113" s="11"/>
      <c r="K113" s="11"/>
    </row>
    <row r="114" spans="1:11" ht="15.75" customHeight="1" x14ac:dyDescent="0.2">
      <c r="A114" s="6">
        <v>3007926639</v>
      </c>
      <c r="B114" s="6">
        <v>1</v>
      </c>
      <c r="C114" s="6" t="str">
        <f>VLOOKUP(B114,cat_xlsx!$A$1:$B$5,2,0)</f>
        <v>сноуборд</v>
      </c>
      <c r="D114" s="7">
        <v>44573</v>
      </c>
      <c r="E114" s="8">
        <f t="shared" si="4"/>
        <v>1</v>
      </c>
      <c r="F114" s="6">
        <v>22</v>
      </c>
      <c r="G114" s="9">
        <v>1943</v>
      </c>
      <c r="H114" s="10">
        <f t="shared" si="5"/>
        <v>42746</v>
      </c>
      <c r="I114" s="11">
        <f t="shared" si="6"/>
        <v>0</v>
      </c>
      <c r="J114" s="11"/>
      <c r="K114" s="11"/>
    </row>
    <row r="115" spans="1:11" ht="15.75" customHeight="1" x14ac:dyDescent="0.2">
      <c r="A115" s="6">
        <v>5978383321</v>
      </c>
      <c r="B115" s="6">
        <v>1</v>
      </c>
      <c r="C115" s="6" t="str">
        <f>VLOOKUP(B115,cat_xlsx!$A$1:$B$5,2,0)</f>
        <v>сноуборд</v>
      </c>
      <c r="D115" s="7">
        <v>44573</v>
      </c>
      <c r="E115" s="8">
        <f t="shared" si="4"/>
        <v>1</v>
      </c>
      <c r="F115" s="6">
        <v>43</v>
      </c>
      <c r="G115" s="9">
        <v>1878</v>
      </c>
      <c r="H115" s="10">
        <f t="shared" si="5"/>
        <v>80754</v>
      </c>
      <c r="I115" s="11">
        <f t="shared" si="6"/>
        <v>0</v>
      </c>
      <c r="J115" s="11"/>
      <c r="K115" s="11"/>
    </row>
    <row r="116" spans="1:11" ht="15.75" customHeight="1" x14ac:dyDescent="0.2">
      <c r="A116" s="6">
        <v>2071647279</v>
      </c>
      <c r="B116" s="6">
        <v>2</v>
      </c>
      <c r="C116" s="6" t="str">
        <f>VLOOKUP(B116,cat_xlsx!$A$1:$B$5,2,0)</f>
        <v>лыжи</v>
      </c>
      <c r="D116" s="7">
        <v>44573</v>
      </c>
      <c r="E116" s="8">
        <f t="shared" si="4"/>
        <v>1</v>
      </c>
      <c r="F116" s="6">
        <v>33</v>
      </c>
      <c r="G116" s="9">
        <v>1462</v>
      </c>
      <c r="H116" s="10">
        <f t="shared" si="5"/>
        <v>48246</v>
      </c>
      <c r="I116" s="11">
        <f t="shared" si="6"/>
        <v>0</v>
      </c>
      <c r="J116" s="11"/>
      <c r="K116" s="11"/>
    </row>
    <row r="117" spans="1:11" ht="15.75" customHeight="1" x14ac:dyDescent="0.2">
      <c r="A117" s="6">
        <v>1205955821</v>
      </c>
      <c r="B117" s="6">
        <v>2</v>
      </c>
      <c r="C117" s="6" t="str">
        <f>VLOOKUP(B117,cat_xlsx!$A$1:$B$5,2,0)</f>
        <v>лыжи</v>
      </c>
      <c r="D117" s="7">
        <v>44573</v>
      </c>
      <c r="E117" s="8">
        <f t="shared" si="4"/>
        <v>1</v>
      </c>
      <c r="F117" s="6">
        <v>0</v>
      </c>
      <c r="G117" s="9">
        <v>1449</v>
      </c>
      <c r="H117" s="10">
        <f t="shared" si="5"/>
        <v>0</v>
      </c>
      <c r="I117" s="11">
        <f t="shared" si="6"/>
        <v>0</v>
      </c>
      <c r="J117" s="11"/>
      <c r="K117" s="11"/>
    </row>
    <row r="118" spans="1:11" ht="15.75" customHeight="1" x14ac:dyDescent="0.2">
      <c r="A118" s="6">
        <v>1026305127</v>
      </c>
      <c r="B118" s="6">
        <v>4</v>
      </c>
      <c r="C118" s="6" t="str">
        <f>VLOOKUP(B118,cat_xlsx!$A$1:$B$5,2,0)</f>
        <v>ролики</v>
      </c>
      <c r="D118" s="7">
        <v>44573</v>
      </c>
      <c r="E118" s="8">
        <f t="shared" si="4"/>
        <v>1</v>
      </c>
      <c r="F118" s="6">
        <v>81</v>
      </c>
      <c r="G118" s="9">
        <v>1034</v>
      </c>
      <c r="H118" s="10">
        <f t="shared" si="5"/>
        <v>83754</v>
      </c>
      <c r="I118" s="11">
        <f t="shared" si="6"/>
        <v>0</v>
      </c>
      <c r="J118" s="11"/>
      <c r="K118" s="11"/>
    </row>
    <row r="119" spans="1:11" ht="15.75" customHeight="1" x14ac:dyDescent="0.2">
      <c r="A119" s="6">
        <v>1283518147</v>
      </c>
      <c r="B119" s="6">
        <v>3</v>
      </c>
      <c r="C119" s="6" t="str">
        <f>VLOOKUP(B119,cat_xlsx!$A$1:$B$5,2,0)</f>
        <v>коньки</v>
      </c>
      <c r="D119" s="7">
        <v>44573</v>
      </c>
      <c r="E119" s="8">
        <f t="shared" si="4"/>
        <v>1</v>
      </c>
      <c r="F119" s="6">
        <v>8</v>
      </c>
      <c r="G119" s="9">
        <v>990</v>
      </c>
      <c r="H119" s="10">
        <f t="shared" si="5"/>
        <v>7920</v>
      </c>
      <c r="I119" s="11">
        <f t="shared" si="6"/>
        <v>0</v>
      </c>
      <c r="J119" s="11"/>
      <c r="K119" s="11"/>
    </row>
    <row r="120" spans="1:11" ht="15.75" customHeight="1" x14ac:dyDescent="0.2">
      <c r="A120" s="6">
        <v>4184431561</v>
      </c>
      <c r="B120" s="6">
        <v>2</v>
      </c>
      <c r="C120" s="6" t="str">
        <f>VLOOKUP(B120,cat_xlsx!$A$1:$B$5,2,0)</f>
        <v>лыжи</v>
      </c>
      <c r="D120" s="7">
        <v>44573</v>
      </c>
      <c r="E120" s="8">
        <f t="shared" si="4"/>
        <v>1</v>
      </c>
      <c r="F120" s="6">
        <v>20</v>
      </c>
      <c r="G120" s="9">
        <v>799</v>
      </c>
      <c r="H120" s="10">
        <f t="shared" si="5"/>
        <v>15980</v>
      </c>
      <c r="I120" s="11">
        <f t="shared" si="6"/>
        <v>20</v>
      </c>
      <c r="J120" s="11"/>
      <c r="K120" s="11"/>
    </row>
    <row r="121" spans="1:11" ht="15.75" customHeight="1" x14ac:dyDescent="0.2">
      <c r="A121" s="6">
        <v>6094316077</v>
      </c>
      <c r="B121" s="6">
        <v>3</v>
      </c>
      <c r="C121" s="6" t="str">
        <f>VLOOKUP(B121,cat_xlsx!$A$1:$B$5,2,0)</f>
        <v>коньки</v>
      </c>
      <c r="D121" s="7">
        <v>44573</v>
      </c>
      <c r="E121" s="8">
        <f t="shared" si="4"/>
        <v>1</v>
      </c>
      <c r="F121" s="6">
        <v>52</v>
      </c>
      <c r="G121" s="9">
        <v>682</v>
      </c>
      <c r="H121" s="10">
        <f t="shared" si="5"/>
        <v>35464</v>
      </c>
      <c r="I121" s="11">
        <f t="shared" si="6"/>
        <v>52</v>
      </c>
      <c r="J121" s="11"/>
      <c r="K121" s="11"/>
    </row>
    <row r="122" spans="1:11" ht="15.75" customHeight="1" x14ac:dyDescent="0.2">
      <c r="A122" s="6">
        <v>4313187565</v>
      </c>
      <c r="B122" s="6">
        <v>1</v>
      </c>
      <c r="C122" s="6" t="str">
        <f>VLOOKUP(B122,cat_xlsx!$A$1:$B$5,2,0)</f>
        <v>сноуборд</v>
      </c>
      <c r="D122" s="7">
        <v>44574</v>
      </c>
      <c r="E122" s="8">
        <f t="shared" si="4"/>
        <v>1</v>
      </c>
      <c r="F122" s="6">
        <v>8</v>
      </c>
      <c r="G122" s="9">
        <v>2099</v>
      </c>
      <c r="H122" s="10">
        <f t="shared" si="5"/>
        <v>16792</v>
      </c>
      <c r="I122" s="11">
        <f t="shared" si="6"/>
        <v>0</v>
      </c>
      <c r="J122" s="11"/>
      <c r="K122" s="11"/>
    </row>
    <row r="123" spans="1:11" ht="15.75" customHeight="1" x14ac:dyDescent="0.2">
      <c r="A123" s="6">
        <v>1604938111</v>
      </c>
      <c r="B123" s="6">
        <v>1</v>
      </c>
      <c r="C123" s="6" t="str">
        <f>VLOOKUP(B123,cat_xlsx!$A$1:$B$5,2,0)</f>
        <v>сноуборд</v>
      </c>
      <c r="D123" s="7">
        <v>44574</v>
      </c>
      <c r="E123" s="8">
        <f t="shared" si="4"/>
        <v>1</v>
      </c>
      <c r="F123" s="6">
        <v>8</v>
      </c>
      <c r="G123" s="9">
        <v>1989</v>
      </c>
      <c r="H123" s="10">
        <f t="shared" si="5"/>
        <v>15912</v>
      </c>
      <c r="I123" s="11">
        <f t="shared" si="6"/>
        <v>0</v>
      </c>
      <c r="J123" s="11"/>
      <c r="K123" s="11"/>
    </row>
    <row r="124" spans="1:11" ht="15.75" customHeight="1" x14ac:dyDescent="0.2">
      <c r="A124" s="6">
        <v>3007926639</v>
      </c>
      <c r="B124" s="6">
        <v>1</v>
      </c>
      <c r="C124" s="6" t="str">
        <f>VLOOKUP(B124,cat_xlsx!$A$1:$B$5,2,0)</f>
        <v>сноуборд</v>
      </c>
      <c r="D124" s="7">
        <v>44574</v>
      </c>
      <c r="E124" s="8">
        <f t="shared" si="4"/>
        <v>1</v>
      </c>
      <c r="F124" s="6">
        <v>24</v>
      </c>
      <c r="G124" s="9">
        <v>1943</v>
      </c>
      <c r="H124" s="10">
        <f t="shared" si="5"/>
        <v>46632</v>
      </c>
      <c r="I124" s="11">
        <f t="shared" si="6"/>
        <v>0</v>
      </c>
      <c r="J124" s="11"/>
      <c r="K124" s="11"/>
    </row>
    <row r="125" spans="1:11" ht="15.75" customHeight="1" x14ac:dyDescent="0.2">
      <c r="A125" s="6">
        <v>5978383321</v>
      </c>
      <c r="B125" s="6">
        <v>1</v>
      </c>
      <c r="C125" s="6" t="str">
        <f>VLOOKUP(B125,cat_xlsx!$A$1:$B$5,2,0)</f>
        <v>сноуборд</v>
      </c>
      <c r="D125" s="7">
        <v>44574</v>
      </c>
      <c r="E125" s="8">
        <f t="shared" si="4"/>
        <v>1</v>
      </c>
      <c r="F125" s="6">
        <v>48</v>
      </c>
      <c r="G125" s="9">
        <v>1878</v>
      </c>
      <c r="H125" s="10">
        <f t="shared" si="5"/>
        <v>90144</v>
      </c>
      <c r="I125" s="11">
        <f t="shared" si="6"/>
        <v>0</v>
      </c>
      <c r="J125" s="11"/>
      <c r="K125" s="11"/>
    </row>
    <row r="126" spans="1:11" ht="15.75" customHeight="1" x14ac:dyDescent="0.2">
      <c r="A126" s="6">
        <v>2071647279</v>
      </c>
      <c r="B126" s="6">
        <v>2</v>
      </c>
      <c r="C126" s="6" t="str">
        <f>VLOOKUP(B126,cat_xlsx!$A$1:$B$5,2,0)</f>
        <v>лыжи</v>
      </c>
      <c r="D126" s="7">
        <v>44574</v>
      </c>
      <c r="E126" s="8">
        <f t="shared" si="4"/>
        <v>1</v>
      </c>
      <c r="F126" s="6">
        <v>49</v>
      </c>
      <c r="G126" s="9">
        <v>1462</v>
      </c>
      <c r="H126" s="10">
        <f t="shared" si="5"/>
        <v>71638</v>
      </c>
      <c r="I126" s="11">
        <f t="shared" si="6"/>
        <v>0</v>
      </c>
      <c r="J126" s="11"/>
      <c r="K126" s="11"/>
    </row>
    <row r="127" spans="1:11" ht="15.75" customHeight="1" x14ac:dyDescent="0.2">
      <c r="A127" s="6">
        <v>1205955821</v>
      </c>
      <c r="B127" s="6">
        <v>2</v>
      </c>
      <c r="C127" s="6" t="str">
        <f>VLOOKUP(B127,cat_xlsx!$A$1:$B$5,2,0)</f>
        <v>лыжи</v>
      </c>
      <c r="D127" s="7">
        <v>44574</v>
      </c>
      <c r="E127" s="8">
        <f t="shared" si="4"/>
        <v>1</v>
      </c>
      <c r="F127" s="6">
        <v>0</v>
      </c>
      <c r="G127" s="9">
        <v>1449</v>
      </c>
      <c r="H127" s="10">
        <f t="shared" si="5"/>
        <v>0</v>
      </c>
      <c r="I127" s="11">
        <f t="shared" si="6"/>
        <v>0</v>
      </c>
      <c r="J127" s="11"/>
      <c r="K127" s="11"/>
    </row>
    <row r="128" spans="1:11" ht="15.75" customHeight="1" x14ac:dyDescent="0.2">
      <c r="A128" s="6">
        <v>1026305127</v>
      </c>
      <c r="B128" s="6">
        <v>4</v>
      </c>
      <c r="C128" s="6" t="str">
        <f>VLOOKUP(B128,cat_xlsx!$A$1:$B$5,2,0)</f>
        <v>ролики</v>
      </c>
      <c r="D128" s="7">
        <v>44574</v>
      </c>
      <c r="E128" s="8">
        <f t="shared" si="4"/>
        <v>1</v>
      </c>
      <c r="F128" s="6">
        <v>38</v>
      </c>
      <c r="G128" s="9">
        <v>1034</v>
      </c>
      <c r="H128" s="10">
        <f t="shared" si="5"/>
        <v>39292</v>
      </c>
      <c r="I128" s="11">
        <f t="shared" si="6"/>
        <v>0</v>
      </c>
      <c r="J128" s="11"/>
      <c r="K128" s="11"/>
    </row>
    <row r="129" spans="1:11" ht="15.75" customHeight="1" x14ac:dyDescent="0.2">
      <c r="A129" s="6">
        <v>1283518147</v>
      </c>
      <c r="B129" s="6">
        <v>3</v>
      </c>
      <c r="C129" s="6" t="str">
        <f>VLOOKUP(B129,cat_xlsx!$A$1:$B$5,2,0)</f>
        <v>коньки</v>
      </c>
      <c r="D129" s="7">
        <v>44574</v>
      </c>
      <c r="E129" s="8">
        <f t="shared" si="4"/>
        <v>1</v>
      </c>
      <c r="F129" s="6">
        <v>11</v>
      </c>
      <c r="G129" s="9">
        <v>990</v>
      </c>
      <c r="H129" s="10">
        <f t="shared" si="5"/>
        <v>10890</v>
      </c>
      <c r="I129" s="11">
        <f t="shared" si="6"/>
        <v>0</v>
      </c>
      <c r="J129" s="11"/>
      <c r="K129" s="11"/>
    </row>
    <row r="130" spans="1:11" ht="15.75" customHeight="1" x14ac:dyDescent="0.2">
      <c r="A130" s="6">
        <v>4184431561</v>
      </c>
      <c r="B130" s="6">
        <v>2</v>
      </c>
      <c r="C130" s="6" t="str">
        <f>VLOOKUP(B130,cat_xlsx!$A$1:$B$5,2,0)</f>
        <v>лыжи</v>
      </c>
      <c r="D130" s="7">
        <v>44574</v>
      </c>
      <c r="E130" s="8">
        <f t="shared" si="4"/>
        <v>1</v>
      </c>
      <c r="F130" s="6">
        <v>24</v>
      </c>
      <c r="G130" s="9">
        <v>799</v>
      </c>
      <c r="H130" s="10">
        <f t="shared" si="5"/>
        <v>19176</v>
      </c>
      <c r="I130" s="11">
        <f t="shared" si="6"/>
        <v>24</v>
      </c>
      <c r="J130" s="11"/>
      <c r="K130" s="11"/>
    </row>
    <row r="131" spans="1:11" ht="15.75" customHeight="1" x14ac:dyDescent="0.2">
      <c r="A131" s="6">
        <v>6094316077</v>
      </c>
      <c r="B131" s="6">
        <v>3</v>
      </c>
      <c r="C131" s="6" t="str">
        <f>VLOOKUP(B131,cat_xlsx!$A$1:$B$5,2,0)</f>
        <v>коньки</v>
      </c>
      <c r="D131" s="7">
        <v>44574</v>
      </c>
      <c r="E131" s="8">
        <f t="shared" ref="E131:E194" si="7">MONTH(D131)</f>
        <v>1</v>
      </c>
      <c r="F131" s="6">
        <v>60</v>
      </c>
      <c r="G131" s="9">
        <v>682</v>
      </c>
      <c r="H131" s="10">
        <f t="shared" ref="H131:H194" si="8">G131*F131</f>
        <v>40920</v>
      </c>
      <c r="I131" s="11">
        <f t="shared" si="6"/>
        <v>60</v>
      </c>
      <c r="J131" s="11"/>
      <c r="K131" s="11"/>
    </row>
    <row r="132" spans="1:11" ht="15.75" customHeight="1" x14ac:dyDescent="0.2">
      <c r="A132" s="6">
        <v>4313187565</v>
      </c>
      <c r="B132" s="6">
        <v>1</v>
      </c>
      <c r="C132" s="6" t="str">
        <f>VLOOKUP(B132,cat_xlsx!$A$1:$B$5,2,0)</f>
        <v>сноуборд</v>
      </c>
      <c r="D132" s="7">
        <v>44575</v>
      </c>
      <c r="E132" s="8">
        <f t="shared" si="7"/>
        <v>1</v>
      </c>
      <c r="F132" s="6">
        <v>11</v>
      </c>
      <c r="G132" s="9">
        <v>1999</v>
      </c>
      <c r="H132" s="10">
        <f t="shared" si="8"/>
        <v>21989</v>
      </c>
      <c r="I132" s="11">
        <f t="shared" si="6"/>
        <v>0</v>
      </c>
      <c r="J132" s="11"/>
      <c r="K132" s="11"/>
    </row>
    <row r="133" spans="1:11" ht="15.75" customHeight="1" x14ac:dyDescent="0.2">
      <c r="A133" s="6">
        <v>1604938111</v>
      </c>
      <c r="B133" s="6">
        <v>1</v>
      </c>
      <c r="C133" s="6" t="str">
        <f>VLOOKUP(B133,cat_xlsx!$A$1:$B$5,2,0)</f>
        <v>сноуборд</v>
      </c>
      <c r="D133" s="7">
        <v>44575</v>
      </c>
      <c r="E133" s="8">
        <f t="shared" si="7"/>
        <v>1</v>
      </c>
      <c r="F133" s="6">
        <v>17</v>
      </c>
      <c r="G133" s="9">
        <v>1989</v>
      </c>
      <c r="H133" s="10">
        <f t="shared" si="8"/>
        <v>33813</v>
      </c>
      <c r="I133" s="11">
        <f t="shared" si="6"/>
        <v>0</v>
      </c>
      <c r="J133" s="11"/>
      <c r="K133" s="11"/>
    </row>
    <row r="134" spans="1:11" ht="15.75" customHeight="1" x14ac:dyDescent="0.2">
      <c r="A134" s="6">
        <v>3007926639</v>
      </c>
      <c r="B134" s="6">
        <v>1</v>
      </c>
      <c r="C134" s="6" t="str">
        <f>VLOOKUP(B134,cat_xlsx!$A$1:$B$5,2,0)</f>
        <v>сноуборд</v>
      </c>
      <c r="D134" s="7">
        <v>44575</v>
      </c>
      <c r="E134" s="8">
        <f t="shared" si="7"/>
        <v>1</v>
      </c>
      <c r="F134" s="6">
        <v>23</v>
      </c>
      <c r="G134" s="9">
        <v>1943</v>
      </c>
      <c r="H134" s="10">
        <f t="shared" si="8"/>
        <v>44689</v>
      </c>
      <c r="I134" s="11">
        <f t="shared" si="6"/>
        <v>0</v>
      </c>
      <c r="J134" s="11"/>
      <c r="K134" s="11"/>
    </row>
    <row r="135" spans="1:11" ht="15.75" customHeight="1" x14ac:dyDescent="0.2">
      <c r="A135" s="6">
        <v>5978383321</v>
      </c>
      <c r="B135" s="6">
        <v>1</v>
      </c>
      <c r="C135" s="6" t="str">
        <f>VLOOKUP(B135,cat_xlsx!$A$1:$B$5,2,0)</f>
        <v>сноуборд</v>
      </c>
      <c r="D135" s="7">
        <v>44575</v>
      </c>
      <c r="E135" s="8">
        <f t="shared" si="7"/>
        <v>1</v>
      </c>
      <c r="F135" s="6">
        <v>38</v>
      </c>
      <c r="G135" s="9">
        <v>1878</v>
      </c>
      <c r="H135" s="10">
        <f t="shared" si="8"/>
        <v>71364</v>
      </c>
      <c r="I135" s="11">
        <f t="shared" si="6"/>
        <v>0</v>
      </c>
      <c r="J135" s="11"/>
      <c r="K135" s="11"/>
    </row>
    <row r="136" spans="1:11" ht="15.75" customHeight="1" x14ac:dyDescent="0.2">
      <c r="A136" s="6">
        <v>2071647279</v>
      </c>
      <c r="B136" s="6">
        <v>2</v>
      </c>
      <c r="C136" s="6" t="str">
        <f>VLOOKUP(B136,cat_xlsx!$A$1:$B$5,2,0)</f>
        <v>лыжи</v>
      </c>
      <c r="D136" s="7">
        <v>44575</v>
      </c>
      <c r="E136" s="8">
        <f t="shared" si="7"/>
        <v>1</v>
      </c>
      <c r="F136" s="6">
        <v>35</v>
      </c>
      <c r="G136" s="9">
        <v>1462</v>
      </c>
      <c r="H136" s="10">
        <f t="shared" si="8"/>
        <v>51170</v>
      </c>
      <c r="I136" s="11">
        <f t="shared" si="6"/>
        <v>0</v>
      </c>
      <c r="J136" s="11"/>
      <c r="K136" s="11"/>
    </row>
    <row r="137" spans="1:11" ht="15.75" customHeight="1" x14ac:dyDescent="0.2">
      <c r="A137" s="6">
        <v>1205955821</v>
      </c>
      <c r="B137" s="6">
        <v>2</v>
      </c>
      <c r="C137" s="6" t="str">
        <f>VLOOKUP(B137,cat_xlsx!$A$1:$B$5,2,0)</f>
        <v>лыжи</v>
      </c>
      <c r="D137" s="7">
        <v>44575</v>
      </c>
      <c r="E137" s="8">
        <f t="shared" si="7"/>
        <v>1</v>
      </c>
      <c r="F137" s="6">
        <v>1</v>
      </c>
      <c r="G137" s="9">
        <v>1449</v>
      </c>
      <c r="H137" s="10">
        <f t="shared" si="8"/>
        <v>1449</v>
      </c>
      <c r="I137" s="11">
        <f t="shared" si="6"/>
        <v>0</v>
      </c>
      <c r="J137" s="11"/>
      <c r="K137" s="11"/>
    </row>
    <row r="138" spans="1:11" ht="15.75" customHeight="1" x14ac:dyDescent="0.2">
      <c r="A138" s="6">
        <v>1026305127</v>
      </c>
      <c r="B138" s="6">
        <v>4</v>
      </c>
      <c r="C138" s="6" t="str">
        <f>VLOOKUP(B138,cat_xlsx!$A$1:$B$5,2,0)</f>
        <v>ролики</v>
      </c>
      <c r="D138" s="7">
        <v>44575</v>
      </c>
      <c r="E138" s="8">
        <f t="shared" si="7"/>
        <v>1</v>
      </c>
      <c r="F138" s="6">
        <v>104</v>
      </c>
      <c r="G138" s="9">
        <v>1034</v>
      </c>
      <c r="H138" s="10">
        <f t="shared" si="8"/>
        <v>107536</v>
      </c>
      <c r="I138" s="11">
        <f t="shared" si="6"/>
        <v>0</v>
      </c>
      <c r="J138" s="11"/>
      <c r="K138" s="11"/>
    </row>
    <row r="139" spans="1:11" ht="15.75" customHeight="1" x14ac:dyDescent="0.2">
      <c r="A139" s="6">
        <v>1283518147</v>
      </c>
      <c r="B139" s="6">
        <v>3</v>
      </c>
      <c r="C139" s="6" t="str">
        <f>VLOOKUP(B139,cat_xlsx!$A$1:$B$5,2,0)</f>
        <v>коньки</v>
      </c>
      <c r="D139" s="7">
        <v>44575</v>
      </c>
      <c r="E139" s="8">
        <f t="shared" si="7"/>
        <v>1</v>
      </c>
      <c r="F139" s="6">
        <v>144</v>
      </c>
      <c r="G139" s="9">
        <v>990</v>
      </c>
      <c r="H139" s="10">
        <f t="shared" si="8"/>
        <v>142560</v>
      </c>
      <c r="I139" s="11">
        <f t="shared" ref="I139:I202" si="9">IF(G139&lt;800,F139,0)</f>
        <v>0</v>
      </c>
      <c r="J139" s="11"/>
      <c r="K139" s="11"/>
    </row>
    <row r="140" spans="1:11" ht="15.75" customHeight="1" x14ac:dyDescent="0.2">
      <c r="A140" s="6">
        <v>4184431561</v>
      </c>
      <c r="B140" s="6">
        <v>2</v>
      </c>
      <c r="C140" s="6" t="str">
        <f>VLOOKUP(B140,cat_xlsx!$A$1:$B$5,2,0)</f>
        <v>лыжи</v>
      </c>
      <c r="D140" s="7">
        <v>44575</v>
      </c>
      <c r="E140" s="8">
        <f t="shared" si="7"/>
        <v>1</v>
      </c>
      <c r="F140" s="6">
        <v>26</v>
      </c>
      <c r="G140" s="9">
        <v>799</v>
      </c>
      <c r="H140" s="10">
        <f t="shared" si="8"/>
        <v>20774</v>
      </c>
      <c r="I140" s="11">
        <f t="shared" si="9"/>
        <v>26</v>
      </c>
      <c r="J140" s="11"/>
      <c r="K140" s="11"/>
    </row>
    <row r="141" spans="1:11" ht="15.75" customHeight="1" x14ac:dyDescent="0.2">
      <c r="A141" s="6">
        <v>6094316077</v>
      </c>
      <c r="B141" s="6">
        <v>3</v>
      </c>
      <c r="C141" s="6" t="str">
        <f>VLOOKUP(B141,cat_xlsx!$A$1:$B$5,2,0)</f>
        <v>коньки</v>
      </c>
      <c r="D141" s="7">
        <v>44575</v>
      </c>
      <c r="E141" s="8">
        <f t="shared" si="7"/>
        <v>1</v>
      </c>
      <c r="F141" s="6">
        <v>64</v>
      </c>
      <c r="G141" s="9">
        <v>682</v>
      </c>
      <c r="H141" s="10">
        <f t="shared" si="8"/>
        <v>43648</v>
      </c>
      <c r="I141" s="11">
        <f t="shared" si="9"/>
        <v>64</v>
      </c>
      <c r="J141" s="11"/>
      <c r="K141" s="11"/>
    </row>
    <row r="142" spans="1:11" ht="15.75" customHeight="1" x14ac:dyDescent="0.2">
      <c r="A142" s="6">
        <v>4313187565</v>
      </c>
      <c r="B142" s="6">
        <v>1</v>
      </c>
      <c r="C142" s="6" t="str">
        <f>VLOOKUP(B142,cat_xlsx!$A$1:$B$5,2,0)</f>
        <v>сноуборд</v>
      </c>
      <c r="D142" s="7">
        <v>44576</v>
      </c>
      <c r="E142" s="8">
        <f t="shared" si="7"/>
        <v>1</v>
      </c>
      <c r="F142" s="6">
        <v>6</v>
      </c>
      <c r="G142" s="9">
        <v>1999</v>
      </c>
      <c r="H142" s="10">
        <f t="shared" si="8"/>
        <v>11994</v>
      </c>
      <c r="I142" s="11">
        <f t="shared" si="9"/>
        <v>0</v>
      </c>
      <c r="J142" s="11"/>
      <c r="K142" s="11"/>
    </row>
    <row r="143" spans="1:11" ht="15.75" customHeight="1" x14ac:dyDescent="0.2">
      <c r="A143" s="6">
        <v>1604938111</v>
      </c>
      <c r="B143" s="6">
        <v>1</v>
      </c>
      <c r="C143" s="6" t="str">
        <f>VLOOKUP(B143,cat_xlsx!$A$1:$B$5,2,0)</f>
        <v>сноуборд</v>
      </c>
      <c r="D143" s="7">
        <v>44576</v>
      </c>
      <c r="E143" s="8">
        <f t="shared" si="7"/>
        <v>1</v>
      </c>
      <c r="F143" s="6">
        <v>23</v>
      </c>
      <c r="G143" s="9">
        <v>1989</v>
      </c>
      <c r="H143" s="10">
        <f t="shared" si="8"/>
        <v>45747</v>
      </c>
      <c r="I143" s="11">
        <f t="shared" si="9"/>
        <v>0</v>
      </c>
      <c r="J143" s="11"/>
      <c r="K143" s="11"/>
    </row>
    <row r="144" spans="1:11" ht="15.75" customHeight="1" x14ac:dyDescent="0.2">
      <c r="A144" s="6">
        <v>3007926639</v>
      </c>
      <c r="B144" s="6">
        <v>1</v>
      </c>
      <c r="C144" s="6" t="str">
        <f>VLOOKUP(B144,cat_xlsx!$A$1:$B$5,2,0)</f>
        <v>сноуборд</v>
      </c>
      <c r="D144" s="7">
        <v>44576</v>
      </c>
      <c r="E144" s="8">
        <f t="shared" si="7"/>
        <v>1</v>
      </c>
      <c r="F144" s="6">
        <v>25</v>
      </c>
      <c r="G144" s="9">
        <v>1943</v>
      </c>
      <c r="H144" s="10">
        <f t="shared" si="8"/>
        <v>48575</v>
      </c>
      <c r="I144" s="11">
        <f t="shared" si="9"/>
        <v>0</v>
      </c>
      <c r="J144" s="11"/>
      <c r="K144" s="11"/>
    </row>
    <row r="145" spans="1:11" ht="15.75" customHeight="1" x14ac:dyDescent="0.2">
      <c r="A145" s="6">
        <v>5978383321</v>
      </c>
      <c r="B145" s="6">
        <v>1</v>
      </c>
      <c r="C145" s="6" t="str">
        <f>VLOOKUP(B145,cat_xlsx!$A$1:$B$5,2,0)</f>
        <v>сноуборд</v>
      </c>
      <c r="D145" s="7">
        <v>44576</v>
      </c>
      <c r="E145" s="8">
        <f t="shared" si="7"/>
        <v>1</v>
      </c>
      <c r="F145" s="6">
        <v>40</v>
      </c>
      <c r="G145" s="9">
        <v>1878</v>
      </c>
      <c r="H145" s="10">
        <f t="shared" si="8"/>
        <v>75120</v>
      </c>
      <c r="I145" s="11">
        <f t="shared" si="9"/>
        <v>0</v>
      </c>
      <c r="J145" s="11"/>
      <c r="K145" s="11"/>
    </row>
    <row r="146" spans="1:11" ht="15.75" customHeight="1" x14ac:dyDescent="0.2">
      <c r="A146" s="6">
        <v>2071647279</v>
      </c>
      <c r="B146" s="6">
        <v>2</v>
      </c>
      <c r="C146" s="6" t="str">
        <f>VLOOKUP(B146,cat_xlsx!$A$1:$B$5,2,0)</f>
        <v>лыжи</v>
      </c>
      <c r="D146" s="7">
        <v>44576</v>
      </c>
      <c r="E146" s="8">
        <f t="shared" si="7"/>
        <v>1</v>
      </c>
      <c r="F146" s="6">
        <v>32</v>
      </c>
      <c r="G146" s="9">
        <v>1462</v>
      </c>
      <c r="H146" s="10">
        <f t="shared" si="8"/>
        <v>46784</v>
      </c>
      <c r="I146" s="11">
        <f t="shared" si="9"/>
        <v>0</v>
      </c>
      <c r="J146" s="11"/>
      <c r="K146" s="11"/>
    </row>
    <row r="147" spans="1:11" ht="15.75" customHeight="1" x14ac:dyDescent="0.2">
      <c r="A147" s="6">
        <v>1205955821</v>
      </c>
      <c r="B147" s="6">
        <v>2</v>
      </c>
      <c r="C147" s="6" t="str">
        <f>VLOOKUP(B147,cat_xlsx!$A$1:$B$5,2,0)</f>
        <v>лыжи</v>
      </c>
      <c r="D147" s="7">
        <v>44576</v>
      </c>
      <c r="E147" s="8">
        <f t="shared" si="7"/>
        <v>1</v>
      </c>
      <c r="F147" s="6">
        <v>5</v>
      </c>
      <c r="G147" s="9">
        <v>1449</v>
      </c>
      <c r="H147" s="10">
        <f t="shared" si="8"/>
        <v>7245</v>
      </c>
      <c r="I147" s="11">
        <f t="shared" si="9"/>
        <v>0</v>
      </c>
      <c r="J147" s="11"/>
      <c r="K147" s="11"/>
    </row>
    <row r="148" spans="1:11" ht="15.75" customHeight="1" x14ac:dyDescent="0.2">
      <c r="A148" s="6">
        <v>1026305127</v>
      </c>
      <c r="B148" s="6">
        <v>4</v>
      </c>
      <c r="C148" s="6" t="str">
        <f>VLOOKUP(B148,cat_xlsx!$A$1:$B$5,2,0)</f>
        <v>ролики</v>
      </c>
      <c r="D148" s="7">
        <v>44576</v>
      </c>
      <c r="E148" s="8">
        <f t="shared" si="7"/>
        <v>1</v>
      </c>
      <c r="F148" s="6">
        <v>110</v>
      </c>
      <c r="G148" s="9">
        <v>1034</v>
      </c>
      <c r="H148" s="10">
        <f t="shared" si="8"/>
        <v>113740</v>
      </c>
      <c r="I148" s="11">
        <f t="shared" si="9"/>
        <v>0</v>
      </c>
      <c r="J148" s="11"/>
      <c r="K148" s="11"/>
    </row>
    <row r="149" spans="1:11" ht="15.75" customHeight="1" x14ac:dyDescent="0.2">
      <c r="A149" s="6">
        <v>1283518147</v>
      </c>
      <c r="B149" s="6">
        <v>3</v>
      </c>
      <c r="C149" s="6" t="str">
        <f>VLOOKUP(B149,cat_xlsx!$A$1:$B$5,2,0)</f>
        <v>коньки</v>
      </c>
      <c r="D149" s="7">
        <v>44576</v>
      </c>
      <c r="E149" s="8">
        <f t="shared" si="7"/>
        <v>1</v>
      </c>
      <c r="F149" s="6">
        <v>145</v>
      </c>
      <c r="G149" s="9">
        <v>990</v>
      </c>
      <c r="H149" s="10">
        <f t="shared" si="8"/>
        <v>143550</v>
      </c>
      <c r="I149" s="11">
        <f t="shared" si="9"/>
        <v>0</v>
      </c>
      <c r="J149" s="11"/>
      <c r="K149" s="11"/>
    </row>
    <row r="150" spans="1:11" ht="15.75" customHeight="1" x14ac:dyDescent="0.2">
      <c r="A150" s="6">
        <v>4184431561</v>
      </c>
      <c r="B150" s="6">
        <v>2</v>
      </c>
      <c r="C150" s="6" t="str">
        <f>VLOOKUP(B150,cat_xlsx!$A$1:$B$5,2,0)</f>
        <v>лыжи</v>
      </c>
      <c r="D150" s="7">
        <v>44576</v>
      </c>
      <c r="E150" s="8">
        <f t="shared" si="7"/>
        <v>1</v>
      </c>
      <c r="F150" s="6">
        <v>24</v>
      </c>
      <c r="G150" s="9">
        <v>799</v>
      </c>
      <c r="H150" s="10">
        <f t="shared" si="8"/>
        <v>19176</v>
      </c>
      <c r="I150" s="11">
        <f t="shared" si="9"/>
        <v>24</v>
      </c>
      <c r="J150" s="11"/>
      <c r="K150" s="11"/>
    </row>
    <row r="151" spans="1:11" ht="15.75" customHeight="1" x14ac:dyDescent="0.2">
      <c r="A151" s="6">
        <v>6094316077</v>
      </c>
      <c r="B151" s="6">
        <v>3</v>
      </c>
      <c r="C151" s="6" t="str">
        <f>VLOOKUP(B151,cat_xlsx!$A$1:$B$5,2,0)</f>
        <v>коньки</v>
      </c>
      <c r="D151" s="7">
        <v>44576</v>
      </c>
      <c r="E151" s="8">
        <f t="shared" si="7"/>
        <v>1</v>
      </c>
      <c r="F151" s="6">
        <v>80</v>
      </c>
      <c r="G151" s="9">
        <v>682</v>
      </c>
      <c r="H151" s="10">
        <f t="shared" si="8"/>
        <v>54560</v>
      </c>
      <c r="I151" s="11">
        <f t="shared" si="9"/>
        <v>80</v>
      </c>
      <c r="J151" s="11"/>
      <c r="K151" s="11"/>
    </row>
    <row r="152" spans="1:11" ht="15.75" customHeight="1" x14ac:dyDescent="0.2">
      <c r="A152" s="6">
        <v>4313187565</v>
      </c>
      <c r="B152" s="6">
        <v>1</v>
      </c>
      <c r="C152" s="6" t="str">
        <f>VLOOKUP(B152,cat_xlsx!$A$1:$B$5,2,0)</f>
        <v>сноуборд</v>
      </c>
      <c r="D152" s="7">
        <v>44577</v>
      </c>
      <c r="E152" s="8">
        <f t="shared" si="7"/>
        <v>1</v>
      </c>
      <c r="F152" s="6">
        <v>14</v>
      </c>
      <c r="G152" s="9">
        <v>1999</v>
      </c>
      <c r="H152" s="10">
        <f t="shared" si="8"/>
        <v>27986</v>
      </c>
      <c r="I152" s="11">
        <f t="shared" si="9"/>
        <v>0</v>
      </c>
      <c r="J152" s="11"/>
      <c r="K152" s="11"/>
    </row>
    <row r="153" spans="1:11" ht="15.75" customHeight="1" x14ac:dyDescent="0.2">
      <c r="A153" s="6">
        <v>1604938111</v>
      </c>
      <c r="B153" s="6">
        <v>1</v>
      </c>
      <c r="C153" s="6" t="str">
        <f>VLOOKUP(B153,cat_xlsx!$A$1:$B$5,2,0)</f>
        <v>сноуборд</v>
      </c>
      <c r="D153" s="7">
        <v>44577</v>
      </c>
      <c r="E153" s="8">
        <f t="shared" si="7"/>
        <v>1</v>
      </c>
      <c r="F153" s="6">
        <v>26</v>
      </c>
      <c r="G153" s="9">
        <v>1989</v>
      </c>
      <c r="H153" s="10">
        <f t="shared" si="8"/>
        <v>51714</v>
      </c>
      <c r="I153" s="11">
        <f t="shared" si="9"/>
        <v>0</v>
      </c>
      <c r="J153" s="11"/>
      <c r="K153" s="11"/>
    </row>
    <row r="154" spans="1:11" ht="15.75" customHeight="1" x14ac:dyDescent="0.2">
      <c r="A154" s="6">
        <v>3007926639</v>
      </c>
      <c r="B154" s="6">
        <v>1</v>
      </c>
      <c r="C154" s="6" t="str">
        <f>VLOOKUP(B154,cat_xlsx!$A$1:$B$5,2,0)</f>
        <v>сноуборд</v>
      </c>
      <c r="D154" s="7">
        <v>44577</v>
      </c>
      <c r="E154" s="8">
        <f t="shared" si="7"/>
        <v>1</v>
      </c>
      <c r="F154" s="6">
        <v>42</v>
      </c>
      <c r="G154" s="9">
        <v>1943</v>
      </c>
      <c r="H154" s="10">
        <f t="shared" si="8"/>
        <v>81606</v>
      </c>
      <c r="I154" s="11">
        <f t="shared" si="9"/>
        <v>0</v>
      </c>
      <c r="J154" s="11"/>
      <c r="K154" s="11"/>
    </row>
    <row r="155" spans="1:11" ht="15.75" customHeight="1" x14ac:dyDescent="0.2">
      <c r="A155" s="6">
        <v>5978383321</v>
      </c>
      <c r="B155" s="6">
        <v>1</v>
      </c>
      <c r="C155" s="6" t="str">
        <f>VLOOKUP(B155,cat_xlsx!$A$1:$B$5,2,0)</f>
        <v>сноуборд</v>
      </c>
      <c r="D155" s="7">
        <v>44577</v>
      </c>
      <c r="E155" s="8">
        <f t="shared" si="7"/>
        <v>1</v>
      </c>
      <c r="F155" s="6">
        <v>43</v>
      </c>
      <c r="G155" s="9">
        <v>1878</v>
      </c>
      <c r="H155" s="10">
        <f t="shared" si="8"/>
        <v>80754</v>
      </c>
      <c r="I155" s="11">
        <f t="shared" si="9"/>
        <v>0</v>
      </c>
      <c r="J155" s="11"/>
      <c r="K155" s="11"/>
    </row>
    <row r="156" spans="1:11" ht="15.75" customHeight="1" x14ac:dyDescent="0.2">
      <c r="A156" s="6">
        <v>2071647279</v>
      </c>
      <c r="B156" s="6">
        <v>2</v>
      </c>
      <c r="C156" s="6" t="str">
        <f>VLOOKUP(B156,cat_xlsx!$A$1:$B$5,2,0)</f>
        <v>лыжи</v>
      </c>
      <c r="D156" s="7">
        <v>44577</v>
      </c>
      <c r="E156" s="8">
        <f t="shared" si="7"/>
        <v>1</v>
      </c>
      <c r="F156" s="6">
        <v>52</v>
      </c>
      <c r="G156" s="9">
        <v>1462</v>
      </c>
      <c r="H156" s="10">
        <f t="shared" si="8"/>
        <v>76024</v>
      </c>
      <c r="I156" s="11">
        <f t="shared" si="9"/>
        <v>0</v>
      </c>
      <c r="J156" s="11"/>
      <c r="K156" s="11"/>
    </row>
    <row r="157" spans="1:11" ht="15.75" customHeight="1" x14ac:dyDescent="0.2">
      <c r="A157" s="6">
        <v>1205955821</v>
      </c>
      <c r="B157" s="6">
        <v>2</v>
      </c>
      <c r="C157" s="6" t="str">
        <f>VLOOKUP(B157,cat_xlsx!$A$1:$B$5,2,0)</f>
        <v>лыжи</v>
      </c>
      <c r="D157" s="7">
        <v>44577</v>
      </c>
      <c r="E157" s="8">
        <f t="shared" si="7"/>
        <v>1</v>
      </c>
      <c r="F157" s="6">
        <v>5</v>
      </c>
      <c r="G157" s="9">
        <v>1449</v>
      </c>
      <c r="H157" s="10">
        <f t="shared" si="8"/>
        <v>7245</v>
      </c>
      <c r="I157" s="11">
        <f t="shared" si="9"/>
        <v>0</v>
      </c>
      <c r="J157" s="11"/>
      <c r="K157" s="11"/>
    </row>
    <row r="158" spans="1:11" ht="15.75" customHeight="1" x14ac:dyDescent="0.2">
      <c r="A158" s="6">
        <v>1026305127</v>
      </c>
      <c r="B158" s="6">
        <v>4</v>
      </c>
      <c r="C158" s="6" t="str">
        <f>VLOOKUP(B158,cat_xlsx!$A$1:$B$5,2,0)</f>
        <v>ролики</v>
      </c>
      <c r="D158" s="7">
        <v>44577</v>
      </c>
      <c r="E158" s="8">
        <f t="shared" si="7"/>
        <v>1</v>
      </c>
      <c r="F158" s="6">
        <v>122</v>
      </c>
      <c r="G158" s="9">
        <v>1034</v>
      </c>
      <c r="H158" s="10">
        <f t="shared" si="8"/>
        <v>126148</v>
      </c>
      <c r="I158" s="11">
        <f t="shared" si="9"/>
        <v>0</v>
      </c>
      <c r="J158" s="11"/>
      <c r="K158" s="11"/>
    </row>
    <row r="159" spans="1:11" ht="15.75" customHeight="1" x14ac:dyDescent="0.2">
      <c r="A159" s="6">
        <v>1283518147</v>
      </c>
      <c r="B159" s="6">
        <v>3</v>
      </c>
      <c r="C159" s="6" t="str">
        <f>VLOOKUP(B159,cat_xlsx!$A$1:$B$5,2,0)</f>
        <v>коньки</v>
      </c>
      <c r="D159" s="7">
        <v>44577</v>
      </c>
      <c r="E159" s="8">
        <f t="shared" si="7"/>
        <v>1</v>
      </c>
      <c r="F159" s="6">
        <v>43</v>
      </c>
      <c r="G159" s="9">
        <v>990</v>
      </c>
      <c r="H159" s="10">
        <f t="shared" si="8"/>
        <v>42570</v>
      </c>
      <c r="I159" s="11">
        <f t="shared" si="9"/>
        <v>0</v>
      </c>
      <c r="J159" s="11"/>
      <c r="K159" s="11"/>
    </row>
    <row r="160" spans="1:11" ht="15.75" customHeight="1" x14ac:dyDescent="0.2">
      <c r="A160" s="6">
        <v>4184431561</v>
      </c>
      <c r="B160" s="6">
        <v>2</v>
      </c>
      <c r="C160" s="6" t="str">
        <f>VLOOKUP(B160,cat_xlsx!$A$1:$B$5,2,0)</f>
        <v>лыжи</v>
      </c>
      <c r="D160" s="7">
        <v>44577</v>
      </c>
      <c r="E160" s="8">
        <f t="shared" si="7"/>
        <v>1</v>
      </c>
      <c r="F160" s="6">
        <v>28</v>
      </c>
      <c r="G160" s="9">
        <v>799</v>
      </c>
      <c r="H160" s="10">
        <f t="shared" si="8"/>
        <v>22372</v>
      </c>
      <c r="I160" s="11">
        <f t="shared" si="9"/>
        <v>28</v>
      </c>
      <c r="J160" s="11"/>
      <c r="K160" s="11"/>
    </row>
    <row r="161" spans="1:11" ht="15.75" customHeight="1" x14ac:dyDescent="0.2">
      <c r="A161" s="6">
        <v>6094316077</v>
      </c>
      <c r="B161" s="6">
        <v>3</v>
      </c>
      <c r="C161" s="6" t="str">
        <f>VLOOKUP(B161,cat_xlsx!$A$1:$B$5,2,0)</f>
        <v>коньки</v>
      </c>
      <c r="D161" s="7">
        <v>44577</v>
      </c>
      <c r="E161" s="8">
        <f t="shared" si="7"/>
        <v>1</v>
      </c>
      <c r="F161" s="6">
        <v>82</v>
      </c>
      <c r="G161" s="9">
        <v>682</v>
      </c>
      <c r="H161" s="10">
        <f t="shared" si="8"/>
        <v>55924</v>
      </c>
      <c r="I161" s="11">
        <f t="shared" si="9"/>
        <v>82</v>
      </c>
      <c r="J161" s="11"/>
      <c r="K161" s="11"/>
    </row>
    <row r="162" spans="1:11" ht="15.75" customHeight="1" x14ac:dyDescent="0.2">
      <c r="A162" s="6">
        <v>4313187565</v>
      </c>
      <c r="B162" s="6">
        <v>1</v>
      </c>
      <c r="C162" s="6" t="str">
        <f>VLOOKUP(B162,cat_xlsx!$A$1:$B$5,2,0)</f>
        <v>сноуборд</v>
      </c>
      <c r="D162" s="7">
        <v>44578</v>
      </c>
      <c r="E162" s="8">
        <f t="shared" si="7"/>
        <v>1</v>
      </c>
      <c r="F162" s="6">
        <v>11</v>
      </c>
      <c r="G162" s="9">
        <v>1999</v>
      </c>
      <c r="H162" s="10">
        <f t="shared" si="8"/>
        <v>21989</v>
      </c>
      <c r="I162" s="11">
        <f t="shared" si="9"/>
        <v>0</v>
      </c>
      <c r="J162" s="11"/>
      <c r="K162" s="11"/>
    </row>
    <row r="163" spans="1:11" ht="15.75" customHeight="1" x14ac:dyDescent="0.2">
      <c r="A163" s="6">
        <v>1604938111</v>
      </c>
      <c r="B163" s="6">
        <v>1</v>
      </c>
      <c r="C163" s="6" t="str">
        <f>VLOOKUP(B163,cat_xlsx!$A$1:$B$5,2,0)</f>
        <v>сноуборд</v>
      </c>
      <c r="D163" s="7">
        <v>44578</v>
      </c>
      <c r="E163" s="8">
        <f t="shared" si="7"/>
        <v>1</v>
      </c>
      <c r="F163" s="6">
        <v>24</v>
      </c>
      <c r="G163" s="9">
        <v>1989</v>
      </c>
      <c r="H163" s="10">
        <f t="shared" si="8"/>
        <v>47736</v>
      </c>
      <c r="I163" s="11">
        <f t="shared" si="9"/>
        <v>0</v>
      </c>
      <c r="J163" s="11"/>
      <c r="K163" s="11"/>
    </row>
    <row r="164" spans="1:11" ht="15.75" customHeight="1" x14ac:dyDescent="0.2">
      <c r="A164" s="6">
        <v>3007926639</v>
      </c>
      <c r="B164" s="6">
        <v>1</v>
      </c>
      <c r="C164" s="6" t="str">
        <f>VLOOKUP(B164,cat_xlsx!$A$1:$B$5,2,0)</f>
        <v>сноуборд</v>
      </c>
      <c r="D164" s="7">
        <v>44578</v>
      </c>
      <c r="E164" s="8">
        <f t="shared" si="7"/>
        <v>1</v>
      </c>
      <c r="F164" s="6">
        <v>40</v>
      </c>
      <c r="G164" s="9">
        <v>1943</v>
      </c>
      <c r="H164" s="10">
        <f t="shared" si="8"/>
        <v>77720</v>
      </c>
      <c r="I164" s="11">
        <f t="shared" si="9"/>
        <v>0</v>
      </c>
      <c r="J164" s="11"/>
      <c r="K164" s="11"/>
    </row>
    <row r="165" spans="1:11" ht="15.75" customHeight="1" x14ac:dyDescent="0.2">
      <c r="A165" s="6">
        <v>5978383321</v>
      </c>
      <c r="B165" s="6">
        <v>1</v>
      </c>
      <c r="C165" s="6" t="str">
        <f>VLOOKUP(B165,cat_xlsx!$A$1:$B$5,2,0)</f>
        <v>сноуборд</v>
      </c>
      <c r="D165" s="7">
        <v>44578</v>
      </c>
      <c r="E165" s="8">
        <f t="shared" si="7"/>
        <v>1</v>
      </c>
      <c r="F165" s="6">
        <v>46</v>
      </c>
      <c r="G165" s="9">
        <v>1878</v>
      </c>
      <c r="H165" s="10">
        <f t="shared" si="8"/>
        <v>86388</v>
      </c>
      <c r="I165" s="11">
        <f t="shared" si="9"/>
        <v>0</v>
      </c>
      <c r="J165" s="11"/>
      <c r="K165" s="11"/>
    </row>
    <row r="166" spans="1:11" ht="15.75" customHeight="1" x14ac:dyDescent="0.2">
      <c r="A166" s="6">
        <v>2071647279</v>
      </c>
      <c r="B166" s="6">
        <v>2</v>
      </c>
      <c r="C166" s="6" t="str">
        <f>VLOOKUP(B166,cat_xlsx!$A$1:$B$5,2,0)</f>
        <v>лыжи</v>
      </c>
      <c r="D166" s="7">
        <v>44578</v>
      </c>
      <c r="E166" s="8">
        <f t="shared" si="7"/>
        <v>1</v>
      </c>
      <c r="F166" s="6">
        <v>45</v>
      </c>
      <c r="G166" s="9">
        <v>1462</v>
      </c>
      <c r="H166" s="10">
        <f t="shared" si="8"/>
        <v>65790</v>
      </c>
      <c r="I166" s="11">
        <f t="shared" si="9"/>
        <v>0</v>
      </c>
      <c r="J166" s="11"/>
      <c r="K166" s="11"/>
    </row>
    <row r="167" spans="1:11" ht="15.75" customHeight="1" x14ac:dyDescent="0.2">
      <c r="A167" s="6">
        <v>1205955821</v>
      </c>
      <c r="B167" s="6">
        <v>2</v>
      </c>
      <c r="C167" s="6" t="str">
        <f>VLOOKUP(B167,cat_xlsx!$A$1:$B$5,2,0)</f>
        <v>лыжи</v>
      </c>
      <c r="D167" s="7">
        <v>44578</v>
      </c>
      <c r="E167" s="8">
        <f t="shared" si="7"/>
        <v>1</v>
      </c>
      <c r="F167" s="6">
        <v>1</v>
      </c>
      <c r="G167" s="9">
        <v>1449</v>
      </c>
      <c r="H167" s="10">
        <f t="shared" si="8"/>
        <v>1449</v>
      </c>
      <c r="I167" s="11">
        <f t="shared" si="9"/>
        <v>0</v>
      </c>
      <c r="J167" s="11"/>
      <c r="K167" s="11"/>
    </row>
    <row r="168" spans="1:11" ht="15.75" customHeight="1" x14ac:dyDescent="0.2">
      <c r="A168" s="6">
        <v>1026305127</v>
      </c>
      <c r="B168" s="6">
        <v>4</v>
      </c>
      <c r="C168" s="6" t="str">
        <f>VLOOKUP(B168,cat_xlsx!$A$1:$B$5,2,0)</f>
        <v>ролики</v>
      </c>
      <c r="D168" s="7">
        <v>44578</v>
      </c>
      <c r="E168" s="8">
        <f t="shared" si="7"/>
        <v>1</v>
      </c>
      <c r="F168" s="6">
        <v>111</v>
      </c>
      <c r="G168" s="9">
        <v>1034</v>
      </c>
      <c r="H168" s="10">
        <f t="shared" si="8"/>
        <v>114774</v>
      </c>
      <c r="I168" s="11">
        <f t="shared" si="9"/>
        <v>0</v>
      </c>
      <c r="J168" s="11"/>
      <c r="K168" s="11"/>
    </row>
    <row r="169" spans="1:11" ht="15.75" customHeight="1" x14ac:dyDescent="0.2">
      <c r="A169" s="6">
        <v>1283518147</v>
      </c>
      <c r="B169" s="6">
        <v>3</v>
      </c>
      <c r="C169" s="6" t="str">
        <f>VLOOKUP(B169,cat_xlsx!$A$1:$B$5,2,0)</f>
        <v>коньки</v>
      </c>
      <c r="D169" s="7">
        <v>44578</v>
      </c>
      <c r="E169" s="8">
        <f t="shared" si="7"/>
        <v>1</v>
      </c>
      <c r="F169" s="6">
        <v>15</v>
      </c>
      <c r="G169" s="9">
        <v>990</v>
      </c>
      <c r="H169" s="10">
        <f t="shared" si="8"/>
        <v>14850</v>
      </c>
      <c r="I169" s="11">
        <f t="shared" si="9"/>
        <v>0</v>
      </c>
      <c r="J169" s="11"/>
      <c r="K169" s="11"/>
    </row>
    <row r="170" spans="1:11" ht="15.75" customHeight="1" x14ac:dyDescent="0.2">
      <c r="A170" s="6">
        <v>4184431561</v>
      </c>
      <c r="B170" s="6">
        <v>2</v>
      </c>
      <c r="C170" s="6" t="str">
        <f>VLOOKUP(B170,cat_xlsx!$A$1:$B$5,2,0)</f>
        <v>лыжи</v>
      </c>
      <c r="D170" s="7">
        <v>44578</v>
      </c>
      <c r="E170" s="8">
        <f t="shared" si="7"/>
        <v>1</v>
      </c>
      <c r="F170" s="6">
        <v>25</v>
      </c>
      <c r="G170" s="9">
        <v>799</v>
      </c>
      <c r="H170" s="10">
        <f t="shared" si="8"/>
        <v>19975</v>
      </c>
      <c r="I170" s="11">
        <f t="shared" si="9"/>
        <v>25</v>
      </c>
      <c r="J170" s="11"/>
      <c r="K170" s="11"/>
    </row>
    <row r="171" spans="1:11" ht="15.75" customHeight="1" x14ac:dyDescent="0.2">
      <c r="A171" s="6">
        <v>6094316077</v>
      </c>
      <c r="B171" s="6">
        <v>3</v>
      </c>
      <c r="C171" s="6" t="str">
        <f>VLOOKUP(B171,cat_xlsx!$A$1:$B$5,2,0)</f>
        <v>коньки</v>
      </c>
      <c r="D171" s="7">
        <v>44578</v>
      </c>
      <c r="E171" s="8">
        <f t="shared" si="7"/>
        <v>1</v>
      </c>
      <c r="F171" s="6">
        <v>66</v>
      </c>
      <c r="G171" s="9">
        <v>682</v>
      </c>
      <c r="H171" s="10">
        <f t="shared" si="8"/>
        <v>45012</v>
      </c>
      <c r="I171" s="11">
        <f t="shared" si="9"/>
        <v>66</v>
      </c>
      <c r="J171" s="11"/>
      <c r="K171" s="11"/>
    </row>
    <row r="172" spans="1:11" ht="15.75" customHeight="1" x14ac:dyDescent="0.2">
      <c r="A172" s="6">
        <v>4313187565</v>
      </c>
      <c r="B172" s="6">
        <v>1</v>
      </c>
      <c r="C172" s="6" t="str">
        <f>VLOOKUP(B172,cat_xlsx!$A$1:$B$5,2,0)</f>
        <v>сноуборд</v>
      </c>
      <c r="D172" s="7">
        <v>44579</v>
      </c>
      <c r="E172" s="8">
        <f t="shared" si="7"/>
        <v>1</v>
      </c>
      <c r="F172" s="6">
        <v>12</v>
      </c>
      <c r="G172" s="9">
        <v>1999</v>
      </c>
      <c r="H172" s="10">
        <f t="shared" si="8"/>
        <v>23988</v>
      </c>
      <c r="I172" s="11">
        <f t="shared" si="9"/>
        <v>0</v>
      </c>
      <c r="J172" s="11"/>
      <c r="K172" s="11"/>
    </row>
    <row r="173" spans="1:11" ht="15.75" customHeight="1" x14ac:dyDescent="0.2">
      <c r="A173" s="6">
        <v>1604938111</v>
      </c>
      <c r="B173" s="6">
        <v>1</v>
      </c>
      <c r="C173" s="6" t="str">
        <f>VLOOKUP(B173,cat_xlsx!$A$1:$B$5,2,0)</f>
        <v>сноуборд</v>
      </c>
      <c r="D173" s="7">
        <v>44579</v>
      </c>
      <c r="E173" s="8">
        <f t="shared" si="7"/>
        <v>1</v>
      </c>
      <c r="F173" s="6">
        <v>11</v>
      </c>
      <c r="G173" s="9">
        <v>1989</v>
      </c>
      <c r="H173" s="10">
        <f t="shared" si="8"/>
        <v>21879</v>
      </c>
      <c r="I173" s="11">
        <f t="shared" si="9"/>
        <v>0</v>
      </c>
      <c r="J173" s="11"/>
      <c r="K173" s="11"/>
    </row>
    <row r="174" spans="1:11" ht="15.75" customHeight="1" x14ac:dyDescent="0.2">
      <c r="A174" s="6">
        <v>3007926639</v>
      </c>
      <c r="B174" s="6">
        <v>1</v>
      </c>
      <c r="C174" s="6" t="str">
        <f>VLOOKUP(B174,cat_xlsx!$A$1:$B$5,2,0)</f>
        <v>сноуборд</v>
      </c>
      <c r="D174" s="7">
        <v>44579</v>
      </c>
      <c r="E174" s="8">
        <f t="shared" si="7"/>
        <v>1</v>
      </c>
      <c r="F174" s="6">
        <v>22</v>
      </c>
      <c r="G174" s="9">
        <v>1943</v>
      </c>
      <c r="H174" s="10">
        <f t="shared" si="8"/>
        <v>42746</v>
      </c>
      <c r="I174" s="11">
        <f t="shared" si="9"/>
        <v>0</v>
      </c>
      <c r="J174" s="11"/>
      <c r="K174" s="11"/>
    </row>
    <row r="175" spans="1:11" ht="15.75" customHeight="1" x14ac:dyDescent="0.2">
      <c r="A175" s="6">
        <v>5978383321</v>
      </c>
      <c r="B175" s="6">
        <v>1</v>
      </c>
      <c r="C175" s="6" t="str">
        <f>VLOOKUP(B175,cat_xlsx!$A$1:$B$5,2,0)</f>
        <v>сноуборд</v>
      </c>
      <c r="D175" s="7">
        <v>44579</v>
      </c>
      <c r="E175" s="8">
        <f t="shared" si="7"/>
        <v>1</v>
      </c>
      <c r="F175" s="6">
        <v>31</v>
      </c>
      <c r="G175" s="9">
        <v>1878</v>
      </c>
      <c r="H175" s="10">
        <f t="shared" si="8"/>
        <v>58218</v>
      </c>
      <c r="I175" s="11">
        <f t="shared" si="9"/>
        <v>0</v>
      </c>
      <c r="J175" s="11"/>
      <c r="K175" s="11"/>
    </row>
    <row r="176" spans="1:11" ht="15.75" customHeight="1" x14ac:dyDescent="0.2">
      <c r="A176" s="6">
        <v>2071647279</v>
      </c>
      <c r="B176" s="6">
        <v>2</v>
      </c>
      <c r="C176" s="6" t="str">
        <f>VLOOKUP(B176,cat_xlsx!$A$1:$B$5,2,0)</f>
        <v>лыжи</v>
      </c>
      <c r="D176" s="7">
        <v>44579</v>
      </c>
      <c r="E176" s="8">
        <f t="shared" si="7"/>
        <v>1</v>
      </c>
      <c r="F176" s="6">
        <v>37</v>
      </c>
      <c r="G176" s="9">
        <v>1462</v>
      </c>
      <c r="H176" s="10">
        <f t="shared" si="8"/>
        <v>54094</v>
      </c>
      <c r="I176" s="11">
        <f t="shared" si="9"/>
        <v>0</v>
      </c>
      <c r="J176" s="11"/>
      <c r="K176" s="11"/>
    </row>
    <row r="177" spans="1:11" ht="15.75" customHeight="1" x14ac:dyDescent="0.2">
      <c r="A177" s="6">
        <v>1205955821</v>
      </c>
      <c r="B177" s="6">
        <v>2</v>
      </c>
      <c r="C177" s="6" t="str">
        <f>VLOOKUP(B177,cat_xlsx!$A$1:$B$5,2,0)</f>
        <v>лыжи</v>
      </c>
      <c r="D177" s="7">
        <v>44579</v>
      </c>
      <c r="E177" s="8">
        <f t="shared" si="7"/>
        <v>1</v>
      </c>
      <c r="F177" s="6">
        <v>3</v>
      </c>
      <c r="G177" s="9">
        <v>1449</v>
      </c>
      <c r="H177" s="10">
        <f t="shared" si="8"/>
        <v>4347</v>
      </c>
      <c r="I177" s="11">
        <f t="shared" si="9"/>
        <v>0</v>
      </c>
      <c r="J177" s="11"/>
      <c r="K177" s="11"/>
    </row>
    <row r="178" spans="1:11" ht="15.75" customHeight="1" x14ac:dyDescent="0.2">
      <c r="A178" s="6">
        <v>1026305127</v>
      </c>
      <c r="B178" s="6">
        <v>4</v>
      </c>
      <c r="C178" s="6" t="str">
        <f>VLOOKUP(B178,cat_xlsx!$A$1:$B$5,2,0)</f>
        <v>ролики</v>
      </c>
      <c r="D178" s="7">
        <v>44579</v>
      </c>
      <c r="E178" s="8">
        <f t="shared" si="7"/>
        <v>1</v>
      </c>
      <c r="F178" s="6">
        <v>80</v>
      </c>
      <c r="G178" s="9">
        <v>1034</v>
      </c>
      <c r="H178" s="10">
        <f t="shared" si="8"/>
        <v>82720</v>
      </c>
      <c r="I178" s="11">
        <f t="shared" si="9"/>
        <v>0</v>
      </c>
      <c r="J178" s="11"/>
      <c r="K178" s="11"/>
    </row>
    <row r="179" spans="1:11" ht="15.75" customHeight="1" x14ac:dyDescent="0.2">
      <c r="A179" s="6">
        <v>1283518147</v>
      </c>
      <c r="B179" s="6">
        <v>3</v>
      </c>
      <c r="C179" s="6" t="str">
        <f>VLOOKUP(B179,cat_xlsx!$A$1:$B$5,2,0)</f>
        <v>коньки</v>
      </c>
      <c r="D179" s="7">
        <v>44579</v>
      </c>
      <c r="E179" s="8">
        <f t="shared" si="7"/>
        <v>1</v>
      </c>
      <c r="F179" s="6">
        <v>174</v>
      </c>
      <c r="G179" s="9">
        <v>997</v>
      </c>
      <c r="H179" s="10">
        <f t="shared" si="8"/>
        <v>173478</v>
      </c>
      <c r="I179" s="11">
        <f t="shared" si="9"/>
        <v>0</v>
      </c>
      <c r="J179" s="11"/>
      <c r="K179" s="11"/>
    </row>
    <row r="180" spans="1:11" ht="15.75" customHeight="1" x14ac:dyDescent="0.2">
      <c r="A180" s="6">
        <v>4184431561</v>
      </c>
      <c r="B180" s="6">
        <v>2</v>
      </c>
      <c r="C180" s="6" t="str">
        <f>VLOOKUP(B180,cat_xlsx!$A$1:$B$5,2,0)</f>
        <v>лыжи</v>
      </c>
      <c r="D180" s="7">
        <v>44579</v>
      </c>
      <c r="E180" s="8">
        <f t="shared" si="7"/>
        <v>1</v>
      </c>
      <c r="F180" s="6">
        <v>23</v>
      </c>
      <c r="G180" s="9">
        <v>799</v>
      </c>
      <c r="H180" s="10">
        <f t="shared" si="8"/>
        <v>18377</v>
      </c>
      <c r="I180" s="11">
        <f t="shared" si="9"/>
        <v>23</v>
      </c>
      <c r="J180" s="11"/>
      <c r="K180" s="11"/>
    </row>
    <row r="181" spans="1:11" ht="15.75" customHeight="1" x14ac:dyDescent="0.2">
      <c r="A181" s="6">
        <v>6094316077</v>
      </c>
      <c r="B181" s="6">
        <v>3</v>
      </c>
      <c r="C181" s="6" t="str">
        <f>VLOOKUP(B181,cat_xlsx!$A$1:$B$5,2,0)</f>
        <v>коньки</v>
      </c>
      <c r="D181" s="7">
        <v>44579</v>
      </c>
      <c r="E181" s="8">
        <f t="shared" si="7"/>
        <v>1</v>
      </c>
      <c r="F181" s="6">
        <v>82</v>
      </c>
      <c r="G181" s="9">
        <v>682</v>
      </c>
      <c r="H181" s="10">
        <f t="shared" si="8"/>
        <v>55924</v>
      </c>
      <c r="I181" s="11">
        <f t="shared" si="9"/>
        <v>82</v>
      </c>
      <c r="J181" s="11"/>
      <c r="K181" s="11"/>
    </row>
    <row r="182" spans="1:11" ht="15.75" customHeight="1" x14ac:dyDescent="0.2">
      <c r="A182" s="6">
        <v>4313187565</v>
      </c>
      <c r="B182" s="6">
        <v>1</v>
      </c>
      <c r="C182" s="6" t="str">
        <f>VLOOKUP(B182,cat_xlsx!$A$1:$B$5,2,0)</f>
        <v>сноуборд</v>
      </c>
      <c r="D182" s="7">
        <v>44580</v>
      </c>
      <c r="E182" s="8">
        <f t="shared" si="7"/>
        <v>1</v>
      </c>
      <c r="F182" s="6">
        <v>11</v>
      </c>
      <c r="G182" s="9">
        <v>1999</v>
      </c>
      <c r="H182" s="10">
        <f t="shared" si="8"/>
        <v>21989</v>
      </c>
      <c r="I182" s="11">
        <f t="shared" si="9"/>
        <v>0</v>
      </c>
      <c r="J182" s="11"/>
      <c r="K182" s="11"/>
    </row>
    <row r="183" spans="1:11" ht="15.75" customHeight="1" x14ac:dyDescent="0.2">
      <c r="A183" s="6">
        <v>1604938111</v>
      </c>
      <c r="B183" s="6">
        <v>1</v>
      </c>
      <c r="C183" s="6" t="str">
        <f>VLOOKUP(B183,cat_xlsx!$A$1:$B$5,2,0)</f>
        <v>сноуборд</v>
      </c>
      <c r="D183" s="7">
        <v>44580</v>
      </c>
      <c r="E183" s="8">
        <f t="shared" si="7"/>
        <v>1</v>
      </c>
      <c r="F183" s="6">
        <v>17</v>
      </c>
      <c r="G183" s="9">
        <v>1989</v>
      </c>
      <c r="H183" s="10">
        <f t="shared" si="8"/>
        <v>33813</v>
      </c>
      <c r="I183" s="11">
        <f t="shared" si="9"/>
        <v>0</v>
      </c>
      <c r="J183" s="11"/>
      <c r="K183" s="11"/>
    </row>
    <row r="184" spans="1:11" ht="15.75" customHeight="1" x14ac:dyDescent="0.2">
      <c r="A184" s="6">
        <v>3007926639</v>
      </c>
      <c r="B184" s="6">
        <v>1</v>
      </c>
      <c r="C184" s="6" t="str">
        <f>VLOOKUP(B184,cat_xlsx!$A$1:$B$5,2,0)</f>
        <v>сноуборд</v>
      </c>
      <c r="D184" s="7">
        <v>44580</v>
      </c>
      <c r="E184" s="8">
        <f t="shared" si="7"/>
        <v>1</v>
      </c>
      <c r="F184" s="6">
        <v>21</v>
      </c>
      <c r="G184" s="9">
        <v>1943</v>
      </c>
      <c r="H184" s="10">
        <f t="shared" si="8"/>
        <v>40803</v>
      </c>
      <c r="I184" s="11">
        <f t="shared" si="9"/>
        <v>0</v>
      </c>
      <c r="J184" s="11"/>
      <c r="K184" s="11"/>
    </row>
    <row r="185" spans="1:11" ht="15.75" customHeight="1" x14ac:dyDescent="0.2">
      <c r="A185" s="6">
        <v>5978383321</v>
      </c>
      <c r="B185" s="6">
        <v>1</v>
      </c>
      <c r="C185" s="6" t="str">
        <f>VLOOKUP(B185,cat_xlsx!$A$1:$B$5,2,0)</f>
        <v>сноуборд</v>
      </c>
      <c r="D185" s="7">
        <v>44580</v>
      </c>
      <c r="E185" s="8">
        <f t="shared" si="7"/>
        <v>1</v>
      </c>
      <c r="F185" s="6">
        <v>32</v>
      </c>
      <c r="G185" s="9">
        <v>1726</v>
      </c>
      <c r="H185" s="10">
        <f t="shared" si="8"/>
        <v>55232</v>
      </c>
      <c r="I185" s="11">
        <f t="shared" si="9"/>
        <v>0</v>
      </c>
      <c r="J185" s="11"/>
      <c r="K185" s="11"/>
    </row>
    <row r="186" spans="1:11" ht="15.75" customHeight="1" x14ac:dyDescent="0.2">
      <c r="A186" s="6">
        <v>2071647279</v>
      </c>
      <c r="B186" s="6">
        <v>2</v>
      </c>
      <c r="C186" s="6" t="str">
        <f>VLOOKUP(B186,cat_xlsx!$A$1:$B$5,2,0)</f>
        <v>лыжи</v>
      </c>
      <c r="D186" s="7">
        <v>44580</v>
      </c>
      <c r="E186" s="8">
        <f t="shared" si="7"/>
        <v>1</v>
      </c>
      <c r="F186" s="6">
        <v>33</v>
      </c>
      <c r="G186" s="9">
        <v>1462</v>
      </c>
      <c r="H186" s="10">
        <f t="shared" si="8"/>
        <v>48246</v>
      </c>
      <c r="I186" s="11">
        <f t="shared" si="9"/>
        <v>0</v>
      </c>
      <c r="J186" s="11"/>
      <c r="K186" s="11"/>
    </row>
    <row r="187" spans="1:11" ht="15.75" customHeight="1" x14ac:dyDescent="0.2">
      <c r="A187" s="6">
        <v>1205955821</v>
      </c>
      <c r="B187" s="6">
        <v>2</v>
      </c>
      <c r="C187" s="6" t="str">
        <f>VLOOKUP(B187,cat_xlsx!$A$1:$B$5,2,0)</f>
        <v>лыжи</v>
      </c>
      <c r="D187" s="7">
        <v>44580</v>
      </c>
      <c r="E187" s="8">
        <f t="shared" si="7"/>
        <v>1</v>
      </c>
      <c r="F187" s="6">
        <v>1</v>
      </c>
      <c r="G187" s="9">
        <v>1449</v>
      </c>
      <c r="H187" s="10">
        <f t="shared" si="8"/>
        <v>1449</v>
      </c>
      <c r="I187" s="11">
        <f t="shared" si="9"/>
        <v>0</v>
      </c>
      <c r="J187" s="11"/>
      <c r="K187" s="11"/>
    </row>
    <row r="188" spans="1:11" ht="15.75" customHeight="1" x14ac:dyDescent="0.2">
      <c r="A188" s="6">
        <v>1026305127</v>
      </c>
      <c r="B188" s="6">
        <v>4</v>
      </c>
      <c r="C188" s="6" t="str">
        <f>VLOOKUP(B188,cat_xlsx!$A$1:$B$5,2,0)</f>
        <v>ролики</v>
      </c>
      <c r="D188" s="7">
        <v>44580</v>
      </c>
      <c r="E188" s="8">
        <f t="shared" si="7"/>
        <v>1</v>
      </c>
      <c r="F188" s="6">
        <v>57</v>
      </c>
      <c r="G188" s="9">
        <v>1034</v>
      </c>
      <c r="H188" s="10">
        <f t="shared" si="8"/>
        <v>58938</v>
      </c>
      <c r="I188" s="11">
        <f t="shared" si="9"/>
        <v>0</v>
      </c>
      <c r="J188" s="11"/>
      <c r="K188" s="11"/>
    </row>
    <row r="189" spans="1:11" ht="15.75" customHeight="1" x14ac:dyDescent="0.2">
      <c r="A189" s="6">
        <v>1283518147</v>
      </c>
      <c r="B189" s="6">
        <v>3</v>
      </c>
      <c r="C189" s="6" t="str">
        <f>VLOOKUP(B189,cat_xlsx!$A$1:$B$5,2,0)</f>
        <v>коньки</v>
      </c>
      <c r="D189" s="7">
        <v>44580</v>
      </c>
      <c r="E189" s="8">
        <f t="shared" si="7"/>
        <v>1</v>
      </c>
      <c r="F189" s="6">
        <v>174</v>
      </c>
      <c r="G189" s="9">
        <v>997</v>
      </c>
      <c r="H189" s="10">
        <f t="shared" si="8"/>
        <v>173478</v>
      </c>
      <c r="I189" s="11">
        <f t="shared" si="9"/>
        <v>0</v>
      </c>
      <c r="J189" s="11"/>
      <c r="K189" s="11"/>
    </row>
    <row r="190" spans="1:11" ht="15.75" customHeight="1" x14ac:dyDescent="0.2">
      <c r="A190" s="6">
        <v>4184431561</v>
      </c>
      <c r="B190" s="6">
        <v>2</v>
      </c>
      <c r="C190" s="6" t="str">
        <f>VLOOKUP(B190,cat_xlsx!$A$1:$B$5,2,0)</f>
        <v>лыжи</v>
      </c>
      <c r="D190" s="7">
        <v>44580</v>
      </c>
      <c r="E190" s="8">
        <f t="shared" si="7"/>
        <v>1</v>
      </c>
      <c r="F190" s="6">
        <v>33</v>
      </c>
      <c r="G190" s="9">
        <v>719</v>
      </c>
      <c r="H190" s="10">
        <f t="shared" si="8"/>
        <v>23727</v>
      </c>
      <c r="I190" s="11">
        <f t="shared" si="9"/>
        <v>33</v>
      </c>
      <c r="J190" s="11"/>
      <c r="K190" s="11"/>
    </row>
    <row r="191" spans="1:11" ht="15.75" customHeight="1" x14ac:dyDescent="0.2">
      <c r="A191" s="6">
        <v>6094316077</v>
      </c>
      <c r="B191" s="6">
        <v>3</v>
      </c>
      <c r="C191" s="6" t="str">
        <f>VLOOKUP(B191,cat_xlsx!$A$1:$B$5,2,0)</f>
        <v>коньки</v>
      </c>
      <c r="D191" s="7">
        <v>44580</v>
      </c>
      <c r="E191" s="8">
        <f t="shared" si="7"/>
        <v>1</v>
      </c>
      <c r="F191" s="6">
        <v>81</v>
      </c>
      <c r="G191" s="9">
        <v>646</v>
      </c>
      <c r="H191" s="10">
        <f t="shared" si="8"/>
        <v>52326</v>
      </c>
      <c r="I191" s="11">
        <f t="shared" si="9"/>
        <v>81</v>
      </c>
      <c r="J191" s="11"/>
      <c r="K191" s="11"/>
    </row>
    <row r="192" spans="1:11" ht="15.75" customHeight="1" x14ac:dyDescent="0.2">
      <c r="A192" s="6">
        <v>1604938111</v>
      </c>
      <c r="B192" s="6">
        <v>1</v>
      </c>
      <c r="C192" s="6" t="str">
        <f>VLOOKUP(B192,cat_xlsx!$A$1:$B$5,2,0)</f>
        <v>сноуборд</v>
      </c>
      <c r="D192" s="7">
        <v>44581</v>
      </c>
      <c r="E192" s="8">
        <f t="shared" si="7"/>
        <v>1</v>
      </c>
      <c r="F192" s="6">
        <v>19</v>
      </c>
      <c r="G192" s="9">
        <v>1989</v>
      </c>
      <c r="H192" s="10">
        <f t="shared" si="8"/>
        <v>37791</v>
      </c>
      <c r="I192" s="11">
        <f t="shared" si="9"/>
        <v>0</v>
      </c>
      <c r="J192" s="11"/>
      <c r="K192" s="11"/>
    </row>
    <row r="193" spans="1:11" ht="15.75" customHeight="1" x14ac:dyDescent="0.2">
      <c r="A193" s="6">
        <v>3007926639</v>
      </c>
      <c r="B193" s="6">
        <v>1</v>
      </c>
      <c r="C193" s="6" t="str">
        <f>VLOOKUP(B193,cat_xlsx!$A$1:$B$5,2,0)</f>
        <v>сноуборд</v>
      </c>
      <c r="D193" s="7">
        <v>44581</v>
      </c>
      <c r="E193" s="8">
        <f t="shared" si="7"/>
        <v>1</v>
      </c>
      <c r="F193" s="6">
        <v>22</v>
      </c>
      <c r="G193" s="9">
        <v>1943</v>
      </c>
      <c r="H193" s="10">
        <f t="shared" si="8"/>
        <v>42746</v>
      </c>
      <c r="I193" s="11">
        <f t="shared" si="9"/>
        <v>0</v>
      </c>
      <c r="J193" s="11"/>
      <c r="K193" s="11"/>
    </row>
    <row r="194" spans="1:11" ht="15.75" customHeight="1" x14ac:dyDescent="0.2">
      <c r="A194" s="6">
        <v>4313187565</v>
      </c>
      <c r="B194" s="6">
        <v>1</v>
      </c>
      <c r="C194" s="6" t="str">
        <f>VLOOKUP(B194,cat_xlsx!$A$1:$B$5,2,0)</f>
        <v>сноуборд</v>
      </c>
      <c r="D194" s="7">
        <v>44581</v>
      </c>
      <c r="E194" s="8">
        <f t="shared" si="7"/>
        <v>1</v>
      </c>
      <c r="F194" s="6">
        <v>20</v>
      </c>
      <c r="G194" s="9">
        <v>1864</v>
      </c>
      <c r="H194" s="10">
        <f t="shared" si="8"/>
        <v>37280</v>
      </c>
      <c r="I194" s="11">
        <f t="shared" si="9"/>
        <v>0</v>
      </c>
      <c r="J194" s="11"/>
      <c r="K194" s="11"/>
    </row>
    <row r="195" spans="1:11" ht="15.75" customHeight="1" x14ac:dyDescent="0.2">
      <c r="A195" s="6">
        <v>5978383321</v>
      </c>
      <c r="B195" s="6">
        <v>1</v>
      </c>
      <c r="C195" s="6" t="str">
        <f>VLOOKUP(B195,cat_xlsx!$A$1:$B$5,2,0)</f>
        <v>сноуборд</v>
      </c>
      <c r="D195" s="7">
        <v>44581</v>
      </c>
      <c r="E195" s="8">
        <f t="shared" ref="E195:E258" si="10">MONTH(D195)</f>
        <v>1</v>
      </c>
      <c r="F195" s="6">
        <v>24</v>
      </c>
      <c r="G195" s="9">
        <v>1726</v>
      </c>
      <c r="H195" s="10">
        <f t="shared" ref="H195:H258" si="11">G195*F195</f>
        <v>41424</v>
      </c>
      <c r="I195" s="11">
        <f t="shared" si="9"/>
        <v>0</v>
      </c>
      <c r="J195" s="11"/>
      <c r="K195" s="11"/>
    </row>
    <row r="196" spans="1:11" ht="15.75" customHeight="1" x14ac:dyDescent="0.2">
      <c r="A196" s="6">
        <v>2071647279</v>
      </c>
      <c r="B196" s="6">
        <v>2</v>
      </c>
      <c r="C196" s="6" t="str">
        <f>VLOOKUP(B196,cat_xlsx!$A$1:$B$5,2,0)</f>
        <v>лыжи</v>
      </c>
      <c r="D196" s="7">
        <v>44581</v>
      </c>
      <c r="E196" s="8">
        <f t="shared" si="10"/>
        <v>1</v>
      </c>
      <c r="F196" s="6">
        <v>46</v>
      </c>
      <c r="G196" s="9">
        <v>1462</v>
      </c>
      <c r="H196" s="10">
        <f t="shared" si="11"/>
        <v>67252</v>
      </c>
      <c r="I196" s="11">
        <f t="shared" si="9"/>
        <v>0</v>
      </c>
      <c r="J196" s="11"/>
      <c r="K196" s="11"/>
    </row>
    <row r="197" spans="1:11" ht="15.75" customHeight="1" x14ac:dyDescent="0.2">
      <c r="A197" s="6">
        <v>1205955821</v>
      </c>
      <c r="B197" s="6">
        <v>2</v>
      </c>
      <c r="C197" s="6" t="str">
        <f>VLOOKUP(B197,cat_xlsx!$A$1:$B$5,2,0)</f>
        <v>лыжи</v>
      </c>
      <c r="D197" s="7">
        <v>44581</v>
      </c>
      <c r="E197" s="8">
        <f t="shared" si="10"/>
        <v>1</v>
      </c>
      <c r="F197" s="6">
        <v>2</v>
      </c>
      <c r="G197" s="9">
        <v>1449</v>
      </c>
      <c r="H197" s="10">
        <f t="shared" si="11"/>
        <v>2898</v>
      </c>
      <c r="I197" s="11">
        <f t="shared" si="9"/>
        <v>0</v>
      </c>
      <c r="J197" s="11"/>
      <c r="K197" s="11"/>
    </row>
    <row r="198" spans="1:11" ht="15.75" customHeight="1" x14ac:dyDescent="0.2">
      <c r="A198" s="6">
        <v>1026305127</v>
      </c>
      <c r="B198" s="6">
        <v>4</v>
      </c>
      <c r="C198" s="6" t="str">
        <f>VLOOKUP(B198,cat_xlsx!$A$1:$B$5,2,0)</f>
        <v>ролики</v>
      </c>
      <c r="D198" s="7">
        <v>44581</v>
      </c>
      <c r="E198" s="8">
        <f t="shared" si="10"/>
        <v>1</v>
      </c>
      <c r="F198" s="6">
        <v>70</v>
      </c>
      <c r="G198" s="9">
        <v>1034</v>
      </c>
      <c r="H198" s="10">
        <f t="shared" si="11"/>
        <v>72380</v>
      </c>
      <c r="I198" s="11">
        <f t="shared" si="9"/>
        <v>0</v>
      </c>
      <c r="J198" s="11"/>
      <c r="K198" s="11"/>
    </row>
    <row r="199" spans="1:11" ht="15.75" customHeight="1" x14ac:dyDescent="0.2">
      <c r="A199" s="6">
        <v>1283518147</v>
      </c>
      <c r="B199" s="6">
        <v>3</v>
      </c>
      <c r="C199" s="6" t="str">
        <f>VLOOKUP(B199,cat_xlsx!$A$1:$B$5,2,0)</f>
        <v>коньки</v>
      </c>
      <c r="D199" s="7">
        <v>44581</v>
      </c>
      <c r="E199" s="8">
        <f t="shared" si="10"/>
        <v>1</v>
      </c>
      <c r="F199" s="6">
        <v>167</v>
      </c>
      <c r="G199" s="9">
        <v>997</v>
      </c>
      <c r="H199" s="10">
        <f t="shared" si="11"/>
        <v>166499</v>
      </c>
      <c r="I199" s="11">
        <f t="shared" si="9"/>
        <v>0</v>
      </c>
      <c r="J199" s="11"/>
      <c r="K199" s="11"/>
    </row>
    <row r="200" spans="1:11" ht="15.75" customHeight="1" x14ac:dyDescent="0.2">
      <c r="A200" s="6">
        <v>4184431561</v>
      </c>
      <c r="B200" s="6">
        <v>2</v>
      </c>
      <c r="C200" s="6" t="str">
        <f>VLOOKUP(B200,cat_xlsx!$A$1:$B$5,2,0)</f>
        <v>лыжи</v>
      </c>
      <c r="D200" s="7">
        <v>44581</v>
      </c>
      <c r="E200" s="8">
        <f t="shared" si="10"/>
        <v>1</v>
      </c>
      <c r="F200" s="6">
        <v>30</v>
      </c>
      <c r="G200" s="9">
        <v>719</v>
      </c>
      <c r="H200" s="10">
        <f t="shared" si="11"/>
        <v>21570</v>
      </c>
      <c r="I200" s="11">
        <f t="shared" si="9"/>
        <v>30</v>
      </c>
      <c r="J200" s="11"/>
      <c r="K200" s="11"/>
    </row>
    <row r="201" spans="1:11" ht="15.75" customHeight="1" x14ac:dyDescent="0.2">
      <c r="A201" s="6">
        <v>6094316077</v>
      </c>
      <c r="B201" s="6">
        <v>3</v>
      </c>
      <c r="C201" s="6" t="str">
        <f>VLOOKUP(B201,cat_xlsx!$A$1:$B$5,2,0)</f>
        <v>коньки</v>
      </c>
      <c r="D201" s="7">
        <v>44581</v>
      </c>
      <c r="E201" s="8">
        <f t="shared" si="10"/>
        <v>1</v>
      </c>
      <c r="F201" s="6">
        <v>96</v>
      </c>
      <c r="G201" s="9">
        <v>646</v>
      </c>
      <c r="H201" s="10">
        <f t="shared" si="11"/>
        <v>62016</v>
      </c>
      <c r="I201" s="11">
        <f t="shared" si="9"/>
        <v>96</v>
      </c>
      <c r="J201" s="11"/>
      <c r="K201" s="11"/>
    </row>
    <row r="202" spans="1:11" ht="15.75" customHeight="1" x14ac:dyDescent="0.2">
      <c r="A202" s="6">
        <v>1604938111</v>
      </c>
      <c r="B202" s="6">
        <v>1</v>
      </c>
      <c r="C202" s="6" t="str">
        <f>VLOOKUP(B202,cat_xlsx!$A$1:$B$5,2,0)</f>
        <v>сноуборд</v>
      </c>
      <c r="D202" s="7">
        <v>44582</v>
      </c>
      <c r="E202" s="8">
        <f t="shared" si="10"/>
        <v>1</v>
      </c>
      <c r="F202" s="6">
        <v>11</v>
      </c>
      <c r="G202" s="9">
        <v>1989</v>
      </c>
      <c r="H202" s="10">
        <f t="shared" si="11"/>
        <v>21879</v>
      </c>
      <c r="I202" s="11">
        <f t="shared" si="9"/>
        <v>0</v>
      </c>
      <c r="J202" s="11"/>
      <c r="K202" s="11"/>
    </row>
    <row r="203" spans="1:11" ht="15.75" customHeight="1" x14ac:dyDescent="0.2">
      <c r="A203" s="6">
        <v>3007926639</v>
      </c>
      <c r="B203" s="6">
        <v>1</v>
      </c>
      <c r="C203" s="6" t="str">
        <f>VLOOKUP(B203,cat_xlsx!$A$1:$B$5,2,0)</f>
        <v>сноуборд</v>
      </c>
      <c r="D203" s="7">
        <v>44582</v>
      </c>
      <c r="E203" s="8">
        <f t="shared" si="10"/>
        <v>1</v>
      </c>
      <c r="F203" s="6">
        <v>22</v>
      </c>
      <c r="G203" s="9">
        <v>1943</v>
      </c>
      <c r="H203" s="10">
        <f t="shared" si="11"/>
        <v>42746</v>
      </c>
      <c r="I203" s="11">
        <f t="shared" ref="I203:I266" si="12">IF(G203&lt;800,F203,0)</f>
        <v>0</v>
      </c>
      <c r="J203" s="11"/>
      <c r="K203" s="11"/>
    </row>
    <row r="204" spans="1:11" ht="15.75" customHeight="1" x14ac:dyDescent="0.2">
      <c r="A204" s="6">
        <v>4313187565</v>
      </c>
      <c r="B204" s="6">
        <v>1</v>
      </c>
      <c r="C204" s="6" t="str">
        <f>VLOOKUP(B204,cat_xlsx!$A$1:$B$5,2,0)</f>
        <v>сноуборд</v>
      </c>
      <c r="D204" s="7">
        <v>44582</v>
      </c>
      <c r="E204" s="8">
        <f t="shared" si="10"/>
        <v>1</v>
      </c>
      <c r="F204" s="6">
        <v>18</v>
      </c>
      <c r="G204" s="9">
        <v>1864</v>
      </c>
      <c r="H204" s="10">
        <f t="shared" si="11"/>
        <v>33552</v>
      </c>
      <c r="I204" s="11">
        <f t="shared" si="12"/>
        <v>0</v>
      </c>
      <c r="J204" s="11"/>
      <c r="K204" s="11"/>
    </row>
    <row r="205" spans="1:11" ht="15.75" customHeight="1" x14ac:dyDescent="0.2">
      <c r="A205" s="6">
        <v>5978383321</v>
      </c>
      <c r="B205" s="6">
        <v>1</v>
      </c>
      <c r="C205" s="6" t="str">
        <f>VLOOKUP(B205,cat_xlsx!$A$1:$B$5,2,0)</f>
        <v>сноуборд</v>
      </c>
      <c r="D205" s="7">
        <v>44582</v>
      </c>
      <c r="E205" s="8">
        <f t="shared" si="10"/>
        <v>1</v>
      </c>
      <c r="F205" s="6">
        <v>34</v>
      </c>
      <c r="G205" s="9">
        <v>1726</v>
      </c>
      <c r="H205" s="10">
        <f t="shared" si="11"/>
        <v>58684</v>
      </c>
      <c r="I205" s="11">
        <f t="shared" si="12"/>
        <v>0</v>
      </c>
      <c r="J205" s="11"/>
      <c r="K205" s="11"/>
    </row>
    <row r="206" spans="1:11" ht="15.75" customHeight="1" x14ac:dyDescent="0.2">
      <c r="A206" s="6">
        <v>2071647279</v>
      </c>
      <c r="B206" s="6">
        <v>2</v>
      </c>
      <c r="C206" s="6" t="str">
        <f>VLOOKUP(B206,cat_xlsx!$A$1:$B$5,2,0)</f>
        <v>лыжи</v>
      </c>
      <c r="D206" s="7">
        <v>44582</v>
      </c>
      <c r="E206" s="8">
        <f t="shared" si="10"/>
        <v>1</v>
      </c>
      <c r="F206" s="6">
        <v>36</v>
      </c>
      <c r="G206" s="9">
        <v>1462</v>
      </c>
      <c r="H206" s="10">
        <f t="shared" si="11"/>
        <v>52632</v>
      </c>
      <c r="I206" s="11">
        <f t="shared" si="12"/>
        <v>0</v>
      </c>
      <c r="J206" s="11"/>
      <c r="K206" s="11"/>
    </row>
    <row r="207" spans="1:11" ht="15.75" customHeight="1" x14ac:dyDescent="0.2">
      <c r="A207" s="6">
        <v>1205955821</v>
      </c>
      <c r="B207" s="6">
        <v>2</v>
      </c>
      <c r="C207" s="6" t="str">
        <f>VLOOKUP(B207,cat_xlsx!$A$1:$B$5,2,0)</f>
        <v>лыжи</v>
      </c>
      <c r="D207" s="7">
        <v>44582</v>
      </c>
      <c r="E207" s="8">
        <f t="shared" si="10"/>
        <v>1</v>
      </c>
      <c r="F207" s="6">
        <v>2</v>
      </c>
      <c r="G207" s="9">
        <v>1449</v>
      </c>
      <c r="H207" s="10">
        <f t="shared" si="11"/>
        <v>2898</v>
      </c>
      <c r="I207" s="11">
        <f t="shared" si="12"/>
        <v>0</v>
      </c>
      <c r="J207" s="11"/>
      <c r="K207" s="11"/>
    </row>
    <row r="208" spans="1:11" ht="15.75" customHeight="1" x14ac:dyDescent="0.2">
      <c r="A208" s="6">
        <v>1026305127</v>
      </c>
      <c r="B208" s="6">
        <v>4</v>
      </c>
      <c r="C208" s="6" t="str">
        <f>VLOOKUP(B208,cat_xlsx!$A$1:$B$5,2,0)</f>
        <v>ролики</v>
      </c>
      <c r="D208" s="7">
        <v>44582</v>
      </c>
      <c r="E208" s="8">
        <f t="shared" si="10"/>
        <v>1</v>
      </c>
      <c r="F208" s="6">
        <v>61</v>
      </c>
      <c r="G208" s="9">
        <v>1034</v>
      </c>
      <c r="H208" s="10">
        <f t="shared" si="11"/>
        <v>63074</v>
      </c>
      <c r="I208" s="11">
        <f t="shared" si="12"/>
        <v>0</v>
      </c>
      <c r="J208" s="11"/>
      <c r="K208" s="11"/>
    </row>
    <row r="209" spans="1:11" ht="15.75" customHeight="1" x14ac:dyDescent="0.2">
      <c r="A209" s="6">
        <v>1283518147</v>
      </c>
      <c r="B209" s="6">
        <v>3</v>
      </c>
      <c r="C209" s="6" t="str">
        <f>VLOOKUP(B209,cat_xlsx!$A$1:$B$5,2,0)</f>
        <v>коньки</v>
      </c>
      <c r="D209" s="7">
        <v>44582</v>
      </c>
      <c r="E209" s="8">
        <f t="shared" si="10"/>
        <v>1</v>
      </c>
      <c r="F209" s="6">
        <v>81</v>
      </c>
      <c r="G209" s="9">
        <v>997</v>
      </c>
      <c r="H209" s="10">
        <f t="shared" si="11"/>
        <v>80757</v>
      </c>
      <c r="I209" s="11">
        <f t="shared" si="12"/>
        <v>0</v>
      </c>
      <c r="J209" s="11"/>
      <c r="K209" s="11"/>
    </row>
    <row r="210" spans="1:11" ht="15.75" customHeight="1" x14ac:dyDescent="0.2">
      <c r="A210" s="6">
        <v>4184431561</v>
      </c>
      <c r="B210" s="6">
        <v>2</v>
      </c>
      <c r="C210" s="6" t="str">
        <f>VLOOKUP(B210,cat_xlsx!$A$1:$B$5,2,0)</f>
        <v>лыжи</v>
      </c>
      <c r="D210" s="7">
        <v>44582</v>
      </c>
      <c r="E210" s="8">
        <f t="shared" si="10"/>
        <v>1</v>
      </c>
      <c r="F210" s="6">
        <v>32</v>
      </c>
      <c r="G210" s="9">
        <v>719</v>
      </c>
      <c r="H210" s="10">
        <f t="shared" si="11"/>
        <v>23008</v>
      </c>
      <c r="I210" s="11">
        <f t="shared" si="12"/>
        <v>32</v>
      </c>
      <c r="J210" s="11"/>
      <c r="K210" s="11"/>
    </row>
    <row r="211" spans="1:11" ht="15.75" customHeight="1" x14ac:dyDescent="0.2">
      <c r="A211" s="6">
        <v>6094316077</v>
      </c>
      <c r="B211" s="6">
        <v>3</v>
      </c>
      <c r="C211" s="6" t="str">
        <f>VLOOKUP(B211,cat_xlsx!$A$1:$B$5,2,0)</f>
        <v>коньки</v>
      </c>
      <c r="D211" s="7">
        <v>44582</v>
      </c>
      <c r="E211" s="8">
        <f t="shared" si="10"/>
        <v>1</v>
      </c>
      <c r="F211" s="6">
        <v>121</v>
      </c>
      <c r="G211" s="9">
        <v>646</v>
      </c>
      <c r="H211" s="10">
        <f t="shared" si="11"/>
        <v>78166</v>
      </c>
      <c r="I211" s="11">
        <f t="shared" si="12"/>
        <v>121</v>
      </c>
      <c r="J211" s="11"/>
      <c r="K211" s="11"/>
    </row>
    <row r="212" spans="1:11" ht="15.75" customHeight="1" x14ac:dyDescent="0.2">
      <c r="A212" s="6">
        <v>1604938111</v>
      </c>
      <c r="B212" s="6">
        <v>1</v>
      </c>
      <c r="C212" s="6" t="str">
        <f>VLOOKUP(B212,cat_xlsx!$A$1:$B$5,2,0)</f>
        <v>сноуборд</v>
      </c>
      <c r="D212" s="7">
        <v>44583</v>
      </c>
      <c r="E212" s="8">
        <f t="shared" si="10"/>
        <v>1</v>
      </c>
      <c r="F212" s="6">
        <v>12</v>
      </c>
      <c r="G212" s="9">
        <v>1989</v>
      </c>
      <c r="H212" s="10">
        <f t="shared" si="11"/>
        <v>23868</v>
      </c>
      <c r="I212" s="11">
        <f t="shared" si="12"/>
        <v>0</v>
      </c>
      <c r="J212" s="11"/>
      <c r="K212" s="11"/>
    </row>
    <row r="213" spans="1:11" ht="15.75" customHeight="1" x14ac:dyDescent="0.2">
      <c r="A213" s="6">
        <v>3007926639</v>
      </c>
      <c r="B213" s="6">
        <v>1</v>
      </c>
      <c r="C213" s="6" t="str">
        <f>VLOOKUP(B213,cat_xlsx!$A$1:$B$5,2,0)</f>
        <v>сноуборд</v>
      </c>
      <c r="D213" s="7">
        <v>44583</v>
      </c>
      <c r="E213" s="8">
        <f t="shared" si="10"/>
        <v>1</v>
      </c>
      <c r="F213" s="6">
        <v>28</v>
      </c>
      <c r="G213" s="9">
        <v>1943</v>
      </c>
      <c r="H213" s="10">
        <f t="shared" si="11"/>
        <v>54404</v>
      </c>
      <c r="I213" s="11">
        <f t="shared" si="12"/>
        <v>0</v>
      </c>
      <c r="J213" s="11"/>
      <c r="K213" s="11"/>
    </row>
    <row r="214" spans="1:11" ht="15.75" customHeight="1" x14ac:dyDescent="0.2">
      <c r="A214" s="6">
        <v>4313187565</v>
      </c>
      <c r="B214" s="6">
        <v>1</v>
      </c>
      <c r="C214" s="6" t="str">
        <f>VLOOKUP(B214,cat_xlsx!$A$1:$B$5,2,0)</f>
        <v>сноуборд</v>
      </c>
      <c r="D214" s="7">
        <v>44583</v>
      </c>
      <c r="E214" s="8">
        <f t="shared" si="10"/>
        <v>1</v>
      </c>
      <c r="F214" s="6">
        <v>28</v>
      </c>
      <c r="G214" s="9">
        <v>1864</v>
      </c>
      <c r="H214" s="10">
        <f t="shared" si="11"/>
        <v>52192</v>
      </c>
      <c r="I214" s="11">
        <f t="shared" si="12"/>
        <v>0</v>
      </c>
      <c r="J214" s="11"/>
      <c r="K214" s="11"/>
    </row>
    <row r="215" spans="1:11" ht="15.75" customHeight="1" x14ac:dyDescent="0.2">
      <c r="A215" s="6">
        <v>5978383321</v>
      </c>
      <c r="B215" s="6">
        <v>1</v>
      </c>
      <c r="C215" s="6" t="str">
        <f>VLOOKUP(B215,cat_xlsx!$A$1:$B$5,2,0)</f>
        <v>сноуборд</v>
      </c>
      <c r="D215" s="7">
        <v>44583</v>
      </c>
      <c r="E215" s="8">
        <f t="shared" si="10"/>
        <v>1</v>
      </c>
      <c r="F215" s="6">
        <v>34</v>
      </c>
      <c r="G215" s="9">
        <v>1726</v>
      </c>
      <c r="H215" s="10">
        <f t="shared" si="11"/>
        <v>58684</v>
      </c>
      <c r="I215" s="11">
        <f t="shared" si="12"/>
        <v>0</v>
      </c>
      <c r="J215" s="11"/>
      <c r="K215" s="11"/>
    </row>
    <row r="216" spans="1:11" ht="15.75" customHeight="1" x14ac:dyDescent="0.2">
      <c r="A216" s="6">
        <v>2071647279</v>
      </c>
      <c r="B216" s="6">
        <v>2</v>
      </c>
      <c r="C216" s="6" t="str">
        <f>VLOOKUP(B216,cat_xlsx!$A$1:$B$5,2,0)</f>
        <v>лыжи</v>
      </c>
      <c r="D216" s="7">
        <v>44583</v>
      </c>
      <c r="E216" s="8">
        <f t="shared" si="10"/>
        <v>1</v>
      </c>
      <c r="F216" s="6">
        <v>38</v>
      </c>
      <c r="G216" s="9">
        <v>1462</v>
      </c>
      <c r="H216" s="10">
        <f t="shared" si="11"/>
        <v>55556</v>
      </c>
      <c r="I216" s="11">
        <f t="shared" si="12"/>
        <v>0</v>
      </c>
      <c r="J216" s="11"/>
      <c r="K216" s="11"/>
    </row>
    <row r="217" spans="1:11" ht="15.75" customHeight="1" x14ac:dyDescent="0.2">
      <c r="A217" s="6">
        <v>1205955821</v>
      </c>
      <c r="B217" s="6">
        <v>2</v>
      </c>
      <c r="C217" s="6" t="str">
        <f>VLOOKUP(B217,cat_xlsx!$A$1:$B$5,2,0)</f>
        <v>лыжи</v>
      </c>
      <c r="D217" s="7">
        <v>44583</v>
      </c>
      <c r="E217" s="8">
        <f t="shared" si="10"/>
        <v>1</v>
      </c>
      <c r="F217" s="6">
        <v>0</v>
      </c>
      <c r="G217" s="9">
        <v>1352</v>
      </c>
      <c r="H217" s="10">
        <f t="shared" si="11"/>
        <v>0</v>
      </c>
      <c r="I217" s="11">
        <f t="shared" si="12"/>
        <v>0</v>
      </c>
      <c r="J217" s="11"/>
      <c r="K217" s="11"/>
    </row>
    <row r="218" spans="1:11" ht="15.75" customHeight="1" x14ac:dyDescent="0.2">
      <c r="A218" s="6">
        <v>1026305127</v>
      </c>
      <c r="B218" s="6">
        <v>4</v>
      </c>
      <c r="C218" s="6" t="str">
        <f>VLOOKUP(B218,cat_xlsx!$A$1:$B$5,2,0)</f>
        <v>ролики</v>
      </c>
      <c r="D218" s="7">
        <v>44583</v>
      </c>
      <c r="E218" s="8">
        <f t="shared" si="10"/>
        <v>1</v>
      </c>
      <c r="F218" s="6">
        <v>58</v>
      </c>
      <c r="G218" s="9">
        <v>1034</v>
      </c>
      <c r="H218" s="10">
        <f t="shared" si="11"/>
        <v>59972</v>
      </c>
      <c r="I218" s="11">
        <f t="shared" si="12"/>
        <v>0</v>
      </c>
      <c r="J218" s="11"/>
      <c r="K218" s="11"/>
    </row>
    <row r="219" spans="1:11" ht="15.75" customHeight="1" x14ac:dyDescent="0.2">
      <c r="A219" s="6">
        <v>1283518147</v>
      </c>
      <c r="B219" s="6">
        <v>3</v>
      </c>
      <c r="C219" s="6" t="str">
        <f>VLOOKUP(B219,cat_xlsx!$A$1:$B$5,2,0)</f>
        <v>коньки</v>
      </c>
      <c r="D219" s="7">
        <v>44583</v>
      </c>
      <c r="E219" s="8">
        <f t="shared" si="10"/>
        <v>1</v>
      </c>
      <c r="F219" s="6">
        <v>70</v>
      </c>
      <c r="G219" s="9">
        <v>997</v>
      </c>
      <c r="H219" s="10">
        <f t="shared" si="11"/>
        <v>69790</v>
      </c>
      <c r="I219" s="11">
        <f t="shared" si="12"/>
        <v>0</v>
      </c>
      <c r="J219" s="11"/>
      <c r="K219" s="11"/>
    </row>
    <row r="220" spans="1:11" ht="15.75" customHeight="1" x14ac:dyDescent="0.2">
      <c r="A220" s="6">
        <v>4184431561</v>
      </c>
      <c r="B220" s="6">
        <v>2</v>
      </c>
      <c r="C220" s="6" t="str">
        <f>VLOOKUP(B220,cat_xlsx!$A$1:$B$5,2,0)</f>
        <v>лыжи</v>
      </c>
      <c r="D220" s="7">
        <v>44583</v>
      </c>
      <c r="E220" s="8">
        <f t="shared" si="10"/>
        <v>1</v>
      </c>
      <c r="F220" s="6">
        <v>29</v>
      </c>
      <c r="G220" s="9">
        <v>719</v>
      </c>
      <c r="H220" s="10">
        <f t="shared" si="11"/>
        <v>20851</v>
      </c>
      <c r="I220" s="11">
        <f t="shared" si="12"/>
        <v>29</v>
      </c>
      <c r="J220" s="11"/>
      <c r="K220" s="11"/>
    </row>
    <row r="221" spans="1:11" ht="15.75" customHeight="1" x14ac:dyDescent="0.2">
      <c r="A221" s="6">
        <v>6094316077</v>
      </c>
      <c r="B221" s="6">
        <v>3</v>
      </c>
      <c r="C221" s="6" t="str">
        <f>VLOOKUP(B221,cat_xlsx!$A$1:$B$5,2,0)</f>
        <v>коньки</v>
      </c>
      <c r="D221" s="7">
        <v>44583</v>
      </c>
      <c r="E221" s="8">
        <f t="shared" si="10"/>
        <v>1</v>
      </c>
      <c r="F221" s="6">
        <v>90</v>
      </c>
      <c r="G221" s="9">
        <v>646</v>
      </c>
      <c r="H221" s="10">
        <f t="shared" si="11"/>
        <v>58140</v>
      </c>
      <c r="I221" s="11">
        <f t="shared" si="12"/>
        <v>90</v>
      </c>
      <c r="J221" s="11"/>
      <c r="K221" s="11"/>
    </row>
    <row r="222" spans="1:11" ht="15.75" customHeight="1" x14ac:dyDescent="0.2">
      <c r="A222" s="6">
        <v>1604938111</v>
      </c>
      <c r="B222" s="6">
        <v>1</v>
      </c>
      <c r="C222" s="6" t="str">
        <f>VLOOKUP(B222,cat_xlsx!$A$1:$B$5,2,0)</f>
        <v>сноуборд</v>
      </c>
      <c r="D222" s="7">
        <v>44584</v>
      </c>
      <c r="E222" s="8">
        <f t="shared" si="10"/>
        <v>1</v>
      </c>
      <c r="F222" s="6">
        <v>12</v>
      </c>
      <c r="G222" s="9">
        <v>1989</v>
      </c>
      <c r="H222" s="10">
        <f t="shared" si="11"/>
        <v>23868</v>
      </c>
      <c r="I222" s="11">
        <f t="shared" si="12"/>
        <v>0</v>
      </c>
      <c r="J222" s="11"/>
      <c r="K222" s="11"/>
    </row>
    <row r="223" spans="1:11" ht="15.75" customHeight="1" x14ac:dyDescent="0.2">
      <c r="A223" s="6">
        <v>3007926639</v>
      </c>
      <c r="B223" s="6">
        <v>1</v>
      </c>
      <c r="C223" s="6" t="str">
        <f>VLOOKUP(B223,cat_xlsx!$A$1:$B$5,2,0)</f>
        <v>сноуборд</v>
      </c>
      <c r="D223" s="7">
        <v>44584</v>
      </c>
      <c r="E223" s="8">
        <f t="shared" si="10"/>
        <v>1</v>
      </c>
      <c r="F223" s="6">
        <v>31</v>
      </c>
      <c r="G223" s="9">
        <v>1943</v>
      </c>
      <c r="H223" s="10">
        <f t="shared" si="11"/>
        <v>60233</v>
      </c>
      <c r="I223" s="11">
        <f t="shared" si="12"/>
        <v>0</v>
      </c>
      <c r="J223" s="11"/>
      <c r="K223" s="11"/>
    </row>
    <row r="224" spans="1:11" ht="15.75" customHeight="1" x14ac:dyDescent="0.2">
      <c r="A224" s="6">
        <v>4313187565</v>
      </c>
      <c r="B224" s="6">
        <v>1</v>
      </c>
      <c r="C224" s="6" t="str">
        <f>VLOOKUP(B224,cat_xlsx!$A$1:$B$5,2,0)</f>
        <v>сноуборд</v>
      </c>
      <c r="D224" s="7">
        <v>44584</v>
      </c>
      <c r="E224" s="8">
        <f t="shared" si="10"/>
        <v>1</v>
      </c>
      <c r="F224" s="6">
        <v>16</v>
      </c>
      <c r="G224" s="9">
        <v>1864</v>
      </c>
      <c r="H224" s="10">
        <f t="shared" si="11"/>
        <v>29824</v>
      </c>
      <c r="I224" s="11">
        <f t="shared" si="12"/>
        <v>0</v>
      </c>
      <c r="J224" s="11"/>
      <c r="K224" s="11"/>
    </row>
    <row r="225" spans="1:11" ht="15.75" customHeight="1" x14ac:dyDescent="0.2">
      <c r="A225" s="6">
        <v>5978383321</v>
      </c>
      <c r="B225" s="6">
        <v>1</v>
      </c>
      <c r="C225" s="6" t="str">
        <f>VLOOKUP(B225,cat_xlsx!$A$1:$B$5,2,0)</f>
        <v>сноуборд</v>
      </c>
      <c r="D225" s="7">
        <v>44584</v>
      </c>
      <c r="E225" s="8">
        <f t="shared" si="10"/>
        <v>1</v>
      </c>
      <c r="F225" s="6">
        <v>38</v>
      </c>
      <c r="G225" s="9">
        <v>1726</v>
      </c>
      <c r="H225" s="10">
        <f t="shared" si="11"/>
        <v>65588</v>
      </c>
      <c r="I225" s="11">
        <f t="shared" si="12"/>
        <v>0</v>
      </c>
      <c r="J225" s="11"/>
      <c r="K225" s="11"/>
    </row>
    <row r="226" spans="1:11" ht="15.75" customHeight="1" x14ac:dyDescent="0.2">
      <c r="A226" s="6">
        <v>2071647279</v>
      </c>
      <c r="B226" s="6">
        <v>2</v>
      </c>
      <c r="C226" s="6" t="str">
        <f>VLOOKUP(B226,cat_xlsx!$A$1:$B$5,2,0)</f>
        <v>лыжи</v>
      </c>
      <c r="D226" s="7">
        <v>44584</v>
      </c>
      <c r="E226" s="8">
        <f t="shared" si="10"/>
        <v>1</v>
      </c>
      <c r="F226" s="6">
        <v>40</v>
      </c>
      <c r="G226" s="9">
        <v>1535</v>
      </c>
      <c r="H226" s="10">
        <f t="shared" si="11"/>
        <v>61400</v>
      </c>
      <c r="I226" s="11">
        <f t="shared" si="12"/>
        <v>0</v>
      </c>
      <c r="J226" s="11"/>
      <c r="K226" s="11"/>
    </row>
    <row r="227" spans="1:11" ht="15.75" customHeight="1" x14ac:dyDescent="0.2">
      <c r="A227" s="6">
        <v>1205955821</v>
      </c>
      <c r="B227" s="6">
        <v>2</v>
      </c>
      <c r="C227" s="6" t="str">
        <f>VLOOKUP(B227,cat_xlsx!$A$1:$B$5,2,0)</f>
        <v>лыжи</v>
      </c>
      <c r="D227" s="7">
        <v>44584</v>
      </c>
      <c r="E227" s="8">
        <f t="shared" si="10"/>
        <v>1</v>
      </c>
      <c r="F227" s="6">
        <v>0</v>
      </c>
      <c r="G227" s="9">
        <v>1352</v>
      </c>
      <c r="H227" s="10">
        <f t="shared" si="11"/>
        <v>0</v>
      </c>
      <c r="I227" s="11">
        <f t="shared" si="12"/>
        <v>0</v>
      </c>
      <c r="J227" s="11"/>
      <c r="K227" s="11"/>
    </row>
    <row r="228" spans="1:11" ht="15.75" customHeight="1" x14ac:dyDescent="0.2">
      <c r="A228" s="6">
        <v>1026305127</v>
      </c>
      <c r="B228" s="6">
        <v>4</v>
      </c>
      <c r="C228" s="6" t="str">
        <f>VLOOKUP(B228,cat_xlsx!$A$1:$B$5,2,0)</f>
        <v>ролики</v>
      </c>
      <c r="D228" s="7">
        <v>44584</v>
      </c>
      <c r="E228" s="8">
        <f t="shared" si="10"/>
        <v>1</v>
      </c>
      <c r="F228" s="6">
        <v>50</v>
      </c>
      <c r="G228" s="9">
        <v>1034</v>
      </c>
      <c r="H228" s="10">
        <f t="shared" si="11"/>
        <v>51700</v>
      </c>
      <c r="I228" s="11">
        <f t="shared" si="12"/>
        <v>0</v>
      </c>
      <c r="J228" s="11"/>
      <c r="K228" s="11"/>
    </row>
    <row r="229" spans="1:11" ht="15.75" customHeight="1" x14ac:dyDescent="0.2">
      <c r="A229" s="6">
        <v>1283518147</v>
      </c>
      <c r="B229" s="6">
        <v>3</v>
      </c>
      <c r="C229" s="6" t="str">
        <f>VLOOKUP(B229,cat_xlsx!$A$1:$B$5,2,0)</f>
        <v>коньки</v>
      </c>
      <c r="D229" s="7">
        <v>44584</v>
      </c>
      <c r="E229" s="8">
        <f t="shared" si="10"/>
        <v>1</v>
      </c>
      <c r="F229" s="6">
        <v>64</v>
      </c>
      <c r="G229" s="9">
        <v>997</v>
      </c>
      <c r="H229" s="10">
        <f t="shared" si="11"/>
        <v>63808</v>
      </c>
      <c r="I229" s="11">
        <f t="shared" si="12"/>
        <v>0</v>
      </c>
      <c r="J229" s="11"/>
      <c r="K229" s="11"/>
    </row>
    <row r="230" spans="1:11" ht="15.75" customHeight="1" x14ac:dyDescent="0.2">
      <c r="A230" s="6">
        <v>4184431561</v>
      </c>
      <c r="B230" s="6">
        <v>2</v>
      </c>
      <c r="C230" s="6" t="str">
        <f>VLOOKUP(B230,cat_xlsx!$A$1:$B$5,2,0)</f>
        <v>лыжи</v>
      </c>
      <c r="D230" s="7">
        <v>44584</v>
      </c>
      <c r="E230" s="8">
        <f t="shared" si="10"/>
        <v>1</v>
      </c>
      <c r="F230" s="6">
        <v>32</v>
      </c>
      <c r="G230" s="9">
        <v>719</v>
      </c>
      <c r="H230" s="10">
        <f t="shared" si="11"/>
        <v>23008</v>
      </c>
      <c r="I230" s="11">
        <f t="shared" si="12"/>
        <v>32</v>
      </c>
      <c r="J230" s="11"/>
      <c r="K230" s="11"/>
    </row>
    <row r="231" spans="1:11" ht="15.75" customHeight="1" x14ac:dyDescent="0.2">
      <c r="A231" s="6">
        <v>6094316077</v>
      </c>
      <c r="B231" s="6">
        <v>3</v>
      </c>
      <c r="C231" s="6" t="str">
        <f>VLOOKUP(B231,cat_xlsx!$A$1:$B$5,2,0)</f>
        <v>коньки</v>
      </c>
      <c r="D231" s="7">
        <v>44584</v>
      </c>
      <c r="E231" s="8">
        <f t="shared" si="10"/>
        <v>1</v>
      </c>
      <c r="F231" s="6">
        <v>108</v>
      </c>
      <c r="G231" s="9">
        <v>646</v>
      </c>
      <c r="H231" s="10">
        <f t="shared" si="11"/>
        <v>69768</v>
      </c>
      <c r="I231" s="11">
        <f t="shared" si="12"/>
        <v>108</v>
      </c>
      <c r="J231" s="11"/>
      <c r="K231" s="11"/>
    </row>
    <row r="232" spans="1:11" ht="15.75" customHeight="1" x14ac:dyDescent="0.2">
      <c r="A232" s="6">
        <v>1604938111</v>
      </c>
      <c r="B232" s="6">
        <v>1</v>
      </c>
      <c r="C232" s="6" t="str">
        <f>VLOOKUP(B232,cat_xlsx!$A$1:$B$5,2,0)</f>
        <v>сноуборд</v>
      </c>
      <c r="D232" s="7">
        <v>44585</v>
      </c>
      <c r="E232" s="8">
        <f t="shared" si="10"/>
        <v>1</v>
      </c>
      <c r="F232" s="6">
        <v>21</v>
      </c>
      <c r="G232" s="9">
        <v>1989</v>
      </c>
      <c r="H232" s="10">
        <f t="shared" si="11"/>
        <v>41769</v>
      </c>
      <c r="I232" s="11">
        <f t="shared" si="12"/>
        <v>0</v>
      </c>
      <c r="J232" s="11"/>
      <c r="K232" s="11"/>
    </row>
    <row r="233" spans="1:11" ht="15.75" customHeight="1" x14ac:dyDescent="0.2">
      <c r="A233" s="6">
        <v>3007926639</v>
      </c>
      <c r="B233" s="6">
        <v>1</v>
      </c>
      <c r="C233" s="6" t="str">
        <f>VLOOKUP(B233,cat_xlsx!$A$1:$B$5,2,0)</f>
        <v>сноуборд</v>
      </c>
      <c r="D233" s="7">
        <v>44585</v>
      </c>
      <c r="E233" s="8">
        <f t="shared" si="10"/>
        <v>1</v>
      </c>
      <c r="F233" s="6">
        <v>32</v>
      </c>
      <c r="G233" s="9">
        <v>1943</v>
      </c>
      <c r="H233" s="10">
        <f t="shared" si="11"/>
        <v>62176</v>
      </c>
      <c r="I233" s="11">
        <f t="shared" si="12"/>
        <v>0</v>
      </c>
      <c r="J233" s="11"/>
      <c r="K233" s="11"/>
    </row>
    <row r="234" spans="1:11" ht="15.75" customHeight="1" x14ac:dyDescent="0.2">
      <c r="A234" s="6">
        <v>4313187565</v>
      </c>
      <c r="B234" s="6">
        <v>1</v>
      </c>
      <c r="C234" s="6" t="str">
        <f>VLOOKUP(B234,cat_xlsx!$A$1:$B$5,2,0)</f>
        <v>сноуборд</v>
      </c>
      <c r="D234" s="7">
        <v>44585</v>
      </c>
      <c r="E234" s="8">
        <f t="shared" si="10"/>
        <v>1</v>
      </c>
      <c r="F234" s="6">
        <v>20</v>
      </c>
      <c r="G234" s="9">
        <v>1864</v>
      </c>
      <c r="H234" s="10">
        <f t="shared" si="11"/>
        <v>37280</v>
      </c>
      <c r="I234" s="11">
        <f t="shared" si="12"/>
        <v>0</v>
      </c>
      <c r="J234" s="11"/>
      <c r="K234" s="11"/>
    </row>
    <row r="235" spans="1:11" ht="15.75" customHeight="1" x14ac:dyDescent="0.2">
      <c r="A235" s="6">
        <v>5978383321</v>
      </c>
      <c r="B235" s="6">
        <v>1</v>
      </c>
      <c r="C235" s="6" t="str">
        <f>VLOOKUP(B235,cat_xlsx!$A$1:$B$5,2,0)</f>
        <v>сноуборд</v>
      </c>
      <c r="D235" s="7">
        <v>44585</v>
      </c>
      <c r="E235" s="8">
        <f t="shared" si="10"/>
        <v>1</v>
      </c>
      <c r="F235" s="6">
        <v>45</v>
      </c>
      <c r="G235" s="9">
        <v>1726</v>
      </c>
      <c r="H235" s="10">
        <f t="shared" si="11"/>
        <v>77670</v>
      </c>
      <c r="I235" s="11">
        <f t="shared" si="12"/>
        <v>0</v>
      </c>
      <c r="J235" s="11"/>
      <c r="K235" s="11"/>
    </row>
    <row r="236" spans="1:11" ht="15.75" customHeight="1" x14ac:dyDescent="0.2">
      <c r="A236" s="6">
        <v>2071647279</v>
      </c>
      <c r="B236" s="6">
        <v>2</v>
      </c>
      <c r="C236" s="6" t="str">
        <f>VLOOKUP(B236,cat_xlsx!$A$1:$B$5,2,0)</f>
        <v>лыжи</v>
      </c>
      <c r="D236" s="7">
        <v>44585</v>
      </c>
      <c r="E236" s="8">
        <f t="shared" si="10"/>
        <v>1</v>
      </c>
      <c r="F236" s="6">
        <v>36</v>
      </c>
      <c r="G236" s="9">
        <v>1535</v>
      </c>
      <c r="H236" s="10">
        <f t="shared" si="11"/>
        <v>55260</v>
      </c>
      <c r="I236" s="11">
        <f t="shared" si="12"/>
        <v>0</v>
      </c>
      <c r="J236" s="11"/>
      <c r="K236" s="11"/>
    </row>
    <row r="237" spans="1:11" ht="15.75" customHeight="1" x14ac:dyDescent="0.2">
      <c r="A237" s="6">
        <v>1205955821</v>
      </c>
      <c r="B237" s="6">
        <v>2</v>
      </c>
      <c r="C237" s="6" t="str">
        <f>VLOOKUP(B237,cat_xlsx!$A$1:$B$5,2,0)</f>
        <v>лыжи</v>
      </c>
      <c r="D237" s="7">
        <v>44585</v>
      </c>
      <c r="E237" s="8">
        <f t="shared" si="10"/>
        <v>1</v>
      </c>
      <c r="F237" s="6">
        <v>0</v>
      </c>
      <c r="G237" s="9">
        <v>1352</v>
      </c>
      <c r="H237" s="10">
        <f t="shared" si="11"/>
        <v>0</v>
      </c>
      <c r="I237" s="11">
        <f t="shared" si="12"/>
        <v>0</v>
      </c>
      <c r="J237" s="11"/>
      <c r="K237" s="11"/>
    </row>
    <row r="238" spans="1:11" ht="15.75" customHeight="1" x14ac:dyDescent="0.2">
      <c r="A238" s="6">
        <v>1026305127</v>
      </c>
      <c r="B238" s="6">
        <v>4</v>
      </c>
      <c r="C238" s="6" t="str">
        <f>VLOOKUP(B238,cat_xlsx!$A$1:$B$5,2,0)</f>
        <v>ролики</v>
      </c>
      <c r="D238" s="7">
        <v>44585</v>
      </c>
      <c r="E238" s="8">
        <f t="shared" si="10"/>
        <v>1</v>
      </c>
      <c r="F238" s="6">
        <v>54</v>
      </c>
      <c r="G238" s="9">
        <v>1034</v>
      </c>
      <c r="H238" s="10">
        <f t="shared" si="11"/>
        <v>55836</v>
      </c>
      <c r="I238" s="11">
        <f t="shared" si="12"/>
        <v>0</v>
      </c>
      <c r="J238" s="11"/>
      <c r="K238" s="11"/>
    </row>
    <row r="239" spans="1:11" ht="15.75" customHeight="1" x14ac:dyDescent="0.2">
      <c r="A239" s="6">
        <v>1283518147</v>
      </c>
      <c r="B239" s="6">
        <v>3</v>
      </c>
      <c r="C239" s="6" t="str">
        <f>VLOOKUP(B239,cat_xlsx!$A$1:$B$5,2,0)</f>
        <v>коньки</v>
      </c>
      <c r="D239" s="7">
        <v>44585</v>
      </c>
      <c r="E239" s="8">
        <f t="shared" si="10"/>
        <v>1</v>
      </c>
      <c r="F239" s="6">
        <v>60</v>
      </c>
      <c r="G239" s="9">
        <v>997</v>
      </c>
      <c r="H239" s="10">
        <f t="shared" si="11"/>
        <v>59820</v>
      </c>
      <c r="I239" s="11">
        <f t="shared" si="12"/>
        <v>0</v>
      </c>
      <c r="J239" s="11"/>
      <c r="K239" s="11"/>
    </row>
    <row r="240" spans="1:11" ht="15.75" customHeight="1" x14ac:dyDescent="0.2">
      <c r="A240" s="6">
        <v>4184431561</v>
      </c>
      <c r="B240" s="6">
        <v>2</v>
      </c>
      <c r="C240" s="6" t="str">
        <f>VLOOKUP(B240,cat_xlsx!$A$1:$B$5,2,0)</f>
        <v>лыжи</v>
      </c>
      <c r="D240" s="7">
        <v>44585</v>
      </c>
      <c r="E240" s="8">
        <f t="shared" si="10"/>
        <v>1</v>
      </c>
      <c r="F240" s="6">
        <v>15</v>
      </c>
      <c r="G240" s="9">
        <v>799</v>
      </c>
      <c r="H240" s="10">
        <f t="shared" si="11"/>
        <v>11985</v>
      </c>
      <c r="I240" s="11">
        <f t="shared" si="12"/>
        <v>15</v>
      </c>
      <c r="J240" s="11"/>
      <c r="K240" s="11"/>
    </row>
    <row r="241" spans="1:11" ht="15.75" customHeight="1" x14ac:dyDescent="0.2">
      <c r="A241" s="6">
        <v>6094316077</v>
      </c>
      <c r="B241" s="6">
        <v>3</v>
      </c>
      <c r="C241" s="6" t="str">
        <f>VLOOKUP(B241,cat_xlsx!$A$1:$B$5,2,0)</f>
        <v>коньки</v>
      </c>
      <c r="D241" s="7">
        <v>44585</v>
      </c>
      <c r="E241" s="8">
        <f t="shared" si="10"/>
        <v>1</v>
      </c>
      <c r="F241" s="6">
        <v>132</v>
      </c>
      <c r="G241" s="9">
        <v>646</v>
      </c>
      <c r="H241" s="10">
        <f t="shared" si="11"/>
        <v>85272</v>
      </c>
      <c r="I241" s="11">
        <f t="shared" si="12"/>
        <v>132</v>
      </c>
      <c r="J241" s="11"/>
      <c r="K241" s="11"/>
    </row>
    <row r="242" spans="1:11" ht="15.75" customHeight="1" x14ac:dyDescent="0.2">
      <c r="A242" s="6">
        <v>1604938111</v>
      </c>
      <c r="B242" s="6">
        <v>1</v>
      </c>
      <c r="C242" s="6" t="str">
        <f>VLOOKUP(B242,cat_xlsx!$A$1:$B$5,2,0)</f>
        <v>сноуборд</v>
      </c>
      <c r="D242" s="7">
        <v>44586</v>
      </c>
      <c r="E242" s="8">
        <f t="shared" si="10"/>
        <v>1</v>
      </c>
      <c r="F242" s="6">
        <v>24</v>
      </c>
      <c r="G242" s="9">
        <v>1989</v>
      </c>
      <c r="H242" s="10">
        <f t="shared" si="11"/>
        <v>47736</v>
      </c>
      <c r="I242" s="11">
        <f t="shared" si="12"/>
        <v>0</v>
      </c>
      <c r="J242" s="11"/>
      <c r="K242" s="11"/>
    </row>
    <row r="243" spans="1:11" ht="15.75" customHeight="1" x14ac:dyDescent="0.2">
      <c r="A243" s="6">
        <v>3007926639</v>
      </c>
      <c r="B243" s="6">
        <v>1</v>
      </c>
      <c r="C243" s="6" t="str">
        <f>VLOOKUP(B243,cat_xlsx!$A$1:$B$5,2,0)</f>
        <v>сноуборд</v>
      </c>
      <c r="D243" s="7">
        <v>44586</v>
      </c>
      <c r="E243" s="8">
        <f t="shared" si="10"/>
        <v>1</v>
      </c>
      <c r="F243" s="6">
        <v>37</v>
      </c>
      <c r="G243" s="9">
        <v>1943</v>
      </c>
      <c r="H243" s="10">
        <f t="shared" si="11"/>
        <v>71891</v>
      </c>
      <c r="I243" s="11">
        <f t="shared" si="12"/>
        <v>0</v>
      </c>
      <c r="J243" s="11"/>
      <c r="K243" s="11"/>
    </row>
    <row r="244" spans="1:11" ht="15.75" customHeight="1" x14ac:dyDescent="0.2">
      <c r="A244" s="6">
        <v>4313187565</v>
      </c>
      <c r="B244" s="6">
        <v>1</v>
      </c>
      <c r="C244" s="6" t="str">
        <f>VLOOKUP(B244,cat_xlsx!$A$1:$B$5,2,0)</f>
        <v>сноуборд</v>
      </c>
      <c r="D244" s="7">
        <v>44586</v>
      </c>
      <c r="E244" s="8">
        <f t="shared" si="10"/>
        <v>1</v>
      </c>
      <c r="F244" s="6">
        <v>19</v>
      </c>
      <c r="G244" s="9">
        <v>1864</v>
      </c>
      <c r="H244" s="10">
        <f t="shared" si="11"/>
        <v>35416</v>
      </c>
      <c r="I244" s="11">
        <f t="shared" si="12"/>
        <v>0</v>
      </c>
      <c r="J244" s="11"/>
      <c r="K244" s="11"/>
    </row>
    <row r="245" spans="1:11" ht="15.75" customHeight="1" x14ac:dyDescent="0.2">
      <c r="A245" s="6">
        <v>5978383321</v>
      </c>
      <c r="B245" s="6">
        <v>1</v>
      </c>
      <c r="C245" s="6" t="str">
        <f>VLOOKUP(B245,cat_xlsx!$A$1:$B$5,2,0)</f>
        <v>сноуборд</v>
      </c>
      <c r="D245" s="7">
        <v>44586</v>
      </c>
      <c r="E245" s="8">
        <f t="shared" si="10"/>
        <v>1</v>
      </c>
      <c r="F245" s="6">
        <v>57</v>
      </c>
      <c r="G245" s="9">
        <v>1726</v>
      </c>
      <c r="H245" s="10">
        <f t="shared" si="11"/>
        <v>98382</v>
      </c>
      <c r="I245" s="11">
        <f t="shared" si="12"/>
        <v>0</v>
      </c>
      <c r="J245" s="11"/>
      <c r="K245" s="11"/>
    </row>
    <row r="246" spans="1:11" ht="15.75" customHeight="1" x14ac:dyDescent="0.2">
      <c r="A246" s="6">
        <v>1205955821</v>
      </c>
      <c r="B246" s="6">
        <v>2</v>
      </c>
      <c r="C246" s="6" t="str">
        <f>VLOOKUP(B246,cat_xlsx!$A$1:$B$5,2,0)</f>
        <v>лыжи</v>
      </c>
      <c r="D246" s="7">
        <v>44586</v>
      </c>
      <c r="E246" s="8">
        <f t="shared" si="10"/>
        <v>1</v>
      </c>
      <c r="F246" s="6">
        <v>0</v>
      </c>
      <c r="G246" s="9">
        <v>1352</v>
      </c>
      <c r="H246" s="10">
        <f t="shared" si="11"/>
        <v>0</v>
      </c>
      <c r="I246" s="11">
        <f t="shared" si="12"/>
        <v>0</v>
      </c>
      <c r="J246" s="11"/>
      <c r="K246" s="11"/>
    </row>
    <row r="247" spans="1:11" ht="15.75" customHeight="1" x14ac:dyDescent="0.2">
      <c r="A247" s="6">
        <v>2071647279</v>
      </c>
      <c r="B247" s="6">
        <v>2</v>
      </c>
      <c r="C247" s="6" t="str">
        <f>VLOOKUP(B247,cat_xlsx!$A$1:$B$5,2,0)</f>
        <v>лыжи</v>
      </c>
      <c r="D247" s="7">
        <v>44586</v>
      </c>
      <c r="E247" s="8">
        <f t="shared" si="10"/>
        <v>1</v>
      </c>
      <c r="F247" s="6">
        <v>84</v>
      </c>
      <c r="G247" s="9">
        <v>1169</v>
      </c>
      <c r="H247" s="10">
        <f t="shared" si="11"/>
        <v>98196</v>
      </c>
      <c r="I247" s="11">
        <f t="shared" si="12"/>
        <v>0</v>
      </c>
      <c r="J247" s="11"/>
      <c r="K247" s="11"/>
    </row>
    <row r="248" spans="1:11" ht="15.75" customHeight="1" x14ac:dyDescent="0.2">
      <c r="A248" s="6">
        <v>1026305127</v>
      </c>
      <c r="B248" s="6">
        <v>4</v>
      </c>
      <c r="C248" s="6" t="str">
        <f>VLOOKUP(B248,cat_xlsx!$A$1:$B$5,2,0)</f>
        <v>ролики</v>
      </c>
      <c r="D248" s="7">
        <v>44586</v>
      </c>
      <c r="E248" s="8">
        <f t="shared" si="10"/>
        <v>1</v>
      </c>
      <c r="F248" s="6">
        <v>46</v>
      </c>
      <c r="G248" s="9">
        <v>1034</v>
      </c>
      <c r="H248" s="10">
        <f t="shared" si="11"/>
        <v>47564</v>
      </c>
      <c r="I248" s="11">
        <f t="shared" si="12"/>
        <v>0</v>
      </c>
      <c r="J248" s="11"/>
      <c r="K248" s="11"/>
    </row>
    <row r="249" spans="1:11" ht="15.75" customHeight="1" x14ac:dyDescent="0.2">
      <c r="A249" s="6">
        <v>1283518147</v>
      </c>
      <c r="B249" s="6">
        <v>3</v>
      </c>
      <c r="C249" s="6" t="str">
        <f>VLOOKUP(B249,cat_xlsx!$A$1:$B$5,2,0)</f>
        <v>коньки</v>
      </c>
      <c r="D249" s="7">
        <v>44586</v>
      </c>
      <c r="E249" s="8">
        <f t="shared" si="10"/>
        <v>1</v>
      </c>
      <c r="F249" s="6">
        <v>64</v>
      </c>
      <c r="G249" s="9">
        <v>997</v>
      </c>
      <c r="H249" s="10">
        <f t="shared" si="11"/>
        <v>63808</v>
      </c>
      <c r="I249" s="11">
        <f t="shared" si="12"/>
        <v>0</v>
      </c>
      <c r="J249" s="11"/>
      <c r="K249" s="11"/>
    </row>
    <row r="250" spans="1:11" ht="15.75" customHeight="1" x14ac:dyDescent="0.2">
      <c r="A250" s="6">
        <v>4184431561</v>
      </c>
      <c r="B250" s="6">
        <v>2</v>
      </c>
      <c r="C250" s="6" t="str">
        <f>VLOOKUP(B250,cat_xlsx!$A$1:$B$5,2,0)</f>
        <v>лыжи</v>
      </c>
      <c r="D250" s="7">
        <v>44586</v>
      </c>
      <c r="E250" s="8">
        <f t="shared" si="10"/>
        <v>1</v>
      </c>
      <c r="F250" s="6">
        <v>17</v>
      </c>
      <c r="G250" s="9">
        <v>799</v>
      </c>
      <c r="H250" s="10">
        <f t="shared" si="11"/>
        <v>13583</v>
      </c>
      <c r="I250" s="11">
        <f t="shared" si="12"/>
        <v>17</v>
      </c>
      <c r="J250" s="11"/>
      <c r="K250" s="11"/>
    </row>
    <row r="251" spans="1:11" ht="15.75" customHeight="1" x14ac:dyDescent="0.2">
      <c r="A251" s="6">
        <v>6094316077</v>
      </c>
      <c r="B251" s="6">
        <v>3</v>
      </c>
      <c r="C251" s="6" t="str">
        <f>VLOOKUP(B251,cat_xlsx!$A$1:$B$5,2,0)</f>
        <v>коньки</v>
      </c>
      <c r="D251" s="7">
        <v>44586</v>
      </c>
      <c r="E251" s="8">
        <f t="shared" si="10"/>
        <v>1</v>
      </c>
      <c r="F251" s="6">
        <v>152</v>
      </c>
      <c r="G251" s="9">
        <v>646</v>
      </c>
      <c r="H251" s="10">
        <f t="shared" si="11"/>
        <v>98192</v>
      </c>
      <c r="I251" s="11">
        <f t="shared" si="12"/>
        <v>152</v>
      </c>
      <c r="J251" s="11"/>
      <c r="K251" s="11"/>
    </row>
    <row r="252" spans="1:11" ht="15.75" customHeight="1" x14ac:dyDescent="0.2">
      <c r="A252" s="6">
        <v>1604938111</v>
      </c>
      <c r="B252" s="6">
        <v>1</v>
      </c>
      <c r="C252" s="6" t="str">
        <f>VLOOKUP(B252,cat_xlsx!$A$1:$B$5,2,0)</f>
        <v>сноуборд</v>
      </c>
      <c r="D252" s="7">
        <v>44587</v>
      </c>
      <c r="E252" s="8">
        <f t="shared" si="10"/>
        <v>1</v>
      </c>
      <c r="F252" s="6">
        <v>27</v>
      </c>
      <c r="G252" s="9">
        <v>1989</v>
      </c>
      <c r="H252" s="10">
        <f t="shared" si="11"/>
        <v>53703</v>
      </c>
      <c r="I252" s="11">
        <f t="shared" si="12"/>
        <v>0</v>
      </c>
      <c r="J252" s="11"/>
      <c r="K252" s="11"/>
    </row>
    <row r="253" spans="1:11" ht="15.75" customHeight="1" x14ac:dyDescent="0.2">
      <c r="A253" s="6">
        <v>3007926639</v>
      </c>
      <c r="B253" s="6">
        <v>1</v>
      </c>
      <c r="C253" s="6" t="str">
        <f>VLOOKUP(B253,cat_xlsx!$A$1:$B$5,2,0)</f>
        <v>сноуборд</v>
      </c>
      <c r="D253" s="7">
        <v>44587</v>
      </c>
      <c r="E253" s="8">
        <f t="shared" si="10"/>
        <v>1</v>
      </c>
      <c r="F253" s="6">
        <v>17</v>
      </c>
      <c r="G253" s="9">
        <v>1943</v>
      </c>
      <c r="H253" s="10">
        <f t="shared" si="11"/>
        <v>33031</v>
      </c>
      <c r="I253" s="11">
        <f t="shared" si="12"/>
        <v>0</v>
      </c>
      <c r="J253" s="11"/>
      <c r="K253" s="11"/>
    </row>
    <row r="254" spans="1:11" ht="15.75" customHeight="1" x14ac:dyDescent="0.2">
      <c r="A254" s="6">
        <v>4313187565</v>
      </c>
      <c r="B254" s="6">
        <v>1</v>
      </c>
      <c r="C254" s="6" t="str">
        <f>VLOOKUP(B254,cat_xlsx!$A$1:$B$5,2,0)</f>
        <v>сноуборд</v>
      </c>
      <c r="D254" s="7">
        <v>44587</v>
      </c>
      <c r="E254" s="8">
        <f t="shared" si="10"/>
        <v>1</v>
      </c>
      <c r="F254" s="6">
        <v>15</v>
      </c>
      <c r="G254" s="9">
        <v>1864</v>
      </c>
      <c r="H254" s="10">
        <f t="shared" si="11"/>
        <v>27960</v>
      </c>
      <c r="I254" s="11">
        <f t="shared" si="12"/>
        <v>0</v>
      </c>
      <c r="J254" s="11"/>
      <c r="K254" s="11"/>
    </row>
    <row r="255" spans="1:11" ht="15.75" customHeight="1" x14ac:dyDescent="0.2">
      <c r="A255" s="6">
        <v>5978383321</v>
      </c>
      <c r="B255" s="6">
        <v>1</v>
      </c>
      <c r="C255" s="6" t="str">
        <f>VLOOKUP(B255,cat_xlsx!$A$1:$B$5,2,0)</f>
        <v>сноуборд</v>
      </c>
      <c r="D255" s="7">
        <v>44587</v>
      </c>
      <c r="E255" s="8">
        <f t="shared" si="10"/>
        <v>1</v>
      </c>
      <c r="F255" s="6">
        <v>38</v>
      </c>
      <c r="G255" s="9">
        <v>1726</v>
      </c>
      <c r="H255" s="10">
        <f t="shared" si="11"/>
        <v>65588</v>
      </c>
      <c r="I255" s="11">
        <f t="shared" si="12"/>
        <v>0</v>
      </c>
      <c r="J255" s="11"/>
      <c r="K255" s="11"/>
    </row>
    <row r="256" spans="1:11" ht="15.75" customHeight="1" x14ac:dyDescent="0.2">
      <c r="A256" s="6">
        <v>1205955821</v>
      </c>
      <c r="B256" s="6">
        <v>2</v>
      </c>
      <c r="C256" s="6" t="str">
        <f>VLOOKUP(B256,cat_xlsx!$A$1:$B$5,2,0)</f>
        <v>лыжи</v>
      </c>
      <c r="D256" s="7">
        <v>44587</v>
      </c>
      <c r="E256" s="8">
        <f t="shared" si="10"/>
        <v>1</v>
      </c>
      <c r="F256" s="6">
        <v>0</v>
      </c>
      <c r="G256" s="9">
        <v>1352</v>
      </c>
      <c r="H256" s="10">
        <f t="shared" si="11"/>
        <v>0</v>
      </c>
      <c r="I256" s="11">
        <f t="shared" si="12"/>
        <v>0</v>
      </c>
      <c r="J256" s="11"/>
      <c r="K256" s="11"/>
    </row>
    <row r="257" spans="1:11" ht="15.75" customHeight="1" x14ac:dyDescent="0.2">
      <c r="A257" s="6">
        <v>2071647279</v>
      </c>
      <c r="B257" s="6">
        <v>2</v>
      </c>
      <c r="C257" s="6" t="str">
        <f>VLOOKUP(B257,cat_xlsx!$A$1:$B$5,2,0)</f>
        <v>лыжи</v>
      </c>
      <c r="D257" s="7">
        <v>44587</v>
      </c>
      <c r="E257" s="8">
        <f t="shared" si="10"/>
        <v>1</v>
      </c>
      <c r="F257" s="6">
        <v>53</v>
      </c>
      <c r="G257" s="9">
        <v>1169</v>
      </c>
      <c r="H257" s="10">
        <f t="shared" si="11"/>
        <v>61957</v>
      </c>
      <c r="I257" s="11">
        <f t="shared" si="12"/>
        <v>0</v>
      </c>
      <c r="J257" s="11"/>
      <c r="K257" s="11"/>
    </row>
    <row r="258" spans="1:11" ht="15.75" customHeight="1" x14ac:dyDescent="0.2">
      <c r="A258" s="6">
        <v>1026305127</v>
      </c>
      <c r="B258" s="6">
        <v>4</v>
      </c>
      <c r="C258" s="6" t="str">
        <f>VLOOKUP(B258,cat_xlsx!$A$1:$B$5,2,0)</f>
        <v>ролики</v>
      </c>
      <c r="D258" s="7">
        <v>44587</v>
      </c>
      <c r="E258" s="8">
        <f t="shared" si="10"/>
        <v>1</v>
      </c>
      <c r="F258" s="6">
        <v>34</v>
      </c>
      <c r="G258" s="9">
        <v>1034</v>
      </c>
      <c r="H258" s="10">
        <f t="shared" si="11"/>
        <v>35156</v>
      </c>
      <c r="I258" s="11">
        <f t="shared" si="12"/>
        <v>0</v>
      </c>
      <c r="J258" s="11"/>
      <c r="K258" s="11"/>
    </row>
    <row r="259" spans="1:11" ht="15.75" customHeight="1" x14ac:dyDescent="0.2">
      <c r="A259" s="6">
        <v>1283518147</v>
      </c>
      <c r="B259" s="6">
        <v>3</v>
      </c>
      <c r="C259" s="6" t="str">
        <f>VLOOKUP(B259,cat_xlsx!$A$1:$B$5,2,0)</f>
        <v>коньки</v>
      </c>
      <c r="D259" s="7">
        <v>44587</v>
      </c>
      <c r="E259" s="8">
        <f t="shared" ref="E259:E322" si="13">MONTH(D259)</f>
        <v>1</v>
      </c>
      <c r="F259" s="6">
        <v>32</v>
      </c>
      <c r="G259" s="9">
        <v>997</v>
      </c>
      <c r="H259" s="10">
        <f t="shared" ref="H259:H322" si="14">G259*F259</f>
        <v>31904</v>
      </c>
      <c r="I259" s="11">
        <f t="shared" si="12"/>
        <v>0</v>
      </c>
      <c r="J259" s="11"/>
      <c r="K259" s="11"/>
    </row>
    <row r="260" spans="1:11" ht="15.75" customHeight="1" x14ac:dyDescent="0.2">
      <c r="A260" s="6">
        <v>4184431561</v>
      </c>
      <c r="B260" s="6">
        <v>2</v>
      </c>
      <c r="C260" s="6" t="str">
        <f>VLOOKUP(B260,cat_xlsx!$A$1:$B$5,2,0)</f>
        <v>лыжи</v>
      </c>
      <c r="D260" s="7">
        <v>44587</v>
      </c>
      <c r="E260" s="8">
        <f t="shared" si="13"/>
        <v>1</v>
      </c>
      <c r="F260" s="6">
        <v>25</v>
      </c>
      <c r="G260" s="9">
        <v>719</v>
      </c>
      <c r="H260" s="10">
        <f t="shared" si="14"/>
        <v>17975</v>
      </c>
      <c r="I260" s="11">
        <f t="shared" si="12"/>
        <v>25</v>
      </c>
      <c r="J260" s="11"/>
      <c r="K260" s="11"/>
    </row>
    <row r="261" spans="1:11" ht="15.75" customHeight="1" x14ac:dyDescent="0.2">
      <c r="A261" s="6">
        <v>6094316077</v>
      </c>
      <c r="B261" s="6">
        <v>3</v>
      </c>
      <c r="C261" s="6" t="str">
        <f>VLOOKUP(B261,cat_xlsx!$A$1:$B$5,2,0)</f>
        <v>коньки</v>
      </c>
      <c r="D261" s="7">
        <v>44587</v>
      </c>
      <c r="E261" s="8">
        <f t="shared" si="13"/>
        <v>1</v>
      </c>
      <c r="F261" s="6">
        <v>109</v>
      </c>
      <c r="G261" s="9">
        <v>646</v>
      </c>
      <c r="H261" s="10">
        <f t="shared" si="14"/>
        <v>70414</v>
      </c>
      <c r="I261" s="11">
        <f t="shared" si="12"/>
        <v>109</v>
      </c>
      <c r="J261" s="11"/>
      <c r="K261" s="11"/>
    </row>
    <row r="262" spans="1:11" ht="15.75" customHeight="1" x14ac:dyDescent="0.2">
      <c r="A262" s="6">
        <v>1604938111</v>
      </c>
      <c r="B262" s="6">
        <v>1</v>
      </c>
      <c r="C262" s="6" t="str">
        <f>VLOOKUP(B262,cat_xlsx!$A$1:$B$5,2,0)</f>
        <v>сноуборд</v>
      </c>
      <c r="D262" s="7">
        <v>44588</v>
      </c>
      <c r="E262" s="8">
        <f t="shared" si="13"/>
        <v>1</v>
      </c>
      <c r="F262" s="6">
        <v>27</v>
      </c>
      <c r="G262" s="9">
        <v>1989</v>
      </c>
      <c r="H262" s="10">
        <f t="shared" si="14"/>
        <v>53703</v>
      </c>
      <c r="I262" s="11">
        <f t="shared" si="12"/>
        <v>0</v>
      </c>
      <c r="J262" s="11"/>
      <c r="K262" s="11"/>
    </row>
    <row r="263" spans="1:11" ht="15.75" customHeight="1" x14ac:dyDescent="0.2">
      <c r="A263" s="6">
        <v>3007926639</v>
      </c>
      <c r="B263" s="6">
        <v>1</v>
      </c>
      <c r="C263" s="6" t="str">
        <f>VLOOKUP(B263,cat_xlsx!$A$1:$B$5,2,0)</f>
        <v>сноуборд</v>
      </c>
      <c r="D263" s="7">
        <v>44588</v>
      </c>
      <c r="E263" s="8">
        <f t="shared" si="13"/>
        <v>1</v>
      </c>
      <c r="F263" s="6">
        <v>19</v>
      </c>
      <c r="G263" s="9">
        <v>1943</v>
      </c>
      <c r="H263" s="10">
        <f t="shared" si="14"/>
        <v>36917</v>
      </c>
      <c r="I263" s="11">
        <f t="shared" si="12"/>
        <v>0</v>
      </c>
      <c r="J263" s="11"/>
      <c r="K263" s="11"/>
    </row>
    <row r="264" spans="1:11" ht="15.75" customHeight="1" x14ac:dyDescent="0.2">
      <c r="A264" s="6">
        <v>4313187565</v>
      </c>
      <c r="B264" s="6">
        <v>1</v>
      </c>
      <c r="C264" s="6" t="str">
        <f>VLOOKUP(B264,cat_xlsx!$A$1:$B$5,2,0)</f>
        <v>сноуборд</v>
      </c>
      <c r="D264" s="7">
        <v>44588</v>
      </c>
      <c r="E264" s="8">
        <f t="shared" si="13"/>
        <v>1</v>
      </c>
      <c r="F264" s="6">
        <v>28</v>
      </c>
      <c r="G264" s="9">
        <v>1864</v>
      </c>
      <c r="H264" s="10">
        <f t="shared" si="14"/>
        <v>52192</v>
      </c>
      <c r="I264" s="11">
        <f t="shared" si="12"/>
        <v>0</v>
      </c>
      <c r="J264" s="11"/>
      <c r="K264" s="11"/>
    </row>
    <row r="265" spans="1:11" ht="15.75" customHeight="1" x14ac:dyDescent="0.2">
      <c r="A265" s="6">
        <v>5978383321</v>
      </c>
      <c r="B265" s="6">
        <v>1</v>
      </c>
      <c r="C265" s="6" t="str">
        <f>VLOOKUP(B265,cat_xlsx!$A$1:$B$5,2,0)</f>
        <v>сноуборд</v>
      </c>
      <c r="D265" s="7">
        <v>44588</v>
      </c>
      <c r="E265" s="8">
        <f t="shared" si="13"/>
        <v>1</v>
      </c>
      <c r="F265" s="6">
        <v>47</v>
      </c>
      <c r="G265" s="9">
        <v>1726</v>
      </c>
      <c r="H265" s="10">
        <f t="shared" si="14"/>
        <v>81122</v>
      </c>
      <c r="I265" s="11">
        <f t="shared" si="12"/>
        <v>0</v>
      </c>
      <c r="J265" s="11"/>
      <c r="K265" s="11"/>
    </row>
    <row r="266" spans="1:11" ht="15.75" customHeight="1" x14ac:dyDescent="0.2">
      <c r="A266" s="6">
        <v>1205955821</v>
      </c>
      <c r="B266" s="6">
        <v>2</v>
      </c>
      <c r="C266" s="6" t="str">
        <f>VLOOKUP(B266,cat_xlsx!$A$1:$B$5,2,0)</f>
        <v>лыжи</v>
      </c>
      <c r="D266" s="7">
        <v>44588</v>
      </c>
      <c r="E266" s="8">
        <f t="shared" si="13"/>
        <v>1</v>
      </c>
      <c r="F266" s="6">
        <v>9</v>
      </c>
      <c r="G266" s="9">
        <v>1352</v>
      </c>
      <c r="H266" s="10">
        <f t="shared" si="14"/>
        <v>12168</v>
      </c>
      <c r="I266" s="11">
        <f t="shared" si="12"/>
        <v>0</v>
      </c>
      <c r="J266" s="11"/>
      <c r="K266" s="11"/>
    </row>
    <row r="267" spans="1:11" ht="15.75" customHeight="1" x14ac:dyDescent="0.2">
      <c r="A267" s="6">
        <v>2071647279</v>
      </c>
      <c r="B267" s="6">
        <v>2</v>
      </c>
      <c r="C267" s="6" t="str">
        <f>VLOOKUP(B267,cat_xlsx!$A$1:$B$5,2,0)</f>
        <v>лыжи</v>
      </c>
      <c r="D267" s="7">
        <v>44588</v>
      </c>
      <c r="E267" s="8">
        <f t="shared" si="13"/>
        <v>1</v>
      </c>
      <c r="F267" s="6">
        <v>41</v>
      </c>
      <c r="G267" s="9">
        <v>1169</v>
      </c>
      <c r="H267" s="10">
        <f t="shared" si="14"/>
        <v>47929</v>
      </c>
      <c r="I267" s="11">
        <f t="shared" ref="I267:I330" si="15">IF(G267&lt;800,F267,0)</f>
        <v>0</v>
      </c>
      <c r="J267" s="11"/>
      <c r="K267" s="11"/>
    </row>
    <row r="268" spans="1:11" ht="15.75" customHeight="1" x14ac:dyDescent="0.2">
      <c r="A268" s="6">
        <v>1026305127</v>
      </c>
      <c r="B268" s="6">
        <v>4</v>
      </c>
      <c r="C268" s="6" t="str">
        <f>VLOOKUP(B268,cat_xlsx!$A$1:$B$5,2,0)</f>
        <v>ролики</v>
      </c>
      <c r="D268" s="7">
        <v>44588</v>
      </c>
      <c r="E268" s="8">
        <f t="shared" si="13"/>
        <v>1</v>
      </c>
      <c r="F268" s="6">
        <v>63</v>
      </c>
      <c r="G268" s="9">
        <v>1034</v>
      </c>
      <c r="H268" s="10">
        <f t="shared" si="14"/>
        <v>65142</v>
      </c>
      <c r="I268" s="11">
        <f t="shared" si="15"/>
        <v>0</v>
      </c>
      <c r="J268" s="11"/>
      <c r="K268" s="11"/>
    </row>
    <row r="269" spans="1:11" ht="15.75" customHeight="1" x14ac:dyDescent="0.2">
      <c r="A269" s="6">
        <v>1283518147</v>
      </c>
      <c r="B269" s="6">
        <v>3</v>
      </c>
      <c r="C269" s="6" t="str">
        <f>VLOOKUP(B269,cat_xlsx!$A$1:$B$5,2,0)</f>
        <v>коньки</v>
      </c>
      <c r="D269" s="7">
        <v>44588</v>
      </c>
      <c r="E269" s="8">
        <f t="shared" si="13"/>
        <v>1</v>
      </c>
      <c r="F269" s="6">
        <v>34</v>
      </c>
      <c r="G269" s="9">
        <v>997</v>
      </c>
      <c r="H269" s="10">
        <f t="shared" si="14"/>
        <v>33898</v>
      </c>
      <c r="I269" s="11">
        <f t="shared" si="15"/>
        <v>0</v>
      </c>
      <c r="J269" s="11"/>
      <c r="K269" s="11"/>
    </row>
    <row r="270" spans="1:11" ht="15.75" customHeight="1" x14ac:dyDescent="0.2">
      <c r="A270" s="6">
        <v>4184431561</v>
      </c>
      <c r="B270" s="6">
        <v>2</v>
      </c>
      <c r="C270" s="6" t="str">
        <f>VLOOKUP(B270,cat_xlsx!$A$1:$B$5,2,0)</f>
        <v>лыжи</v>
      </c>
      <c r="D270" s="7">
        <v>44588</v>
      </c>
      <c r="E270" s="8">
        <f t="shared" si="13"/>
        <v>1</v>
      </c>
      <c r="F270" s="6">
        <v>34</v>
      </c>
      <c r="G270" s="9">
        <v>719</v>
      </c>
      <c r="H270" s="10">
        <f t="shared" si="14"/>
        <v>24446</v>
      </c>
      <c r="I270" s="11">
        <f t="shared" si="15"/>
        <v>34</v>
      </c>
      <c r="J270" s="11"/>
      <c r="K270" s="11"/>
    </row>
    <row r="271" spans="1:11" ht="15.75" customHeight="1" x14ac:dyDescent="0.2">
      <c r="A271" s="6">
        <v>6094316077</v>
      </c>
      <c r="B271" s="6">
        <v>3</v>
      </c>
      <c r="C271" s="6" t="str">
        <f>VLOOKUP(B271,cat_xlsx!$A$1:$B$5,2,0)</f>
        <v>коньки</v>
      </c>
      <c r="D271" s="7">
        <v>44588</v>
      </c>
      <c r="E271" s="8">
        <f t="shared" si="13"/>
        <v>1</v>
      </c>
      <c r="F271" s="6">
        <v>103</v>
      </c>
      <c r="G271" s="9">
        <v>646</v>
      </c>
      <c r="H271" s="10">
        <f t="shared" si="14"/>
        <v>66538</v>
      </c>
      <c r="I271" s="11">
        <f t="shared" si="15"/>
        <v>103</v>
      </c>
      <c r="J271" s="11"/>
      <c r="K271" s="11"/>
    </row>
    <row r="272" spans="1:11" ht="15.75" customHeight="1" x14ac:dyDescent="0.2">
      <c r="A272" s="6">
        <v>1604938111</v>
      </c>
      <c r="B272" s="6">
        <v>1</v>
      </c>
      <c r="C272" s="6" t="str">
        <f>VLOOKUP(B272,cat_xlsx!$A$1:$B$5,2,0)</f>
        <v>сноуборд</v>
      </c>
      <c r="D272" s="7">
        <v>44589</v>
      </c>
      <c r="E272" s="8">
        <f t="shared" si="13"/>
        <v>1</v>
      </c>
      <c r="F272" s="6">
        <v>26</v>
      </c>
      <c r="G272" s="9">
        <v>1989</v>
      </c>
      <c r="H272" s="10">
        <f t="shared" si="14"/>
        <v>51714</v>
      </c>
      <c r="I272" s="11">
        <f t="shared" si="15"/>
        <v>0</v>
      </c>
      <c r="J272" s="11"/>
      <c r="K272" s="11"/>
    </row>
    <row r="273" spans="1:11" ht="15.75" customHeight="1" x14ac:dyDescent="0.2">
      <c r="A273" s="6">
        <v>3007926639</v>
      </c>
      <c r="B273" s="6">
        <v>1</v>
      </c>
      <c r="C273" s="6" t="str">
        <f>VLOOKUP(B273,cat_xlsx!$A$1:$B$5,2,0)</f>
        <v>сноуборд</v>
      </c>
      <c r="D273" s="7">
        <v>44589</v>
      </c>
      <c r="E273" s="8">
        <f t="shared" si="13"/>
        <v>1</v>
      </c>
      <c r="F273" s="6">
        <v>40</v>
      </c>
      <c r="G273" s="9">
        <v>1943</v>
      </c>
      <c r="H273" s="10">
        <f t="shared" si="14"/>
        <v>77720</v>
      </c>
      <c r="I273" s="11">
        <f t="shared" si="15"/>
        <v>0</v>
      </c>
      <c r="J273" s="11"/>
      <c r="K273" s="11"/>
    </row>
    <row r="274" spans="1:11" ht="15.75" customHeight="1" x14ac:dyDescent="0.2">
      <c r="A274" s="6">
        <v>4313187565</v>
      </c>
      <c r="B274" s="6">
        <v>1</v>
      </c>
      <c r="C274" s="6" t="str">
        <f>VLOOKUP(B274,cat_xlsx!$A$1:$B$5,2,0)</f>
        <v>сноуборд</v>
      </c>
      <c r="D274" s="7">
        <v>44589</v>
      </c>
      <c r="E274" s="8">
        <f t="shared" si="13"/>
        <v>1</v>
      </c>
      <c r="F274" s="6">
        <v>20</v>
      </c>
      <c r="G274" s="9">
        <v>1864</v>
      </c>
      <c r="H274" s="10">
        <f t="shared" si="14"/>
        <v>37280</v>
      </c>
      <c r="I274" s="11">
        <f t="shared" si="15"/>
        <v>0</v>
      </c>
      <c r="J274" s="11"/>
      <c r="K274" s="11"/>
    </row>
    <row r="275" spans="1:11" ht="15.75" customHeight="1" x14ac:dyDescent="0.2">
      <c r="A275" s="6">
        <v>5978383321</v>
      </c>
      <c r="B275" s="6">
        <v>1</v>
      </c>
      <c r="C275" s="6" t="str">
        <f>VLOOKUP(B275,cat_xlsx!$A$1:$B$5,2,0)</f>
        <v>сноуборд</v>
      </c>
      <c r="D275" s="7">
        <v>44589</v>
      </c>
      <c r="E275" s="8">
        <f t="shared" si="13"/>
        <v>1</v>
      </c>
      <c r="F275" s="6">
        <v>56</v>
      </c>
      <c r="G275" s="9">
        <v>1726</v>
      </c>
      <c r="H275" s="10">
        <f t="shared" si="14"/>
        <v>96656</v>
      </c>
      <c r="I275" s="11">
        <f t="shared" si="15"/>
        <v>0</v>
      </c>
      <c r="J275" s="11"/>
      <c r="K275" s="11"/>
    </row>
    <row r="276" spans="1:11" ht="15.75" customHeight="1" x14ac:dyDescent="0.2">
      <c r="A276" s="6">
        <v>1205955821</v>
      </c>
      <c r="B276" s="6">
        <v>2</v>
      </c>
      <c r="C276" s="6" t="str">
        <f>VLOOKUP(B276,cat_xlsx!$A$1:$B$5,2,0)</f>
        <v>лыжи</v>
      </c>
      <c r="D276" s="7">
        <v>44589</v>
      </c>
      <c r="E276" s="8">
        <f t="shared" si="13"/>
        <v>1</v>
      </c>
      <c r="F276" s="6">
        <v>35</v>
      </c>
      <c r="G276" s="9">
        <v>1352</v>
      </c>
      <c r="H276" s="10">
        <f t="shared" si="14"/>
        <v>47320</v>
      </c>
      <c r="I276" s="11">
        <f t="shared" si="15"/>
        <v>0</v>
      </c>
      <c r="J276" s="11"/>
      <c r="K276" s="11"/>
    </row>
    <row r="277" spans="1:11" ht="15.75" customHeight="1" x14ac:dyDescent="0.2">
      <c r="A277" s="6">
        <v>2071647279</v>
      </c>
      <c r="B277" s="6">
        <v>2</v>
      </c>
      <c r="C277" s="6" t="str">
        <f>VLOOKUP(B277,cat_xlsx!$A$1:$B$5,2,0)</f>
        <v>лыжи</v>
      </c>
      <c r="D277" s="7">
        <v>44589</v>
      </c>
      <c r="E277" s="8">
        <f t="shared" si="13"/>
        <v>1</v>
      </c>
      <c r="F277" s="6">
        <v>43</v>
      </c>
      <c r="G277" s="9">
        <v>1315</v>
      </c>
      <c r="H277" s="10">
        <f t="shared" si="14"/>
        <v>56545</v>
      </c>
      <c r="I277" s="11">
        <f t="shared" si="15"/>
        <v>0</v>
      </c>
      <c r="J277" s="11"/>
      <c r="K277" s="11"/>
    </row>
    <row r="278" spans="1:11" ht="15.75" customHeight="1" x14ac:dyDescent="0.2">
      <c r="A278" s="6">
        <v>1026305127</v>
      </c>
      <c r="B278" s="6">
        <v>4</v>
      </c>
      <c r="C278" s="6" t="str">
        <f>VLOOKUP(B278,cat_xlsx!$A$1:$B$5,2,0)</f>
        <v>ролики</v>
      </c>
      <c r="D278" s="7">
        <v>44589</v>
      </c>
      <c r="E278" s="8">
        <f t="shared" si="13"/>
        <v>1</v>
      </c>
      <c r="F278" s="6">
        <v>125</v>
      </c>
      <c r="G278" s="9">
        <v>1034</v>
      </c>
      <c r="H278" s="10">
        <f t="shared" si="14"/>
        <v>129250</v>
      </c>
      <c r="I278" s="11">
        <f t="shared" si="15"/>
        <v>0</v>
      </c>
      <c r="J278" s="11"/>
      <c r="K278" s="11"/>
    </row>
    <row r="279" spans="1:11" ht="15.75" customHeight="1" x14ac:dyDescent="0.2">
      <c r="A279" s="6">
        <v>1283518147</v>
      </c>
      <c r="B279" s="6">
        <v>3</v>
      </c>
      <c r="C279" s="6" t="str">
        <f>VLOOKUP(B279,cat_xlsx!$A$1:$B$5,2,0)</f>
        <v>коньки</v>
      </c>
      <c r="D279" s="7">
        <v>44589</v>
      </c>
      <c r="E279" s="8">
        <f t="shared" si="13"/>
        <v>1</v>
      </c>
      <c r="F279" s="6">
        <v>43</v>
      </c>
      <c r="G279" s="9">
        <v>997</v>
      </c>
      <c r="H279" s="10">
        <f t="shared" si="14"/>
        <v>42871</v>
      </c>
      <c r="I279" s="11">
        <f t="shared" si="15"/>
        <v>0</v>
      </c>
      <c r="J279" s="11"/>
      <c r="K279" s="11"/>
    </row>
    <row r="280" spans="1:11" ht="15.75" customHeight="1" x14ac:dyDescent="0.2">
      <c r="A280" s="6">
        <v>4184431561</v>
      </c>
      <c r="B280" s="6">
        <v>2</v>
      </c>
      <c r="C280" s="6" t="str">
        <f>VLOOKUP(B280,cat_xlsx!$A$1:$B$5,2,0)</f>
        <v>лыжи</v>
      </c>
      <c r="D280" s="7">
        <v>44589</v>
      </c>
      <c r="E280" s="8">
        <f t="shared" si="13"/>
        <v>1</v>
      </c>
      <c r="F280" s="6">
        <v>31</v>
      </c>
      <c r="G280" s="9">
        <v>719</v>
      </c>
      <c r="H280" s="10">
        <f t="shared" si="14"/>
        <v>22289</v>
      </c>
      <c r="I280" s="11">
        <f t="shared" si="15"/>
        <v>31</v>
      </c>
      <c r="J280" s="11"/>
      <c r="K280" s="11"/>
    </row>
    <row r="281" spans="1:11" ht="15.75" customHeight="1" x14ac:dyDescent="0.2">
      <c r="A281" s="6">
        <v>6094316077</v>
      </c>
      <c r="B281" s="6">
        <v>3</v>
      </c>
      <c r="C281" s="6" t="str">
        <f>VLOOKUP(B281,cat_xlsx!$A$1:$B$5,2,0)</f>
        <v>коньки</v>
      </c>
      <c r="D281" s="7">
        <v>44589</v>
      </c>
      <c r="E281" s="8">
        <f t="shared" si="13"/>
        <v>1</v>
      </c>
      <c r="F281" s="6">
        <v>101</v>
      </c>
      <c r="G281" s="9">
        <v>646</v>
      </c>
      <c r="H281" s="10">
        <f t="shared" si="14"/>
        <v>65246</v>
      </c>
      <c r="I281" s="11">
        <f t="shared" si="15"/>
        <v>101</v>
      </c>
      <c r="J281" s="11"/>
      <c r="K281" s="11"/>
    </row>
    <row r="282" spans="1:11" ht="15.75" customHeight="1" x14ac:dyDescent="0.2">
      <c r="A282" s="6">
        <v>1604938111</v>
      </c>
      <c r="B282" s="6">
        <v>1</v>
      </c>
      <c r="C282" s="6" t="str">
        <f>VLOOKUP(B282,cat_xlsx!$A$1:$B$5,2,0)</f>
        <v>сноуборд</v>
      </c>
      <c r="D282" s="7">
        <v>44590</v>
      </c>
      <c r="E282" s="8">
        <f t="shared" si="13"/>
        <v>1</v>
      </c>
      <c r="F282" s="6">
        <v>31</v>
      </c>
      <c r="G282" s="9">
        <v>1989</v>
      </c>
      <c r="H282" s="10">
        <f t="shared" si="14"/>
        <v>61659</v>
      </c>
      <c r="I282" s="11">
        <f t="shared" si="15"/>
        <v>0</v>
      </c>
      <c r="J282" s="11"/>
      <c r="K282" s="11"/>
    </row>
    <row r="283" spans="1:11" ht="15.75" customHeight="1" x14ac:dyDescent="0.2">
      <c r="A283" s="6">
        <v>3007926639</v>
      </c>
      <c r="B283" s="6">
        <v>1</v>
      </c>
      <c r="C283" s="6" t="str">
        <f>VLOOKUP(B283,cat_xlsx!$A$1:$B$5,2,0)</f>
        <v>сноуборд</v>
      </c>
      <c r="D283" s="7">
        <v>44590</v>
      </c>
      <c r="E283" s="8">
        <f t="shared" si="13"/>
        <v>1</v>
      </c>
      <c r="F283" s="6">
        <v>25</v>
      </c>
      <c r="G283" s="9">
        <v>1943</v>
      </c>
      <c r="H283" s="10">
        <f t="shared" si="14"/>
        <v>48575</v>
      </c>
      <c r="I283" s="11">
        <f t="shared" si="15"/>
        <v>0</v>
      </c>
      <c r="J283" s="11"/>
      <c r="K283" s="11"/>
    </row>
    <row r="284" spans="1:11" ht="15.75" customHeight="1" x14ac:dyDescent="0.2">
      <c r="A284" s="6">
        <v>4313187565</v>
      </c>
      <c r="B284" s="6">
        <v>1</v>
      </c>
      <c r="C284" s="6" t="str">
        <f>VLOOKUP(B284,cat_xlsx!$A$1:$B$5,2,0)</f>
        <v>сноуборд</v>
      </c>
      <c r="D284" s="7">
        <v>44590</v>
      </c>
      <c r="E284" s="8">
        <f t="shared" si="13"/>
        <v>1</v>
      </c>
      <c r="F284" s="6">
        <v>22</v>
      </c>
      <c r="G284" s="9">
        <v>1864</v>
      </c>
      <c r="H284" s="10">
        <f t="shared" si="14"/>
        <v>41008</v>
      </c>
      <c r="I284" s="11">
        <f t="shared" si="15"/>
        <v>0</v>
      </c>
      <c r="J284" s="11"/>
      <c r="K284" s="11"/>
    </row>
    <row r="285" spans="1:11" ht="15.75" customHeight="1" x14ac:dyDescent="0.2">
      <c r="A285" s="6">
        <v>5978383321</v>
      </c>
      <c r="B285" s="6">
        <v>1</v>
      </c>
      <c r="C285" s="6" t="str">
        <f>VLOOKUP(B285,cat_xlsx!$A$1:$B$5,2,0)</f>
        <v>сноуборд</v>
      </c>
      <c r="D285" s="7">
        <v>44590</v>
      </c>
      <c r="E285" s="8">
        <f t="shared" si="13"/>
        <v>1</v>
      </c>
      <c r="F285" s="6">
        <v>28</v>
      </c>
      <c r="G285" s="9">
        <v>1726</v>
      </c>
      <c r="H285" s="10">
        <f t="shared" si="14"/>
        <v>48328</v>
      </c>
      <c r="I285" s="11">
        <f t="shared" si="15"/>
        <v>0</v>
      </c>
      <c r="J285" s="11"/>
      <c r="K285" s="11"/>
    </row>
    <row r="286" spans="1:11" ht="15.75" customHeight="1" x14ac:dyDescent="0.2">
      <c r="A286" s="6">
        <v>1205955821</v>
      </c>
      <c r="B286" s="6">
        <v>2</v>
      </c>
      <c r="C286" s="6" t="str">
        <f>VLOOKUP(B286,cat_xlsx!$A$1:$B$5,2,0)</f>
        <v>лыжи</v>
      </c>
      <c r="D286" s="7">
        <v>44590</v>
      </c>
      <c r="E286" s="8">
        <f t="shared" si="13"/>
        <v>1</v>
      </c>
      <c r="F286" s="6">
        <v>32</v>
      </c>
      <c r="G286" s="9">
        <v>1352</v>
      </c>
      <c r="H286" s="10">
        <f t="shared" si="14"/>
        <v>43264</v>
      </c>
      <c r="I286" s="11">
        <f t="shared" si="15"/>
        <v>0</v>
      </c>
      <c r="J286" s="11"/>
      <c r="K286" s="11"/>
    </row>
    <row r="287" spans="1:11" ht="15.75" customHeight="1" x14ac:dyDescent="0.2">
      <c r="A287" s="6">
        <v>2071647279</v>
      </c>
      <c r="B287" s="6">
        <v>2</v>
      </c>
      <c r="C287" s="6" t="str">
        <f>VLOOKUP(B287,cat_xlsx!$A$1:$B$5,2,0)</f>
        <v>лыжи</v>
      </c>
      <c r="D287" s="7">
        <v>44590</v>
      </c>
      <c r="E287" s="8">
        <f t="shared" si="13"/>
        <v>1</v>
      </c>
      <c r="F287" s="6">
        <v>34</v>
      </c>
      <c r="G287" s="9">
        <v>1315</v>
      </c>
      <c r="H287" s="10">
        <f t="shared" si="14"/>
        <v>44710</v>
      </c>
      <c r="I287" s="11">
        <f t="shared" si="15"/>
        <v>0</v>
      </c>
      <c r="J287" s="11"/>
      <c r="K287" s="11"/>
    </row>
    <row r="288" spans="1:11" ht="15.75" customHeight="1" x14ac:dyDescent="0.2">
      <c r="A288" s="6">
        <v>1026305127</v>
      </c>
      <c r="B288" s="6">
        <v>4</v>
      </c>
      <c r="C288" s="6" t="str">
        <f>VLOOKUP(B288,cat_xlsx!$A$1:$B$5,2,0)</f>
        <v>ролики</v>
      </c>
      <c r="D288" s="7">
        <v>44590</v>
      </c>
      <c r="E288" s="8">
        <f t="shared" si="13"/>
        <v>1</v>
      </c>
      <c r="F288" s="6">
        <v>123</v>
      </c>
      <c r="G288" s="9">
        <v>1034</v>
      </c>
      <c r="H288" s="10">
        <f t="shared" si="14"/>
        <v>127182</v>
      </c>
      <c r="I288" s="11">
        <f t="shared" si="15"/>
        <v>0</v>
      </c>
      <c r="J288" s="11"/>
      <c r="K288" s="11"/>
    </row>
    <row r="289" spans="1:11" ht="15.75" customHeight="1" x14ac:dyDescent="0.2">
      <c r="A289" s="6">
        <v>1283518147</v>
      </c>
      <c r="B289" s="6">
        <v>3</v>
      </c>
      <c r="C289" s="6" t="str">
        <f>VLOOKUP(B289,cat_xlsx!$A$1:$B$5,2,0)</f>
        <v>коньки</v>
      </c>
      <c r="D289" s="7">
        <v>44590</v>
      </c>
      <c r="E289" s="8">
        <f t="shared" si="13"/>
        <v>1</v>
      </c>
      <c r="F289" s="6">
        <v>164</v>
      </c>
      <c r="G289" s="9">
        <v>997</v>
      </c>
      <c r="H289" s="10">
        <f t="shared" si="14"/>
        <v>163508</v>
      </c>
      <c r="I289" s="11">
        <f t="shared" si="15"/>
        <v>0</v>
      </c>
      <c r="J289" s="11"/>
      <c r="K289" s="11"/>
    </row>
    <row r="290" spans="1:11" ht="15.75" customHeight="1" x14ac:dyDescent="0.2">
      <c r="A290" s="6">
        <v>4184431561</v>
      </c>
      <c r="B290" s="6">
        <v>2</v>
      </c>
      <c r="C290" s="6" t="str">
        <f>VLOOKUP(B290,cat_xlsx!$A$1:$B$5,2,0)</f>
        <v>лыжи</v>
      </c>
      <c r="D290" s="7">
        <v>44590</v>
      </c>
      <c r="E290" s="8">
        <f t="shared" si="13"/>
        <v>1</v>
      </c>
      <c r="F290" s="6">
        <v>46</v>
      </c>
      <c r="G290" s="9">
        <v>719</v>
      </c>
      <c r="H290" s="10">
        <f t="shared" si="14"/>
        <v>33074</v>
      </c>
      <c r="I290" s="11">
        <f t="shared" si="15"/>
        <v>46</v>
      </c>
      <c r="J290" s="11"/>
      <c r="K290" s="11"/>
    </row>
    <row r="291" spans="1:11" ht="15.75" customHeight="1" x14ac:dyDescent="0.2">
      <c r="A291" s="6">
        <v>6094316077</v>
      </c>
      <c r="B291" s="6">
        <v>3</v>
      </c>
      <c r="C291" s="6" t="str">
        <f>VLOOKUP(B291,cat_xlsx!$A$1:$B$5,2,0)</f>
        <v>коньки</v>
      </c>
      <c r="D291" s="7">
        <v>44590</v>
      </c>
      <c r="E291" s="8">
        <f t="shared" si="13"/>
        <v>1</v>
      </c>
      <c r="F291" s="6">
        <v>101</v>
      </c>
      <c r="G291" s="9">
        <v>646</v>
      </c>
      <c r="H291" s="10">
        <f t="shared" si="14"/>
        <v>65246</v>
      </c>
      <c r="I291" s="11">
        <f t="shared" si="15"/>
        <v>101</v>
      </c>
      <c r="J291" s="11"/>
      <c r="K291" s="11"/>
    </row>
    <row r="292" spans="1:11" ht="15.75" customHeight="1" x14ac:dyDescent="0.2">
      <c r="A292" s="6">
        <v>1604938111</v>
      </c>
      <c r="B292" s="6">
        <v>1</v>
      </c>
      <c r="C292" s="6" t="str">
        <f>VLOOKUP(B292,cat_xlsx!$A$1:$B$5,2,0)</f>
        <v>сноуборд</v>
      </c>
      <c r="D292" s="7">
        <v>44591</v>
      </c>
      <c r="E292" s="8">
        <f t="shared" si="13"/>
        <v>1</v>
      </c>
      <c r="F292" s="6">
        <v>14</v>
      </c>
      <c r="G292" s="9">
        <v>1989</v>
      </c>
      <c r="H292" s="10">
        <f t="shared" si="14"/>
        <v>27846</v>
      </c>
      <c r="I292" s="11">
        <f t="shared" si="15"/>
        <v>0</v>
      </c>
      <c r="J292" s="11"/>
      <c r="K292" s="11"/>
    </row>
    <row r="293" spans="1:11" ht="15.75" customHeight="1" x14ac:dyDescent="0.2">
      <c r="A293" s="6">
        <v>3007926639</v>
      </c>
      <c r="B293" s="6">
        <v>1</v>
      </c>
      <c r="C293" s="6" t="str">
        <f>VLOOKUP(B293,cat_xlsx!$A$1:$B$5,2,0)</f>
        <v>сноуборд</v>
      </c>
      <c r="D293" s="7">
        <v>44591</v>
      </c>
      <c r="E293" s="8">
        <f t="shared" si="13"/>
        <v>1</v>
      </c>
      <c r="F293" s="6">
        <v>19</v>
      </c>
      <c r="G293" s="9">
        <v>1943</v>
      </c>
      <c r="H293" s="10">
        <f t="shared" si="14"/>
        <v>36917</v>
      </c>
      <c r="I293" s="11">
        <f t="shared" si="15"/>
        <v>0</v>
      </c>
      <c r="J293" s="11"/>
      <c r="K293" s="11"/>
    </row>
    <row r="294" spans="1:11" ht="15.75" customHeight="1" x14ac:dyDescent="0.2">
      <c r="A294" s="6">
        <v>4313187565</v>
      </c>
      <c r="B294" s="6">
        <v>1</v>
      </c>
      <c r="C294" s="6" t="str">
        <f>VLOOKUP(B294,cat_xlsx!$A$1:$B$5,2,0)</f>
        <v>сноуборд</v>
      </c>
      <c r="D294" s="7">
        <v>44591</v>
      </c>
      <c r="E294" s="8">
        <f t="shared" si="13"/>
        <v>1</v>
      </c>
      <c r="F294" s="6">
        <v>24</v>
      </c>
      <c r="G294" s="9">
        <v>1864</v>
      </c>
      <c r="H294" s="10">
        <f t="shared" si="14"/>
        <v>44736</v>
      </c>
      <c r="I294" s="11">
        <f t="shared" si="15"/>
        <v>0</v>
      </c>
      <c r="J294" s="11"/>
      <c r="K294" s="11"/>
    </row>
    <row r="295" spans="1:11" ht="15.75" customHeight="1" x14ac:dyDescent="0.2">
      <c r="A295" s="6">
        <v>5978383321</v>
      </c>
      <c r="B295" s="6">
        <v>1</v>
      </c>
      <c r="C295" s="6" t="str">
        <f>VLOOKUP(B295,cat_xlsx!$A$1:$B$5,2,0)</f>
        <v>сноуборд</v>
      </c>
      <c r="D295" s="7">
        <v>44591</v>
      </c>
      <c r="E295" s="8">
        <f t="shared" si="13"/>
        <v>1</v>
      </c>
      <c r="F295" s="6">
        <v>33</v>
      </c>
      <c r="G295" s="9">
        <v>1726</v>
      </c>
      <c r="H295" s="10">
        <f t="shared" si="14"/>
        <v>56958</v>
      </c>
      <c r="I295" s="11">
        <f t="shared" si="15"/>
        <v>0</v>
      </c>
      <c r="J295" s="11"/>
      <c r="K295" s="11"/>
    </row>
    <row r="296" spans="1:11" ht="15.75" customHeight="1" x14ac:dyDescent="0.2">
      <c r="A296" s="6">
        <v>1205955821</v>
      </c>
      <c r="B296" s="6">
        <v>2</v>
      </c>
      <c r="C296" s="6" t="str">
        <f>VLOOKUP(B296,cat_xlsx!$A$1:$B$5,2,0)</f>
        <v>лыжи</v>
      </c>
      <c r="D296" s="7">
        <v>44591</v>
      </c>
      <c r="E296" s="8">
        <f t="shared" si="13"/>
        <v>1</v>
      </c>
      <c r="F296" s="6">
        <v>21</v>
      </c>
      <c r="G296" s="9">
        <v>1352</v>
      </c>
      <c r="H296" s="10">
        <f t="shared" si="14"/>
        <v>28392</v>
      </c>
      <c r="I296" s="11">
        <f t="shared" si="15"/>
        <v>0</v>
      </c>
      <c r="J296" s="11"/>
      <c r="K296" s="11"/>
    </row>
    <row r="297" spans="1:11" ht="15.75" customHeight="1" x14ac:dyDescent="0.2">
      <c r="A297" s="6">
        <v>2071647279</v>
      </c>
      <c r="B297" s="6">
        <v>2</v>
      </c>
      <c r="C297" s="6" t="str">
        <f>VLOOKUP(B297,cat_xlsx!$A$1:$B$5,2,0)</f>
        <v>лыжи</v>
      </c>
      <c r="D297" s="7">
        <v>44591</v>
      </c>
      <c r="E297" s="8">
        <f t="shared" si="13"/>
        <v>1</v>
      </c>
      <c r="F297" s="6">
        <v>48</v>
      </c>
      <c r="G297" s="9">
        <v>1315</v>
      </c>
      <c r="H297" s="10">
        <f t="shared" si="14"/>
        <v>63120</v>
      </c>
      <c r="I297" s="11">
        <f t="shared" si="15"/>
        <v>0</v>
      </c>
      <c r="J297" s="11"/>
      <c r="K297" s="11"/>
    </row>
    <row r="298" spans="1:11" ht="15.75" customHeight="1" x14ac:dyDescent="0.2">
      <c r="A298" s="6">
        <v>1026305127</v>
      </c>
      <c r="B298" s="6">
        <v>4</v>
      </c>
      <c r="C298" s="6" t="str">
        <f>VLOOKUP(B298,cat_xlsx!$A$1:$B$5,2,0)</f>
        <v>ролики</v>
      </c>
      <c r="D298" s="7">
        <v>44591</v>
      </c>
      <c r="E298" s="8">
        <f t="shared" si="13"/>
        <v>1</v>
      </c>
      <c r="F298" s="6">
        <v>116</v>
      </c>
      <c r="G298" s="9">
        <v>1034</v>
      </c>
      <c r="H298" s="10">
        <f t="shared" si="14"/>
        <v>119944</v>
      </c>
      <c r="I298" s="11">
        <f t="shared" si="15"/>
        <v>0</v>
      </c>
      <c r="J298" s="11"/>
      <c r="K298" s="11"/>
    </row>
    <row r="299" spans="1:11" ht="15.75" customHeight="1" x14ac:dyDescent="0.2">
      <c r="A299" s="6">
        <v>1283518147</v>
      </c>
      <c r="B299" s="6">
        <v>3</v>
      </c>
      <c r="C299" s="6" t="str">
        <f>VLOOKUP(B299,cat_xlsx!$A$1:$B$5,2,0)</f>
        <v>коньки</v>
      </c>
      <c r="D299" s="7">
        <v>44591</v>
      </c>
      <c r="E299" s="8">
        <f t="shared" si="13"/>
        <v>1</v>
      </c>
      <c r="F299" s="6">
        <v>136</v>
      </c>
      <c r="G299" s="9">
        <v>997</v>
      </c>
      <c r="H299" s="10">
        <f t="shared" si="14"/>
        <v>135592</v>
      </c>
      <c r="I299" s="11">
        <f t="shared" si="15"/>
        <v>0</v>
      </c>
      <c r="J299" s="11"/>
      <c r="K299" s="11"/>
    </row>
    <row r="300" spans="1:11" ht="15.75" customHeight="1" x14ac:dyDescent="0.2">
      <c r="A300" s="6">
        <v>4184431561</v>
      </c>
      <c r="B300" s="6">
        <v>2</v>
      </c>
      <c r="C300" s="6" t="str">
        <f>VLOOKUP(B300,cat_xlsx!$A$1:$B$5,2,0)</f>
        <v>лыжи</v>
      </c>
      <c r="D300" s="7">
        <v>44591</v>
      </c>
      <c r="E300" s="8">
        <f t="shared" si="13"/>
        <v>1</v>
      </c>
      <c r="F300" s="6">
        <v>57</v>
      </c>
      <c r="G300" s="9">
        <v>719</v>
      </c>
      <c r="H300" s="10">
        <f t="shared" si="14"/>
        <v>40983</v>
      </c>
      <c r="I300" s="11">
        <f t="shared" si="15"/>
        <v>57</v>
      </c>
      <c r="J300" s="11"/>
      <c r="K300" s="11"/>
    </row>
    <row r="301" spans="1:11" ht="15.75" customHeight="1" x14ac:dyDescent="0.2">
      <c r="A301" s="6">
        <v>6094316077</v>
      </c>
      <c r="B301" s="6">
        <v>3</v>
      </c>
      <c r="C301" s="6" t="str">
        <f>VLOOKUP(B301,cat_xlsx!$A$1:$B$5,2,0)</f>
        <v>коньки</v>
      </c>
      <c r="D301" s="7">
        <v>44591</v>
      </c>
      <c r="E301" s="8">
        <f t="shared" si="13"/>
        <v>1</v>
      </c>
      <c r="F301" s="6">
        <v>162</v>
      </c>
      <c r="G301" s="9">
        <v>646</v>
      </c>
      <c r="H301" s="10">
        <f t="shared" si="14"/>
        <v>104652</v>
      </c>
      <c r="I301" s="11">
        <f t="shared" si="15"/>
        <v>162</v>
      </c>
      <c r="J301" s="11"/>
      <c r="K301" s="11"/>
    </row>
    <row r="302" spans="1:11" ht="15.75" customHeight="1" x14ac:dyDescent="0.2">
      <c r="A302" s="6">
        <v>1604938111</v>
      </c>
      <c r="B302" s="6">
        <v>1</v>
      </c>
      <c r="C302" s="6" t="str">
        <f>VLOOKUP(B302,cat_xlsx!$A$1:$B$5,2,0)</f>
        <v>сноуборд</v>
      </c>
      <c r="D302" s="7">
        <v>44592</v>
      </c>
      <c r="E302" s="8">
        <f t="shared" si="13"/>
        <v>1</v>
      </c>
      <c r="F302" s="6">
        <v>27</v>
      </c>
      <c r="G302" s="9">
        <v>1989</v>
      </c>
      <c r="H302" s="10">
        <f t="shared" si="14"/>
        <v>53703</v>
      </c>
      <c r="I302" s="11">
        <f t="shared" si="15"/>
        <v>0</v>
      </c>
      <c r="J302" s="11"/>
      <c r="K302" s="11"/>
    </row>
    <row r="303" spans="1:11" ht="15.75" customHeight="1" x14ac:dyDescent="0.2">
      <c r="A303" s="6">
        <v>3007926639</v>
      </c>
      <c r="B303" s="6">
        <v>1</v>
      </c>
      <c r="C303" s="6" t="str">
        <f>VLOOKUP(B303,cat_xlsx!$A$1:$B$5,2,0)</f>
        <v>сноуборд</v>
      </c>
      <c r="D303" s="7">
        <v>44592</v>
      </c>
      <c r="E303" s="8">
        <f t="shared" si="13"/>
        <v>1</v>
      </c>
      <c r="F303" s="6">
        <v>16</v>
      </c>
      <c r="G303" s="9">
        <v>1943</v>
      </c>
      <c r="H303" s="10">
        <f t="shared" si="14"/>
        <v>31088</v>
      </c>
      <c r="I303" s="11">
        <f t="shared" si="15"/>
        <v>0</v>
      </c>
      <c r="J303" s="11"/>
      <c r="K303" s="11"/>
    </row>
    <row r="304" spans="1:11" ht="15.75" customHeight="1" x14ac:dyDescent="0.2">
      <c r="A304" s="6">
        <v>4313187565</v>
      </c>
      <c r="B304" s="6">
        <v>1</v>
      </c>
      <c r="C304" s="6" t="str">
        <f>VLOOKUP(B304,cat_xlsx!$A$1:$B$5,2,0)</f>
        <v>сноуборд</v>
      </c>
      <c r="D304" s="7">
        <v>44592</v>
      </c>
      <c r="E304" s="8">
        <f t="shared" si="13"/>
        <v>1</v>
      </c>
      <c r="F304" s="6">
        <v>16</v>
      </c>
      <c r="G304" s="9">
        <v>1899</v>
      </c>
      <c r="H304" s="10">
        <f t="shared" si="14"/>
        <v>30384</v>
      </c>
      <c r="I304" s="11">
        <f t="shared" si="15"/>
        <v>0</v>
      </c>
      <c r="J304" s="11"/>
      <c r="K304" s="11"/>
    </row>
    <row r="305" spans="1:11" ht="15.75" customHeight="1" x14ac:dyDescent="0.2">
      <c r="A305" s="6">
        <v>5978383321</v>
      </c>
      <c r="B305" s="6">
        <v>1</v>
      </c>
      <c r="C305" s="6" t="str">
        <f>VLOOKUP(B305,cat_xlsx!$A$1:$B$5,2,0)</f>
        <v>сноуборд</v>
      </c>
      <c r="D305" s="7">
        <v>44592</v>
      </c>
      <c r="E305" s="8">
        <f t="shared" si="13"/>
        <v>1</v>
      </c>
      <c r="F305" s="6">
        <v>39</v>
      </c>
      <c r="G305" s="9">
        <v>1726</v>
      </c>
      <c r="H305" s="10">
        <f t="shared" si="14"/>
        <v>67314</v>
      </c>
      <c r="I305" s="11">
        <f t="shared" si="15"/>
        <v>0</v>
      </c>
      <c r="J305" s="11"/>
      <c r="K305" s="11"/>
    </row>
    <row r="306" spans="1:11" ht="15.75" customHeight="1" x14ac:dyDescent="0.2">
      <c r="A306" s="6">
        <v>1205955821</v>
      </c>
      <c r="B306" s="6">
        <v>2</v>
      </c>
      <c r="C306" s="6" t="str">
        <f>VLOOKUP(B306,cat_xlsx!$A$1:$B$5,2,0)</f>
        <v>лыжи</v>
      </c>
      <c r="D306" s="7">
        <v>44592</v>
      </c>
      <c r="E306" s="8">
        <f t="shared" si="13"/>
        <v>1</v>
      </c>
      <c r="F306" s="6">
        <v>13</v>
      </c>
      <c r="G306" s="9">
        <v>1497</v>
      </c>
      <c r="H306" s="10">
        <f t="shared" si="14"/>
        <v>19461</v>
      </c>
      <c r="I306" s="11">
        <f t="shared" si="15"/>
        <v>0</v>
      </c>
      <c r="J306" s="11"/>
      <c r="K306" s="11"/>
    </row>
    <row r="307" spans="1:11" ht="15.75" customHeight="1" x14ac:dyDescent="0.2">
      <c r="A307" s="6">
        <v>2071647279</v>
      </c>
      <c r="B307" s="6">
        <v>2</v>
      </c>
      <c r="C307" s="6" t="str">
        <f>VLOOKUP(B307,cat_xlsx!$A$1:$B$5,2,0)</f>
        <v>лыжи</v>
      </c>
      <c r="D307" s="7">
        <v>44592</v>
      </c>
      <c r="E307" s="8">
        <f t="shared" si="13"/>
        <v>1</v>
      </c>
      <c r="F307" s="6">
        <v>48</v>
      </c>
      <c r="G307" s="9">
        <v>1315</v>
      </c>
      <c r="H307" s="10">
        <f t="shared" si="14"/>
        <v>63120</v>
      </c>
      <c r="I307" s="11">
        <f t="shared" si="15"/>
        <v>0</v>
      </c>
      <c r="J307" s="11"/>
      <c r="K307" s="11"/>
    </row>
    <row r="308" spans="1:11" ht="15.75" customHeight="1" x14ac:dyDescent="0.2">
      <c r="A308" s="6">
        <v>1026305127</v>
      </c>
      <c r="B308" s="6">
        <v>4</v>
      </c>
      <c r="C308" s="6" t="str">
        <f>VLOOKUP(B308,cat_xlsx!$A$1:$B$5,2,0)</f>
        <v>ролики</v>
      </c>
      <c r="D308" s="7">
        <v>44592</v>
      </c>
      <c r="E308" s="8">
        <f t="shared" si="13"/>
        <v>1</v>
      </c>
      <c r="F308" s="6">
        <v>124</v>
      </c>
      <c r="G308" s="9">
        <v>1034</v>
      </c>
      <c r="H308" s="10">
        <f t="shared" si="14"/>
        <v>128216</v>
      </c>
      <c r="I308" s="11">
        <f t="shared" si="15"/>
        <v>0</v>
      </c>
      <c r="J308" s="11"/>
      <c r="K308" s="11"/>
    </row>
    <row r="309" spans="1:11" ht="15.75" customHeight="1" x14ac:dyDescent="0.2">
      <c r="A309" s="6">
        <v>1283518147</v>
      </c>
      <c r="B309" s="6">
        <v>3</v>
      </c>
      <c r="C309" s="6" t="str">
        <f>VLOOKUP(B309,cat_xlsx!$A$1:$B$5,2,0)</f>
        <v>коньки</v>
      </c>
      <c r="D309" s="7">
        <v>44592</v>
      </c>
      <c r="E309" s="8">
        <f t="shared" si="13"/>
        <v>1</v>
      </c>
      <c r="F309" s="6">
        <v>113</v>
      </c>
      <c r="G309" s="9">
        <v>997</v>
      </c>
      <c r="H309" s="10">
        <f t="shared" si="14"/>
        <v>112661</v>
      </c>
      <c r="I309" s="11">
        <f t="shared" si="15"/>
        <v>0</v>
      </c>
      <c r="J309" s="11"/>
      <c r="K309" s="11"/>
    </row>
    <row r="310" spans="1:11" ht="15.75" customHeight="1" x14ac:dyDescent="0.2">
      <c r="A310" s="6">
        <v>4184431561</v>
      </c>
      <c r="B310" s="6">
        <v>2</v>
      </c>
      <c r="C310" s="6" t="str">
        <f>VLOOKUP(B310,cat_xlsx!$A$1:$B$5,2,0)</f>
        <v>лыжи</v>
      </c>
      <c r="D310" s="7">
        <v>44592</v>
      </c>
      <c r="E310" s="8">
        <f t="shared" si="13"/>
        <v>1</v>
      </c>
      <c r="F310" s="6">
        <v>19</v>
      </c>
      <c r="G310" s="9">
        <v>719</v>
      </c>
      <c r="H310" s="10">
        <f t="shared" si="14"/>
        <v>13661</v>
      </c>
      <c r="I310" s="11">
        <f t="shared" si="15"/>
        <v>19</v>
      </c>
      <c r="J310" s="11"/>
      <c r="K310" s="11"/>
    </row>
    <row r="311" spans="1:11" ht="15.75" customHeight="1" x14ac:dyDescent="0.2">
      <c r="A311" s="6">
        <v>6094316077</v>
      </c>
      <c r="B311" s="6">
        <v>3</v>
      </c>
      <c r="C311" s="6" t="str">
        <f>VLOOKUP(B311,cat_xlsx!$A$1:$B$5,2,0)</f>
        <v>коньки</v>
      </c>
      <c r="D311" s="7">
        <v>44592</v>
      </c>
      <c r="E311" s="8">
        <f t="shared" si="13"/>
        <v>1</v>
      </c>
      <c r="F311" s="6">
        <v>144</v>
      </c>
      <c r="G311" s="9">
        <v>646</v>
      </c>
      <c r="H311" s="10">
        <f t="shared" si="14"/>
        <v>93024</v>
      </c>
      <c r="I311" s="11">
        <f t="shared" si="15"/>
        <v>144</v>
      </c>
      <c r="J311" s="11"/>
      <c r="K311" s="11"/>
    </row>
    <row r="312" spans="1:11" ht="15.75" customHeight="1" x14ac:dyDescent="0.2">
      <c r="A312" s="6">
        <v>1604938111</v>
      </c>
      <c r="B312" s="6">
        <v>1</v>
      </c>
      <c r="C312" s="6" t="str">
        <f>VLOOKUP(B312,cat_xlsx!$A$1:$B$5,2,0)</f>
        <v>сноуборд</v>
      </c>
      <c r="D312" s="7">
        <v>44593</v>
      </c>
      <c r="E312" s="8">
        <f t="shared" si="13"/>
        <v>2</v>
      </c>
      <c r="F312" s="6">
        <v>12</v>
      </c>
      <c r="G312" s="9">
        <v>1989</v>
      </c>
      <c r="H312" s="10">
        <f t="shared" si="14"/>
        <v>23868</v>
      </c>
      <c r="I312" s="11">
        <f t="shared" si="15"/>
        <v>0</v>
      </c>
      <c r="J312" s="11"/>
      <c r="K312" s="11"/>
    </row>
    <row r="313" spans="1:11" ht="15.75" customHeight="1" x14ac:dyDescent="0.2">
      <c r="A313" s="6">
        <v>3007926639</v>
      </c>
      <c r="B313" s="6">
        <v>1</v>
      </c>
      <c r="C313" s="6" t="str">
        <f>VLOOKUP(B313,cat_xlsx!$A$1:$B$5,2,0)</f>
        <v>сноуборд</v>
      </c>
      <c r="D313" s="7">
        <v>44593</v>
      </c>
      <c r="E313" s="8">
        <f t="shared" si="13"/>
        <v>2</v>
      </c>
      <c r="F313" s="6">
        <v>11</v>
      </c>
      <c r="G313" s="9">
        <v>1943</v>
      </c>
      <c r="H313" s="10">
        <f t="shared" si="14"/>
        <v>21373</v>
      </c>
      <c r="I313" s="11">
        <f t="shared" si="15"/>
        <v>0</v>
      </c>
      <c r="J313" s="11"/>
      <c r="K313" s="11"/>
    </row>
    <row r="314" spans="1:11" ht="15.75" customHeight="1" x14ac:dyDescent="0.2">
      <c r="A314" s="6">
        <v>4313187565</v>
      </c>
      <c r="B314" s="6">
        <v>1</v>
      </c>
      <c r="C314" s="6" t="str">
        <f>VLOOKUP(B314,cat_xlsx!$A$1:$B$5,2,0)</f>
        <v>сноуборд</v>
      </c>
      <c r="D314" s="7">
        <v>44593</v>
      </c>
      <c r="E314" s="8">
        <f t="shared" si="13"/>
        <v>2</v>
      </c>
      <c r="F314" s="6">
        <v>17</v>
      </c>
      <c r="G314" s="9">
        <v>1864</v>
      </c>
      <c r="H314" s="10">
        <f t="shared" si="14"/>
        <v>31688</v>
      </c>
      <c r="I314" s="11">
        <f t="shared" si="15"/>
        <v>0</v>
      </c>
      <c r="J314" s="11"/>
      <c r="K314" s="11"/>
    </row>
    <row r="315" spans="1:11" ht="15.75" customHeight="1" x14ac:dyDescent="0.2">
      <c r="A315" s="6">
        <v>5978383321</v>
      </c>
      <c r="B315" s="6">
        <v>1</v>
      </c>
      <c r="C315" s="6" t="str">
        <f>VLOOKUP(B315,cat_xlsx!$A$1:$B$5,2,0)</f>
        <v>сноуборд</v>
      </c>
      <c r="D315" s="7">
        <v>44593</v>
      </c>
      <c r="E315" s="8">
        <f t="shared" si="13"/>
        <v>2</v>
      </c>
      <c r="F315" s="6">
        <v>40</v>
      </c>
      <c r="G315" s="9">
        <v>1726</v>
      </c>
      <c r="H315" s="10">
        <f t="shared" si="14"/>
        <v>69040</v>
      </c>
      <c r="I315" s="11">
        <f t="shared" si="15"/>
        <v>0</v>
      </c>
      <c r="J315" s="11"/>
      <c r="K315" s="11"/>
    </row>
    <row r="316" spans="1:11" ht="15.75" customHeight="1" x14ac:dyDescent="0.2">
      <c r="A316" s="6">
        <v>1205955821</v>
      </c>
      <c r="B316" s="6">
        <v>2</v>
      </c>
      <c r="C316" s="6" t="str">
        <f>VLOOKUP(B316,cat_xlsx!$A$1:$B$5,2,0)</f>
        <v>лыжи</v>
      </c>
      <c r="D316" s="7">
        <v>44593</v>
      </c>
      <c r="E316" s="8">
        <f t="shared" si="13"/>
        <v>2</v>
      </c>
      <c r="F316" s="6">
        <v>12</v>
      </c>
      <c r="G316" s="9">
        <v>1497</v>
      </c>
      <c r="H316" s="10">
        <f t="shared" si="14"/>
        <v>17964</v>
      </c>
      <c r="I316" s="11">
        <f t="shared" si="15"/>
        <v>0</v>
      </c>
      <c r="J316" s="11"/>
      <c r="K316" s="11"/>
    </row>
    <row r="317" spans="1:11" ht="15.75" customHeight="1" x14ac:dyDescent="0.2">
      <c r="A317" s="6">
        <v>2071647279</v>
      </c>
      <c r="B317" s="6">
        <v>2</v>
      </c>
      <c r="C317" s="6" t="str">
        <f>VLOOKUP(B317,cat_xlsx!$A$1:$B$5,2,0)</f>
        <v>лыжи</v>
      </c>
      <c r="D317" s="7">
        <v>44593</v>
      </c>
      <c r="E317" s="8">
        <f t="shared" si="13"/>
        <v>2</v>
      </c>
      <c r="F317" s="6">
        <v>43</v>
      </c>
      <c r="G317" s="9">
        <v>1315</v>
      </c>
      <c r="H317" s="10">
        <f t="shared" si="14"/>
        <v>56545</v>
      </c>
      <c r="I317" s="11">
        <f t="shared" si="15"/>
        <v>0</v>
      </c>
      <c r="J317" s="11"/>
      <c r="K317" s="11"/>
    </row>
    <row r="318" spans="1:11" ht="15.75" customHeight="1" x14ac:dyDescent="0.2">
      <c r="A318" s="6">
        <v>1026305127</v>
      </c>
      <c r="B318" s="6">
        <v>4</v>
      </c>
      <c r="C318" s="6" t="str">
        <f>VLOOKUP(B318,cat_xlsx!$A$1:$B$5,2,0)</f>
        <v>ролики</v>
      </c>
      <c r="D318" s="7">
        <v>44593</v>
      </c>
      <c r="E318" s="8">
        <f t="shared" si="13"/>
        <v>2</v>
      </c>
      <c r="F318" s="6">
        <v>105</v>
      </c>
      <c r="G318" s="9">
        <v>1034</v>
      </c>
      <c r="H318" s="10">
        <f t="shared" si="14"/>
        <v>108570</v>
      </c>
      <c r="I318" s="11">
        <f t="shared" si="15"/>
        <v>0</v>
      </c>
      <c r="J318" s="11"/>
      <c r="K318" s="11"/>
    </row>
    <row r="319" spans="1:11" ht="15.75" customHeight="1" x14ac:dyDescent="0.2">
      <c r="A319" s="6">
        <v>1283518147</v>
      </c>
      <c r="B319" s="6">
        <v>3</v>
      </c>
      <c r="C319" s="6" t="str">
        <f>VLOOKUP(B319,cat_xlsx!$A$1:$B$5,2,0)</f>
        <v>коньки</v>
      </c>
      <c r="D319" s="7">
        <v>44593</v>
      </c>
      <c r="E319" s="8">
        <f t="shared" si="13"/>
        <v>2</v>
      </c>
      <c r="F319" s="6">
        <v>144</v>
      </c>
      <c r="G319" s="9">
        <v>997</v>
      </c>
      <c r="H319" s="10">
        <f t="shared" si="14"/>
        <v>143568</v>
      </c>
      <c r="I319" s="11">
        <f t="shared" si="15"/>
        <v>0</v>
      </c>
      <c r="J319" s="11"/>
      <c r="K319" s="11"/>
    </row>
    <row r="320" spans="1:11" ht="15.75" customHeight="1" x14ac:dyDescent="0.2">
      <c r="A320" s="6">
        <v>4184431561</v>
      </c>
      <c r="B320" s="6">
        <v>2</v>
      </c>
      <c r="C320" s="6" t="str">
        <f>VLOOKUP(B320,cat_xlsx!$A$1:$B$5,2,0)</f>
        <v>лыжи</v>
      </c>
      <c r="D320" s="7">
        <v>44593</v>
      </c>
      <c r="E320" s="8">
        <f t="shared" si="13"/>
        <v>2</v>
      </c>
      <c r="F320" s="6">
        <v>16</v>
      </c>
      <c r="G320" s="9">
        <v>799</v>
      </c>
      <c r="H320" s="10">
        <f t="shared" si="14"/>
        <v>12784</v>
      </c>
      <c r="I320" s="11">
        <f t="shared" si="15"/>
        <v>16</v>
      </c>
      <c r="J320" s="11"/>
      <c r="K320" s="11"/>
    </row>
    <row r="321" spans="1:11" ht="15.75" customHeight="1" x14ac:dyDescent="0.2">
      <c r="A321" s="6">
        <v>6094316077</v>
      </c>
      <c r="B321" s="6">
        <v>3</v>
      </c>
      <c r="C321" s="6" t="str">
        <f>VLOOKUP(B321,cat_xlsx!$A$1:$B$5,2,0)</f>
        <v>коньки</v>
      </c>
      <c r="D321" s="7">
        <v>44593</v>
      </c>
      <c r="E321" s="8">
        <f t="shared" si="13"/>
        <v>2</v>
      </c>
      <c r="F321" s="6">
        <v>161</v>
      </c>
      <c r="G321" s="9">
        <v>646</v>
      </c>
      <c r="H321" s="10">
        <f t="shared" si="14"/>
        <v>104006</v>
      </c>
      <c r="I321" s="11">
        <f t="shared" si="15"/>
        <v>161</v>
      </c>
      <c r="J321" s="11"/>
      <c r="K321" s="11"/>
    </row>
    <row r="322" spans="1:11" ht="15.75" customHeight="1" x14ac:dyDescent="0.2">
      <c r="A322" s="6">
        <v>1604938111</v>
      </c>
      <c r="B322" s="6">
        <v>1</v>
      </c>
      <c r="C322" s="6" t="str">
        <f>VLOOKUP(B322,cat_xlsx!$A$1:$B$5,2,0)</f>
        <v>сноуборд</v>
      </c>
      <c r="D322" s="7">
        <v>44594</v>
      </c>
      <c r="E322" s="8">
        <f t="shared" si="13"/>
        <v>2</v>
      </c>
      <c r="F322" s="6">
        <v>20</v>
      </c>
      <c r="G322" s="9">
        <v>1989</v>
      </c>
      <c r="H322" s="10">
        <f t="shared" si="14"/>
        <v>39780</v>
      </c>
      <c r="I322" s="11">
        <f t="shared" si="15"/>
        <v>0</v>
      </c>
      <c r="J322" s="11"/>
      <c r="K322" s="11"/>
    </row>
    <row r="323" spans="1:11" ht="15.75" customHeight="1" x14ac:dyDescent="0.2">
      <c r="A323" s="6">
        <v>3007926639</v>
      </c>
      <c r="B323" s="6">
        <v>1</v>
      </c>
      <c r="C323" s="6" t="str">
        <f>VLOOKUP(B323,cat_xlsx!$A$1:$B$5,2,0)</f>
        <v>сноуборд</v>
      </c>
      <c r="D323" s="7">
        <v>44594</v>
      </c>
      <c r="E323" s="8">
        <f t="shared" ref="E323:E386" si="16">MONTH(D323)</f>
        <v>2</v>
      </c>
      <c r="F323" s="6">
        <v>24</v>
      </c>
      <c r="G323" s="9">
        <v>1943</v>
      </c>
      <c r="H323" s="10">
        <f t="shared" ref="H323:H386" si="17">G323*F323</f>
        <v>46632</v>
      </c>
      <c r="I323" s="11">
        <f t="shared" si="15"/>
        <v>0</v>
      </c>
      <c r="J323" s="11"/>
      <c r="K323" s="11"/>
    </row>
    <row r="324" spans="1:11" ht="15.75" customHeight="1" x14ac:dyDescent="0.2">
      <c r="A324" s="6">
        <v>4313187565</v>
      </c>
      <c r="B324" s="6">
        <v>1</v>
      </c>
      <c r="C324" s="6" t="str">
        <f>VLOOKUP(B324,cat_xlsx!$A$1:$B$5,2,0)</f>
        <v>сноуборд</v>
      </c>
      <c r="D324" s="7">
        <v>44594</v>
      </c>
      <c r="E324" s="8">
        <f t="shared" si="16"/>
        <v>2</v>
      </c>
      <c r="F324" s="6">
        <v>59</v>
      </c>
      <c r="G324" s="9">
        <v>1864</v>
      </c>
      <c r="H324" s="10">
        <f t="shared" si="17"/>
        <v>109976</v>
      </c>
      <c r="I324" s="11">
        <f t="shared" si="15"/>
        <v>0</v>
      </c>
      <c r="J324" s="11"/>
      <c r="K324" s="11"/>
    </row>
    <row r="325" spans="1:11" ht="15.75" customHeight="1" x14ac:dyDescent="0.2">
      <c r="A325" s="6">
        <v>5978383321</v>
      </c>
      <c r="B325" s="6">
        <v>1</v>
      </c>
      <c r="C325" s="6" t="str">
        <f>VLOOKUP(B325,cat_xlsx!$A$1:$B$5,2,0)</f>
        <v>сноуборд</v>
      </c>
      <c r="D325" s="7">
        <v>44594</v>
      </c>
      <c r="E325" s="8">
        <f t="shared" si="16"/>
        <v>2</v>
      </c>
      <c r="F325" s="6">
        <v>38</v>
      </c>
      <c r="G325" s="9">
        <v>1726</v>
      </c>
      <c r="H325" s="10">
        <f t="shared" si="17"/>
        <v>65588</v>
      </c>
      <c r="I325" s="11">
        <f t="shared" si="15"/>
        <v>0</v>
      </c>
      <c r="J325" s="11"/>
      <c r="K325" s="11"/>
    </row>
    <row r="326" spans="1:11" ht="15.75" customHeight="1" x14ac:dyDescent="0.2">
      <c r="A326" s="6">
        <v>1205955821</v>
      </c>
      <c r="B326" s="6">
        <v>2</v>
      </c>
      <c r="C326" s="6" t="str">
        <f>VLOOKUP(B326,cat_xlsx!$A$1:$B$5,2,0)</f>
        <v>лыжи</v>
      </c>
      <c r="D326" s="7">
        <v>44594</v>
      </c>
      <c r="E326" s="8">
        <f t="shared" si="16"/>
        <v>2</v>
      </c>
      <c r="F326" s="6">
        <v>14</v>
      </c>
      <c r="G326" s="9">
        <v>1497</v>
      </c>
      <c r="H326" s="10">
        <f t="shared" si="17"/>
        <v>20958</v>
      </c>
      <c r="I326" s="11">
        <f t="shared" si="15"/>
        <v>0</v>
      </c>
      <c r="J326" s="11"/>
      <c r="K326" s="11"/>
    </row>
    <row r="327" spans="1:11" ht="15.75" customHeight="1" x14ac:dyDescent="0.2">
      <c r="A327" s="6">
        <v>2071647279</v>
      </c>
      <c r="B327" s="6">
        <v>2</v>
      </c>
      <c r="C327" s="6" t="str">
        <f>VLOOKUP(B327,cat_xlsx!$A$1:$B$5,2,0)</f>
        <v>лыжи</v>
      </c>
      <c r="D327" s="7">
        <v>44594</v>
      </c>
      <c r="E327" s="8">
        <f t="shared" si="16"/>
        <v>2</v>
      </c>
      <c r="F327" s="6">
        <v>47</v>
      </c>
      <c r="G327" s="9">
        <v>1315</v>
      </c>
      <c r="H327" s="10">
        <f t="shared" si="17"/>
        <v>61805</v>
      </c>
      <c r="I327" s="11">
        <f t="shared" si="15"/>
        <v>0</v>
      </c>
      <c r="J327" s="11"/>
      <c r="K327" s="11"/>
    </row>
    <row r="328" spans="1:11" ht="15.75" customHeight="1" x14ac:dyDescent="0.2">
      <c r="A328" s="6">
        <v>1283518147</v>
      </c>
      <c r="B328" s="6">
        <v>3</v>
      </c>
      <c r="C328" s="6" t="str">
        <f>VLOOKUP(B328,cat_xlsx!$A$1:$B$5,2,0)</f>
        <v>коньки</v>
      </c>
      <c r="D328" s="7">
        <v>44594</v>
      </c>
      <c r="E328" s="8">
        <f t="shared" si="16"/>
        <v>2</v>
      </c>
      <c r="F328" s="6">
        <v>85</v>
      </c>
      <c r="G328" s="9">
        <v>1171</v>
      </c>
      <c r="H328" s="10">
        <f t="shared" si="17"/>
        <v>99535</v>
      </c>
      <c r="I328" s="11">
        <f t="shared" si="15"/>
        <v>0</v>
      </c>
      <c r="J328" s="11"/>
      <c r="K328" s="11"/>
    </row>
    <row r="329" spans="1:11" ht="15.75" customHeight="1" x14ac:dyDescent="0.2">
      <c r="A329" s="6">
        <v>1026305127</v>
      </c>
      <c r="B329" s="6">
        <v>4</v>
      </c>
      <c r="C329" s="6" t="str">
        <f>VLOOKUP(B329,cat_xlsx!$A$1:$B$5,2,0)</f>
        <v>ролики</v>
      </c>
      <c r="D329" s="7">
        <v>44594</v>
      </c>
      <c r="E329" s="8">
        <f t="shared" si="16"/>
        <v>2</v>
      </c>
      <c r="F329" s="6">
        <v>88</v>
      </c>
      <c r="G329" s="9">
        <v>1034</v>
      </c>
      <c r="H329" s="10">
        <f t="shared" si="17"/>
        <v>90992</v>
      </c>
      <c r="I329" s="11">
        <f t="shared" si="15"/>
        <v>0</v>
      </c>
      <c r="J329" s="11"/>
      <c r="K329" s="11"/>
    </row>
    <row r="330" spans="1:11" ht="15.75" customHeight="1" x14ac:dyDescent="0.2">
      <c r="A330" s="6">
        <v>4184431561</v>
      </c>
      <c r="B330" s="6">
        <v>2</v>
      </c>
      <c r="C330" s="6" t="str">
        <f>VLOOKUP(B330,cat_xlsx!$A$1:$B$5,2,0)</f>
        <v>лыжи</v>
      </c>
      <c r="D330" s="7">
        <v>44594</v>
      </c>
      <c r="E330" s="8">
        <f t="shared" si="16"/>
        <v>2</v>
      </c>
      <c r="F330" s="6">
        <v>42</v>
      </c>
      <c r="G330" s="9">
        <v>799</v>
      </c>
      <c r="H330" s="10">
        <f t="shared" si="17"/>
        <v>33558</v>
      </c>
      <c r="I330" s="11">
        <f t="shared" si="15"/>
        <v>42</v>
      </c>
      <c r="J330" s="11"/>
      <c r="K330" s="11"/>
    </row>
    <row r="331" spans="1:11" ht="15.75" customHeight="1" x14ac:dyDescent="0.2">
      <c r="A331" s="6">
        <v>6094316077</v>
      </c>
      <c r="B331" s="6">
        <v>3</v>
      </c>
      <c r="C331" s="6" t="str">
        <f>VLOOKUP(B331,cat_xlsx!$A$1:$B$5,2,0)</f>
        <v>коньки</v>
      </c>
      <c r="D331" s="7">
        <v>44594</v>
      </c>
      <c r="E331" s="8">
        <f t="shared" si="16"/>
        <v>2</v>
      </c>
      <c r="F331" s="6">
        <v>142</v>
      </c>
      <c r="G331" s="9">
        <v>646</v>
      </c>
      <c r="H331" s="10">
        <f t="shared" si="17"/>
        <v>91732</v>
      </c>
      <c r="I331" s="11">
        <f t="shared" ref="I331:I394" si="18">IF(G331&lt;800,F331,0)</f>
        <v>142</v>
      </c>
      <c r="J331" s="11"/>
      <c r="K331" s="11"/>
    </row>
    <row r="332" spans="1:11" ht="15.75" customHeight="1" x14ac:dyDescent="0.2">
      <c r="A332" s="6">
        <v>2071647279</v>
      </c>
      <c r="B332" s="6">
        <v>2</v>
      </c>
      <c r="C332" s="6" t="str">
        <f>VLOOKUP(B332,cat_xlsx!$A$1:$B$5,2,0)</f>
        <v>лыжи</v>
      </c>
      <c r="D332" s="7">
        <v>44595</v>
      </c>
      <c r="E332" s="8">
        <f t="shared" si="16"/>
        <v>2</v>
      </c>
      <c r="F332" s="6">
        <v>46</v>
      </c>
      <c r="G332" s="9">
        <v>3545</v>
      </c>
      <c r="H332" s="10">
        <f t="shared" si="17"/>
        <v>163070</v>
      </c>
      <c r="I332" s="11">
        <f t="shared" si="18"/>
        <v>0</v>
      </c>
      <c r="J332" s="11"/>
      <c r="K332" s="11"/>
    </row>
    <row r="333" spans="1:11" ht="15.75" customHeight="1" x14ac:dyDescent="0.2">
      <c r="A333" s="6">
        <v>1604938111</v>
      </c>
      <c r="B333" s="6">
        <v>1</v>
      </c>
      <c r="C333" s="6" t="str">
        <f>VLOOKUP(B333,cat_xlsx!$A$1:$B$5,2,0)</f>
        <v>сноуборд</v>
      </c>
      <c r="D333" s="7">
        <v>44595</v>
      </c>
      <c r="E333" s="8">
        <f t="shared" si="16"/>
        <v>2</v>
      </c>
      <c r="F333" s="6">
        <v>12</v>
      </c>
      <c r="G333" s="9">
        <v>2539</v>
      </c>
      <c r="H333" s="10">
        <f t="shared" si="17"/>
        <v>30468</v>
      </c>
      <c r="I333" s="11">
        <f t="shared" si="18"/>
        <v>0</v>
      </c>
      <c r="J333" s="11"/>
      <c r="K333" s="11"/>
    </row>
    <row r="334" spans="1:11" ht="15.75" customHeight="1" x14ac:dyDescent="0.2">
      <c r="A334" s="6">
        <v>3007926639</v>
      </c>
      <c r="B334" s="6">
        <v>1</v>
      </c>
      <c r="C334" s="6" t="str">
        <f>VLOOKUP(B334,cat_xlsx!$A$1:$B$5,2,0)</f>
        <v>сноуборд</v>
      </c>
      <c r="D334" s="7">
        <v>44595</v>
      </c>
      <c r="E334" s="8">
        <f t="shared" si="16"/>
        <v>2</v>
      </c>
      <c r="F334" s="6">
        <v>31</v>
      </c>
      <c r="G334" s="9">
        <v>2321</v>
      </c>
      <c r="H334" s="10">
        <f t="shared" si="17"/>
        <v>71951</v>
      </c>
      <c r="I334" s="11">
        <f t="shared" si="18"/>
        <v>0</v>
      </c>
      <c r="J334" s="11"/>
      <c r="K334" s="11"/>
    </row>
    <row r="335" spans="1:11" ht="15.75" customHeight="1" x14ac:dyDescent="0.2">
      <c r="A335" s="6">
        <v>4313187565</v>
      </c>
      <c r="B335" s="6">
        <v>1</v>
      </c>
      <c r="C335" s="6" t="str">
        <f>VLOOKUP(B335,cat_xlsx!$A$1:$B$5,2,0)</f>
        <v>сноуборд</v>
      </c>
      <c r="D335" s="7">
        <v>44595</v>
      </c>
      <c r="E335" s="8">
        <f t="shared" si="16"/>
        <v>2</v>
      </c>
      <c r="F335" s="6">
        <v>31</v>
      </c>
      <c r="G335" s="9">
        <v>1999</v>
      </c>
      <c r="H335" s="10">
        <f t="shared" si="17"/>
        <v>61969</v>
      </c>
      <c r="I335" s="11">
        <f t="shared" si="18"/>
        <v>0</v>
      </c>
      <c r="J335" s="11"/>
      <c r="K335" s="11"/>
    </row>
    <row r="336" spans="1:11" ht="15.75" customHeight="1" x14ac:dyDescent="0.2">
      <c r="A336" s="6">
        <v>5978383321</v>
      </c>
      <c r="B336" s="6">
        <v>1</v>
      </c>
      <c r="C336" s="6" t="str">
        <f>VLOOKUP(B336,cat_xlsx!$A$1:$B$5,2,0)</f>
        <v>сноуборд</v>
      </c>
      <c r="D336" s="7">
        <v>44595</v>
      </c>
      <c r="E336" s="8">
        <f t="shared" si="16"/>
        <v>2</v>
      </c>
      <c r="F336" s="6">
        <v>38</v>
      </c>
      <c r="G336" s="9">
        <v>1726</v>
      </c>
      <c r="H336" s="10">
        <f t="shared" si="17"/>
        <v>65588</v>
      </c>
      <c r="I336" s="11">
        <f t="shared" si="18"/>
        <v>0</v>
      </c>
      <c r="J336" s="11"/>
      <c r="K336" s="11"/>
    </row>
    <row r="337" spans="1:11" ht="15.75" customHeight="1" x14ac:dyDescent="0.2">
      <c r="A337" s="6">
        <v>1205955821</v>
      </c>
      <c r="B337" s="6">
        <v>2</v>
      </c>
      <c r="C337" s="6" t="str">
        <f>VLOOKUP(B337,cat_xlsx!$A$1:$B$5,2,0)</f>
        <v>лыжи</v>
      </c>
      <c r="D337" s="7">
        <v>44595</v>
      </c>
      <c r="E337" s="8">
        <f t="shared" si="16"/>
        <v>2</v>
      </c>
      <c r="F337" s="6">
        <v>17</v>
      </c>
      <c r="G337" s="9">
        <v>1497</v>
      </c>
      <c r="H337" s="10">
        <f t="shared" si="17"/>
        <v>25449</v>
      </c>
      <c r="I337" s="11">
        <f t="shared" si="18"/>
        <v>0</v>
      </c>
      <c r="J337" s="11"/>
      <c r="K337" s="11"/>
    </row>
    <row r="338" spans="1:11" ht="15.75" customHeight="1" x14ac:dyDescent="0.2">
      <c r="A338" s="6">
        <v>1283518147</v>
      </c>
      <c r="B338" s="6">
        <v>3</v>
      </c>
      <c r="C338" s="6" t="str">
        <f>VLOOKUP(B338,cat_xlsx!$A$1:$B$5,2,0)</f>
        <v>коньки</v>
      </c>
      <c r="D338" s="7">
        <v>44595</v>
      </c>
      <c r="E338" s="8">
        <f t="shared" si="16"/>
        <v>2</v>
      </c>
      <c r="F338" s="6">
        <v>48</v>
      </c>
      <c r="G338" s="9">
        <v>1171</v>
      </c>
      <c r="H338" s="10">
        <f t="shared" si="17"/>
        <v>56208</v>
      </c>
      <c r="I338" s="11">
        <f t="shared" si="18"/>
        <v>0</v>
      </c>
      <c r="J338" s="11"/>
      <c r="K338" s="11"/>
    </row>
    <row r="339" spans="1:11" ht="15.75" customHeight="1" x14ac:dyDescent="0.2">
      <c r="A339" s="6">
        <v>1026305127</v>
      </c>
      <c r="B339" s="6">
        <v>4</v>
      </c>
      <c r="C339" s="6" t="str">
        <f>VLOOKUP(B339,cat_xlsx!$A$1:$B$5,2,0)</f>
        <v>ролики</v>
      </c>
      <c r="D339" s="7">
        <v>44595</v>
      </c>
      <c r="E339" s="8">
        <f t="shared" si="16"/>
        <v>2</v>
      </c>
      <c r="F339" s="6">
        <v>185</v>
      </c>
      <c r="G339" s="9">
        <v>1034</v>
      </c>
      <c r="H339" s="10">
        <f t="shared" si="17"/>
        <v>191290</v>
      </c>
      <c r="I339" s="11">
        <f t="shared" si="18"/>
        <v>0</v>
      </c>
      <c r="J339" s="11"/>
      <c r="K339" s="11"/>
    </row>
    <row r="340" spans="1:11" ht="15.75" customHeight="1" x14ac:dyDescent="0.2">
      <c r="A340" s="6">
        <v>4184431561</v>
      </c>
      <c r="B340" s="6">
        <v>2</v>
      </c>
      <c r="C340" s="6" t="str">
        <f>VLOOKUP(B340,cat_xlsx!$A$1:$B$5,2,0)</f>
        <v>лыжи</v>
      </c>
      <c r="D340" s="7">
        <v>44595</v>
      </c>
      <c r="E340" s="8">
        <f t="shared" si="16"/>
        <v>2</v>
      </c>
      <c r="F340" s="6">
        <v>44</v>
      </c>
      <c r="G340" s="9">
        <v>799</v>
      </c>
      <c r="H340" s="10">
        <f t="shared" si="17"/>
        <v>35156</v>
      </c>
      <c r="I340" s="11">
        <f t="shared" si="18"/>
        <v>44</v>
      </c>
      <c r="J340" s="11"/>
      <c r="K340" s="11"/>
    </row>
    <row r="341" spans="1:11" ht="15.75" customHeight="1" x14ac:dyDescent="0.2">
      <c r="A341" s="6">
        <v>6094316077</v>
      </c>
      <c r="B341" s="6">
        <v>3</v>
      </c>
      <c r="C341" s="6" t="str">
        <f>VLOOKUP(B341,cat_xlsx!$A$1:$B$5,2,0)</f>
        <v>коньки</v>
      </c>
      <c r="D341" s="7">
        <v>44595</v>
      </c>
      <c r="E341" s="8">
        <f t="shared" si="16"/>
        <v>2</v>
      </c>
      <c r="F341" s="6">
        <v>123</v>
      </c>
      <c r="G341" s="9">
        <v>682</v>
      </c>
      <c r="H341" s="10">
        <f t="shared" si="17"/>
        <v>83886</v>
      </c>
      <c r="I341" s="11">
        <f t="shared" si="18"/>
        <v>123</v>
      </c>
      <c r="J341" s="11"/>
      <c r="K341" s="11"/>
    </row>
    <row r="342" spans="1:11" ht="15.75" customHeight="1" x14ac:dyDescent="0.2">
      <c r="A342" s="6">
        <v>1604938111</v>
      </c>
      <c r="B342" s="6">
        <v>1</v>
      </c>
      <c r="C342" s="6" t="str">
        <f>VLOOKUP(B342,cat_xlsx!$A$1:$B$5,2,0)</f>
        <v>сноуборд</v>
      </c>
      <c r="D342" s="7">
        <v>44596</v>
      </c>
      <c r="E342" s="8">
        <f t="shared" si="16"/>
        <v>2</v>
      </c>
      <c r="F342" s="6">
        <v>8</v>
      </c>
      <c r="G342" s="9">
        <v>2539</v>
      </c>
      <c r="H342" s="10">
        <f t="shared" si="17"/>
        <v>20312</v>
      </c>
      <c r="I342" s="11">
        <f t="shared" si="18"/>
        <v>0</v>
      </c>
      <c r="J342" s="11"/>
      <c r="K342" s="11"/>
    </row>
    <row r="343" spans="1:11" ht="15.75" customHeight="1" x14ac:dyDescent="0.2">
      <c r="A343" s="6">
        <v>3007926639</v>
      </c>
      <c r="B343" s="6">
        <v>1</v>
      </c>
      <c r="C343" s="6" t="str">
        <f>VLOOKUP(B343,cat_xlsx!$A$1:$B$5,2,0)</f>
        <v>сноуборд</v>
      </c>
      <c r="D343" s="7">
        <v>44596</v>
      </c>
      <c r="E343" s="8">
        <f t="shared" si="16"/>
        <v>2</v>
      </c>
      <c r="F343" s="6">
        <v>18</v>
      </c>
      <c r="G343" s="9">
        <v>2321</v>
      </c>
      <c r="H343" s="10">
        <f t="shared" si="17"/>
        <v>41778</v>
      </c>
      <c r="I343" s="11">
        <f t="shared" si="18"/>
        <v>0</v>
      </c>
      <c r="J343" s="11"/>
      <c r="K343" s="11"/>
    </row>
    <row r="344" spans="1:11" ht="15.75" customHeight="1" x14ac:dyDescent="0.2">
      <c r="A344" s="6">
        <v>4313187565</v>
      </c>
      <c r="B344" s="6">
        <v>1</v>
      </c>
      <c r="C344" s="6" t="str">
        <f>VLOOKUP(B344,cat_xlsx!$A$1:$B$5,2,0)</f>
        <v>сноуборд</v>
      </c>
      <c r="D344" s="7">
        <v>44596</v>
      </c>
      <c r="E344" s="8">
        <f t="shared" si="16"/>
        <v>2</v>
      </c>
      <c r="F344" s="6">
        <v>21</v>
      </c>
      <c r="G344" s="9">
        <v>1999</v>
      </c>
      <c r="H344" s="10">
        <f t="shared" si="17"/>
        <v>41979</v>
      </c>
      <c r="I344" s="11">
        <f t="shared" si="18"/>
        <v>0</v>
      </c>
      <c r="J344" s="11"/>
      <c r="K344" s="11"/>
    </row>
    <row r="345" spans="1:11" ht="15.75" customHeight="1" x14ac:dyDescent="0.2">
      <c r="A345" s="6">
        <v>5978383321</v>
      </c>
      <c r="B345" s="6">
        <v>1</v>
      </c>
      <c r="C345" s="6" t="str">
        <f>VLOOKUP(B345,cat_xlsx!$A$1:$B$5,2,0)</f>
        <v>сноуборд</v>
      </c>
      <c r="D345" s="7">
        <v>44596</v>
      </c>
      <c r="E345" s="8">
        <f t="shared" si="16"/>
        <v>2</v>
      </c>
      <c r="F345" s="6">
        <v>63</v>
      </c>
      <c r="G345" s="9">
        <v>1726</v>
      </c>
      <c r="H345" s="10">
        <f t="shared" si="17"/>
        <v>108738</v>
      </c>
      <c r="I345" s="11">
        <f t="shared" si="18"/>
        <v>0</v>
      </c>
      <c r="J345" s="11"/>
      <c r="K345" s="11"/>
    </row>
    <row r="346" spans="1:11" ht="15.75" customHeight="1" x14ac:dyDescent="0.2">
      <c r="A346" s="6">
        <v>2071647279</v>
      </c>
      <c r="B346" s="6">
        <v>2</v>
      </c>
      <c r="C346" s="6" t="str">
        <f>VLOOKUP(B346,cat_xlsx!$A$1:$B$5,2,0)</f>
        <v>лыжи</v>
      </c>
      <c r="D346" s="7">
        <v>44596</v>
      </c>
      <c r="E346" s="8">
        <f t="shared" si="16"/>
        <v>2</v>
      </c>
      <c r="F346" s="6">
        <v>31</v>
      </c>
      <c r="G346" s="9">
        <v>1535</v>
      </c>
      <c r="H346" s="10">
        <f t="shared" si="17"/>
        <v>47585</v>
      </c>
      <c r="I346" s="11">
        <f t="shared" si="18"/>
        <v>0</v>
      </c>
      <c r="J346" s="11"/>
      <c r="K346" s="11"/>
    </row>
    <row r="347" spans="1:11" ht="15.75" customHeight="1" x14ac:dyDescent="0.2">
      <c r="A347" s="6">
        <v>1205955821</v>
      </c>
      <c r="B347" s="6">
        <v>2</v>
      </c>
      <c r="C347" s="6" t="str">
        <f>VLOOKUP(B347,cat_xlsx!$A$1:$B$5,2,0)</f>
        <v>лыжи</v>
      </c>
      <c r="D347" s="7">
        <v>44596</v>
      </c>
      <c r="E347" s="8">
        <f t="shared" si="16"/>
        <v>2</v>
      </c>
      <c r="F347" s="6">
        <v>24</v>
      </c>
      <c r="G347" s="9">
        <v>1497</v>
      </c>
      <c r="H347" s="10">
        <f t="shared" si="17"/>
        <v>35928</v>
      </c>
      <c r="I347" s="11">
        <f t="shared" si="18"/>
        <v>0</v>
      </c>
      <c r="J347" s="11"/>
      <c r="K347" s="11"/>
    </row>
    <row r="348" spans="1:11" ht="15.75" customHeight="1" x14ac:dyDescent="0.2">
      <c r="A348" s="6">
        <v>1283518147</v>
      </c>
      <c r="B348" s="6">
        <v>3</v>
      </c>
      <c r="C348" s="6" t="str">
        <f>VLOOKUP(B348,cat_xlsx!$A$1:$B$5,2,0)</f>
        <v>коньки</v>
      </c>
      <c r="D348" s="7">
        <v>44596</v>
      </c>
      <c r="E348" s="8">
        <f t="shared" si="16"/>
        <v>2</v>
      </c>
      <c r="F348" s="6">
        <v>39</v>
      </c>
      <c r="G348" s="9">
        <v>1171</v>
      </c>
      <c r="H348" s="10">
        <f t="shared" si="17"/>
        <v>45669</v>
      </c>
      <c r="I348" s="11">
        <f t="shared" si="18"/>
        <v>0</v>
      </c>
      <c r="J348" s="11"/>
      <c r="K348" s="11"/>
    </row>
    <row r="349" spans="1:11" ht="15.75" customHeight="1" x14ac:dyDescent="0.2">
      <c r="A349" s="6">
        <v>1026305127</v>
      </c>
      <c r="B349" s="6">
        <v>4</v>
      </c>
      <c r="C349" s="6" t="str">
        <f>VLOOKUP(B349,cat_xlsx!$A$1:$B$5,2,0)</f>
        <v>ролики</v>
      </c>
      <c r="D349" s="7">
        <v>44596</v>
      </c>
      <c r="E349" s="8">
        <f t="shared" si="16"/>
        <v>2</v>
      </c>
      <c r="F349" s="6">
        <v>167</v>
      </c>
      <c r="G349" s="9">
        <v>1034</v>
      </c>
      <c r="H349" s="10">
        <f t="shared" si="17"/>
        <v>172678</v>
      </c>
      <c r="I349" s="11">
        <f t="shared" si="18"/>
        <v>0</v>
      </c>
      <c r="J349" s="11"/>
      <c r="K349" s="11"/>
    </row>
    <row r="350" spans="1:11" ht="15.75" customHeight="1" x14ac:dyDescent="0.2">
      <c r="A350" s="6">
        <v>4184431561</v>
      </c>
      <c r="B350" s="6">
        <v>2</v>
      </c>
      <c r="C350" s="6" t="str">
        <f>VLOOKUP(B350,cat_xlsx!$A$1:$B$5,2,0)</f>
        <v>лыжи</v>
      </c>
      <c r="D350" s="7">
        <v>44596</v>
      </c>
      <c r="E350" s="8">
        <f t="shared" si="16"/>
        <v>2</v>
      </c>
      <c r="F350" s="6">
        <v>45</v>
      </c>
      <c r="G350" s="9">
        <v>799</v>
      </c>
      <c r="H350" s="10">
        <f t="shared" si="17"/>
        <v>35955</v>
      </c>
      <c r="I350" s="11">
        <f t="shared" si="18"/>
        <v>45</v>
      </c>
      <c r="J350" s="11"/>
      <c r="K350" s="11"/>
    </row>
    <row r="351" spans="1:11" ht="15.75" customHeight="1" x14ac:dyDescent="0.2">
      <c r="A351" s="6">
        <v>6094316077</v>
      </c>
      <c r="B351" s="6">
        <v>3</v>
      </c>
      <c r="C351" s="6" t="str">
        <f>VLOOKUP(B351,cat_xlsx!$A$1:$B$5,2,0)</f>
        <v>коньки</v>
      </c>
      <c r="D351" s="7">
        <v>44596</v>
      </c>
      <c r="E351" s="8">
        <f t="shared" si="16"/>
        <v>2</v>
      </c>
      <c r="F351" s="6">
        <v>137</v>
      </c>
      <c r="G351" s="9">
        <v>682</v>
      </c>
      <c r="H351" s="10">
        <f t="shared" si="17"/>
        <v>93434</v>
      </c>
      <c r="I351" s="11">
        <f t="shared" si="18"/>
        <v>137</v>
      </c>
      <c r="J351" s="11"/>
      <c r="K351" s="11"/>
    </row>
    <row r="352" spans="1:11" ht="15.75" customHeight="1" x14ac:dyDescent="0.2">
      <c r="A352" s="6">
        <v>1604938111</v>
      </c>
      <c r="B352" s="6">
        <v>1</v>
      </c>
      <c r="C352" s="6" t="str">
        <f>VLOOKUP(B352,cat_xlsx!$A$1:$B$5,2,0)</f>
        <v>сноуборд</v>
      </c>
      <c r="D352" s="7">
        <v>44597</v>
      </c>
      <c r="E352" s="8">
        <f t="shared" si="16"/>
        <v>2</v>
      </c>
      <c r="F352" s="6">
        <v>7</v>
      </c>
      <c r="G352" s="9">
        <v>2539</v>
      </c>
      <c r="H352" s="10">
        <f t="shared" si="17"/>
        <v>17773</v>
      </c>
      <c r="I352" s="11">
        <f t="shared" si="18"/>
        <v>0</v>
      </c>
      <c r="J352" s="11"/>
      <c r="K352" s="11"/>
    </row>
    <row r="353" spans="1:11" ht="15.75" customHeight="1" x14ac:dyDescent="0.2">
      <c r="A353" s="6">
        <v>3007926639</v>
      </c>
      <c r="B353" s="6">
        <v>1</v>
      </c>
      <c r="C353" s="6" t="str">
        <f>VLOOKUP(B353,cat_xlsx!$A$1:$B$5,2,0)</f>
        <v>сноуборд</v>
      </c>
      <c r="D353" s="7">
        <v>44597</v>
      </c>
      <c r="E353" s="8">
        <f t="shared" si="16"/>
        <v>2</v>
      </c>
      <c r="F353" s="6">
        <v>14</v>
      </c>
      <c r="G353" s="9">
        <v>2321</v>
      </c>
      <c r="H353" s="10">
        <f t="shared" si="17"/>
        <v>32494</v>
      </c>
      <c r="I353" s="11">
        <f t="shared" si="18"/>
        <v>0</v>
      </c>
      <c r="J353" s="11"/>
      <c r="K353" s="11"/>
    </row>
    <row r="354" spans="1:11" ht="15.75" customHeight="1" x14ac:dyDescent="0.2">
      <c r="A354" s="6">
        <v>5978383321</v>
      </c>
      <c r="B354" s="6">
        <v>1</v>
      </c>
      <c r="C354" s="6" t="str">
        <f>VLOOKUP(B354,cat_xlsx!$A$1:$B$5,2,0)</f>
        <v>сноуборд</v>
      </c>
      <c r="D354" s="7">
        <v>44597</v>
      </c>
      <c r="E354" s="8">
        <f t="shared" si="16"/>
        <v>2</v>
      </c>
      <c r="F354" s="6">
        <v>43</v>
      </c>
      <c r="G354" s="9">
        <v>1850</v>
      </c>
      <c r="H354" s="10">
        <f t="shared" si="17"/>
        <v>79550</v>
      </c>
      <c r="I354" s="11">
        <f t="shared" si="18"/>
        <v>0</v>
      </c>
      <c r="J354" s="11"/>
      <c r="K354" s="11"/>
    </row>
    <row r="355" spans="1:11" ht="15.75" customHeight="1" x14ac:dyDescent="0.2">
      <c r="A355" s="6">
        <v>4313187565</v>
      </c>
      <c r="B355" s="6">
        <v>1</v>
      </c>
      <c r="C355" s="6" t="str">
        <f>VLOOKUP(B355,cat_xlsx!$A$1:$B$5,2,0)</f>
        <v>сноуборд</v>
      </c>
      <c r="D355" s="7">
        <v>44597</v>
      </c>
      <c r="E355" s="8">
        <f t="shared" si="16"/>
        <v>2</v>
      </c>
      <c r="F355" s="6">
        <v>14</v>
      </c>
      <c r="G355" s="9">
        <v>1799</v>
      </c>
      <c r="H355" s="10">
        <f t="shared" si="17"/>
        <v>25186</v>
      </c>
      <c r="I355" s="11">
        <f t="shared" si="18"/>
        <v>0</v>
      </c>
      <c r="J355" s="11"/>
      <c r="K355" s="11"/>
    </row>
    <row r="356" spans="1:11" ht="15.75" customHeight="1" x14ac:dyDescent="0.2">
      <c r="A356" s="6">
        <v>2071647279</v>
      </c>
      <c r="B356" s="6">
        <v>2</v>
      </c>
      <c r="C356" s="6" t="str">
        <f>VLOOKUP(B356,cat_xlsx!$A$1:$B$5,2,0)</f>
        <v>лыжи</v>
      </c>
      <c r="D356" s="7">
        <v>44597</v>
      </c>
      <c r="E356" s="8">
        <f t="shared" si="16"/>
        <v>2</v>
      </c>
      <c r="F356" s="6">
        <v>57</v>
      </c>
      <c r="G356" s="9">
        <v>1535</v>
      </c>
      <c r="H356" s="10">
        <f t="shared" si="17"/>
        <v>87495</v>
      </c>
      <c r="I356" s="11">
        <f t="shared" si="18"/>
        <v>0</v>
      </c>
      <c r="J356" s="11"/>
      <c r="K356" s="11"/>
    </row>
    <row r="357" spans="1:11" ht="15.75" customHeight="1" x14ac:dyDescent="0.2">
      <c r="A357" s="6">
        <v>1205955821</v>
      </c>
      <c r="B357" s="6">
        <v>2</v>
      </c>
      <c r="C357" s="6" t="str">
        <f>VLOOKUP(B357,cat_xlsx!$A$1:$B$5,2,0)</f>
        <v>лыжи</v>
      </c>
      <c r="D357" s="7">
        <v>44597</v>
      </c>
      <c r="E357" s="8">
        <f t="shared" si="16"/>
        <v>2</v>
      </c>
      <c r="F357" s="6">
        <v>23</v>
      </c>
      <c r="G357" s="9">
        <v>1497</v>
      </c>
      <c r="H357" s="10">
        <f t="shared" si="17"/>
        <v>34431</v>
      </c>
      <c r="I357" s="11">
        <f t="shared" si="18"/>
        <v>0</v>
      </c>
      <c r="J357" s="11"/>
      <c r="K357" s="11"/>
    </row>
    <row r="358" spans="1:11" ht="15.75" customHeight="1" x14ac:dyDescent="0.2">
      <c r="A358" s="6">
        <v>1283518147</v>
      </c>
      <c r="B358" s="6">
        <v>3</v>
      </c>
      <c r="C358" s="6" t="str">
        <f>VLOOKUP(B358,cat_xlsx!$A$1:$B$5,2,0)</f>
        <v>коньки</v>
      </c>
      <c r="D358" s="7">
        <v>44597</v>
      </c>
      <c r="E358" s="8">
        <f t="shared" si="16"/>
        <v>2</v>
      </c>
      <c r="F358" s="6">
        <v>58</v>
      </c>
      <c r="G358" s="9">
        <v>1171</v>
      </c>
      <c r="H358" s="10">
        <f t="shared" si="17"/>
        <v>67918</v>
      </c>
      <c r="I358" s="11">
        <f t="shared" si="18"/>
        <v>0</v>
      </c>
      <c r="J358" s="11"/>
      <c r="K358" s="11"/>
    </row>
    <row r="359" spans="1:11" ht="15.75" customHeight="1" x14ac:dyDescent="0.2">
      <c r="A359" s="6">
        <v>1026305127</v>
      </c>
      <c r="B359" s="6">
        <v>4</v>
      </c>
      <c r="C359" s="6" t="str">
        <f>VLOOKUP(B359,cat_xlsx!$A$1:$B$5,2,0)</f>
        <v>ролики</v>
      </c>
      <c r="D359" s="7">
        <v>44597</v>
      </c>
      <c r="E359" s="8">
        <f t="shared" si="16"/>
        <v>2</v>
      </c>
      <c r="F359" s="6">
        <v>142</v>
      </c>
      <c r="G359" s="9">
        <v>1034</v>
      </c>
      <c r="H359" s="10">
        <f t="shared" si="17"/>
        <v>146828</v>
      </c>
      <c r="I359" s="11">
        <f t="shared" si="18"/>
        <v>0</v>
      </c>
      <c r="J359" s="11"/>
      <c r="K359" s="11"/>
    </row>
    <row r="360" spans="1:11" ht="15.75" customHeight="1" x14ac:dyDescent="0.2">
      <c r="A360" s="6">
        <v>4184431561</v>
      </c>
      <c r="B360" s="6">
        <v>2</v>
      </c>
      <c r="C360" s="6" t="str">
        <f>VLOOKUP(B360,cat_xlsx!$A$1:$B$5,2,0)</f>
        <v>лыжи</v>
      </c>
      <c r="D360" s="7">
        <v>44597</v>
      </c>
      <c r="E360" s="8">
        <f t="shared" si="16"/>
        <v>2</v>
      </c>
      <c r="F360" s="6">
        <v>37</v>
      </c>
      <c r="G360" s="9">
        <v>799</v>
      </c>
      <c r="H360" s="10">
        <f t="shared" si="17"/>
        <v>29563</v>
      </c>
      <c r="I360" s="11">
        <f t="shared" si="18"/>
        <v>37</v>
      </c>
      <c r="J360" s="11"/>
      <c r="K360" s="11"/>
    </row>
    <row r="361" spans="1:11" ht="15.75" customHeight="1" x14ac:dyDescent="0.2">
      <c r="A361" s="6">
        <v>6094316077</v>
      </c>
      <c r="B361" s="6">
        <v>3</v>
      </c>
      <c r="C361" s="6" t="str">
        <f>VLOOKUP(B361,cat_xlsx!$A$1:$B$5,2,0)</f>
        <v>коньки</v>
      </c>
      <c r="D361" s="7">
        <v>44597</v>
      </c>
      <c r="E361" s="8">
        <f t="shared" si="16"/>
        <v>2</v>
      </c>
      <c r="F361" s="6">
        <v>88</v>
      </c>
      <c r="G361" s="9">
        <v>682</v>
      </c>
      <c r="H361" s="10">
        <f t="shared" si="17"/>
        <v>60016</v>
      </c>
      <c r="I361" s="11">
        <f t="shared" si="18"/>
        <v>88</v>
      </c>
      <c r="J361" s="11"/>
      <c r="K361" s="11"/>
    </row>
    <row r="362" spans="1:11" ht="15.75" customHeight="1" x14ac:dyDescent="0.2">
      <c r="A362" s="6">
        <v>3007926639</v>
      </c>
      <c r="B362" s="6">
        <v>1</v>
      </c>
      <c r="C362" s="6" t="str">
        <f>VLOOKUP(B362,cat_xlsx!$A$1:$B$5,2,0)</f>
        <v>сноуборд</v>
      </c>
      <c r="D362" s="7">
        <v>44598</v>
      </c>
      <c r="E362" s="8">
        <f t="shared" si="16"/>
        <v>2</v>
      </c>
      <c r="F362" s="6">
        <v>22</v>
      </c>
      <c r="G362" s="9">
        <v>2321</v>
      </c>
      <c r="H362" s="10">
        <f t="shared" si="17"/>
        <v>51062</v>
      </c>
      <c r="I362" s="11">
        <f t="shared" si="18"/>
        <v>0</v>
      </c>
      <c r="J362" s="11"/>
      <c r="K362" s="11"/>
    </row>
    <row r="363" spans="1:11" ht="15.75" customHeight="1" x14ac:dyDescent="0.2">
      <c r="A363" s="6">
        <v>5978383321</v>
      </c>
      <c r="B363" s="6">
        <v>1</v>
      </c>
      <c r="C363" s="6" t="str">
        <f>VLOOKUP(B363,cat_xlsx!$A$1:$B$5,2,0)</f>
        <v>сноуборд</v>
      </c>
      <c r="D363" s="7">
        <v>44598</v>
      </c>
      <c r="E363" s="8">
        <f t="shared" si="16"/>
        <v>2</v>
      </c>
      <c r="F363" s="6">
        <v>52</v>
      </c>
      <c r="G363" s="9">
        <v>1850</v>
      </c>
      <c r="H363" s="10">
        <f t="shared" si="17"/>
        <v>96200</v>
      </c>
      <c r="I363" s="11">
        <f t="shared" si="18"/>
        <v>0</v>
      </c>
      <c r="J363" s="11"/>
      <c r="K363" s="11"/>
    </row>
    <row r="364" spans="1:11" ht="15.75" customHeight="1" x14ac:dyDescent="0.2">
      <c r="A364" s="6">
        <v>4313187565</v>
      </c>
      <c r="B364" s="6">
        <v>1</v>
      </c>
      <c r="C364" s="6" t="str">
        <f>VLOOKUP(B364,cat_xlsx!$A$1:$B$5,2,0)</f>
        <v>сноуборд</v>
      </c>
      <c r="D364" s="7">
        <v>44598</v>
      </c>
      <c r="E364" s="8">
        <f t="shared" si="16"/>
        <v>2</v>
      </c>
      <c r="F364" s="6">
        <v>28</v>
      </c>
      <c r="G364" s="9">
        <v>1799</v>
      </c>
      <c r="H364" s="10">
        <f t="shared" si="17"/>
        <v>50372</v>
      </c>
      <c r="I364" s="11">
        <f t="shared" si="18"/>
        <v>0</v>
      </c>
      <c r="J364" s="11"/>
      <c r="K364" s="11"/>
    </row>
    <row r="365" spans="1:11" ht="15.75" customHeight="1" x14ac:dyDescent="0.2">
      <c r="A365" s="6">
        <v>1604938111</v>
      </c>
      <c r="B365" s="6">
        <v>1</v>
      </c>
      <c r="C365" s="6" t="str">
        <f>VLOOKUP(B365,cat_xlsx!$A$1:$B$5,2,0)</f>
        <v>сноуборд</v>
      </c>
      <c r="D365" s="7">
        <v>44598</v>
      </c>
      <c r="E365" s="8">
        <f t="shared" si="16"/>
        <v>2</v>
      </c>
      <c r="F365" s="6">
        <v>18</v>
      </c>
      <c r="G365" s="9">
        <v>1666</v>
      </c>
      <c r="H365" s="10">
        <f t="shared" si="17"/>
        <v>29988</v>
      </c>
      <c r="I365" s="11">
        <f t="shared" si="18"/>
        <v>0</v>
      </c>
      <c r="J365" s="11"/>
      <c r="K365" s="11"/>
    </row>
    <row r="366" spans="1:11" ht="15.75" customHeight="1" x14ac:dyDescent="0.2">
      <c r="A366" s="6">
        <v>2071647279</v>
      </c>
      <c r="B366" s="6">
        <v>2</v>
      </c>
      <c r="C366" s="6" t="str">
        <f>VLOOKUP(B366,cat_xlsx!$A$1:$B$5,2,0)</f>
        <v>лыжи</v>
      </c>
      <c r="D366" s="7">
        <v>44598</v>
      </c>
      <c r="E366" s="8">
        <f t="shared" si="16"/>
        <v>2</v>
      </c>
      <c r="F366" s="6">
        <v>27</v>
      </c>
      <c r="G366" s="9">
        <v>1535</v>
      </c>
      <c r="H366" s="10">
        <f t="shared" si="17"/>
        <v>41445</v>
      </c>
      <c r="I366" s="11">
        <f t="shared" si="18"/>
        <v>0</v>
      </c>
      <c r="J366" s="11"/>
      <c r="K366" s="11"/>
    </row>
    <row r="367" spans="1:11" ht="15.75" customHeight="1" x14ac:dyDescent="0.2">
      <c r="A367" s="6">
        <v>1205955821</v>
      </c>
      <c r="B367" s="6">
        <v>2</v>
      </c>
      <c r="C367" s="6" t="str">
        <f>VLOOKUP(B367,cat_xlsx!$A$1:$B$5,2,0)</f>
        <v>лыжи</v>
      </c>
      <c r="D367" s="7">
        <v>44598</v>
      </c>
      <c r="E367" s="8">
        <f t="shared" si="16"/>
        <v>2</v>
      </c>
      <c r="F367" s="6">
        <v>33</v>
      </c>
      <c r="G367" s="9">
        <v>1497</v>
      </c>
      <c r="H367" s="10">
        <f t="shared" si="17"/>
        <v>49401</v>
      </c>
      <c r="I367" s="11">
        <f t="shared" si="18"/>
        <v>0</v>
      </c>
      <c r="J367" s="11"/>
      <c r="K367" s="11"/>
    </row>
    <row r="368" spans="1:11" ht="15.75" customHeight="1" x14ac:dyDescent="0.2">
      <c r="A368" s="6">
        <v>1283518147</v>
      </c>
      <c r="B368" s="6">
        <v>3</v>
      </c>
      <c r="C368" s="6" t="str">
        <f>VLOOKUP(B368,cat_xlsx!$A$1:$B$5,2,0)</f>
        <v>коньки</v>
      </c>
      <c r="D368" s="7">
        <v>44598</v>
      </c>
      <c r="E368" s="8">
        <f t="shared" si="16"/>
        <v>2</v>
      </c>
      <c r="F368" s="6">
        <v>59</v>
      </c>
      <c r="G368" s="9">
        <v>1171</v>
      </c>
      <c r="H368" s="10">
        <f t="shared" si="17"/>
        <v>69089</v>
      </c>
      <c r="I368" s="11">
        <f t="shared" si="18"/>
        <v>0</v>
      </c>
      <c r="J368" s="11"/>
      <c r="K368" s="11"/>
    </row>
    <row r="369" spans="1:11" ht="15.75" customHeight="1" x14ac:dyDescent="0.2">
      <c r="A369" s="6">
        <v>1026305127</v>
      </c>
      <c r="B369" s="6">
        <v>4</v>
      </c>
      <c r="C369" s="6" t="str">
        <f>VLOOKUP(B369,cat_xlsx!$A$1:$B$5,2,0)</f>
        <v>ролики</v>
      </c>
      <c r="D369" s="7">
        <v>44598</v>
      </c>
      <c r="E369" s="8">
        <f t="shared" si="16"/>
        <v>2</v>
      </c>
      <c r="F369" s="6">
        <v>160</v>
      </c>
      <c r="G369" s="9">
        <v>1034</v>
      </c>
      <c r="H369" s="10">
        <f t="shared" si="17"/>
        <v>165440</v>
      </c>
      <c r="I369" s="11">
        <f t="shared" si="18"/>
        <v>0</v>
      </c>
      <c r="J369" s="11"/>
      <c r="K369" s="11"/>
    </row>
    <row r="370" spans="1:11" ht="15.75" customHeight="1" x14ac:dyDescent="0.2">
      <c r="A370" s="6">
        <v>4184431561</v>
      </c>
      <c r="B370" s="6">
        <v>2</v>
      </c>
      <c r="C370" s="6" t="str">
        <f>VLOOKUP(B370,cat_xlsx!$A$1:$B$5,2,0)</f>
        <v>лыжи</v>
      </c>
      <c r="D370" s="7">
        <v>44598</v>
      </c>
      <c r="E370" s="8">
        <f t="shared" si="16"/>
        <v>2</v>
      </c>
      <c r="F370" s="6">
        <v>37</v>
      </c>
      <c r="G370" s="9">
        <v>799</v>
      </c>
      <c r="H370" s="10">
        <f t="shared" si="17"/>
        <v>29563</v>
      </c>
      <c r="I370" s="11">
        <f t="shared" si="18"/>
        <v>37</v>
      </c>
      <c r="J370" s="11"/>
      <c r="K370" s="11"/>
    </row>
    <row r="371" spans="1:11" ht="15.75" customHeight="1" x14ac:dyDescent="0.2">
      <c r="A371" s="6">
        <v>6094316077</v>
      </c>
      <c r="B371" s="6">
        <v>3</v>
      </c>
      <c r="C371" s="6" t="str">
        <f>VLOOKUP(B371,cat_xlsx!$A$1:$B$5,2,0)</f>
        <v>коньки</v>
      </c>
      <c r="D371" s="7">
        <v>44598</v>
      </c>
      <c r="E371" s="8">
        <f t="shared" si="16"/>
        <v>2</v>
      </c>
      <c r="F371" s="6">
        <v>109</v>
      </c>
      <c r="G371" s="9">
        <v>682</v>
      </c>
      <c r="H371" s="10">
        <f t="shared" si="17"/>
        <v>74338</v>
      </c>
      <c r="I371" s="11">
        <f t="shared" si="18"/>
        <v>109</v>
      </c>
      <c r="J371" s="11"/>
      <c r="K371" s="11"/>
    </row>
    <row r="372" spans="1:11" ht="15.75" customHeight="1" x14ac:dyDescent="0.2">
      <c r="A372" s="6">
        <v>1604938111</v>
      </c>
      <c r="B372" s="6">
        <v>1</v>
      </c>
      <c r="C372" s="6" t="str">
        <f>VLOOKUP(B372,cat_xlsx!$A$1:$B$5,2,0)</f>
        <v>сноуборд</v>
      </c>
      <c r="D372" s="7">
        <v>44599</v>
      </c>
      <c r="E372" s="8">
        <f t="shared" si="16"/>
        <v>2</v>
      </c>
      <c r="F372" s="6">
        <v>19</v>
      </c>
      <c r="G372" s="9">
        <v>2539</v>
      </c>
      <c r="H372" s="10">
        <f t="shared" si="17"/>
        <v>48241</v>
      </c>
      <c r="I372" s="11">
        <f t="shared" si="18"/>
        <v>0</v>
      </c>
      <c r="J372" s="11"/>
      <c r="K372" s="11"/>
    </row>
    <row r="373" spans="1:11" ht="15.75" customHeight="1" x14ac:dyDescent="0.2">
      <c r="A373" s="6">
        <v>5978383321</v>
      </c>
      <c r="B373" s="6">
        <v>1</v>
      </c>
      <c r="C373" s="6" t="str">
        <f>VLOOKUP(B373,cat_xlsx!$A$1:$B$5,2,0)</f>
        <v>сноуборд</v>
      </c>
      <c r="D373" s="7">
        <v>44599</v>
      </c>
      <c r="E373" s="8">
        <f t="shared" si="16"/>
        <v>2</v>
      </c>
      <c r="F373" s="6">
        <v>47</v>
      </c>
      <c r="G373" s="9">
        <v>1850</v>
      </c>
      <c r="H373" s="10">
        <f t="shared" si="17"/>
        <v>86950</v>
      </c>
      <c r="I373" s="11">
        <f t="shared" si="18"/>
        <v>0</v>
      </c>
      <c r="J373" s="11"/>
      <c r="K373" s="11"/>
    </row>
    <row r="374" spans="1:11" ht="15.75" customHeight="1" x14ac:dyDescent="0.2">
      <c r="A374" s="6">
        <v>3007926639</v>
      </c>
      <c r="B374" s="6">
        <v>1</v>
      </c>
      <c r="C374" s="6" t="str">
        <f>VLOOKUP(B374,cat_xlsx!$A$1:$B$5,2,0)</f>
        <v>сноуборд</v>
      </c>
      <c r="D374" s="7">
        <v>44599</v>
      </c>
      <c r="E374" s="8">
        <f t="shared" si="16"/>
        <v>2</v>
      </c>
      <c r="F374" s="6">
        <v>56</v>
      </c>
      <c r="G374" s="9">
        <v>1835</v>
      </c>
      <c r="H374" s="10">
        <f t="shared" si="17"/>
        <v>102760</v>
      </c>
      <c r="I374" s="11">
        <f t="shared" si="18"/>
        <v>0</v>
      </c>
      <c r="J374" s="11"/>
      <c r="K374" s="11"/>
    </row>
    <row r="375" spans="1:11" ht="15.75" customHeight="1" x14ac:dyDescent="0.2">
      <c r="A375" s="6">
        <v>4313187565</v>
      </c>
      <c r="B375" s="6">
        <v>1</v>
      </c>
      <c r="C375" s="6" t="str">
        <f>VLOOKUP(B375,cat_xlsx!$A$1:$B$5,2,0)</f>
        <v>сноуборд</v>
      </c>
      <c r="D375" s="7">
        <v>44599</v>
      </c>
      <c r="E375" s="8">
        <f t="shared" si="16"/>
        <v>2</v>
      </c>
      <c r="F375" s="6">
        <v>32</v>
      </c>
      <c r="G375" s="9">
        <v>1799</v>
      </c>
      <c r="H375" s="10">
        <f t="shared" si="17"/>
        <v>57568</v>
      </c>
      <c r="I375" s="11">
        <f t="shared" si="18"/>
        <v>0</v>
      </c>
      <c r="J375" s="11"/>
      <c r="K375" s="11"/>
    </row>
    <row r="376" spans="1:11" ht="15.75" customHeight="1" x14ac:dyDescent="0.2">
      <c r="A376" s="6">
        <v>2071647279</v>
      </c>
      <c r="B376" s="6">
        <v>2</v>
      </c>
      <c r="C376" s="6" t="str">
        <f>VLOOKUP(B376,cat_xlsx!$A$1:$B$5,2,0)</f>
        <v>лыжи</v>
      </c>
      <c r="D376" s="7">
        <v>44599</v>
      </c>
      <c r="E376" s="8">
        <f t="shared" si="16"/>
        <v>2</v>
      </c>
      <c r="F376" s="6">
        <v>76</v>
      </c>
      <c r="G376" s="9">
        <v>1535</v>
      </c>
      <c r="H376" s="10">
        <f t="shared" si="17"/>
        <v>116660</v>
      </c>
      <c r="I376" s="11">
        <f t="shared" si="18"/>
        <v>0</v>
      </c>
      <c r="J376" s="11"/>
      <c r="K376" s="11"/>
    </row>
    <row r="377" spans="1:11" ht="15.75" customHeight="1" x14ac:dyDescent="0.2">
      <c r="A377" s="6">
        <v>1026305127</v>
      </c>
      <c r="B377" s="6">
        <v>4</v>
      </c>
      <c r="C377" s="6" t="str">
        <f>VLOOKUP(B377,cat_xlsx!$A$1:$B$5,2,0)</f>
        <v>ролики</v>
      </c>
      <c r="D377" s="7">
        <v>44599</v>
      </c>
      <c r="E377" s="8">
        <f t="shared" si="16"/>
        <v>2</v>
      </c>
      <c r="F377" s="6">
        <v>47</v>
      </c>
      <c r="G377" s="9">
        <v>1410</v>
      </c>
      <c r="H377" s="10">
        <f t="shared" si="17"/>
        <v>66270</v>
      </c>
      <c r="I377" s="11">
        <f t="shared" si="18"/>
        <v>0</v>
      </c>
      <c r="J377" s="11"/>
      <c r="K377" s="11"/>
    </row>
    <row r="378" spans="1:11" ht="15.75" customHeight="1" x14ac:dyDescent="0.2">
      <c r="A378" s="6">
        <v>1205955821</v>
      </c>
      <c r="B378" s="6">
        <v>2</v>
      </c>
      <c r="C378" s="6" t="str">
        <f>VLOOKUP(B378,cat_xlsx!$A$1:$B$5,2,0)</f>
        <v>лыжи</v>
      </c>
      <c r="D378" s="7">
        <v>44599</v>
      </c>
      <c r="E378" s="8">
        <f t="shared" si="16"/>
        <v>2</v>
      </c>
      <c r="F378" s="6">
        <v>24</v>
      </c>
      <c r="G378" s="9">
        <v>1304</v>
      </c>
      <c r="H378" s="10">
        <f t="shared" si="17"/>
        <v>31296</v>
      </c>
      <c r="I378" s="11">
        <f t="shared" si="18"/>
        <v>0</v>
      </c>
      <c r="J378" s="11"/>
      <c r="K378" s="11"/>
    </row>
    <row r="379" spans="1:11" ht="15.75" customHeight="1" x14ac:dyDescent="0.2">
      <c r="A379" s="6">
        <v>1283518147</v>
      </c>
      <c r="B379" s="6">
        <v>3</v>
      </c>
      <c r="C379" s="6" t="str">
        <f>VLOOKUP(B379,cat_xlsx!$A$1:$B$5,2,0)</f>
        <v>коньки</v>
      </c>
      <c r="D379" s="7">
        <v>44599</v>
      </c>
      <c r="E379" s="8">
        <f t="shared" si="16"/>
        <v>2</v>
      </c>
      <c r="F379" s="6">
        <v>45</v>
      </c>
      <c r="G379" s="9">
        <v>1171</v>
      </c>
      <c r="H379" s="10">
        <f t="shared" si="17"/>
        <v>52695</v>
      </c>
      <c r="I379" s="11">
        <f t="shared" si="18"/>
        <v>0</v>
      </c>
      <c r="J379" s="11"/>
      <c r="K379" s="11"/>
    </row>
    <row r="380" spans="1:11" ht="15.75" customHeight="1" x14ac:dyDescent="0.2">
      <c r="A380" s="6">
        <v>4184431561</v>
      </c>
      <c r="B380" s="6">
        <v>2</v>
      </c>
      <c r="C380" s="6" t="str">
        <f>VLOOKUP(B380,cat_xlsx!$A$1:$B$5,2,0)</f>
        <v>лыжи</v>
      </c>
      <c r="D380" s="7">
        <v>44599</v>
      </c>
      <c r="E380" s="8">
        <f t="shared" si="16"/>
        <v>2</v>
      </c>
      <c r="F380" s="6">
        <v>33</v>
      </c>
      <c r="G380" s="9">
        <v>799</v>
      </c>
      <c r="H380" s="10">
        <f t="shared" si="17"/>
        <v>26367</v>
      </c>
      <c r="I380" s="11">
        <f t="shared" si="18"/>
        <v>33</v>
      </c>
      <c r="J380" s="11"/>
      <c r="K380" s="11"/>
    </row>
    <row r="381" spans="1:11" ht="15.75" customHeight="1" x14ac:dyDescent="0.2">
      <c r="A381" s="6">
        <v>6094316077</v>
      </c>
      <c r="B381" s="6">
        <v>3</v>
      </c>
      <c r="C381" s="6" t="str">
        <f>VLOOKUP(B381,cat_xlsx!$A$1:$B$5,2,0)</f>
        <v>коньки</v>
      </c>
      <c r="D381" s="7">
        <v>44599</v>
      </c>
      <c r="E381" s="8">
        <f t="shared" si="16"/>
        <v>2</v>
      </c>
      <c r="F381" s="6">
        <v>129</v>
      </c>
      <c r="G381" s="9">
        <v>605</v>
      </c>
      <c r="H381" s="10">
        <f t="shared" si="17"/>
        <v>78045</v>
      </c>
      <c r="I381" s="11">
        <f t="shared" si="18"/>
        <v>129</v>
      </c>
      <c r="J381" s="11"/>
      <c r="K381" s="11"/>
    </row>
    <row r="382" spans="1:11" ht="15.75" customHeight="1" x14ac:dyDescent="0.2">
      <c r="A382" s="6">
        <v>1604938111</v>
      </c>
      <c r="B382" s="6">
        <v>1</v>
      </c>
      <c r="C382" s="6" t="str">
        <f>VLOOKUP(B382,cat_xlsx!$A$1:$B$5,2,0)</f>
        <v>сноуборд</v>
      </c>
      <c r="D382" s="7">
        <v>44600</v>
      </c>
      <c r="E382" s="8">
        <f t="shared" si="16"/>
        <v>2</v>
      </c>
      <c r="F382" s="6">
        <v>13</v>
      </c>
      <c r="G382" s="9">
        <v>2539</v>
      </c>
      <c r="H382" s="10">
        <f t="shared" si="17"/>
        <v>33007</v>
      </c>
      <c r="I382" s="11">
        <f t="shared" si="18"/>
        <v>0</v>
      </c>
      <c r="J382" s="11"/>
      <c r="K382" s="11"/>
    </row>
    <row r="383" spans="1:11" ht="15.75" customHeight="1" x14ac:dyDescent="0.2">
      <c r="A383" s="6">
        <v>4313187565</v>
      </c>
      <c r="B383" s="6">
        <v>1</v>
      </c>
      <c r="C383" s="6" t="str">
        <f>VLOOKUP(B383,cat_xlsx!$A$1:$B$5,2,0)</f>
        <v>сноуборд</v>
      </c>
      <c r="D383" s="7">
        <v>44600</v>
      </c>
      <c r="E383" s="8">
        <f t="shared" si="16"/>
        <v>2</v>
      </c>
      <c r="F383" s="6">
        <v>48</v>
      </c>
      <c r="G383" s="9">
        <v>1899</v>
      </c>
      <c r="H383" s="10">
        <f t="shared" si="17"/>
        <v>91152</v>
      </c>
      <c r="I383" s="11">
        <f t="shared" si="18"/>
        <v>0</v>
      </c>
      <c r="J383" s="11"/>
      <c r="K383" s="11"/>
    </row>
    <row r="384" spans="1:11" ht="15.75" customHeight="1" x14ac:dyDescent="0.2">
      <c r="A384" s="6">
        <v>5978383321</v>
      </c>
      <c r="B384" s="6">
        <v>1</v>
      </c>
      <c r="C384" s="6" t="str">
        <f>VLOOKUP(B384,cat_xlsx!$A$1:$B$5,2,0)</f>
        <v>сноуборд</v>
      </c>
      <c r="D384" s="7">
        <v>44600</v>
      </c>
      <c r="E384" s="8">
        <f t="shared" si="16"/>
        <v>2</v>
      </c>
      <c r="F384" s="6">
        <v>36</v>
      </c>
      <c r="G384" s="9">
        <v>1850</v>
      </c>
      <c r="H384" s="10">
        <f t="shared" si="17"/>
        <v>66600</v>
      </c>
      <c r="I384" s="11">
        <f t="shared" si="18"/>
        <v>0</v>
      </c>
      <c r="J384" s="11"/>
      <c r="K384" s="11"/>
    </row>
    <row r="385" spans="1:11" ht="15.75" customHeight="1" x14ac:dyDescent="0.2">
      <c r="A385" s="6">
        <v>3007926639</v>
      </c>
      <c r="B385" s="6">
        <v>1</v>
      </c>
      <c r="C385" s="6" t="str">
        <f>VLOOKUP(B385,cat_xlsx!$A$1:$B$5,2,0)</f>
        <v>сноуборд</v>
      </c>
      <c r="D385" s="7">
        <v>44600</v>
      </c>
      <c r="E385" s="8">
        <f t="shared" si="16"/>
        <v>2</v>
      </c>
      <c r="F385" s="6">
        <v>31</v>
      </c>
      <c r="G385" s="9">
        <v>1835</v>
      </c>
      <c r="H385" s="10">
        <f t="shared" si="17"/>
        <v>56885</v>
      </c>
      <c r="I385" s="11">
        <f t="shared" si="18"/>
        <v>0</v>
      </c>
      <c r="J385" s="11"/>
      <c r="K385" s="11"/>
    </row>
    <row r="386" spans="1:11" ht="15.75" customHeight="1" x14ac:dyDescent="0.2">
      <c r="A386" s="6">
        <v>2071647279</v>
      </c>
      <c r="B386" s="6">
        <v>2</v>
      </c>
      <c r="C386" s="6" t="str">
        <f>VLOOKUP(B386,cat_xlsx!$A$1:$B$5,2,0)</f>
        <v>лыжи</v>
      </c>
      <c r="D386" s="7">
        <v>44600</v>
      </c>
      <c r="E386" s="8">
        <f t="shared" si="16"/>
        <v>2</v>
      </c>
      <c r="F386" s="6">
        <v>64</v>
      </c>
      <c r="G386" s="9">
        <v>1535</v>
      </c>
      <c r="H386" s="10">
        <f t="shared" si="17"/>
        <v>98240</v>
      </c>
      <c r="I386" s="11">
        <f t="shared" si="18"/>
        <v>0</v>
      </c>
      <c r="J386" s="11"/>
      <c r="K386" s="11"/>
    </row>
    <row r="387" spans="1:11" ht="15.75" customHeight="1" x14ac:dyDescent="0.2">
      <c r="A387" s="6">
        <v>1026305127</v>
      </c>
      <c r="B387" s="6">
        <v>4</v>
      </c>
      <c r="C387" s="6" t="str">
        <f>VLOOKUP(B387,cat_xlsx!$A$1:$B$5,2,0)</f>
        <v>ролики</v>
      </c>
      <c r="D387" s="7">
        <v>44600</v>
      </c>
      <c r="E387" s="8">
        <f t="shared" ref="E387:E450" si="19">MONTH(D387)</f>
        <v>2</v>
      </c>
      <c r="F387" s="6">
        <v>51</v>
      </c>
      <c r="G387" s="9">
        <v>1410</v>
      </c>
      <c r="H387" s="10">
        <f t="shared" ref="H387:H450" si="20">G387*F387</f>
        <v>71910</v>
      </c>
      <c r="I387" s="11">
        <f t="shared" si="18"/>
        <v>0</v>
      </c>
      <c r="J387" s="11"/>
      <c r="K387" s="11"/>
    </row>
    <row r="388" spans="1:11" ht="15.75" customHeight="1" x14ac:dyDescent="0.2">
      <c r="A388" s="6">
        <v>1205955821</v>
      </c>
      <c r="B388" s="6">
        <v>2</v>
      </c>
      <c r="C388" s="6" t="str">
        <f>VLOOKUP(B388,cat_xlsx!$A$1:$B$5,2,0)</f>
        <v>лыжи</v>
      </c>
      <c r="D388" s="7">
        <v>44600</v>
      </c>
      <c r="E388" s="8">
        <f t="shared" si="19"/>
        <v>2</v>
      </c>
      <c r="F388" s="6">
        <v>46</v>
      </c>
      <c r="G388" s="9">
        <v>1304</v>
      </c>
      <c r="H388" s="10">
        <f t="shared" si="20"/>
        <v>59984</v>
      </c>
      <c r="I388" s="11">
        <f t="shared" si="18"/>
        <v>0</v>
      </c>
      <c r="J388" s="11"/>
      <c r="K388" s="11"/>
    </row>
    <row r="389" spans="1:11" ht="15.75" customHeight="1" x14ac:dyDescent="0.2">
      <c r="A389" s="6">
        <v>1283518147</v>
      </c>
      <c r="B389" s="6">
        <v>3</v>
      </c>
      <c r="C389" s="6" t="str">
        <f>VLOOKUP(B389,cat_xlsx!$A$1:$B$5,2,0)</f>
        <v>коньки</v>
      </c>
      <c r="D389" s="7">
        <v>44600</v>
      </c>
      <c r="E389" s="8">
        <f t="shared" si="19"/>
        <v>2</v>
      </c>
      <c r="F389" s="6">
        <v>51</v>
      </c>
      <c r="G389" s="9">
        <v>1171</v>
      </c>
      <c r="H389" s="10">
        <f t="shared" si="20"/>
        <v>59721</v>
      </c>
      <c r="I389" s="11">
        <f t="shared" si="18"/>
        <v>0</v>
      </c>
      <c r="J389" s="11"/>
      <c r="K389" s="11"/>
    </row>
    <row r="390" spans="1:11" ht="15.75" customHeight="1" x14ac:dyDescent="0.2">
      <c r="A390" s="6">
        <v>4184431561</v>
      </c>
      <c r="B390" s="6">
        <v>2</v>
      </c>
      <c r="C390" s="6" t="str">
        <f>VLOOKUP(B390,cat_xlsx!$A$1:$B$5,2,0)</f>
        <v>лыжи</v>
      </c>
      <c r="D390" s="7">
        <v>44600</v>
      </c>
      <c r="E390" s="8">
        <f t="shared" si="19"/>
        <v>2</v>
      </c>
      <c r="F390" s="6">
        <v>29</v>
      </c>
      <c r="G390" s="9">
        <v>799</v>
      </c>
      <c r="H390" s="10">
        <f t="shared" si="20"/>
        <v>23171</v>
      </c>
      <c r="I390" s="11">
        <f t="shared" si="18"/>
        <v>29</v>
      </c>
      <c r="J390" s="11"/>
      <c r="K390" s="11"/>
    </row>
    <row r="391" spans="1:11" ht="15.75" customHeight="1" x14ac:dyDescent="0.2">
      <c r="A391" s="6">
        <v>6094316077</v>
      </c>
      <c r="B391" s="6">
        <v>3</v>
      </c>
      <c r="C391" s="6" t="str">
        <f>VLOOKUP(B391,cat_xlsx!$A$1:$B$5,2,0)</f>
        <v>коньки</v>
      </c>
      <c r="D391" s="7">
        <v>44600</v>
      </c>
      <c r="E391" s="8">
        <f t="shared" si="19"/>
        <v>2</v>
      </c>
      <c r="F391" s="6">
        <v>145</v>
      </c>
      <c r="G391" s="9">
        <v>605</v>
      </c>
      <c r="H391" s="10">
        <f t="shared" si="20"/>
        <v>87725</v>
      </c>
      <c r="I391" s="11">
        <f t="shared" si="18"/>
        <v>145</v>
      </c>
      <c r="J391" s="11"/>
      <c r="K391" s="11"/>
    </row>
    <row r="392" spans="1:11" ht="15.75" customHeight="1" x14ac:dyDescent="0.2">
      <c r="A392" s="6">
        <v>4313187565</v>
      </c>
      <c r="B392" s="6">
        <v>1</v>
      </c>
      <c r="C392" s="6" t="str">
        <f>VLOOKUP(B392,cat_xlsx!$A$1:$B$5,2,0)</f>
        <v>сноуборд</v>
      </c>
      <c r="D392" s="7">
        <v>44601</v>
      </c>
      <c r="E392" s="8">
        <f t="shared" si="19"/>
        <v>2</v>
      </c>
      <c r="F392" s="6">
        <v>19</v>
      </c>
      <c r="G392" s="9">
        <v>1899</v>
      </c>
      <c r="H392" s="10">
        <f t="shared" si="20"/>
        <v>36081</v>
      </c>
      <c r="I392" s="11">
        <f t="shared" si="18"/>
        <v>0</v>
      </c>
      <c r="J392" s="11"/>
      <c r="K392" s="11"/>
    </row>
    <row r="393" spans="1:11" ht="15.75" customHeight="1" x14ac:dyDescent="0.2">
      <c r="A393" s="6">
        <v>5978383321</v>
      </c>
      <c r="B393" s="6">
        <v>1</v>
      </c>
      <c r="C393" s="6" t="str">
        <f>VLOOKUP(B393,cat_xlsx!$A$1:$B$5,2,0)</f>
        <v>сноуборд</v>
      </c>
      <c r="D393" s="7">
        <v>44601</v>
      </c>
      <c r="E393" s="8">
        <f t="shared" si="19"/>
        <v>2</v>
      </c>
      <c r="F393" s="6">
        <v>29</v>
      </c>
      <c r="G393" s="9">
        <v>1850</v>
      </c>
      <c r="H393" s="10">
        <f t="shared" si="20"/>
        <v>53650</v>
      </c>
      <c r="I393" s="11">
        <f t="shared" si="18"/>
        <v>0</v>
      </c>
      <c r="J393" s="11"/>
      <c r="K393" s="11"/>
    </row>
    <row r="394" spans="1:11" ht="15.75" customHeight="1" x14ac:dyDescent="0.2">
      <c r="A394" s="6">
        <v>3007926639</v>
      </c>
      <c r="B394" s="6">
        <v>1</v>
      </c>
      <c r="C394" s="6" t="str">
        <f>VLOOKUP(B394,cat_xlsx!$A$1:$B$5,2,0)</f>
        <v>сноуборд</v>
      </c>
      <c r="D394" s="7">
        <v>44601</v>
      </c>
      <c r="E394" s="8">
        <f t="shared" si="19"/>
        <v>2</v>
      </c>
      <c r="F394" s="6">
        <v>52</v>
      </c>
      <c r="G394" s="9">
        <v>1835</v>
      </c>
      <c r="H394" s="10">
        <f t="shared" si="20"/>
        <v>95420</v>
      </c>
      <c r="I394" s="11">
        <f t="shared" si="18"/>
        <v>0</v>
      </c>
      <c r="J394" s="11"/>
      <c r="K394" s="11"/>
    </row>
    <row r="395" spans="1:11" ht="15.75" customHeight="1" x14ac:dyDescent="0.2">
      <c r="A395" s="6">
        <v>1604938111</v>
      </c>
      <c r="B395" s="6">
        <v>1</v>
      </c>
      <c r="C395" s="6" t="str">
        <f>VLOOKUP(B395,cat_xlsx!$A$1:$B$5,2,0)</f>
        <v>сноуборд</v>
      </c>
      <c r="D395" s="7">
        <v>44601</v>
      </c>
      <c r="E395" s="8">
        <f t="shared" si="19"/>
        <v>2</v>
      </c>
      <c r="F395" s="6">
        <v>39</v>
      </c>
      <c r="G395" s="9">
        <v>1666</v>
      </c>
      <c r="H395" s="10">
        <f t="shared" si="20"/>
        <v>64974</v>
      </c>
      <c r="I395" s="11">
        <f t="shared" ref="I395:I451" si="21">IF(G395&lt;800,F395,0)</f>
        <v>0</v>
      </c>
      <c r="J395" s="11"/>
      <c r="K395" s="11"/>
    </row>
    <row r="396" spans="1:11" ht="15.75" customHeight="1" x14ac:dyDescent="0.2">
      <c r="A396" s="6">
        <v>2071647279</v>
      </c>
      <c r="B396" s="6">
        <v>2</v>
      </c>
      <c r="C396" s="6" t="str">
        <f>VLOOKUP(B396,cat_xlsx!$A$1:$B$5,2,0)</f>
        <v>лыжи</v>
      </c>
      <c r="D396" s="7">
        <v>44601</v>
      </c>
      <c r="E396" s="8">
        <f t="shared" si="19"/>
        <v>2</v>
      </c>
      <c r="F396" s="6">
        <v>40</v>
      </c>
      <c r="G396" s="9">
        <v>1535</v>
      </c>
      <c r="H396" s="10">
        <f t="shared" si="20"/>
        <v>61400</v>
      </c>
      <c r="I396" s="11">
        <f t="shared" si="21"/>
        <v>0</v>
      </c>
      <c r="J396" s="11"/>
      <c r="K396" s="11"/>
    </row>
    <row r="397" spans="1:11" ht="15.75" customHeight="1" x14ac:dyDescent="0.2">
      <c r="A397" s="6">
        <v>1026305127</v>
      </c>
      <c r="B397" s="6">
        <v>4</v>
      </c>
      <c r="C397" s="6" t="str">
        <f>VLOOKUP(B397,cat_xlsx!$A$1:$B$5,2,0)</f>
        <v>ролики</v>
      </c>
      <c r="D397" s="7">
        <v>44601</v>
      </c>
      <c r="E397" s="8">
        <f t="shared" si="19"/>
        <v>2</v>
      </c>
      <c r="F397" s="6">
        <v>34</v>
      </c>
      <c r="G397" s="9">
        <v>1410</v>
      </c>
      <c r="H397" s="10">
        <f t="shared" si="20"/>
        <v>47940</v>
      </c>
      <c r="I397" s="11">
        <f t="shared" si="21"/>
        <v>0</v>
      </c>
      <c r="J397" s="11"/>
      <c r="K397" s="11"/>
    </row>
    <row r="398" spans="1:11" ht="15.75" customHeight="1" x14ac:dyDescent="0.2">
      <c r="A398" s="6">
        <v>1205955821</v>
      </c>
      <c r="B398" s="6">
        <v>2</v>
      </c>
      <c r="C398" s="6" t="str">
        <f>VLOOKUP(B398,cat_xlsx!$A$1:$B$5,2,0)</f>
        <v>лыжи</v>
      </c>
      <c r="D398" s="7">
        <v>44601</v>
      </c>
      <c r="E398" s="8">
        <f t="shared" si="19"/>
        <v>2</v>
      </c>
      <c r="F398" s="6">
        <v>40</v>
      </c>
      <c r="G398" s="9">
        <v>1304</v>
      </c>
      <c r="H398" s="10">
        <f t="shared" si="20"/>
        <v>52160</v>
      </c>
      <c r="I398" s="11">
        <f t="shared" si="21"/>
        <v>0</v>
      </c>
      <c r="J398" s="11"/>
      <c r="K398" s="11"/>
    </row>
    <row r="399" spans="1:11" ht="15.75" customHeight="1" x14ac:dyDescent="0.2">
      <c r="A399" s="6">
        <v>1283518147</v>
      </c>
      <c r="B399" s="6">
        <v>3</v>
      </c>
      <c r="C399" s="6" t="str">
        <f>VLOOKUP(B399,cat_xlsx!$A$1:$B$5,2,0)</f>
        <v>коньки</v>
      </c>
      <c r="D399" s="7">
        <v>44601</v>
      </c>
      <c r="E399" s="8">
        <f t="shared" si="19"/>
        <v>2</v>
      </c>
      <c r="F399" s="6">
        <v>64</v>
      </c>
      <c r="G399" s="9">
        <v>1171</v>
      </c>
      <c r="H399" s="10">
        <f t="shared" si="20"/>
        <v>74944</v>
      </c>
      <c r="I399" s="11">
        <f t="shared" si="21"/>
        <v>0</v>
      </c>
      <c r="J399" s="11"/>
      <c r="K399" s="11"/>
    </row>
    <row r="400" spans="1:11" ht="15.75" customHeight="1" x14ac:dyDescent="0.2">
      <c r="A400" s="6">
        <v>4184431561</v>
      </c>
      <c r="B400" s="6">
        <v>2</v>
      </c>
      <c r="C400" s="6" t="str">
        <f>VLOOKUP(B400,cat_xlsx!$A$1:$B$5,2,0)</f>
        <v>лыжи</v>
      </c>
      <c r="D400" s="7">
        <v>44601</v>
      </c>
      <c r="E400" s="8">
        <f t="shared" si="19"/>
        <v>2</v>
      </c>
      <c r="F400" s="6">
        <v>44</v>
      </c>
      <c r="G400" s="9">
        <v>799</v>
      </c>
      <c r="H400" s="10">
        <f t="shared" si="20"/>
        <v>35156</v>
      </c>
      <c r="I400" s="11">
        <f t="shared" si="21"/>
        <v>44</v>
      </c>
      <c r="J400" s="11"/>
      <c r="K400" s="11"/>
    </row>
    <row r="401" spans="1:11" ht="15.75" customHeight="1" x14ac:dyDescent="0.2">
      <c r="A401" s="6">
        <v>6094316077</v>
      </c>
      <c r="B401" s="6">
        <v>3</v>
      </c>
      <c r="C401" s="6" t="str">
        <f>VLOOKUP(B401,cat_xlsx!$A$1:$B$5,2,0)</f>
        <v>коньки</v>
      </c>
      <c r="D401" s="7">
        <v>44601</v>
      </c>
      <c r="E401" s="8">
        <f t="shared" si="19"/>
        <v>2</v>
      </c>
      <c r="F401" s="6">
        <v>154</v>
      </c>
      <c r="G401" s="9">
        <v>605</v>
      </c>
      <c r="H401" s="10">
        <f t="shared" si="20"/>
        <v>93170</v>
      </c>
      <c r="I401" s="11">
        <f t="shared" si="21"/>
        <v>154</v>
      </c>
      <c r="J401" s="11"/>
      <c r="K401" s="11"/>
    </row>
    <row r="402" spans="1:11" ht="15.75" customHeight="1" x14ac:dyDescent="0.2">
      <c r="A402" s="6">
        <v>4313187565</v>
      </c>
      <c r="B402" s="6">
        <v>1</v>
      </c>
      <c r="C402" s="6" t="str">
        <f>VLOOKUP(B402,cat_xlsx!$A$1:$B$5,2,0)</f>
        <v>сноуборд</v>
      </c>
      <c r="D402" s="7">
        <v>44602</v>
      </c>
      <c r="E402" s="8">
        <f t="shared" si="19"/>
        <v>2</v>
      </c>
      <c r="F402" s="6">
        <v>30</v>
      </c>
      <c r="G402" s="9">
        <v>1999</v>
      </c>
      <c r="H402" s="10">
        <f t="shared" si="20"/>
        <v>59970</v>
      </c>
      <c r="I402" s="11">
        <f t="shared" si="21"/>
        <v>0</v>
      </c>
      <c r="J402" s="11"/>
      <c r="K402" s="11"/>
    </row>
    <row r="403" spans="1:11" ht="15.75" customHeight="1" x14ac:dyDescent="0.2">
      <c r="A403" s="6">
        <v>5978383321</v>
      </c>
      <c r="B403" s="6">
        <v>1</v>
      </c>
      <c r="C403" s="6" t="str">
        <f>VLOOKUP(B403,cat_xlsx!$A$1:$B$5,2,0)</f>
        <v>сноуборд</v>
      </c>
      <c r="D403" s="7">
        <v>44602</v>
      </c>
      <c r="E403" s="8">
        <f t="shared" si="19"/>
        <v>2</v>
      </c>
      <c r="F403" s="6">
        <v>24</v>
      </c>
      <c r="G403" s="9">
        <v>1850</v>
      </c>
      <c r="H403" s="10">
        <f t="shared" si="20"/>
        <v>44400</v>
      </c>
      <c r="I403" s="11">
        <f t="shared" si="21"/>
        <v>0</v>
      </c>
      <c r="J403" s="11"/>
      <c r="K403" s="11"/>
    </row>
    <row r="404" spans="1:11" ht="15.75" customHeight="1" x14ac:dyDescent="0.2">
      <c r="A404" s="6">
        <v>3007926639</v>
      </c>
      <c r="B404" s="6">
        <v>1</v>
      </c>
      <c r="C404" s="6" t="str">
        <f>VLOOKUP(B404,cat_xlsx!$A$1:$B$5,2,0)</f>
        <v>сноуборд</v>
      </c>
      <c r="D404" s="7">
        <v>44602</v>
      </c>
      <c r="E404" s="8">
        <f t="shared" si="19"/>
        <v>2</v>
      </c>
      <c r="F404" s="6">
        <v>44</v>
      </c>
      <c r="G404" s="9">
        <v>1835</v>
      </c>
      <c r="H404" s="10">
        <f t="shared" si="20"/>
        <v>80740</v>
      </c>
      <c r="I404" s="11">
        <f t="shared" si="21"/>
        <v>0</v>
      </c>
      <c r="J404" s="11"/>
      <c r="K404" s="11"/>
    </row>
    <row r="405" spans="1:11" ht="15.75" customHeight="1" x14ac:dyDescent="0.2">
      <c r="A405" s="6">
        <v>1604938111</v>
      </c>
      <c r="B405" s="6">
        <v>1</v>
      </c>
      <c r="C405" s="6" t="str">
        <f>VLOOKUP(B405,cat_xlsx!$A$1:$B$5,2,0)</f>
        <v>сноуборд</v>
      </c>
      <c r="D405" s="7">
        <v>44602</v>
      </c>
      <c r="E405" s="8">
        <f t="shared" si="19"/>
        <v>2</v>
      </c>
      <c r="F405" s="6">
        <v>48</v>
      </c>
      <c r="G405" s="9">
        <v>1666</v>
      </c>
      <c r="H405" s="10">
        <f t="shared" si="20"/>
        <v>79968</v>
      </c>
      <c r="I405" s="11">
        <f t="shared" si="21"/>
        <v>0</v>
      </c>
      <c r="J405" s="11"/>
      <c r="K405" s="11"/>
    </row>
    <row r="406" spans="1:11" ht="15.75" customHeight="1" x14ac:dyDescent="0.2">
      <c r="A406" s="6">
        <v>2071647279</v>
      </c>
      <c r="B406" s="6">
        <v>2</v>
      </c>
      <c r="C406" s="6" t="str">
        <f>VLOOKUP(B406,cat_xlsx!$A$1:$B$5,2,0)</f>
        <v>лыжи</v>
      </c>
      <c r="D406" s="7">
        <v>44602</v>
      </c>
      <c r="E406" s="8">
        <f t="shared" si="19"/>
        <v>2</v>
      </c>
      <c r="F406" s="6">
        <v>53</v>
      </c>
      <c r="G406" s="9">
        <v>1535</v>
      </c>
      <c r="H406" s="10">
        <f t="shared" si="20"/>
        <v>81355</v>
      </c>
      <c r="I406" s="11">
        <f t="shared" si="21"/>
        <v>0</v>
      </c>
      <c r="J406" s="11"/>
      <c r="K406" s="11"/>
    </row>
    <row r="407" spans="1:11" ht="15.75" customHeight="1" x14ac:dyDescent="0.2">
      <c r="A407" s="6">
        <v>1026305127</v>
      </c>
      <c r="B407" s="6">
        <v>4</v>
      </c>
      <c r="C407" s="6" t="str">
        <f>VLOOKUP(B407,cat_xlsx!$A$1:$B$5,2,0)</f>
        <v>ролики</v>
      </c>
      <c r="D407" s="7">
        <v>44602</v>
      </c>
      <c r="E407" s="8">
        <f t="shared" si="19"/>
        <v>2</v>
      </c>
      <c r="F407" s="6">
        <v>34</v>
      </c>
      <c r="G407" s="9">
        <v>1410</v>
      </c>
      <c r="H407" s="10">
        <f t="shared" si="20"/>
        <v>47940</v>
      </c>
      <c r="I407" s="11">
        <f t="shared" si="21"/>
        <v>0</v>
      </c>
      <c r="J407" s="11"/>
      <c r="K407" s="11"/>
    </row>
    <row r="408" spans="1:11" ht="15.75" customHeight="1" x14ac:dyDescent="0.2">
      <c r="A408" s="6">
        <v>1205955821</v>
      </c>
      <c r="B408" s="6">
        <v>2</v>
      </c>
      <c r="C408" s="6" t="str">
        <f>VLOOKUP(B408,cat_xlsx!$A$1:$B$5,2,0)</f>
        <v>лыжи</v>
      </c>
      <c r="D408" s="7">
        <v>44602</v>
      </c>
      <c r="E408" s="8">
        <f t="shared" si="19"/>
        <v>2</v>
      </c>
      <c r="F408" s="6">
        <v>41</v>
      </c>
      <c r="G408" s="9">
        <v>1304</v>
      </c>
      <c r="H408" s="10">
        <f t="shared" si="20"/>
        <v>53464</v>
      </c>
      <c r="I408" s="11">
        <f t="shared" si="21"/>
        <v>0</v>
      </c>
      <c r="J408" s="11"/>
      <c r="K408" s="11"/>
    </row>
    <row r="409" spans="1:11" ht="15.75" customHeight="1" x14ac:dyDescent="0.2">
      <c r="A409" s="6">
        <v>1283518147</v>
      </c>
      <c r="B409" s="6">
        <v>3</v>
      </c>
      <c r="C409" s="6" t="str">
        <f>VLOOKUP(B409,cat_xlsx!$A$1:$B$5,2,0)</f>
        <v>коньки</v>
      </c>
      <c r="D409" s="7">
        <v>44602</v>
      </c>
      <c r="E409" s="8">
        <f t="shared" si="19"/>
        <v>2</v>
      </c>
      <c r="F409" s="6">
        <v>35</v>
      </c>
      <c r="G409" s="9">
        <v>1171</v>
      </c>
      <c r="H409" s="10">
        <f t="shared" si="20"/>
        <v>40985</v>
      </c>
      <c r="I409" s="11">
        <f t="shared" si="21"/>
        <v>0</v>
      </c>
      <c r="J409" s="11"/>
      <c r="K409" s="11"/>
    </row>
    <row r="410" spans="1:11" ht="15.75" customHeight="1" x14ac:dyDescent="0.2">
      <c r="A410" s="6">
        <v>4184431561</v>
      </c>
      <c r="B410" s="6">
        <v>2</v>
      </c>
      <c r="C410" s="6" t="str">
        <f>VLOOKUP(B410,cat_xlsx!$A$1:$B$5,2,0)</f>
        <v>лыжи</v>
      </c>
      <c r="D410" s="7">
        <v>44602</v>
      </c>
      <c r="E410" s="8">
        <f t="shared" si="19"/>
        <v>2</v>
      </c>
      <c r="F410" s="6">
        <v>38</v>
      </c>
      <c r="G410" s="9">
        <v>799</v>
      </c>
      <c r="H410" s="10">
        <f t="shared" si="20"/>
        <v>30362</v>
      </c>
      <c r="I410" s="11">
        <f t="shared" si="21"/>
        <v>38</v>
      </c>
      <c r="J410" s="11"/>
      <c r="K410" s="11"/>
    </row>
    <row r="411" spans="1:11" ht="15.75" customHeight="1" x14ac:dyDescent="0.2">
      <c r="A411" s="6">
        <v>6094316077</v>
      </c>
      <c r="B411" s="6">
        <v>3</v>
      </c>
      <c r="C411" s="6" t="str">
        <f>VLOOKUP(B411,cat_xlsx!$A$1:$B$5,2,0)</f>
        <v>коньки</v>
      </c>
      <c r="D411" s="7">
        <v>44602</v>
      </c>
      <c r="E411" s="8">
        <f t="shared" si="19"/>
        <v>2</v>
      </c>
      <c r="F411" s="6">
        <v>184</v>
      </c>
      <c r="G411" s="9">
        <v>605</v>
      </c>
      <c r="H411" s="10">
        <f t="shared" si="20"/>
        <v>111320</v>
      </c>
      <c r="I411" s="11">
        <f t="shared" si="21"/>
        <v>184</v>
      </c>
      <c r="J411" s="11"/>
      <c r="K411" s="11"/>
    </row>
    <row r="412" spans="1:11" ht="15.75" customHeight="1" x14ac:dyDescent="0.2">
      <c r="A412" s="6">
        <v>4313187565</v>
      </c>
      <c r="B412" s="6">
        <v>1</v>
      </c>
      <c r="C412" s="6" t="str">
        <f>VLOOKUP(B412,cat_xlsx!$A$1:$B$5,2,0)</f>
        <v>сноуборд</v>
      </c>
      <c r="D412" s="7">
        <v>44603</v>
      </c>
      <c r="E412" s="8">
        <f t="shared" si="19"/>
        <v>2</v>
      </c>
      <c r="F412" s="6">
        <v>33</v>
      </c>
      <c r="G412" s="9">
        <v>2099</v>
      </c>
      <c r="H412" s="10">
        <f t="shared" si="20"/>
        <v>69267</v>
      </c>
      <c r="I412" s="11">
        <f t="shared" si="21"/>
        <v>0</v>
      </c>
      <c r="J412" s="11"/>
      <c r="K412" s="11"/>
    </row>
    <row r="413" spans="1:11" ht="15.75" customHeight="1" x14ac:dyDescent="0.2">
      <c r="A413" s="6">
        <v>5978383321</v>
      </c>
      <c r="B413" s="6">
        <v>1</v>
      </c>
      <c r="C413" s="6" t="str">
        <f>VLOOKUP(B413,cat_xlsx!$A$1:$B$5,2,0)</f>
        <v>сноуборд</v>
      </c>
      <c r="D413" s="7">
        <v>44603</v>
      </c>
      <c r="E413" s="8">
        <f t="shared" si="19"/>
        <v>2</v>
      </c>
      <c r="F413" s="6">
        <v>16</v>
      </c>
      <c r="G413" s="9">
        <v>1850</v>
      </c>
      <c r="H413" s="10">
        <f t="shared" si="20"/>
        <v>29600</v>
      </c>
      <c r="I413" s="11">
        <f t="shared" si="21"/>
        <v>0</v>
      </c>
      <c r="J413" s="11"/>
      <c r="K413" s="11"/>
    </row>
    <row r="414" spans="1:11" ht="15.75" customHeight="1" x14ac:dyDescent="0.2">
      <c r="A414" s="6">
        <v>3007926639</v>
      </c>
      <c r="B414" s="6">
        <v>1</v>
      </c>
      <c r="C414" s="6" t="str">
        <f>VLOOKUP(B414,cat_xlsx!$A$1:$B$5,2,0)</f>
        <v>сноуборд</v>
      </c>
      <c r="D414" s="7">
        <v>44603</v>
      </c>
      <c r="E414" s="8">
        <f t="shared" si="19"/>
        <v>2</v>
      </c>
      <c r="F414" s="6">
        <v>49</v>
      </c>
      <c r="G414" s="9">
        <v>1835</v>
      </c>
      <c r="H414" s="10">
        <f t="shared" si="20"/>
        <v>89915</v>
      </c>
      <c r="I414" s="11">
        <f t="shared" si="21"/>
        <v>0</v>
      </c>
      <c r="J414" s="11"/>
      <c r="K414" s="11"/>
    </row>
    <row r="415" spans="1:11" ht="15.75" customHeight="1" x14ac:dyDescent="0.2">
      <c r="A415" s="6">
        <v>1604938111</v>
      </c>
      <c r="B415" s="6">
        <v>1</v>
      </c>
      <c r="C415" s="6" t="str">
        <f>VLOOKUP(B415,cat_xlsx!$A$1:$B$5,2,0)</f>
        <v>сноуборд</v>
      </c>
      <c r="D415" s="7">
        <v>44603</v>
      </c>
      <c r="E415" s="8">
        <f t="shared" si="19"/>
        <v>2</v>
      </c>
      <c r="F415" s="6">
        <v>31</v>
      </c>
      <c r="G415" s="9">
        <v>1666</v>
      </c>
      <c r="H415" s="10">
        <f t="shared" si="20"/>
        <v>51646</v>
      </c>
      <c r="I415" s="11">
        <f t="shared" si="21"/>
        <v>0</v>
      </c>
      <c r="J415" s="11"/>
      <c r="K415" s="11"/>
    </row>
    <row r="416" spans="1:11" ht="15.75" customHeight="1" x14ac:dyDescent="0.2">
      <c r="A416" s="6">
        <v>2071647279</v>
      </c>
      <c r="B416" s="6">
        <v>2</v>
      </c>
      <c r="C416" s="6" t="str">
        <f>VLOOKUP(B416,cat_xlsx!$A$1:$B$5,2,0)</f>
        <v>лыжи</v>
      </c>
      <c r="D416" s="7">
        <v>44603</v>
      </c>
      <c r="E416" s="8">
        <f t="shared" si="19"/>
        <v>2</v>
      </c>
      <c r="F416" s="6">
        <v>30</v>
      </c>
      <c r="G416" s="9">
        <v>1535</v>
      </c>
      <c r="H416" s="10">
        <f t="shared" si="20"/>
        <v>46050</v>
      </c>
      <c r="I416" s="11">
        <f t="shared" si="21"/>
        <v>0</v>
      </c>
      <c r="J416" s="11"/>
      <c r="K416" s="11"/>
    </row>
    <row r="417" spans="1:11" ht="15.75" customHeight="1" x14ac:dyDescent="0.2">
      <c r="A417" s="6">
        <v>1026305127</v>
      </c>
      <c r="B417" s="6">
        <v>4</v>
      </c>
      <c r="C417" s="6" t="str">
        <f>VLOOKUP(B417,cat_xlsx!$A$1:$B$5,2,0)</f>
        <v>ролики</v>
      </c>
      <c r="D417" s="7">
        <v>44603</v>
      </c>
      <c r="E417" s="8">
        <f t="shared" si="19"/>
        <v>2</v>
      </c>
      <c r="F417" s="6">
        <v>52</v>
      </c>
      <c r="G417" s="9">
        <v>1410</v>
      </c>
      <c r="H417" s="10">
        <f t="shared" si="20"/>
        <v>73320</v>
      </c>
      <c r="I417" s="11">
        <f t="shared" si="21"/>
        <v>0</v>
      </c>
      <c r="J417" s="11"/>
      <c r="K417" s="11"/>
    </row>
    <row r="418" spans="1:11" ht="15.75" customHeight="1" x14ac:dyDescent="0.2">
      <c r="A418" s="6">
        <v>1205955821</v>
      </c>
      <c r="B418" s="6">
        <v>2</v>
      </c>
      <c r="C418" s="6" t="str">
        <f>VLOOKUP(B418,cat_xlsx!$A$1:$B$5,2,0)</f>
        <v>лыжи</v>
      </c>
      <c r="D418" s="7">
        <v>44603</v>
      </c>
      <c r="E418" s="8">
        <f t="shared" si="19"/>
        <v>2</v>
      </c>
      <c r="F418" s="6">
        <v>7</v>
      </c>
      <c r="G418" s="9">
        <v>1304</v>
      </c>
      <c r="H418" s="10">
        <f t="shared" si="20"/>
        <v>9128</v>
      </c>
      <c r="I418" s="11">
        <f t="shared" si="21"/>
        <v>0</v>
      </c>
      <c r="J418" s="11"/>
      <c r="K418" s="11"/>
    </row>
    <row r="419" spans="1:11" ht="15.75" customHeight="1" x14ac:dyDescent="0.2">
      <c r="A419" s="6">
        <v>1283518147</v>
      </c>
      <c r="B419" s="6">
        <v>3</v>
      </c>
      <c r="C419" s="6" t="str">
        <f>VLOOKUP(B419,cat_xlsx!$A$1:$B$5,2,0)</f>
        <v>коньки</v>
      </c>
      <c r="D419" s="7">
        <v>44603</v>
      </c>
      <c r="E419" s="8">
        <f t="shared" si="19"/>
        <v>2</v>
      </c>
      <c r="F419" s="6">
        <v>36</v>
      </c>
      <c r="G419" s="9">
        <v>1171</v>
      </c>
      <c r="H419" s="10">
        <f t="shared" si="20"/>
        <v>42156</v>
      </c>
      <c r="I419" s="11">
        <f t="shared" si="21"/>
        <v>0</v>
      </c>
      <c r="J419" s="11"/>
      <c r="K419" s="11"/>
    </row>
    <row r="420" spans="1:11" ht="15.75" customHeight="1" x14ac:dyDescent="0.2">
      <c r="A420" s="6">
        <v>4184431561</v>
      </c>
      <c r="B420" s="6">
        <v>2</v>
      </c>
      <c r="C420" s="6" t="str">
        <f>VLOOKUP(B420,cat_xlsx!$A$1:$B$5,2,0)</f>
        <v>лыжи</v>
      </c>
      <c r="D420" s="7">
        <v>44603</v>
      </c>
      <c r="E420" s="8">
        <f t="shared" si="19"/>
        <v>2</v>
      </c>
      <c r="F420" s="6">
        <v>36</v>
      </c>
      <c r="G420" s="9">
        <v>799</v>
      </c>
      <c r="H420" s="10">
        <f t="shared" si="20"/>
        <v>28764</v>
      </c>
      <c r="I420" s="11">
        <f t="shared" si="21"/>
        <v>36</v>
      </c>
      <c r="J420" s="11"/>
      <c r="K420" s="11"/>
    </row>
    <row r="421" spans="1:11" ht="15.75" customHeight="1" x14ac:dyDescent="0.2">
      <c r="A421" s="6">
        <v>6094316077</v>
      </c>
      <c r="B421" s="6">
        <v>3</v>
      </c>
      <c r="C421" s="6" t="str">
        <f>VLOOKUP(B421,cat_xlsx!$A$1:$B$5,2,0)</f>
        <v>коньки</v>
      </c>
      <c r="D421" s="7">
        <v>44603</v>
      </c>
      <c r="E421" s="8">
        <f t="shared" si="19"/>
        <v>2</v>
      </c>
      <c r="F421" s="6">
        <v>171</v>
      </c>
      <c r="G421" s="9">
        <v>605</v>
      </c>
      <c r="H421" s="10">
        <f t="shared" si="20"/>
        <v>103455</v>
      </c>
      <c r="I421" s="11">
        <f t="shared" si="21"/>
        <v>171</v>
      </c>
      <c r="J421" s="11"/>
      <c r="K421" s="11"/>
    </row>
    <row r="422" spans="1:11" ht="15.75" customHeight="1" x14ac:dyDescent="0.2">
      <c r="A422" s="6">
        <v>1604938111</v>
      </c>
      <c r="B422" s="6">
        <v>1</v>
      </c>
      <c r="C422" s="6" t="str">
        <f>VLOOKUP(B422,cat_xlsx!$A$1:$B$5,2,0)</f>
        <v>сноуборд</v>
      </c>
      <c r="D422" s="7">
        <v>44604</v>
      </c>
      <c r="E422" s="8">
        <f t="shared" si="19"/>
        <v>2</v>
      </c>
      <c r="F422" s="6">
        <v>19</v>
      </c>
      <c r="G422" s="9">
        <v>2539</v>
      </c>
      <c r="H422" s="10">
        <f t="shared" si="20"/>
        <v>48241</v>
      </c>
      <c r="I422" s="11">
        <f t="shared" si="21"/>
        <v>0</v>
      </c>
      <c r="J422" s="11"/>
      <c r="K422" s="11"/>
    </row>
    <row r="423" spans="1:11" ht="15.75" customHeight="1" x14ac:dyDescent="0.2">
      <c r="A423" s="6">
        <v>4313187565</v>
      </c>
      <c r="B423" s="6">
        <v>1</v>
      </c>
      <c r="C423" s="6" t="str">
        <f>VLOOKUP(B423,cat_xlsx!$A$1:$B$5,2,0)</f>
        <v>сноуборд</v>
      </c>
      <c r="D423" s="7">
        <v>44604</v>
      </c>
      <c r="E423" s="8">
        <f t="shared" si="19"/>
        <v>2</v>
      </c>
      <c r="F423" s="6">
        <v>7</v>
      </c>
      <c r="G423" s="9">
        <v>2199</v>
      </c>
      <c r="H423" s="10">
        <f t="shared" si="20"/>
        <v>15393</v>
      </c>
      <c r="I423" s="11">
        <f t="shared" si="21"/>
        <v>0</v>
      </c>
      <c r="J423" s="11"/>
      <c r="K423" s="11"/>
    </row>
    <row r="424" spans="1:11" ht="15.75" customHeight="1" x14ac:dyDescent="0.2">
      <c r="A424" s="6">
        <v>3007926639</v>
      </c>
      <c r="B424" s="6">
        <v>1</v>
      </c>
      <c r="C424" s="6" t="str">
        <f>VLOOKUP(B424,cat_xlsx!$A$1:$B$5,2,0)</f>
        <v>сноуборд</v>
      </c>
      <c r="D424" s="7">
        <v>44604</v>
      </c>
      <c r="E424" s="8">
        <f t="shared" si="19"/>
        <v>2</v>
      </c>
      <c r="F424" s="6">
        <v>18</v>
      </c>
      <c r="G424" s="9">
        <v>2159</v>
      </c>
      <c r="H424" s="10">
        <f t="shared" si="20"/>
        <v>38862</v>
      </c>
      <c r="I424" s="11">
        <f t="shared" si="21"/>
        <v>0</v>
      </c>
      <c r="J424" s="11"/>
      <c r="K424" s="11"/>
    </row>
    <row r="425" spans="1:11" ht="15.75" customHeight="1" x14ac:dyDescent="0.2">
      <c r="A425" s="6">
        <v>5978383321</v>
      </c>
      <c r="B425" s="6">
        <v>1</v>
      </c>
      <c r="C425" s="6" t="str">
        <f>VLOOKUP(B425,cat_xlsx!$A$1:$B$5,2,0)</f>
        <v>сноуборд</v>
      </c>
      <c r="D425" s="7">
        <v>44604</v>
      </c>
      <c r="E425" s="8">
        <f t="shared" si="19"/>
        <v>2</v>
      </c>
      <c r="F425" s="6">
        <v>30</v>
      </c>
      <c r="G425" s="9">
        <v>1850</v>
      </c>
      <c r="H425" s="10">
        <f t="shared" si="20"/>
        <v>55500</v>
      </c>
      <c r="I425" s="11">
        <f t="shared" si="21"/>
        <v>0</v>
      </c>
      <c r="J425" s="11"/>
      <c r="K425" s="11"/>
    </row>
    <row r="426" spans="1:11" ht="15.75" customHeight="1" x14ac:dyDescent="0.2">
      <c r="A426" s="6">
        <v>2071647279</v>
      </c>
      <c r="B426" s="6">
        <v>2</v>
      </c>
      <c r="C426" s="6" t="str">
        <f>VLOOKUP(B426,cat_xlsx!$A$1:$B$5,2,0)</f>
        <v>лыжи</v>
      </c>
      <c r="D426" s="7">
        <v>44604</v>
      </c>
      <c r="E426" s="8">
        <f t="shared" si="19"/>
        <v>2</v>
      </c>
      <c r="F426" s="6">
        <v>22</v>
      </c>
      <c r="G426" s="9">
        <v>1535</v>
      </c>
      <c r="H426" s="10">
        <f t="shared" si="20"/>
        <v>33770</v>
      </c>
      <c r="I426" s="11">
        <f t="shared" si="21"/>
        <v>0</v>
      </c>
      <c r="J426" s="11"/>
      <c r="K426" s="11"/>
    </row>
    <row r="427" spans="1:11" ht="15.75" customHeight="1" x14ac:dyDescent="0.2">
      <c r="A427" s="6">
        <v>1026305127</v>
      </c>
      <c r="B427" s="6">
        <v>4</v>
      </c>
      <c r="C427" s="6" t="str">
        <f>VLOOKUP(B427,cat_xlsx!$A$1:$B$5,2,0)</f>
        <v>ролики</v>
      </c>
      <c r="D427" s="7">
        <v>44604</v>
      </c>
      <c r="E427" s="8">
        <f t="shared" si="19"/>
        <v>2</v>
      </c>
      <c r="F427" s="6">
        <v>47</v>
      </c>
      <c r="G427" s="9">
        <v>1410</v>
      </c>
      <c r="H427" s="10">
        <f t="shared" si="20"/>
        <v>66270</v>
      </c>
      <c r="I427" s="11">
        <f t="shared" si="21"/>
        <v>0</v>
      </c>
      <c r="J427" s="11"/>
      <c r="K427" s="11"/>
    </row>
    <row r="428" spans="1:11" ht="15.75" customHeight="1" x14ac:dyDescent="0.2">
      <c r="A428" s="6">
        <v>1205955821</v>
      </c>
      <c r="B428" s="6">
        <v>2</v>
      </c>
      <c r="C428" s="6" t="str">
        <f>VLOOKUP(B428,cat_xlsx!$A$1:$B$5,2,0)</f>
        <v>лыжи</v>
      </c>
      <c r="D428" s="7">
        <v>44604</v>
      </c>
      <c r="E428" s="8">
        <f t="shared" si="19"/>
        <v>2</v>
      </c>
      <c r="F428" s="6">
        <v>14</v>
      </c>
      <c r="G428" s="9">
        <v>1304</v>
      </c>
      <c r="H428" s="10">
        <f t="shared" si="20"/>
        <v>18256</v>
      </c>
      <c r="I428" s="11">
        <f t="shared" si="21"/>
        <v>0</v>
      </c>
      <c r="J428" s="11"/>
      <c r="K428" s="11"/>
    </row>
    <row r="429" spans="1:11" ht="15.75" customHeight="1" x14ac:dyDescent="0.2">
      <c r="A429" s="6">
        <v>1283518147</v>
      </c>
      <c r="B429" s="6">
        <v>3</v>
      </c>
      <c r="C429" s="6" t="str">
        <f>VLOOKUP(B429,cat_xlsx!$A$1:$B$5,2,0)</f>
        <v>коньки</v>
      </c>
      <c r="D429" s="7">
        <v>44604</v>
      </c>
      <c r="E429" s="8">
        <f t="shared" si="19"/>
        <v>2</v>
      </c>
      <c r="F429" s="6">
        <v>31</v>
      </c>
      <c r="G429" s="9">
        <v>1171</v>
      </c>
      <c r="H429" s="10">
        <f t="shared" si="20"/>
        <v>36301</v>
      </c>
      <c r="I429" s="11">
        <f t="shared" si="21"/>
        <v>0</v>
      </c>
      <c r="J429" s="11"/>
      <c r="K429" s="11"/>
    </row>
    <row r="430" spans="1:11" ht="15.75" customHeight="1" x14ac:dyDescent="0.2">
      <c r="A430" s="6">
        <v>4184431561</v>
      </c>
      <c r="B430" s="6">
        <v>2</v>
      </c>
      <c r="C430" s="6" t="str">
        <f>VLOOKUP(B430,cat_xlsx!$A$1:$B$5,2,0)</f>
        <v>лыжи</v>
      </c>
      <c r="D430" s="7">
        <v>44604</v>
      </c>
      <c r="E430" s="8">
        <f t="shared" si="19"/>
        <v>2</v>
      </c>
      <c r="F430" s="6">
        <v>47</v>
      </c>
      <c r="G430" s="9">
        <v>799</v>
      </c>
      <c r="H430" s="10">
        <f t="shared" si="20"/>
        <v>37553</v>
      </c>
      <c r="I430" s="11">
        <f t="shared" si="21"/>
        <v>47</v>
      </c>
      <c r="J430" s="11"/>
      <c r="K430" s="11"/>
    </row>
    <row r="431" spans="1:11" ht="15.75" customHeight="1" x14ac:dyDescent="0.2">
      <c r="A431" s="6">
        <v>6094316077</v>
      </c>
      <c r="B431" s="6">
        <v>3</v>
      </c>
      <c r="C431" s="6" t="str">
        <f>VLOOKUP(B431,cat_xlsx!$A$1:$B$5,2,0)</f>
        <v>коньки</v>
      </c>
      <c r="D431" s="7">
        <v>44604</v>
      </c>
      <c r="E431" s="8">
        <f t="shared" si="19"/>
        <v>2</v>
      </c>
      <c r="F431" s="6">
        <v>158</v>
      </c>
      <c r="G431" s="9">
        <v>605</v>
      </c>
      <c r="H431" s="10">
        <f t="shared" si="20"/>
        <v>95590</v>
      </c>
      <c r="I431" s="11">
        <f t="shared" si="21"/>
        <v>158</v>
      </c>
      <c r="J431" s="11"/>
      <c r="K431" s="11"/>
    </row>
    <row r="432" spans="1:11" ht="15.75" customHeight="1" x14ac:dyDescent="0.2">
      <c r="A432" s="6">
        <v>1604938111</v>
      </c>
      <c r="B432" s="6">
        <v>1</v>
      </c>
      <c r="C432" s="6" t="str">
        <f>VLOOKUP(B432,cat_xlsx!$A$1:$B$5,2,0)</f>
        <v>сноуборд</v>
      </c>
      <c r="D432" s="7">
        <v>44605</v>
      </c>
      <c r="E432" s="8">
        <f t="shared" si="19"/>
        <v>2</v>
      </c>
      <c r="F432" s="6">
        <v>21</v>
      </c>
      <c r="G432" s="9">
        <v>2539</v>
      </c>
      <c r="H432" s="10">
        <f t="shared" si="20"/>
        <v>53319</v>
      </c>
      <c r="I432" s="11">
        <f t="shared" si="21"/>
        <v>0</v>
      </c>
      <c r="J432" s="11"/>
      <c r="K432" s="11"/>
    </row>
    <row r="433" spans="1:11" ht="15.75" customHeight="1" x14ac:dyDescent="0.2">
      <c r="A433" s="6">
        <v>4313187565</v>
      </c>
      <c r="B433" s="6">
        <v>1</v>
      </c>
      <c r="C433" s="6" t="str">
        <f>VLOOKUP(B433,cat_xlsx!$A$1:$B$5,2,0)</f>
        <v>сноуборд</v>
      </c>
      <c r="D433" s="7">
        <v>44605</v>
      </c>
      <c r="E433" s="8">
        <f t="shared" si="19"/>
        <v>2</v>
      </c>
      <c r="F433" s="6">
        <v>15</v>
      </c>
      <c r="G433" s="9">
        <v>2199</v>
      </c>
      <c r="H433" s="10">
        <f t="shared" si="20"/>
        <v>32985</v>
      </c>
      <c r="I433" s="11">
        <f t="shared" si="21"/>
        <v>0</v>
      </c>
      <c r="J433" s="11"/>
      <c r="K433" s="11"/>
    </row>
    <row r="434" spans="1:11" ht="15.75" customHeight="1" x14ac:dyDescent="0.2">
      <c r="A434" s="6">
        <v>3007926639</v>
      </c>
      <c r="B434" s="6">
        <v>1</v>
      </c>
      <c r="C434" s="6" t="str">
        <f>VLOOKUP(B434,cat_xlsx!$A$1:$B$5,2,0)</f>
        <v>сноуборд</v>
      </c>
      <c r="D434" s="7">
        <v>44605</v>
      </c>
      <c r="E434" s="8">
        <f t="shared" si="19"/>
        <v>2</v>
      </c>
      <c r="F434" s="6">
        <v>38</v>
      </c>
      <c r="G434" s="9">
        <v>2159</v>
      </c>
      <c r="H434" s="10">
        <f t="shared" si="20"/>
        <v>82042</v>
      </c>
      <c r="I434" s="11">
        <f t="shared" si="21"/>
        <v>0</v>
      </c>
      <c r="J434" s="11"/>
      <c r="K434" s="11"/>
    </row>
    <row r="435" spans="1:11" ht="15.75" customHeight="1" x14ac:dyDescent="0.2">
      <c r="A435" s="6">
        <v>5978383321</v>
      </c>
      <c r="B435" s="6">
        <v>1</v>
      </c>
      <c r="C435" s="6" t="str">
        <f>VLOOKUP(B435,cat_xlsx!$A$1:$B$5,2,0)</f>
        <v>сноуборд</v>
      </c>
      <c r="D435" s="7">
        <v>44605</v>
      </c>
      <c r="E435" s="8">
        <f t="shared" si="19"/>
        <v>2</v>
      </c>
      <c r="F435" s="6">
        <v>44</v>
      </c>
      <c r="G435" s="9">
        <v>1850</v>
      </c>
      <c r="H435" s="10">
        <f t="shared" si="20"/>
        <v>81400</v>
      </c>
      <c r="I435" s="11">
        <f t="shared" si="21"/>
        <v>0</v>
      </c>
      <c r="J435" s="11"/>
      <c r="K435" s="11"/>
    </row>
    <row r="436" spans="1:11" ht="15.75" customHeight="1" x14ac:dyDescent="0.2">
      <c r="A436" s="6">
        <v>2071647279</v>
      </c>
      <c r="B436" s="6">
        <v>2</v>
      </c>
      <c r="C436" s="6" t="str">
        <f>VLOOKUP(B436,cat_xlsx!$A$1:$B$5,2,0)</f>
        <v>лыжи</v>
      </c>
      <c r="D436" s="7">
        <v>44605</v>
      </c>
      <c r="E436" s="8">
        <f t="shared" si="19"/>
        <v>2</v>
      </c>
      <c r="F436" s="6">
        <v>22</v>
      </c>
      <c r="G436" s="9">
        <v>1535</v>
      </c>
      <c r="H436" s="10">
        <f t="shared" si="20"/>
        <v>33770</v>
      </c>
      <c r="I436" s="11">
        <f t="shared" si="21"/>
        <v>0</v>
      </c>
      <c r="J436" s="11"/>
      <c r="K436" s="11"/>
    </row>
    <row r="437" spans="1:11" ht="15.75" customHeight="1" x14ac:dyDescent="0.2">
      <c r="A437" s="6">
        <v>1026305127</v>
      </c>
      <c r="B437" s="6">
        <v>4</v>
      </c>
      <c r="C437" s="6" t="str">
        <f>VLOOKUP(B437,cat_xlsx!$A$1:$B$5,2,0)</f>
        <v>ролики</v>
      </c>
      <c r="D437" s="7">
        <v>44605</v>
      </c>
      <c r="E437" s="8">
        <f t="shared" si="19"/>
        <v>2</v>
      </c>
      <c r="F437" s="6">
        <v>75</v>
      </c>
      <c r="G437" s="9">
        <v>1410</v>
      </c>
      <c r="H437" s="10">
        <f t="shared" si="20"/>
        <v>105750</v>
      </c>
      <c r="I437" s="11">
        <f t="shared" si="21"/>
        <v>0</v>
      </c>
      <c r="J437" s="11"/>
      <c r="K437" s="11"/>
    </row>
    <row r="438" spans="1:11" ht="15.75" customHeight="1" x14ac:dyDescent="0.2">
      <c r="A438" s="6">
        <v>1205955821</v>
      </c>
      <c r="B438" s="6">
        <v>2</v>
      </c>
      <c r="C438" s="6" t="str">
        <f>VLOOKUP(B438,cat_xlsx!$A$1:$B$5,2,0)</f>
        <v>лыжи</v>
      </c>
      <c r="D438" s="7">
        <v>44605</v>
      </c>
      <c r="E438" s="8">
        <f t="shared" si="19"/>
        <v>2</v>
      </c>
      <c r="F438" s="6">
        <v>21</v>
      </c>
      <c r="G438" s="9">
        <v>1304</v>
      </c>
      <c r="H438" s="10">
        <f t="shared" si="20"/>
        <v>27384</v>
      </c>
      <c r="I438" s="11">
        <f t="shared" si="21"/>
        <v>0</v>
      </c>
      <c r="J438" s="11"/>
      <c r="K438" s="11"/>
    </row>
    <row r="439" spans="1:11" ht="15.75" customHeight="1" x14ac:dyDescent="0.2">
      <c r="A439" s="6">
        <v>1283518147</v>
      </c>
      <c r="B439" s="6">
        <v>3</v>
      </c>
      <c r="C439" s="6" t="str">
        <f>VLOOKUP(B439,cat_xlsx!$A$1:$B$5,2,0)</f>
        <v>коньки</v>
      </c>
      <c r="D439" s="7">
        <v>44605</v>
      </c>
      <c r="E439" s="8">
        <f t="shared" si="19"/>
        <v>2</v>
      </c>
      <c r="F439" s="6">
        <v>45</v>
      </c>
      <c r="G439" s="9">
        <v>1171</v>
      </c>
      <c r="H439" s="10">
        <f t="shared" si="20"/>
        <v>52695</v>
      </c>
      <c r="I439" s="11">
        <f t="shared" si="21"/>
        <v>0</v>
      </c>
      <c r="J439" s="11"/>
      <c r="K439" s="11"/>
    </row>
    <row r="440" spans="1:11" ht="15.75" customHeight="1" x14ac:dyDescent="0.2">
      <c r="A440" s="6">
        <v>4184431561</v>
      </c>
      <c r="B440" s="6">
        <v>2</v>
      </c>
      <c r="C440" s="6" t="str">
        <f>VLOOKUP(B440,cat_xlsx!$A$1:$B$5,2,0)</f>
        <v>лыжи</v>
      </c>
      <c r="D440" s="7">
        <v>44605</v>
      </c>
      <c r="E440" s="8">
        <f t="shared" si="19"/>
        <v>2</v>
      </c>
      <c r="F440" s="6">
        <v>37</v>
      </c>
      <c r="G440" s="9">
        <v>799</v>
      </c>
      <c r="H440" s="10">
        <f t="shared" si="20"/>
        <v>29563</v>
      </c>
      <c r="I440" s="11">
        <f t="shared" si="21"/>
        <v>37</v>
      </c>
      <c r="J440" s="11"/>
      <c r="K440" s="11"/>
    </row>
    <row r="441" spans="1:11" ht="15.75" customHeight="1" x14ac:dyDescent="0.2">
      <c r="A441" s="6">
        <v>6094316077</v>
      </c>
      <c r="B441" s="6">
        <v>3</v>
      </c>
      <c r="C441" s="6" t="str">
        <f>VLOOKUP(B441,cat_xlsx!$A$1:$B$5,2,0)</f>
        <v>коньки</v>
      </c>
      <c r="D441" s="7">
        <v>44605</v>
      </c>
      <c r="E441" s="8">
        <f t="shared" si="19"/>
        <v>2</v>
      </c>
      <c r="F441" s="6">
        <v>204</v>
      </c>
      <c r="G441" s="9">
        <v>605</v>
      </c>
      <c r="H441" s="10">
        <f t="shared" si="20"/>
        <v>123420</v>
      </c>
      <c r="I441" s="11">
        <f t="shared" si="21"/>
        <v>204</v>
      </c>
      <c r="J441" s="11"/>
      <c r="K441" s="11"/>
    </row>
    <row r="442" spans="1:11" ht="15.75" customHeight="1" x14ac:dyDescent="0.2">
      <c r="A442" s="6">
        <v>1604938111</v>
      </c>
      <c r="B442" s="6">
        <v>1</v>
      </c>
      <c r="C442" s="6" t="str">
        <f>VLOOKUP(B442,cat_xlsx!$A$1:$B$5,2,0)</f>
        <v>сноуборд</v>
      </c>
      <c r="D442" s="7">
        <v>44606</v>
      </c>
      <c r="E442" s="8">
        <f t="shared" si="19"/>
        <v>2</v>
      </c>
      <c r="F442" s="6">
        <v>17</v>
      </c>
      <c r="G442" s="9">
        <v>2380</v>
      </c>
      <c r="H442" s="10">
        <f t="shared" si="20"/>
        <v>40460</v>
      </c>
      <c r="I442" s="11">
        <f t="shared" si="21"/>
        <v>0</v>
      </c>
      <c r="J442" s="11"/>
      <c r="K442" s="11"/>
    </row>
    <row r="443" spans="1:11" ht="15.75" customHeight="1" x14ac:dyDescent="0.2">
      <c r="A443" s="6">
        <v>3007926639</v>
      </c>
      <c r="B443" s="6">
        <v>1</v>
      </c>
      <c r="C443" s="6" t="str">
        <f>VLOOKUP(B443,cat_xlsx!$A$1:$B$5,2,0)</f>
        <v>сноуборд</v>
      </c>
      <c r="D443" s="7">
        <v>44606</v>
      </c>
      <c r="E443" s="8">
        <f t="shared" si="19"/>
        <v>2</v>
      </c>
      <c r="F443" s="6">
        <v>18</v>
      </c>
      <c r="G443" s="9">
        <v>2159</v>
      </c>
      <c r="H443" s="10">
        <f t="shared" si="20"/>
        <v>38862</v>
      </c>
      <c r="I443" s="11">
        <f t="shared" si="21"/>
        <v>0</v>
      </c>
      <c r="J443" s="11"/>
      <c r="K443" s="11"/>
    </row>
    <row r="444" spans="1:11" ht="15.75" customHeight="1" x14ac:dyDescent="0.2">
      <c r="A444" s="6">
        <v>4313187565</v>
      </c>
      <c r="B444" s="6">
        <v>1</v>
      </c>
      <c r="C444" s="6" t="str">
        <f>VLOOKUP(B444,cat_xlsx!$A$1:$B$5,2,0)</f>
        <v>сноуборд</v>
      </c>
      <c r="D444" s="7">
        <v>44606</v>
      </c>
      <c r="E444" s="8">
        <f t="shared" si="19"/>
        <v>2</v>
      </c>
      <c r="F444" s="6">
        <v>8</v>
      </c>
      <c r="G444" s="9">
        <v>2099</v>
      </c>
      <c r="H444" s="10">
        <f t="shared" si="20"/>
        <v>16792</v>
      </c>
      <c r="I444" s="11">
        <f t="shared" si="21"/>
        <v>0</v>
      </c>
      <c r="J444" s="11"/>
      <c r="K444" s="11"/>
    </row>
    <row r="445" spans="1:11" ht="15.75" customHeight="1" x14ac:dyDescent="0.2">
      <c r="A445" s="6">
        <v>5978383321</v>
      </c>
      <c r="B445" s="6">
        <v>1</v>
      </c>
      <c r="C445" s="6" t="str">
        <f>VLOOKUP(B445,cat_xlsx!$A$1:$B$5,2,0)</f>
        <v>сноуборд</v>
      </c>
      <c r="D445" s="7">
        <v>44606</v>
      </c>
      <c r="E445" s="8">
        <f t="shared" si="19"/>
        <v>2</v>
      </c>
      <c r="F445" s="6">
        <v>37</v>
      </c>
      <c r="G445" s="9">
        <v>1850</v>
      </c>
      <c r="H445" s="10">
        <f t="shared" si="20"/>
        <v>68450</v>
      </c>
      <c r="I445" s="11">
        <f t="shared" si="21"/>
        <v>0</v>
      </c>
      <c r="J445" s="11"/>
      <c r="K445" s="11"/>
    </row>
    <row r="446" spans="1:11" ht="15.75" customHeight="1" x14ac:dyDescent="0.2">
      <c r="A446" s="6">
        <v>2071647279</v>
      </c>
      <c r="B446" s="6">
        <v>2</v>
      </c>
      <c r="C446" s="6" t="str">
        <f>VLOOKUP(B446,cat_xlsx!$A$1:$B$5,2,0)</f>
        <v>лыжи</v>
      </c>
      <c r="D446" s="7">
        <v>44606</v>
      </c>
      <c r="E446" s="8">
        <f t="shared" si="19"/>
        <v>2</v>
      </c>
      <c r="F446" s="6">
        <v>58</v>
      </c>
      <c r="G446" s="9">
        <v>1535</v>
      </c>
      <c r="H446" s="10">
        <f t="shared" si="20"/>
        <v>89030</v>
      </c>
      <c r="I446" s="11">
        <f t="shared" si="21"/>
        <v>0</v>
      </c>
      <c r="J446" s="11"/>
      <c r="K446" s="11"/>
    </row>
    <row r="447" spans="1:11" ht="15.75" customHeight="1" x14ac:dyDescent="0.2">
      <c r="A447" s="6">
        <v>1026305127</v>
      </c>
      <c r="B447" s="6">
        <v>4</v>
      </c>
      <c r="C447" s="6" t="str">
        <f>VLOOKUP(B447,cat_xlsx!$A$1:$B$5,2,0)</f>
        <v>ролики</v>
      </c>
      <c r="D447" s="7">
        <v>44606</v>
      </c>
      <c r="E447" s="8">
        <f t="shared" si="19"/>
        <v>2</v>
      </c>
      <c r="F447" s="6">
        <v>51</v>
      </c>
      <c r="G447" s="9">
        <v>1410</v>
      </c>
      <c r="H447" s="10">
        <f t="shared" si="20"/>
        <v>71910</v>
      </c>
      <c r="I447" s="11">
        <f t="shared" si="21"/>
        <v>0</v>
      </c>
      <c r="J447" s="11"/>
      <c r="K447" s="11"/>
    </row>
    <row r="448" spans="1:11" ht="15.75" customHeight="1" x14ac:dyDescent="0.2">
      <c r="A448" s="6">
        <v>1205955821</v>
      </c>
      <c r="B448" s="6">
        <v>2</v>
      </c>
      <c r="C448" s="6" t="str">
        <f>VLOOKUP(B448,cat_xlsx!$A$1:$B$5,2,0)</f>
        <v>лыжи</v>
      </c>
      <c r="D448" s="7">
        <v>44606</v>
      </c>
      <c r="E448" s="8">
        <f t="shared" si="19"/>
        <v>2</v>
      </c>
      <c r="F448" s="6">
        <v>17</v>
      </c>
      <c r="G448" s="9">
        <v>1304</v>
      </c>
      <c r="H448" s="10">
        <f t="shared" si="20"/>
        <v>22168</v>
      </c>
      <c r="I448" s="11">
        <f t="shared" si="21"/>
        <v>0</v>
      </c>
      <c r="J448" s="11"/>
      <c r="K448" s="11"/>
    </row>
    <row r="449" spans="1:11" ht="15.75" customHeight="1" x14ac:dyDescent="0.2">
      <c r="A449" s="6">
        <v>1283518147</v>
      </c>
      <c r="B449" s="6">
        <v>3</v>
      </c>
      <c r="C449" s="6" t="str">
        <f>VLOOKUP(B449,cat_xlsx!$A$1:$B$5,2,0)</f>
        <v>коньки</v>
      </c>
      <c r="D449" s="7">
        <v>44606</v>
      </c>
      <c r="E449" s="8">
        <f t="shared" si="19"/>
        <v>2</v>
      </c>
      <c r="F449" s="6">
        <v>22</v>
      </c>
      <c r="G449" s="9">
        <v>1171</v>
      </c>
      <c r="H449" s="10">
        <f t="shared" si="20"/>
        <v>25762</v>
      </c>
      <c r="I449" s="11">
        <f t="shared" si="21"/>
        <v>0</v>
      </c>
      <c r="J449" s="11"/>
      <c r="K449" s="11"/>
    </row>
    <row r="450" spans="1:11" ht="15.75" customHeight="1" x14ac:dyDescent="0.2">
      <c r="A450" s="6">
        <v>4184431561</v>
      </c>
      <c r="B450" s="6">
        <v>2</v>
      </c>
      <c r="C450" s="6" t="str">
        <f>VLOOKUP(B450,cat_xlsx!$A$1:$B$5,2,0)</f>
        <v>лыжи</v>
      </c>
      <c r="D450" s="7">
        <v>44606</v>
      </c>
      <c r="E450" s="8">
        <f t="shared" si="19"/>
        <v>2</v>
      </c>
      <c r="F450" s="6">
        <v>37</v>
      </c>
      <c r="G450" s="9">
        <v>799</v>
      </c>
      <c r="H450" s="10">
        <f t="shared" si="20"/>
        <v>29563</v>
      </c>
      <c r="I450" s="11">
        <f t="shared" si="21"/>
        <v>37</v>
      </c>
      <c r="J450" s="11"/>
      <c r="K450" s="11"/>
    </row>
    <row r="451" spans="1:11" ht="15.75" customHeight="1" x14ac:dyDescent="0.2">
      <c r="A451" s="6">
        <v>6094316077</v>
      </c>
      <c r="B451" s="6">
        <v>3</v>
      </c>
      <c r="C451" s="6" t="str">
        <f>VLOOKUP(B451,cat_xlsx!$A$1:$B$5,2,0)</f>
        <v>коньки</v>
      </c>
      <c r="D451" s="7">
        <v>44606</v>
      </c>
      <c r="E451" s="8">
        <f t="shared" ref="E451" si="22">MONTH(D451)</f>
        <v>2</v>
      </c>
      <c r="F451" s="6">
        <v>151</v>
      </c>
      <c r="G451" s="9">
        <v>605</v>
      </c>
      <c r="H451" s="10">
        <f t="shared" ref="H451" si="23">G451*F451</f>
        <v>91355</v>
      </c>
      <c r="I451" s="11">
        <f t="shared" si="21"/>
        <v>151</v>
      </c>
      <c r="J451" s="11"/>
      <c r="K451" s="11"/>
    </row>
    <row r="452" spans="1:11" ht="15.75" customHeight="1" x14ac:dyDescent="0.2">
      <c r="A452" s="6"/>
      <c r="B452" s="6"/>
      <c r="C452" s="6"/>
      <c r="D452" s="7"/>
      <c r="E452" s="7"/>
      <c r="F452" s="6"/>
      <c r="G452" s="12"/>
      <c r="H452" s="11"/>
      <c r="I452" s="11"/>
      <c r="J452" s="11"/>
      <c r="K452" s="11"/>
    </row>
    <row r="453" spans="1:11" ht="15.75" customHeight="1" x14ac:dyDescent="0.2">
      <c r="A453" s="6"/>
      <c r="B453" s="6"/>
      <c r="C453" s="6"/>
      <c r="D453" s="7"/>
      <c r="E453" s="7"/>
      <c r="F453" s="6"/>
      <c r="G453" s="12"/>
      <c r="H453" s="11"/>
      <c r="I453" s="11"/>
      <c r="J453" s="11"/>
      <c r="K453" s="11"/>
    </row>
    <row r="454" spans="1:11" ht="15.75" customHeight="1" x14ac:dyDescent="0.2">
      <c r="A454" s="6"/>
      <c r="B454" s="6"/>
      <c r="C454" s="6"/>
      <c r="D454" s="7"/>
      <c r="E454" s="7"/>
      <c r="F454" s="6"/>
      <c r="G454" s="12"/>
      <c r="H454" s="11"/>
      <c r="I454" s="11"/>
      <c r="J454" s="11"/>
      <c r="K454" s="11"/>
    </row>
    <row r="455" spans="1:11" ht="15.75" customHeight="1" x14ac:dyDescent="0.2">
      <c r="A455" s="6"/>
      <c r="B455" s="6"/>
      <c r="C455" s="6"/>
      <c r="D455" s="7"/>
      <c r="E455" s="7"/>
      <c r="F455" s="6"/>
      <c r="G455" s="12"/>
      <c r="H455" s="11"/>
      <c r="I455" s="11"/>
      <c r="J455" s="11"/>
      <c r="K455" s="11"/>
    </row>
    <row r="456" spans="1:11" ht="15.75" customHeight="1" x14ac:dyDescent="0.2">
      <c r="A456" s="6"/>
      <c r="B456" s="6"/>
      <c r="C456" s="6"/>
      <c r="D456" s="7"/>
      <c r="E456" s="7"/>
      <c r="F456" s="6"/>
      <c r="G456" s="12"/>
      <c r="H456" s="11"/>
      <c r="I456" s="11"/>
      <c r="J456" s="11"/>
      <c r="K456" s="11"/>
    </row>
    <row r="457" spans="1:11" ht="15.75" customHeight="1" x14ac:dyDescent="0.2">
      <c r="A457" s="6"/>
      <c r="B457" s="6"/>
      <c r="C457" s="6"/>
      <c r="D457" s="7"/>
      <c r="E457" s="7"/>
      <c r="F457" s="6"/>
      <c r="G457" s="12"/>
      <c r="H457" s="11"/>
      <c r="I457" s="11"/>
      <c r="J457" s="11"/>
      <c r="K457" s="11"/>
    </row>
    <row r="458" spans="1:11" ht="15.75" customHeight="1" x14ac:dyDescent="0.2">
      <c r="A458" s="6"/>
      <c r="B458" s="6"/>
      <c r="C458" s="6"/>
      <c r="D458" s="7"/>
      <c r="E458" s="7"/>
      <c r="F458" s="6"/>
      <c r="G458" s="12"/>
      <c r="H458" s="11"/>
      <c r="I458" s="11"/>
      <c r="J458" s="11"/>
      <c r="K458" s="11"/>
    </row>
    <row r="459" spans="1:11" ht="15.75" customHeight="1" x14ac:dyDescent="0.2">
      <c r="A459" s="6"/>
      <c r="B459" s="6"/>
      <c r="C459" s="6"/>
      <c r="D459" s="7"/>
      <c r="E459" s="7"/>
      <c r="F459" s="6"/>
      <c r="G459" s="12"/>
      <c r="H459" s="11"/>
      <c r="I459" s="11"/>
      <c r="J459" s="11"/>
      <c r="K459" s="11"/>
    </row>
    <row r="460" spans="1:11" ht="15.75" customHeight="1" x14ac:dyDescent="0.2">
      <c r="A460" s="6"/>
      <c r="B460" s="6"/>
      <c r="C460" s="6"/>
      <c r="D460" s="7"/>
      <c r="E460" s="7"/>
      <c r="F460" s="6"/>
      <c r="G460" s="12"/>
      <c r="H460" s="11"/>
      <c r="I460" s="11"/>
      <c r="J460" s="11"/>
      <c r="K460" s="11"/>
    </row>
    <row r="461" spans="1:11" ht="15.75" customHeight="1" x14ac:dyDescent="0.2">
      <c r="A461" s="6"/>
      <c r="B461" s="6"/>
      <c r="C461" s="6"/>
      <c r="D461" s="7"/>
      <c r="E461" s="7"/>
      <c r="F461" s="6"/>
      <c r="G461" s="12"/>
      <c r="H461" s="11"/>
      <c r="I461" s="11"/>
      <c r="J461" s="11"/>
      <c r="K461" s="11"/>
    </row>
    <row r="462" spans="1:11" ht="15.75" customHeight="1" x14ac:dyDescent="0.2">
      <c r="A462" s="6"/>
      <c r="B462" s="6"/>
      <c r="C462" s="6"/>
      <c r="D462" s="7"/>
      <c r="E462" s="7"/>
      <c r="F462" s="6"/>
      <c r="G462" s="12"/>
      <c r="H462" s="11"/>
      <c r="I462" s="11"/>
      <c r="J462" s="11"/>
      <c r="K462" s="11"/>
    </row>
    <row r="463" spans="1:11" ht="15.75" customHeight="1" x14ac:dyDescent="0.2">
      <c r="A463" s="6"/>
      <c r="B463" s="6"/>
      <c r="C463" s="6"/>
      <c r="D463" s="7"/>
      <c r="E463" s="7"/>
      <c r="F463" s="6"/>
      <c r="G463" s="12"/>
      <c r="H463" s="11"/>
      <c r="I463" s="11"/>
      <c r="J463" s="11"/>
      <c r="K463" s="11"/>
    </row>
    <row r="464" spans="1:11" ht="15.75" customHeight="1" x14ac:dyDescent="0.2">
      <c r="A464" s="6"/>
      <c r="B464" s="6"/>
      <c r="C464" s="6"/>
      <c r="D464" s="7"/>
      <c r="E464" s="7"/>
      <c r="F464" s="6"/>
      <c r="G464" s="12"/>
      <c r="H464" s="11"/>
      <c r="I464" s="11"/>
      <c r="J464" s="11"/>
      <c r="K464" s="11"/>
    </row>
    <row r="465" spans="1:11" ht="15.75" customHeight="1" x14ac:dyDescent="0.2">
      <c r="A465" s="6"/>
      <c r="B465" s="6"/>
      <c r="C465" s="6"/>
      <c r="D465" s="7"/>
      <c r="E465" s="7"/>
      <c r="F465" s="6"/>
      <c r="G465" s="12"/>
      <c r="H465" s="11"/>
      <c r="I465" s="11"/>
      <c r="J465" s="11"/>
      <c r="K465" s="11"/>
    </row>
    <row r="466" spans="1:11" ht="15.75" customHeight="1" x14ac:dyDescent="0.2">
      <c r="A466" s="6"/>
      <c r="B466" s="6"/>
      <c r="C466" s="6"/>
      <c r="D466" s="7"/>
      <c r="E466" s="7"/>
      <c r="F466" s="6"/>
      <c r="G466" s="12"/>
      <c r="H466" s="11"/>
      <c r="I466" s="11"/>
      <c r="J466" s="11"/>
      <c r="K466" s="11"/>
    </row>
    <row r="467" spans="1:11" ht="15.75" customHeight="1" x14ac:dyDescent="0.2">
      <c r="A467" s="6"/>
      <c r="B467" s="6"/>
      <c r="C467" s="6"/>
      <c r="D467" s="7"/>
      <c r="E467" s="7"/>
      <c r="F467" s="6"/>
      <c r="G467" s="12"/>
      <c r="H467" s="11"/>
      <c r="I467" s="11"/>
      <c r="J467" s="11"/>
      <c r="K467" s="11"/>
    </row>
    <row r="468" spans="1:11" ht="15.75" customHeight="1" x14ac:dyDescent="0.2">
      <c r="A468" s="6"/>
      <c r="B468" s="6"/>
      <c r="C468" s="6"/>
      <c r="D468" s="7"/>
      <c r="E468" s="7"/>
      <c r="F468" s="6"/>
      <c r="G468" s="12"/>
      <c r="H468" s="11"/>
      <c r="I468" s="11"/>
      <c r="J468" s="11"/>
      <c r="K468" s="11"/>
    </row>
    <row r="469" spans="1:11" ht="15.75" customHeight="1" x14ac:dyDescent="0.2">
      <c r="A469" s="6"/>
      <c r="B469" s="6"/>
      <c r="C469" s="6"/>
      <c r="D469" s="7"/>
      <c r="E469" s="7"/>
      <c r="F469" s="6"/>
      <c r="G469" s="12"/>
      <c r="H469" s="11"/>
      <c r="I469" s="11"/>
      <c r="J469" s="11"/>
      <c r="K469" s="11"/>
    </row>
    <row r="470" spans="1:11" ht="15.75" customHeight="1" x14ac:dyDescent="0.2">
      <c r="A470" s="6"/>
      <c r="B470" s="6"/>
      <c r="C470" s="6"/>
      <c r="D470" s="7"/>
      <c r="E470" s="7"/>
      <c r="F470" s="6"/>
      <c r="G470" s="12"/>
      <c r="H470" s="11"/>
      <c r="I470" s="11"/>
      <c r="J470" s="11"/>
      <c r="K470" s="11"/>
    </row>
    <row r="471" spans="1:11" ht="15.75" customHeight="1" x14ac:dyDescent="0.2">
      <c r="A471" s="6"/>
      <c r="B471" s="6"/>
      <c r="C471" s="6"/>
      <c r="D471" s="7"/>
      <c r="E471" s="7"/>
      <c r="F471" s="6"/>
      <c r="G471" s="12"/>
      <c r="H471" s="11"/>
      <c r="I471" s="11"/>
      <c r="J471" s="11"/>
      <c r="K471" s="11"/>
    </row>
    <row r="472" spans="1:11" ht="15.75" customHeight="1" x14ac:dyDescent="0.2">
      <c r="A472" s="6"/>
      <c r="B472" s="6"/>
      <c r="C472" s="6"/>
      <c r="D472" s="7"/>
      <c r="E472" s="7"/>
      <c r="F472" s="6"/>
      <c r="G472" s="12"/>
      <c r="H472" s="11"/>
      <c r="I472" s="11"/>
      <c r="J472" s="11"/>
      <c r="K472" s="11"/>
    </row>
    <row r="473" spans="1:11" ht="15.75" customHeight="1" x14ac:dyDescent="0.2">
      <c r="A473" s="6"/>
      <c r="B473" s="6"/>
      <c r="C473" s="6"/>
      <c r="D473" s="7"/>
      <c r="E473" s="7"/>
      <c r="F473" s="6"/>
      <c r="G473" s="12"/>
      <c r="H473" s="11"/>
      <c r="I473" s="11"/>
      <c r="J473" s="11"/>
      <c r="K473" s="11"/>
    </row>
    <row r="474" spans="1:11" ht="15.75" customHeight="1" x14ac:dyDescent="0.2">
      <c r="A474" s="6"/>
      <c r="B474" s="6"/>
      <c r="C474" s="6"/>
      <c r="D474" s="7"/>
      <c r="E474" s="7"/>
      <c r="F474" s="6"/>
      <c r="G474" s="12"/>
      <c r="H474" s="11"/>
      <c r="I474" s="11"/>
      <c r="J474" s="11"/>
      <c r="K474" s="11"/>
    </row>
    <row r="475" spans="1:11" ht="15.75" customHeight="1" x14ac:dyDescent="0.2">
      <c r="A475" s="6"/>
      <c r="B475" s="6"/>
      <c r="C475" s="6"/>
      <c r="D475" s="7"/>
      <c r="E475" s="7"/>
      <c r="F475" s="6"/>
      <c r="G475" s="12"/>
      <c r="H475" s="11"/>
      <c r="I475" s="11"/>
      <c r="J475" s="11"/>
      <c r="K475" s="11"/>
    </row>
    <row r="476" spans="1:11" ht="15.75" customHeight="1" x14ac:dyDescent="0.2">
      <c r="A476" s="6"/>
      <c r="B476" s="6"/>
      <c r="C476" s="6"/>
      <c r="D476" s="7"/>
      <c r="E476" s="7"/>
      <c r="F476" s="6"/>
      <c r="G476" s="12"/>
      <c r="H476" s="11"/>
      <c r="I476" s="11"/>
      <c r="J476" s="11"/>
      <c r="K476" s="11"/>
    </row>
    <row r="477" spans="1:11" ht="15.75" customHeight="1" x14ac:dyDescent="0.2">
      <c r="A477" s="6"/>
      <c r="B477" s="6"/>
      <c r="C477" s="6"/>
      <c r="D477" s="7"/>
      <c r="E477" s="7"/>
      <c r="F477" s="6"/>
      <c r="G477" s="12"/>
      <c r="H477" s="11"/>
      <c r="I477" s="11"/>
      <c r="J477" s="11"/>
      <c r="K477" s="11"/>
    </row>
    <row r="478" spans="1:11" ht="15.75" customHeight="1" x14ac:dyDescent="0.2">
      <c r="A478" s="6"/>
      <c r="B478" s="6"/>
      <c r="C478" s="6"/>
      <c r="D478" s="7"/>
      <c r="E478" s="7"/>
      <c r="F478" s="6"/>
      <c r="G478" s="12"/>
      <c r="H478" s="11"/>
      <c r="I478" s="11"/>
      <c r="J478" s="11"/>
      <c r="K478" s="11"/>
    </row>
    <row r="479" spans="1:11" ht="15.75" customHeight="1" x14ac:dyDescent="0.2">
      <c r="A479" s="6"/>
      <c r="B479" s="6"/>
      <c r="C479" s="6"/>
      <c r="D479" s="7"/>
      <c r="E479" s="7"/>
      <c r="F479" s="6"/>
      <c r="G479" s="12"/>
      <c r="H479" s="11"/>
      <c r="I479" s="11"/>
      <c r="J479" s="11"/>
      <c r="K479" s="11"/>
    </row>
    <row r="480" spans="1:11" ht="15.75" customHeight="1" x14ac:dyDescent="0.2">
      <c r="A480" s="6"/>
      <c r="B480" s="6"/>
      <c r="C480" s="6"/>
      <c r="D480" s="7"/>
      <c r="E480" s="7"/>
      <c r="F480" s="6"/>
      <c r="G480" s="12"/>
      <c r="H480" s="11"/>
      <c r="I480" s="11"/>
      <c r="J480" s="11"/>
      <c r="K480" s="11"/>
    </row>
    <row r="481" spans="1:11" ht="15.75" customHeight="1" x14ac:dyDescent="0.2">
      <c r="A481" s="6"/>
      <c r="B481" s="6"/>
      <c r="C481" s="6"/>
      <c r="D481" s="7"/>
      <c r="E481" s="7"/>
      <c r="F481" s="6"/>
      <c r="G481" s="12"/>
      <c r="H481" s="11"/>
      <c r="I481" s="11"/>
      <c r="J481" s="11"/>
      <c r="K481" s="11"/>
    </row>
    <row r="482" spans="1:11" ht="15.75" customHeight="1" x14ac:dyDescent="0.2">
      <c r="A482" s="6"/>
      <c r="B482" s="6"/>
      <c r="C482" s="6"/>
      <c r="D482" s="7"/>
      <c r="E482" s="7"/>
      <c r="F482" s="6"/>
      <c r="G482" s="12"/>
      <c r="H482" s="11"/>
      <c r="I482" s="11"/>
      <c r="J482" s="11"/>
      <c r="K482" s="11"/>
    </row>
    <row r="483" spans="1:11" ht="15.75" customHeight="1" x14ac:dyDescent="0.2">
      <c r="A483" s="6"/>
      <c r="B483" s="6"/>
      <c r="C483" s="6"/>
      <c r="D483" s="7"/>
      <c r="E483" s="7"/>
      <c r="F483" s="6"/>
      <c r="G483" s="12"/>
      <c r="H483" s="11"/>
      <c r="I483" s="11"/>
      <c r="J483" s="11"/>
      <c r="K483" s="11"/>
    </row>
    <row r="484" spans="1:11" ht="15.75" customHeight="1" x14ac:dyDescent="0.2">
      <c r="A484" s="6"/>
      <c r="B484" s="6"/>
      <c r="C484" s="6"/>
      <c r="D484" s="7"/>
      <c r="E484" s="7"/>
      <c r="F484" s="6"/>
      <c r="G484" s="12"/>
      <c r="H484" s="11"/>
      <c r="I484" s="11"/>
      <c r="J484" s="11"/>
      <c r="K484" s="11"/>
    </row>
    <row r="485" spans="1:11" ht="15.75" customHeight="1" x14ac:dyDescent="0.2">
      <c r="A485" s="6"/>
      <c r="B485" s="6"/>
      <c r="C485" s="6"/>
      <c r="D485" s="7"/>
      <c r="E485" s="7"/>
      <c r="F485" s="6"/>
      <c r="G485" s="12"/>
      <c r="H485" s="11"/>
      <c r="I485" s="11"/>
      <c r="J485" s="11"/>
      <c r="K485" s="11"/>
    </row>
    <row r="486" spans="1:11" ht="15.75" customHeight="1" x14ac:dyDescent="0.2">
      <c r="A486" s="6"/>
      <c r="B486" s="6"/>
      <c r="C486" s="6"/>
      <c r="D486" s="7"/>
      <c r="E486" s="7"/>
      <c r="F486" s="6"/>
      <c r="G486" s="12"/>
      <c r="H486" s="11"/>
      <c r="I486" s="11"/>
      <c r="J486" s="11"/>
      <c r="K486" s="11"/>
    </row>
    <row r="487" spans="1:11" ht="15.75" customHeight="1" x14ac:dyDescent="0.2">
      <c r="A487" s="6"/>
      <c r="B487" s="6"/>
      <c r="C487" s="6"/>
      <c r="D487" s="7"/>
      <c r="E487" s="7"/>
      <c r="F487" s="6"/>
      <c r="G487" s="12"/>
      <c r="H487" s="11"/>
      <c r="I487" s="11"/>
      <c r="J487" s="11"/>
      <c r="K487" s="11"/>
    </row>
    <row r="488" spans="1:11" ht="15.75" customHeight="1" x14ac:dyDescent="0.2">
      <c r="A488" s="6"/>
      <c r="B488" s="6"/>
      <c r="C488" s="6"/>
      <c r="D488" s="7"/>
      <c r="E488" s="7"/>
      <c r="F488" s="6"/>
      <c r="G488" s="12"/>
      <c r="H488" s="11"/>
      <c r="I488" s="11"/>
      <c r="J488" s="11"/>
      <c r="K488" s="11"/>
    </row>
    <row r="489" spans="1:11" ht="15.75" customHeight="1" x14ac:dyDescent="0.2">
      <c r="A489" s="6"/>
      <c r="B489" s="6"/>
      <c r="C489" s="6"/>
      <c r="D489" s="7"/>
      <c r="E489" s="7"/>
      <c r="F489" s="6"/>
      <c r="G489" s="12"/>
      <c r="H489" s="11"/>
      <c r="I489" s="11"/>
      <c r="J489" s="11"/>
      <c r="K489" s="11"/>
    </row>
    <row r="490" spans="1:11" ht="15.75" customHeight="1" x14ac:dyDescent="0.2">
      <c r="A490" s="6"/>
      <c r="B490" s="6"/>
      <c r="C490" s="6"/>
      <c r="D490" s="7"/>
      <c r="E490" s="7"/>
      <c r="F490" s="6"/>
      <c r="G490" s="12"/>
      <c r="H490" s="11"/>
      <c r="I490" s="11"/>
      <c r="J490" s="11"/>
      <c r="K490" s="11"/>
    </row>
    <row r="491" spans="1:11" ht="15.75" customHeight="1" x14ac:dyDescent="0.2">
      <c r="A491" s="6"/>
      <c r="B491" s="6"/>
      <c r="C491" s="6"/>
      <c r="D491" s="7"/>
      <c r="E491" s="7"/>
      <c r="F491" s="6"/>
      <c r="G491" s="12"/>
      <c r="H491" s="11"/>
      <c r="I491" s="11"/>
      <c r="J491" s="11"/>
      <c r="K491" s="11"/>
    </row>
    <row r="492" spans="1:11" ht="15.75" customHeight="1" x14ac:dyDescent="0.2">
      <c r="A492" s="6"/>
      <c r="B492" s="6"/>
      <c r="C492" s="6"/>
      <c r="D492" s="7"/>
      <c r="E492" s="7"/>
      <c r="F492" s="6"/>
      <c r="G492" s="12"/>
      <c r="H492" s="11"/>
      <c r="I492" s="11"/>
      <c r="J492" s="11"/>
      <c r="K492" s="11"/>
    </row>
    <row r="493" spans="1:11" ht="15.75" customHeight="1" x14ac:dyDescent="0.2">
      <c r="A493" s="6"/>
      <c r="B493" s="6"/>
      <c r="C493" s="6"/>
      <c r="D493" s="7"/>
      <c r="E493" s="7"/>
      <c r="F493" s="6"/>
      <c r="G493" s="12"/>
      <c r="H493" s="11"/>
      <c r="I493" s="11"/>
      <c r="J493" s="11"/>
      <c r="K493" s="11"/>
    </row>
    <row r="494" spans="1:11" ht="15.75" customHeight="1" x14ac:dyDescent="0.2">
      <c r="A494" s="6"/>
      <c r="B494" s="6"/>
      <c r="C494" s="6"/>
      <c r="D494" s="7"/>
      <c r="E494" s="7"/>
      <c r="F494" s="6"/>
      <c r="G494" s="12"/>
      <c r="H494" s="11"/>
      <c r="I494" s="11"/>
      <c r="J494" s="11"/>
      <c r="K494" s="11"/>
    </row>
    <row r="495" spans="1:11" ht="15.75" customHeight="1" x14ac:dyDescent="0.2">
      <c r="A495" s="6"/>
      <c r="B495" s="6"/>
      <c r="C495" s="6"/>
      <c r="D495" s="7"/>
      <c r="E495" s="7"/>
      <c r="F495" s="6"/>
      <c r="G495" s="12"/>
      <c r="H495" s="11"/>
      <c r="I495" s="11"/>
      <c r="J495" s="11"/>
      <c r="K495" s="11"/>
    </row>
    <row r="496" spans="1:11" ht="15.75" customHeight="1" x14ac:dyDescent="0.2">
      <c r="A496" s="6"/>
      <c r="B496" s="6"/>
      <c r="C496" s="6"/>
      <c r="D496" s="7"/>
      <c r="E496" s="7"/>
      <c r="F496" s="6"/>
      <c r="G496" s="12"/>
      <c r="H496" s="11"/>
      <c r="I496" s="11"/>
      <c r="J496" s="11"/>
      <c r="K496" s="11"/>
    </row>
    <row r="497" spans="1:11" ht="15.75" customHeight="1" x14ac:dyDescent="0.2">
      <c r="A497" s="6"/>
      <c r="B497" s="6"/>
      <c r="C497" s="6"/>
      <c r="D497" s="7"/>
      <c r="E497" s="7"/>
      <c r="F497" s="6"/>
      <c r="G497" s="12"/>
      <c r="H497" s="11"/>
      <c r="I497" s="11"/>
      <c r="J497" s="11"/>
      <c r="K497" s="11"/>
    </row>
    <row r="498" spans="1:11" ht="15.75" customHeight="1" x14ac:dyDescent="0.2">
      <c r="A498" s="6"/>
      <c r="B498" s="6"/>
      <c r="C498" s="6"/>
      <c r="D498" s="7"/>
      <c r="E498" s="7"/>
      <c r="F498" s="6"/>
      <c r="G498" s="12"/>
      <c r="H498" s="11"/>
      <c r="I498" s="11"/>
      <c r="J498" s="11"/>
      <c r="K498" s="11"/>
    </row>
    <row r="499" spans="1:11" ht="15.75" customHeight="1" x14ac:dyDescent="0.2">
      <c r="A499" s="6"/>
      <c r="B499" s="6"/>
      <c r="C499" s="6"/>
      <c r="D499" s="7"/>
      <c r="E499" s="7"/>
      <c r="F499" s="6"/>
      <c r="G499" s="12"/>
      <c r="H499" s="11"/>
      <c r="I499" s="11"/>
      <c r="J499" s="11"/>
      <c r="K499" s="11"/>
    </row>
    <row r="500" spans="1:11" ht="15.75" customHeight="1" x14ac:dyDescent="0.2">
      <c r="A500" s="13"/>
      <c r="B500" s="13"/>
      <c r="C500" s="13"/>
      <c r="D500" s="13"/>
      <c r="E500" s="13"/>
      <c r="F500" s="13"/>
      <c r="G500" s="13"/>
    </row>
    <row r="501" spans="1:11" ht="15.75" customHeight="1" x14ac:dyDescent="0.2">
      <c r="A501" s="13"/>
      <c r="B501" s="13"/>
      <c r="C501" s="13"/>
      <c r="D501" s="13"/>
      <c r="E501" s="13"/>
      <c r="F501" s="13"/>
      <c r="G501" s="13"/>
    </row>
    <row r="502" spans="1:11" ht="15.75" customHeight="1" x14ac:dyDescent="0.2">
      <c r="A502" s="13"/>
      <c r="B502" s="13"/>
      <c r="C502" s="13"/>
      <c r="D502" s="13"/>
      <c r="E502" s="13"/>
      <c r="F502" s="13"/>
      <c r="G502" s="13"/>
    </row>
    <row r="503" spans="1:11" ht="15.75" customHeight="1" x14ac:dyDescent="0.2">
      <c r="A503" s="13"/>
      <c r="B503" s="13"/>
      <c r="C503" s="13"/>
      <c r="D503" s="13"/>
      <c r="E503" s="13"/>
      <c r="F503" s="13"/>
      <c r="G503" s="13"/>
    </row>
    <row r="504" spans="1:11" ht="15.75" customHeight="1" x14ac:dyDescent="0.2">
      <c r="A504" s="13"/>
      <c r="B504" s="13"/>
      <c r="C504" s="13"/>
      <c r="D504" s="13"/>
      <c r="E504" s="13"/>
      <c r="F504" s="13"/>
      <c r="G504" s="13"/>
    </row>
    <row r="505" spans="1:11" ht="15.75" customHeight="1" x14ac:dyDescent="0.2">
      <c r="A505" s="13"/>
      <c r="B505" s="13"/>
      <c r="C505" s="13"/>
      <c r="D505" s="13"/>
      <c r="E505" s="13"/>
      <c r="F505" s="13"/>
      <c r="G505" s="13"/>
    </row>
    <row r="506" spans="1:11" ht="15.75" customHeight="1" x14ac:dyDescent="0.2">
      <c r="A506" s="13"/>
      <c r="B506" s="13"/>
      <c r="C506" s="13"/>
      <c r="D506" s="13"/>
      <c r="E506" s="13"/>
      <c r="F506" s="13"/>
      <c r="G506" s="13"/>
    </row>
    <row r="507" spans="1:11" ht="15.75" customHeight="1" x14ac:dyDescent="0.2">
      <c r="A507" s="13"/>
      <c r="B507" s="13"/>
      <c r="C507" s="13"/>
      <c r="D507" s="13"/>
      <c r="E507" s="13"/>
      <c r="F507" s="13"/>
      <c r="G507" s="13"/>
    </row>
    <row r="508" spans="1:11" ht="15.75" customHeight="1" x14ac:dyDescent="0.2">
      <c r="A508" s="13"/>
      <c r="B508" s="13"/>
      <c r="C508" s="13"/>
      <c r="D508" s="13"/>
      <c r="E508" s="13"/>
      <c r="F508" s="13"/>
      <c r="G508" s="13"/>
    </row>
    <row r="509" spans="1:11" ht="15.75" customHeight="1" x14ac:dyDescent="0.2">
      <c r="A509" s="13"/>
      <c r="B509" s="13"/>
      <c r="C509" s="13"/>
      <c r="D509" s="13"/>
      <c r="E509" s="13"/>
      <c r="F509" s="13"/>
      <c r="G509" s="13"/>
    </row>
    <row r="510" spans="1:11" ht="15.75" customHeight="1" x14ac:dyDescent="0.2">
      <c r="A510" s="13"/>
      <c r="B510" s="13"/>
      <c r="C510" s="13"/>
      <c r="D510" s="13"/>
      <c r="E510" s="13"/>
      <c r="F510" s="13"/>
      <c r="G510" s="13"/>
    </row>
    <row r="511" spans="1:11" ht="15.75" customHeight="1" x14ac:dyDescent="0.2">
      <c r="A511" s="13"/>
      <c r="B511" s="13"/>
      <c r="C511" s="13"/>
      <c r="D511" s="13"/>
      <c r="E511" s="13"/>
      <c r="F511" s="13"/>
      <c r="G511" s="13"/>
    </row>
    <row r="512" spans="1:11" ht="15.75" customHeight="1" x14ac:dyDescent="0.2">
      <c r="A512" s="13"/>
      <c r="B512" s="13"/>
      <c r="C512" s="13"/>
      <c r="D512" s="13"/>
      <c r="E512" s="13"/>
      <c r="F512" s="13"/>
      <c r="G512" s="13"/>
    </row>
    <row r="513" spans="1:7" ht="15.75" customHeight="1" x14ac:dyDescent="0.2">
      <c r="A513" s="13"/>
      <c r="B513" s="13"/>
      <c r="C513" s="13"/>
      <c r="D513" s="13"/>
      <c r="E513" s="13"/>
      <c r="F513" s="13"/>
      <c r="G513" s="13"/>
    </row>
    <row r="514" spans="1:7" ht="15.75" customHeight="1" x14ac:dyDescent="0.2">
      <c r="A514" s="13"/>
      <c r="B514" s="13"/>
      <c r="C514" s="13"/>
      <c r="D514" s="13"/>
      <c r="E514" s="13"/>
      <c r="F514" s="13"/>
      <c r="G514" s="13"/>
    </row>
    <row r="515" spans="1:7" ht="15.75" customHeight="1" x14ac:dyDescent="0.2">
      <c r="A515" s="13"/>
      <c r="B515" s="13"/>
      <c r="C515" s="13"/>
      <c r="D515" s="13"/>
      <c r="E515" s="13"/>
      <c r="F515" s="13"/>
      <c r="G515" s="13"/>
    </row>
    <row r="516" spans="1:7" ht="15.75" customHeight="1" x14ac:dyDescent="0.2">
      <c r="A516" s="13"/>
      <c r="B516" s="13"/>
      <c r="C516" s="13"/>
      <c r="D516" s="13"/>
      <c r="E516" s="13"/>
      <c r="F516" s="13"/>
      <c r="G516" s="13"/>
    </row>
    <row r="517" spans="1:7" ht="15.75" customHeight="1" x14ac:dyDescent="0.2">
      <c r="A517" s="13"/>
      <c r="B517" s="13"/>
      <c r="C517" s="13"/>
      <c r="D517" s="13"/>
      <c r="E517" s="13"/>
      <c r="F517" s="13"/>
      <c r="G517" s="13"/>
    </row>
    <row r="518" spans="1:7" ht="15.75" customHeight="1" x14ac:dyDescent="0.2">
      <c r="A518" s="13"/>
      <c r="B518" s="13"/>
      <c r="C518" s="13"/>
      <c r="D518" s="13"/>
      <c r="E518" s="13"/>
      <c r="F518" s="13"/>
      <c r="G518" s="13"/>
    </row>
    <row r="519" spans="1:7" ht="15.75" customHeight="1" x14ac:dyDescent="0.2">
      <c r="A519" s="13"/>
      <c r="B519" s="13"/>
      <c r="C519" s="13"/>
      <c r="D519" s="13"/>
      <c r="E519" s="13"/>
      <c r="F519" s="13"/>
      <c r="G519" s="13"/>
    </row>
    <row r="520" spans="1:7" ht="15.75" customHeight="1" x14ac:dyDescent="0.2">
      <c r="A520" s="13"/>
      <c r="B520" s="13"/>
      <c r="C520" s="13"/>
      <c r="D520" s="13"/>
      <c r="E520" s="13"/>
      <c r="F520" s="13"/>
      <c r="G520" s="13"/>
    </row>
    <row r="521" spans="1:7" ht="15.75" customHeight="1" x14ac:dyDescent="0.2">
      <c r="A521" s="13"/>
      <c r="B521" s="13"/>
      <c r="C521" s="13"/>
      <c r="D521" s="13"/>
      <c r="E521" s="13"/>
      <c r="F521" s="13"/>
      <c r="G521" s="13"/>
    </row>
    <row r="522" spans="1:7" ht="15.75" customHeight="1" x14ac:dyDescent="0.2">
      <c r="A522" s="13"/>
      <c r="B522" s="13"/>
      <c r="C522" s="13"/>
      <c r="D522" s="13"/>
      <c r="E522" s="13"/>
      <c r="F522" s="13"/>
      <c r="G522" s="13"/>
    </row>
    <row r="523" spans="1:7" ht="15.75" customHeight="1" x14ac:dyDescent="0.2">
      <c r="A523" s="13"/>
      <c r="B523" s="13"/>
      <c r="C523" s="13"/>
      <c r="D523" s="13"/>
      <c r="E523" s="13"/>
      <c r="F523" s="13"/>
      <c r="G523" s="13"/>
    </row>
    <row r="524" spans="1:7" ht="15.75" customHeight="1" x14ac:dyDescent="0.2">
      <c r="A524" s="13"/>
      <c r="B524" s="13"/>
      <c r="C524" s="13"/>
      <c r="D524" s="13"/>
      <c r="E524" s="13"/>
      <c r="F524" s="13"/>
      <c r="G524" s="13"/>
    </row>
    <row r="525" spans="1:7" ht="15.75" customHeight="1" x14ac:dyDescent="0.2">
      <c r="A525" s="13"/>
      <c r="B525" s="13"/>
      <c r="C525" s="13"/>
      <c r="D525" s="13"/>
      <c r="E525" s="13"/>
      <c r="F525" s="13"/>
      <c r="G525" s="13"/>
    </row>
    <row r="526" spans="1:7" ht="15.75" customHeight="1" x14ac:dyDescent="0.2">
      <c r="A526" s="13"/>
      <c r="B526" s="13"/>
      <c r="C526" s="13"/>
      <c r="D526" s="13"/>
      <c r="E526" s="13"/>
      <c r="F526" s="13"/>
      <c r="G526" s="13"/>
    </row>
    <row r="527" spans="1:7" ht="15.75" customHeight="1" x14ac:dyDescent="0.2">
      <c r="A527" s="13"/>
      <c r="B527" s="13"/>
      <c r="C527" s="13"/>
      <c r="D527" s="13"/>
      <c r="E527" s="13"/>
      <c r="F527" s="13"/>
      <c r="G527" s="13"/>
    </row>
    <row r="528" spans="1:7" ht="15.75" customHeight="1" x14ac:dyDescent="0.2">
      <c r="A528" s="13"/>
      <c r="B528" s="13"/>
      <c r="C528" s="13"/>
      <c r="D528" s="13"/>
      <c r="E528" s="13"/>
      <c r="F528" s="13"/>
      <c r="G528" s="13"/>
    </row>
    <row r="529" spans="1:7" ht="15.75" customHeight="1" x14ac:dyDescent="0.2">
      <c r="A529" s="13"/>
      <c r="B529" s="13"/>
      <c r="C529" s="13"/>
      <c r="D529" s="13"/>
      <c r="E529" s="13"/>
      <c r="F529" s="13"/>
      <c r="G529" s="13"/>
    </row>
    <row r="530" spans="1:7" ht="15.75" customHeight="1" x14ac:dyDescent="0.2">
      <c r="A530" s="13"/>
      <c r="B530" s="13"/>
      <c r="C530" s="13"/>
      <c r="D530" s="13"/>
      <c r="E530" s="13"/>
      <c r="F530" s="13"/>
      <c r="G530" s="13"/>
    </row>
    <row r="531" spans="1:7" ht="15.75" customHeight="1" x14ac:dyDescent="0.2">
      <c r="A531" s="13"/>
      <c r="B531" s="13"/>
      <c r="C531" s="13"/>
      <c r="D531" s="13"/>
      <c r="E531" s="13"/>
      <c r="F531" s="13"/>
      <c r="G531" s="13"/>
    </row>
    <row r="532" spans="1:7" ht="15.75" customHeight="1" x14ac:dyDescent="0.2">
      <c r="A532" s="13"/>
      <c r="B532" s="13"/>
      <c r="C532" s="13"/>
      <c r="D532" s="13"/>
      <c r="E532" s="13"/>
      <c r="F532" s="13"/>
      <c r="G532" s="13"/>
    </row>
    <row r="533" spans="1:7" ht="15.75" customHeight="1" x14ac:dyDescent="0.2">
      <c r="A533" s="13"/>
      <c r="B533" s="13"/>
      <c r="C533" s="13"/>
      <c r="D533" s="13"/>
      <c r="E533" s="13"/>
      <c r="F533" s="13"/>
      <c r="G533" s="13"/>
    </row>
    <row r="534" spans="1:7" ht="15.75" customHeight="1" x14ac:dyDescent="0.2">
      <c r="A534" s="13"/>
      <c r="B534" s="13"/>
      <c r="C534" s="13"/>
      <c r="D534" s="13"/>
      <c r="E534" s="13"/>
      <c r="F534" s="13"/>
      <c r="G534" s="13"/>
    </row>
    <row r="535" spans="1:7" ht="15.75" customHeight="1" x14ac:dyDescent="0.2">
      <c r="A535" s="13"/>
      <c r="B535" s="13"/>
      <c r="C535" s="13"/>
      <c r="D535" s="13"/>
      <c r="E535" s="13"/>
      <c r="F535" s="13"/>
      <c r="G535" s="13"/>
    </row>
    <row r="536" spans="1:7" ht="15.75" customHeight="1" x14ac:dyDescent="0.2">
      <c r="A536" s="13"/>
      <c r="B536" s="13"/>
      <c r="C536" s="13"/>
      <c r="D536" s="13"/>
      <c r="E536" s="13"/>
      <c r="F536" s="13"/>
      <c r="G536" s="13"/>
    </row>
    <row r="537" spans="1:7" ht="15.75" customHeight="1" x14ac:dyDescent="0.2">
      <c r="A537" s="13"/>
      <c r="B537" s="13"/>
      <c r="C537" s="13"/>
      <c r="D537" s="13"/>
      <c r="E537" s="13"/>
      <c r="F537" s="13"/>
      <c r="G537" s="13"/>
    </row>
    <row r="538" spans="1:7" ht="15.75" customHeight="1" x14ac:dyDescent="0.2">
      <c r="A538" s="13"/>
      <c r="B538" s="13"/>
      <c r="C538" s="13"/>
      <c r="D538" s="13"/>
      <c r="E538" s="13"/>
      <c r="F538" s="13"/>
      <c r="G538" s="13"/>
    </row>
    <row r="539" spans="1:7" ht="15.75" customHeight="1" x14ac:dyDescent="0.2">
      <c r="A539" s="13"/>
      <c r="B539" s="13"/>
      <c r="C539" s="13"/>
      <c r="D539" s="13"/>
      <c r="E539" s="13"/>
      <c r="F539" s="13"/>
      <c r="G539" s="13"/>
    </row>
    <row r="540" spans="1:7" ht="15.75" customHeight="1" x14ac:dyDescent="0.2">
      <c r="A540" s="13"/>
      <c r="B540" s="13"/>
      <c r="C540" s="13"/>
      <c r="D540" s="13"/>
      <c r="E540" s="13"/>
      <c r="F540" s="13"/>
      <c r="G540" s="13"/>
    </row>
    <row r="541" spans="1:7" ht="15.75" customHeight="1" x14ac:dyDescent="0.2">
      <c r="A541" s="13"/>
      <c r="B541" s="13"/>
      <c r="C541" s="13"/>
      <c r="D541" s="13"/>
      <c r="E541" s="13"/>
      <c r="F541" s="13"/>
      <c r="G541" s="13"/>
    </row>
    <row r="542" spans="1:7" ht="15.75" customHeight="1" x14ac:dyDescent="0.2">
      <c r="A542" s="13"/>
      <c r="B542" s="13"/>
      <c r="C542" s="13"/>
      <c r="D542" s="13"/>
      <c r="E542" s="13"/>
      <c r="F542" s="13"/>
      <c r="G542" s="13"/>
    </row>
    <row r="543" spans="1:7" ht="15.75" customHeight="1" x14ac:dyDescent="0.2">
      <c r="A543" s="13"/>
      <c r="B543" s="13"/>
      <c r="C543" s="13"/>
      <c r="D543" s="13"/>
      <c r="E543" s="13"/>
      <c r="F543" s="13"/>
      <c r="G543" s="13"/>
    </row>
    <row r="544" spans="1:7" ht="15.75" customHeight="1" x14ac:dyDescent="0.2">
      <c r="A544" s="13"/>
      <c r="B544" s="13"/>
      <c r="C544" s="13"/>
      <c r="D544" s="13"/>
      <c r="E544" s="13"/>
      <c r="F544" s="13"/>
      <c r="G544" s="13"/>
    </row>
    <row r="545" spans="1:7" ht="15.75" customHeight="1" x14ac:dyDescent="0.2">
      <c r="A545" s="13"/>
      <c r="B545" s="13"/>
      <c r="C545" s="13"/>
      <c r="D545" s="13"/>
      <c r="E545" s="13"/>
      <c r="F545" s="13"/>
      <c r="G545" s="13"/>
    </row>
    <row r="546" spans="1:7" ht="15.75" customHeight="1" x14ac:dyDescent="0.2">
      <c r="A546" s="13"/>
      <c r="B546" s="13"/>
      <c r="C546" s="13"/>
      <c r="D546" s="13"/>
      <c r="E546" s="13"/>
      <c r="F546" s="13"/>
      <c r="G546" s="13"/>
    </row>
    <row r="547" spans="1:7" ht="15.75" customHeight="1" x14ac:dyDescent="0.2">
      <c r="A547" s="13"/>
      <c r="B547" s="13"/>
      <c r="C547" s="13"/>
      <c r="D547" s="13"/>
      <c r="E547" s="13"/>
      <c r="F547" s="13"/>
      <c r="G547" s="13"/>
    </row>
    <row r="548" spans="1:7" ht="15.75" customHeight="1" x14ac:dyDescent="0.2">
      <c r="A548" s="13"/>
      <c r="B548" s="13"/>
      <c r="C548" s="13"/>
      <c r="D548" s="13"/>
      <c r="E548" s="13"/>
      <c r="F548" s="13"/>
      <c r="G548" s="13"/>
    </row>
    <row r="549" spans="1:7" ht="15.75" customHeight="1" x14ac:dyDescent="0.2">
      <c r="A549" s="13"/>
      <c r="B549" s="13"/>
      <c r="C549" s="13"/>
      <c r="D549" s="13"/>
      <c r="E549" s="13"/>
      <c r="F549" s="13"/>
      <c r="G549" s="13"/>
    </row>
    <row r="550" spans="1:7" ht="15.75" customHeight="1" x14ac:dyDescent="0.2">
      <c r="A550" s="13"/>
      <c r="B550" s="13"/>
      <c r="C550" s="13"/>
      <c r="D550" s="13"/>
      <c r="E550" s="13"/>
      <c r="F550" s="13"/>
      <c r="G550" s="13"/>
    </row>
    <row r="551" spans="1:7" ht="15.75" customHeight="1" x14ac:dyDescent="0.2">
      <c r="A551" s="13"/>
      <c r="B551" s="13"/>
      <c r="C551" s="13"/>
      <c r="D551" s="13"/>
      <c r="E551" s="13"/>
      <c r="F551" s="13"/>
      <c r="G551" s="13"/>
    </row>
    <row r="552" spans="1:7" ht="15.75" customHeight="1" x14ac:dyDescent="0.2">
      <c r="A552" s="13"/>
      <c r="B552" s="13"/>
      <c r="C552" s="13"/>
      <c r="D552" s="13"/>
      <c r="E552" s="13"/>
      <c r="F552" s="13"/>
      <c r="G552" s="13"/>
    </row>
    <row r="553" spans="1:7" ht="15.75" customHeight="1" x14ac:dyDescent="0.2">
      <c r="A553" s="13"/>
      <c r="B553" s="13"/>
      <c r="C553" s="13"/>
      <c r="D553" s="13"/>
      <c r="E553" s="13"/>
      <c r="F553" s="13"/>
      <c r="G553" s="13"/>
    </row>
    <row r="554" spans="1:7" ht="15.75" customHeight="1" x14ac:dyDescent="0.2">
      <c r="A554" s="13"/>
      <c r="B554" s="13"/>
      <c r="C554" s="13"/>
      <c r="D554" s="13"/>
      <c r="E554" s="13"/>
      <c r="F554" s="13"/>
      <c r="G554" s="13"/>
    </row>
    <row r="555" spans="1:7" ht="15.75" customHeight="1" x14ac:dyDescent="0.2">
      <c r="A555" s="13"/>
      <c r="B555" s="13"/>
      <c r="C555" s="13"/>
      <c r="D555" s="13"/>
      <c r="E555" s="13"/>
      <c r="F555" s="13"/>
      <c r="G555" s="13"/>
    </row>
    <row r="556" spans="1:7" ht="15.75" customHeight="1" x14ac:dyDescent="0.2">
      <c r="A556" s="13"/>
      <c r="B556" s="13"/>
      <c r="C556" s="13"/>
      <c r="D556" s="13"/>
      <c r="E556" s="13"/>
      <c r="F556" s="13"/>
      <c r="G556" s="13"/>
    </row>
    <row r="557" spans="1:7" ht="15.75" customHeight="1" x14ac:dyDescent="0.2">
      <c r="A557" s="13"/>
      <c r="B557" s="13"/>
      <c r="C557" s="13"/>
      <c r="D557" s="13"/>
      <c r="E557" s="13"/>
      <c r="F557" s="13"/>
      <c r="G557" s="13"/>
    </row>
    <row r="558" spans="1:7" ht="15.75" customHeight="1" x14ac:dyDescent="0.2">
      <c r="A558" s="13"/>
      <c r="B558" s="13"/>
      <c r="C558" s="13"/>
      <c r="D558" s="13"/>
      <c r="E558" s="13"/>
      <c r="F558" s="13"/>
      <c r="G558" s="13"/>
    </row>
    <row r="559" spans="1:7" ht="15.75" customHeight="1" x14ac:dyDescent="0.2">
      <c r="A559" s="13"/>
      <c r="B559" s="13"/>
      <c r="C559" s="13"/>
      <c r="D559" s="13"/>
      <c r="E559" s="13"/>
      <c r="F559" s="13"/>
      <c r="G559" s="13"/>
    </row>
    <row r="560" spans="1:7" ht="15.75" customHeight="1" x14ac:dyDescent="0.2">
      <c r="A560" s="13"/>
      <c r="B560" s="13"/>
      <c r="C560" s="13"/>
      <c r="D560" s="13"/>
      <c r="E560" s="13"/>
      <c r="F560" s="13"/>
      <c r="G560" s="13"/>
    </row>
    <row r="561" spans="1:7" ht="15.75" customHeight="1" x14ac:dyDescent="0.2">
      <c r="A561" s="13"/>
      <c r="B561" s="13"/>
      <c r="C561" s="13"/>
      <c r="D561" s="13"/>
      <c r="E561" s="13"/>
      <c r="F561" s="13"/>
      <c r="G561" s="13"/>
    </row>
    <row r="562" spans="1:7" ht="15.75" customHeight="1" x14ac:dyDescent="0.2">
      <c r="A562" s="13"/>
      <c r="B562" s="13"/>
      <c r="C562" s="13"/>
      <c r="D562" s="13"/>
      <c r="E562" s="13"/>
      <c r="F562" s="13"/>
      <c r="G562" s="13"/>
    </row>
    <row r="563" spans="1:7" ht="15.75" customHeight="1" x14ac:dyDescent="0.2">
      <c r="A563" s="13"/>
      <c r="B563" s="13"/>
      <c r="C563" s="13"/>
      <c r="D563" s="13"/>
      <c r="E563" s="13"/>
      <c r="F563" s="13"/>
      <c r="G563" s="13"/>
    </row>
    <row r="564" spans="1:7" ht="15.75" customHeight="1" x14ac:dyDescent="0.2">
      <c r="A564" s="13"/>
      <c r="B564" s="13"/>
      <c r="C564" s="13"/>
      <c r="D564" s="13"/>
      <c r="E564" s="13"/>
      <c r="F564" s="13"/>
      <c r="G564" s="13"/>
    </row>
    <row r="565" spans="1:7" ht="15.75" customHeight="1" x14ac:dyDescent="0.2">
      <c r="A565" s="13"/>
      <c r="B565" s="13"/>
      <c r="C565" s="13"/>
      <c r="D565" s="13"/>
      <c r="E565" s="13"/>
      <c r="F565" s="13"/>
      <c r="G565" s="13"/>
    </row>
    <row r="566" spans="1:7" ht="15.75" customHeight="1" x14ac:dyDescent="0.2">
      <c r="A566" s="13"/>
      <c r="B566" s="13"/>
      <c r="C566" s="13"/>
      <c r="D566" s="13"/>
      <c r="E566" s="13"/>
      <c r="F566" s="13"/>
      <c r="G566" s="13"/>
    </row>
    <row r="567" spans="1:7" ht="15.75" customHeight="1" x14ac:dyDescent="0.2">
      <c r="A567" s="13"/>
      <c r="B567" s="13"/>
      <c r="C567" s="13"/>
      <c r="D567" s="13"/>
      <c r="E567" s="13"/>
      <c r="F567" s="13"/>
      <c r="G567" s="13"/>
    </row>
    <row r="568" spans="1:7" ht="15.75" customHeight="1" x14ac:dyDescent="0.2">
      <c r="A568" s="13"/>
      <c r="B568" s="13"/>
      <c r="C568" s="13"/>
      <c r="D568" s="13"/>
      <c r="E568" s="13"/>
      <c r="F568" s="13"/>
      <c r="G568" s="13"/>
    </row>
    <row r="569" spans="1:7" ht="15.75" customHeight="1" x14ac:dyDescent="0.2">
      <c r="A569" s="13"/>
      <c r="B569" s="13"/>
      <c r="C569" s="13"/>
      <c r="D569" s="13"/>
      <c r="E569" s="13"/>
      <c r="F569" s="13"/>
      <c r="G569" s="13"/>
    </row>
    <row r="570" spans="1:7" ht="15.75" customHeight="1" x14ac:dyDescent="0.2">
      <c r="A570" s="13"/>
      <c r="B570" s="13"/>
      <c r="C570" s="13"/>
      <c r="D570" s="13"/>
      <c r="E570" s="13"/>
      <c r="F570" s="13"/>
      <c r="G570" s="13"/>
    </row>
    <row r="571" spans="1:7" ht="15.75" customHeight="1" x14ac:dyDescent="0.2">
      <c r="A571" s="13"/>
      <c r="B571" s="13"/>
      <c r="C571" s="13"/>
      <c r="D571" s="13"/>
      <c r="E571" s="13"/>
      <c r="F571" s="13"/>
      <c r="G571" s="13"/>
    </row>
    <row r="572" spans="1:7" ht="15.75" customHeight="1" x14ac:dyDescent="0.2">
      <c r="A572" s="13"/>
      <c r="B572" s="13"/>
      <c r="C572" s="13"/>
      <c r="D572" s="13"/>
      <c r="E572" s="13"/>
      <c r="F572" s="13"/>
      <c r="G572" s="13"/>
    </row>
    <row r="573" spans="1:7" ht="15.75" customHeight="1" x14ac:dyDescent="0.2">
      <c r="A573" s="13"/>
      <c r="B573" s="13"/>
      <c r="C573" s="13"/>
      <c r="D573" s="13"/>
      <c r="E573" s="13"/>
      <c r="F573" s="13"/>
      <c r="G573" s="13"/>
    </row>
    <row r="574" spans="1:7" ht="15.75" customHeight="1" x14ac:dyDescent="0.2">
      <c r="A574" s="13"/>
      <c r="B574" s="13"/>
      <c r="C574" s="13"/>
      <c r="D574" s="13"/>
      <c r="E574" s="13"/>
      <c r="F574" s="13"/>
      <c r="G574" s="13"/>
    </row>
    <row r="575" spans="1:7" ht="15.75" customHeight="1" x14ac:dyDescent="0.2">
      <c r="A575" s="13"/>
      <c r="B575" s="13"/>
      <c r="C575" s="13"/>
      <c r="D575" s="13"/>
      <c r="E575" s="13"/>
      <c r="F575" s="13"/>
      <c r="G575" s="13"/>
    </row>
    <row r="576" spans="1:7" ht="15.75" customHeight="1" x14ac:dyDescent="0.2">
      <c r="A576" s="13"/>
      <c r="B576" s="13"/>
      <c r="C576" s="13"/>
      <c r="D576" s="13"/>
      <c r="E576" s="13"/>
      <c r="F576" s="13"/>
      <c r="G576" s="13"/>
    </row>
    <row r="577" spans="1:7" ht="15.75" customHeight="1" x14ac:dyDescent="0.2">
      <c r="A577" s="13"/>
      <c r="B577" s="13"/>
      <c r="C577" s="13"/>
      <c r="D577" s="13"/>
      <c r="E577" s="13"/>
      <c r="F577" s="13"/>
      <c r="G577" s="13"/>
    </row>
    <row r="578" spans="1:7" ht="15.75" customHeight="1" x14ac:dyDescent="0.2">
      <c r="A578" s="13"/>
      <c r="B578" s="13"/>
      <c r="C578" s="13"/>
      <c r="D578" s="13"/>
      <c r="E578" s="13"/>
      <c r="F578" s="13"/>
      <c r="G578" s="13"/>
    </row>
    <row r="579" spans="1:7" ht="15.75" customHeight="1" x14ac:dyDescent="0.2">
      <c r="A579" s="13"/>
      <c r="B579" s="13"/>
      <c r="C579" s="13"/>
      <c r="D579" s="13"/>
      <c r="E579" s="13"/>
      <c r="F579" s="13"/>
      <c r="G579" s="13"/>
    </row>
    <row r="580" spans="1:7" ht="15.75" customHeight="1" x14ac:dyDescent="0.2">
      <c r="A580" s="13"/>
      <c r="B580" s="13"/>
      <c r="C580" s="13"/>
      <c r="D580" s="13"/>
      <c r="E580" s="13"/>
      <c r="F580" s="13"/>
      <c r="G580" s="13"/>
    </row>
    <row r="581" spans="1:7" ht="15.75" customHeight="1" x14ac:dyDescent="0.2">
      <c r="A581" s="13"/>
      <c r="B581" s="13"/>
      <c r="C581" s="13"/>
      <c r="D581" s="13"/>
      <c r="E581" s="13"/>
      <c r="F581" s="13"/>
      <c r="G581" s="13"/>
    </row>
    <row r="582" spans="1:7" ht="15.75" customHeight="1" x14ac:dyDescent="0.2">
      <c r="A582" s="13"/>
      <c r="B582" s="13"/>
      <c r="C582" s="13"/>
      <c r="D582" s="13"/>
      <c r="E582" s="13"/>
      <c r="F582" s="13"/>
      <c r="G582" s="13"/>
    </row>
    <row r="583" spans="1:7" ht="15.75" customHeight="1" x14ac:dyDescent="0.2">
      <c r="A583" s="13"/>
      <c r="B583" s="13"/>
      <c r="C583" s="13"/>
      <c r="D583" s="13"/>
      <c r="E583" s="13"/>
      <c r="F583" s="13"/>
      <c r="G583" s="13"/>
    </row>
    <row r="584" spans="1:7" ht="15.75" customHeight="1" x14ac:dyDescent="0.2">
      <c r="A584" s="13"/>
      <c r="B584" s="13"/>
      <c r="C584" s="13"/>
      <c r="D584" s="13"/>
      <c r="E584" s="13"/>
      <c r="F584" s="13"/>
      <c r="G584" s="13"/>
    </row>
    <row r="585" spans="1:7" ht="15.75" customHeight="1" x14ac:dyDescent="0.2">
      <c r="A585" s="13"/>
      <c r="B585" s="13"/>
      <c r="C585" s="13"/>
      <c r="D585" s="13"/>
      <c r="E585" s="13"/>
      <c r="F585" s="13"/>
      <c r="G585" s="13"/>
    </row>
    <row r="586" spans="1:7" ht="15.75" customHeight="1" x14ac:dyDescent="0.2">
      <c r="A586" s="13"/>
      <c r="B586" s="13"/>
      <c r="C586" s="13"/>
      <c r="D586" s="13"/>
      <c r="E586" s="13"/>
      <c r="F586" s="13"/>
      <c r="G586" s="13"/>
    </row>
    <row r="587" spans="1:7" ht="15.75" customHeight="1" x14ac:dyDescent="0.2">
      <c r="A587" s="13"/>
      <c r="B587" s="13"/>
      <c r="C587" s="13"/>
      <c r="D587" s="13"/>
      <c r="E587" s="13"/>
      <c r="F587" s="13"/>
      <c r="G587" s="13"/>
    </row>
    <row r="588" spans="1:7" ht="15.75" customHeight="1" x14ac:dyDescent="0.2">
      <c r="A588" s="13"/>
      <c r="B588" s="13"/>
      <c r="C588" s="13"/>
      <c r="D588" s="13"/>
      <c r="E588" s="13"/>
      <c r="F588" s="13"/>
      <c r="G588" s="13"/>
    </row>
    <row r="589" spans="1:7" ht="15.75" customHeight="1" x14ac:dyDescent="0.2">
      <c r="A589" s="13"/>
      <c r="B589" s="13"/>
      <c r="C589" s="13"/>
      <c r="D589" s="13"/>
      <c r="E589" s="13"/>
      <c r="F589" s="13"/>
      <c r="G589" s="13"/>
    </row>
    <row r="590" spans="1:7" ht="15.75" customHeight="1" x14ac:dyDescent="0.2">
      <c r="A590" s="13"/>
      <c r="B590" s="13"/>
      <c r="C590" s="13"/>
      <c r="D590" s="13"/>
      <c r="E590" s="13"/>
      <c r="F590" s="13"/>
      <c r="G590" s="13"/>
    </row>
    <row r="591" spans="1:7" ht="15.75" customHeight="1" x14ac:dyDescent="0.2">
      <c r="A591" s="13"/>
      <c r="B591" s="13"/>
      <c r="C591" s="13"/>
      <c r="D591" s="13"/>
      <c r="E591" s="13"/>
      <c r="F591" s="13"/>
      <c r="G591" s="13"/>
    </row>
    <row r="592" spans="1:7" ht="15.75" customHeight="1" x14ac:dyDescent="0.2">
      <c r="A592" s="13"/>
      <c r="B592" s="13"/>
      <c r="C592" s="13"/>
      <c r="D592" s="13"/>
      <c r="E592" s="13"/>
      <c r="F592" s="13"/>
      <c r="G592" s="13"/>
    </row>
    <row r="593" spans="1:7" ht="15.75" customHeight="1" x14ac:dyDescent="0.2">
      <c r="A593" s="13"/>
      <c r="B593" s="13"/>
      <c r="C593" s="13"/>
      <c r="D593" s="13"/>
      <c r="E593" s="13"/>
      <c r="F593" s="13"/>
      <c r="G593" s="13"/>
    </row>
    <row r="594" spans="1:7" ht="15.75" customHeight="1" x14ac:dyDescent="0.2">
      <c r="A594" s="13"/>
      <c r="B594" s="13"/>
      <c r="C594" s="13"/>
      <c r="D594" s="13"/>
      <c r="E594" s="13"/>
      <c r="F594" s="13"/>
      <c r="G594" s="13"/>
    </row>
    <row r="595" spans="1:7" ht="15.75" customHeight="1" x14ac:dyDescent="0.2">
      <c r="A595" s="13"/>
      <c r="B595" s="13"/>
      <c r="C595" s="13"/>
      <c r="D595" s="13"/>
      <c r="E595" s="13"/>
      <c r="F595" s="13"/>
      <c r="G595" s="13"/>
    </row>
    <row r="596" spans="1:7" ht="15.75" customHeight="1" x14ac:dyDescent="0.2">
      <c r="A596" s="13"/>
      <c r="B596" s="13"/>
      <c r="C596" s="13"/>
      <c r="D596" s="13"/>
      <c r="E596" s="13"/>
      <c r="F596" s="13"/>
      <c r="G596" s="13"/>
    </row>
    <row r="597" spans="1:7" ht="15.75" customHeight="1" x14ac:dyDescent="0.2">
      <c r="A597" s="13"/>
      <c r="B597" s="13"/>
      <c r="C597" s="13"/>
      <c r="D597" s="13"/>
      <c r="E597" s="13"/>
      <c r="F597" s="13"/>
      <c r="G597" s="13"/>
    </row>
    <row r="598" spans="1:7" ht="15.75" customHeight="1" x14ac:dyDescent="0.2">
      <c r="A598" s="13"/>
      <c r="B598" s="13"/>
      <c r="C598" s="13"/>
      <c r="D598" s="13"/>
      <c r="E598" s="13"/>
      <c r="F598" s="13"/>
      <c r="G598" s="13"/>
    </row>
    <row r="599" spans="1:7" ht="15.75" customHeight="1" x14ac:dyDescent="0.2">
      <c r="A599" s="13"/>
      <c r="B599" s="13"/>
      <c r="C599" s="13"/>
      <c r="D599" s="13"/>
      <c r="E599" s="13"/>
      <c r="F599" s="13"/>
      <c r="G599" s="13"/>
    </row>
    <row r="600" spans="1:7" ht="15.75" customHeight="1" x14ac:dyDescent="0.2">
      <c r="A600" s="13"/>
      <c r="B600" s="13"/>
      <c r="C600" s="13"/>
      <c r="D600" s="13"/>
      <c r="E600" s="13"/>
      <c r="F600" s="13"/>
      <c r="G600" s="13"/>
    </row>
    <row r="601" spans="1:7" ht="15.75" customHeight="1" x14ac:dyDescent="0.2">
      <c r="A601" s="13"/>
      <c r="B601" s="13"/>
      <c r="C601" s="13"/>
      <c r="D601" s="13"/>
      <c r="E601" s="13"/>
      <c r="F601" s="13"/>
      <c r="G601" s="13"/>
    </row>
    <row r="602" spans="1:7" ht="15.75" customHeight="1" x14ac:dyDescent="0.2">
      <c r="A602" s="13"/>
      <c r="B602" s="13"/>
      <c r="C602" s="13"/>
      <c r="D602" s="13"/>
      <c r="E602" s="13"/>
      <c r="F602" s="13"/>
      <c r="G602" s="13"/>
    </row>
    <row r="603" spans="1:7" ht="15.75" customHeight="1" x14ac:dyDescent="0.2">
      <c r="A603" s="13"/>
      <c r="B603" s="13"/>
      <c r="C603" s="13"/>
      <c r="D603" s="13"/>
      <c r="E603" s="13"/>
      <c r="F603" s="13"/>
      <c r="G603" s="13"/>
    </row>
    <row r="604" spans="1:7" ht="15.75" customHeight="1" x14ac:dyDescent="0.2">
      <c r="A604" s="13"/>
      <c r="B604" s="13"/>
      <c r="C604" s="13"/>
      <c r="D604" s="13"/>
      <c r="E604" s="13"/>
      <c r="F604" s="13"/>
      <c r="G604" s="13"/>
    </row>
    <row r="605" spans="1:7" ht="15.75" customHeight="1" x14ac:dyDescent="0.2">
      <c r="A605" s="13"/>
      <c r="B605" s="13"/>
      <c r="C605" s="13"/>
      <c r="D605" s="13"/>
      <c r="E605" s="13"/>
      <c r="F605" s="13"/>
      <c r="G605" s="13"/>
    </row>
    <row r="606" spans="1:7" ht="15.75" customHeight="1" x14ac:dyDescent="0.2">
      <c r="A606" s="13"/>
      <c r="B606" s="13"/>
      <c r="C606" s="13"/>
      <c r="D606" s="13"/>
      <c r="E606" s="13"/>
      <c r="F606" s="13"/>
      <c r="G606" s="13"/>
    </row>
    <row r="607" spans="1:7" ht="15.75" customHeight="1" x14ac:dyDescent="0.2">
      <c r="A607" s="13"/>
      <c r="B607" s="13"/>
      <c r="C607" s="13"/>
      <c r="D607" s="13"/>
      <c r="E607" s="13"/>
      <c r="F607" s="13"/>
      <c r="G607" s="13"/>
    </row>
    <row r="608" spans="1:7" ht="15.75" customHeight="1" x14ac:dyDescent="0.2">
      <c r="A608" s="13"/>
      <c r="B608" s="13"/>
      <c r="C608" s="13"/>
      <c r="D608" s="13"/>
      <c r="E608" s="13"/>
      <c r="F608" s="13"/>
      <c r="G608" s="13"/>
    </row>
    <row r="609" spans="1:7" ht="15.75" customHeight="1" x14ac:dyDescent="0.2">
      <c r="A609" s="13"/>
      <c r="B609" s="13"/>
      <c r="C609" s="13"/>
      <c r="D609" s="13"/>
      <c r="E609" s="13"/>
      <c r="F609" s="13"/>
      <c r="G609" s="13"/>
    </row>
    <row r="610" spans="1:7" ht="15.75" customHeight="1" x14ac:dyDescent="0.2">
      <c r="A610" s="13"/>
      <c r="B610" s="13"/>
      <c r="C610" s="13"/>
      <c r="D610" s="13"/>
      <c r="E610" s="13"/>
      <c r="F610" s="13"/>
      <c r="G610" s="13"/>
    </row>
    <row r="611" spans="1:7" ht="15.75" customHeight="1" x14ac:dyDescent="0.2">
      <c r="A611" s="13"/>
      <c r="B611" s="13"/>
      <c r="C611" s="13"/>
      <c r="D611" s="13"/>
      <c r="E611" s="13"/>
      <c r="F611" s="13"/>
      <c r="G611" s="13"/>
    </row>
    <row r="612" spans="1:7" ht="15.75" customHeight="1" x14ac:dyDescent="0.2">
      <c r="A612" s="13"/>
      <c r="B612" s="13"/>
      <c r="C612" s="13"/>
      <c r="D612" s="13"/>
      <c r="E612" s="13"/>
      <c r="F612" s="13"/>
      <c r="G612" s="13"/>
    </row>
    <row r="613" spans="1:7" ht="15.75" customHeight="1" x14ac:dyDescent="0.2">
      <c r="A613" s="13"/>
      <c r="B613" s="13"/>
      <c r="C613" s="13"/>
      <c r="D613" s="13"/>
      <c r="E613" s="13"/>
      <c r="F613" s="13"/>
      <c r="G613" s="13"/>
    </row>
    <row r="614" spans="1:7" ht="15.75" customHeight="1" x14ac:dyDescent="0.2">
      <c r="A614" s="13"/>
      <c r="B614" s="13"/>
      <c r="C614" s="13"/>
      <c r="D614" s="13"/>
      <c r="E614" s="13"/>
      <c r="F614" s="13"/>
      <c r="G614" s="13"/>
    </row>
    <row r="615" spans="1:7" ht="15.75" customHeight="1" x14ac:dyDescent="0.2">
      <c r="A615" s="13"/>
      <c r="B615" s="13"/>
      <c r="C615" s="13"/>
      <c r="D615" s="13"/>
      <c r="E615" s="13"/>
      <c r="F615" s="13"/>
      <c r="G615" s="13"/>
    </row>
    <row r="616" spans="1:7" ht="15.75" customHeight="1" x14ac:dyDescent="0.2">
      <c r="A616" s="13"/>
      <c r="B616" s="13"/>
      <c r="C616" s="13"/>
      <c r="D616" s="13"/>
      <c r="E616" s="13"/>
      <c r="F616" s="13"/>
      <c r="G616" s="13"/>
    </row>
    <row r="617" spans="1:7" ht="15.75" customHeight="1" x14ac:dyDescent="0.2">
      <c r="A617" s="13"/>
      <c r="B617" s="13"/>
      <c r="C617" s="13"/>
      <c r="D617" s="13"/>
      <c r="E617" s="13"/>
      <c r="F617" s="13"/>
      <c r="G617" s="13"/>
    </row>
    <row r="618" spans="1:7" ht="15.75" customHeight="1" x14ac:dyDescent="0.2">
      <c r="A618" s="13"/>
      <c r="B618" s="13"/>
      <c r="C618" s="13"/>
      <c r="D618" s="13"/>
      <c r="E618" s="13"/>
      <c r="F618" s="13"/>
      <c r="G618" s="13"/>
    </row>
    <row r="619" spans="1:7" ht="15.75" customHeight="1" x14ac:dyDescent="0.2">
      <c r="A619" s="13"/>
      <c r="B619" s="13"/>
      <c r="C619" s="13"/>
      <c r="D619" s="13"/>
      <c r="E619" s="13"/>
      <c r="F619" s="13"/>
      <c r="G619" s="13"/>
    </row>
    <row r="620" spans="1:7" ht="15.75" customHeight="1" x14ac:dyDescent="0.2">
      <c r="A620" s="13"/>
      <c r="B620" s="13"/>
      <c r="C620" s="13"/>
      <c r="D620" s="13"/>
      <c r="E620" s="13"/>
      <c r="F620" s="13"/>
      <c r="G620" s="13"/>
    </row>
    <row r="621" spans="1:7" ht="15.75" customHeight="1" x14ac:dyDescent="0.2">
      <c r="A621" s="13"/>
      <c r="B621" s="13"/>
      <c r="C621" s="13"/>
      <c r="D621" s="13"/>
      <c r="E621" s="13"/>
      <c r="F621" s="13"/>
      <c r="G621" s="13"/>
    </row>
    <row r="622" spans="1:7" ht="15.75" customHeight="1" x14ac:dyDescent="0.2">
      <c r="A622" s="13"/>
      <c r="B622" s="13"/>
      <c r="C622" s="13"/>
      <c r="D622" s="13"/>
      <c r="E622" s="13"/>
      <c r="F622" s="13"/>
      <c r="G622" s="13"/>
    </row>
    <row r="623" spans="1:7" ht="15.75" customHeight="1" x14ac:dyDescent="0.2">
      <c r="A623" s="13"/>
      <c r="B623" s="13"/>
      <c r="C623" s="13"/>
      <c r="D623" s="13"/>
      <c r="E623" s="13"/>
      <c r="F623" s="13"/>
      <c r="G623" s="13"/>
    </row>
    <row r="624" spans="1:7" ht="15.75" customHeight="1" x14ac:dyDescent="0.2">
      <c r="A624" s="13"/>
      <c r="B624" s="13"/>
      <c r="C624" s="13"/>
      <c r="D624" s="13"/>
      <c r="E624" s="13"/>
      <c r="F624" s="13"/>
      <c r="G624" s="13"/>
    </row>
    <row r="625" spans="1:7" ht="15.75" customHeight="1" x14ac:dyDescent="0.2">
      <c r="A625" s="13"/>
      <c r="B625" s="13"/>
      <c r="C625" s="13"/>
      <c r="D625" s="13"/>
      <c r="E625" s="13"/>
      <c r="F625" s="13"/>
      <c r="G625" s="13"/>
    </row>
    <row r="626" spans="1:7" ht="15.75" customHeight="1" x14ac:dyDescent="0.2">
      <c r="A626" s="13"/>
      <c r="B626" s="13"/>
      <c r="C626" s="13"/>
      <c r="D626" s="13"/>
      <c r="E626" s="13"/>
      <c r="F626" s="13"/>
      <c r="G626" s="13"/>
    </row>
    <row r="627" spans="1:7" ht="15.75" customHeight="1" x14ac:dyDescent="0.2">
      <c r="A627" s="13"/>
      <c r="B627" s="13"/>
      <c r="C627" s="13"/>
      <c r="D627" s="13"/>
      <c r="E627" s="13"/>
      <c r="F627" s="13"/>
      <c r="G627" s="13"/>
    </row>
    <row r="628" spans="1:7" ht="15.75" customHeight="1" x14ac:dyDescent="0.2">
      <c r="A628" s="13"/>
      <c r="B628" s="13"/>
      <c r="C628" s="13"/>
      <c r="D628" s="13"/>
      <c r="E628" s="13"/>
      <c r="F628" s="13"/>
      <c r="G628" s="13"/>
    </row>
    <row r="629" spans="1:7" ht="15.75" customHeight="1" x14ac:dyDescent="0.2">
      <c r="A629" s="13"/>
      <c r="B629" s="13"/>
      <c r="C629" s="13"/>
      <c r="D629" s="13"/>
      <c r="E629" s="13"/>
      <c r="F629" s="13"/>
      <c r="G629" s="13"/>
    </row>
    <row r="630" spans="1:7" ht="15.75" customHeight="1" x14ac:dyDescent="0.2">
      <c r="A630" s="13"/>
      <c r="B630" s="13"/>
      <c r="C630" s="13"/>
      <c r="D630" s="13"/>
      <c r="E630" s="13"/>
      <c r="F630" s="13"/>
      <c r="G630" s="13"/>
    </row>
    <row r="631" spans="1:7" ht="15.75" customHeight="1" x14ac:dyDescent="0.2">
      <c r="A631" s="13"/>
      <c r="B631" s="13"/>
      <c r="C631" s="13"/>
      <c r="D631" s="13"/>
      <c r="E631" s="13"/>
      <c r="F631" s="13"/>
      <c r="G631" s="13"/>
    </row>
    <row r="632" spans="1:7" ht="15.75" customHeight="1" x14ac:dyDescent="0.2">
      <c r="A632" s="13"/>
      <c r="B632" s="13"/>
      <c r="C632" s="13"/>
      <c r="D632" s="13"/>
      <c r="E632" s="13"/>
      <c r="F632" s="13"/>
      <c r="G632" s="13"/>
    </row>
    <row r="633" spans="1:7" ht="15.75" customHeight="1" x14ac:dyDescent="0.2">
      <c r="A633" s="13"/>
      <c r="B633" s="13"/>
      <c r="C633" s="13"/>
      <c r="D633" s="13"/>
      <c r="E633" s="13"/>
      <c r="F633" s="13"/>
      <c r="G633" s="13"/>
    </row>
    <row r="634" spans="1:7" ht="15.75" customHeight="1" x14ac:dyDescent="0.2">
      <c r="A634" s="13"/>
      <c r="B634" s="13"/>
      <c r="C634" s="13"/>
      <c r="D634" s="13"/>
      <c r="E634" s="13"/>
      <c r="F634" s="13"/>
      <c r="G634" s="13"/>
    </row>
    <row r="635" spans="1:7" ht="15.75" customHeight="1" x14ac:dyDescent="0.2">
      <c r="A635" s="13"/>
      <c r="B635" s="13"/>
      <c r="C635" s="13"/>
      <c r="D635" s="13"/>
      <c r="E635" s="13"/>
      <c r="F635" s="13"/>
      <c r="G635" s="13"/>
    </row>
    <row r="636" spans="1:7" ht="15.75" customHeight="1" x14ac:dyDescent="0.2">
      <c r="A636" s="13"/>
      <c r="B636" s="13"/>
      <c r="C636" s="13"/>
      <c r="D636" s="13"/>
      <c r="E636" s="13"/>
      <c r="F636" s="13"/>
      <c r="G636" s="13"/>
    </row>
    <row r="637" spans="1:7" ht="15.75" customHeight="1" x14ac:dyDescent="0.2">
      <c r="A637" s="13"/>
      <c r="B637" s="13"/>
      <c r="C637" s="13"/>
      <c r="D637" s="13"/>
      <c r="E637" s="13"/>
      <c r="F637" s="13"/>
      <c r="G637" s="13"/>
    </row>
    <row r="638" spans="1:7" ht="15.75" customHeight="1" x14ac:dyDescent="0.2">
      <c r="A638" s="13"/>
      <c r="B638" s="13"/>
      <c r="C638" s="13"/>
      <c r="D638" s="13"/>
      <c r="E638" s="13"/>
      <c r="F638" s="13"/>
      <c r="G638" s="13"/>
    </row>
    <row r="639" spans="1:7" ht="15.75" customHeight="1" x14ac:dyDescent="0.2">
      <c r="A639" s="13"/>
      <c r="B639" s="13"/>
      <c r="C639" s="13"/>
      <c r="D639" s="13"/>
      <c r="E639" s="13"/>
      <c r="F639" s="13"/>
      <c r="G639" s="13"/>
    </row>
    <row r="640" spans="1:7" ht="15.75" customHeight="1" x14ac:dyDescent="0.2">
      <c r="A640" s="13"/>
      <c r="B640" s="13"/>
      <c r="C640" s="13"/>
      <c r="D640" s="13"/>
      <c r="E640" s="13"/>
      <c r="F640" s="13"/>
      <c r="G640" s="13"/>
    </row>
    <row r="641" spans="1:7" ht="15.75" customHeight="1" x14ac:dyDescent="0.2">
      <c r="A641" s="13"/>
      <c r="B641" s="13"/>
      <c r="C641" s="13"/>
      <c r="D641" s="13"/>
      <c r="E641" s="13"/>
      <c r="F641" s="13"/>
      <c r="G641" s="13"/>
    </row>
    <row r="642" spans="1:7" ht="15.75" customHeight="1" x14ac:dyDescent="0.2">
      <c r="A642" s="13"/>
      <c r="B642" s="13"/>
      <c r="C642" s="13"/>
      <c r="D642" s="13"/>
      <c r="E642" s="13"/>
      <c r="F642" s="13"/>
      <c r="G642" s="13"/>
    </row>
    <row r="643" spans="1:7" ht="15.75" customHeight="1" x14ac:dyDescent="0.2">
      <c r="A643" s="13"/>
      <c r="B643" s="13"/>
      <c r="C643" s="13"/>
      <c r="D643" s="13"/>
      <c r="E643" s="13"/>
      <c r="F643" s="13"/>
      <c r="G643" s="13"/>
    </row>
    <row r="644" spans="1:7" ht="15.75" customHeight="1" x14ac:dyDescent="0.2">
      <c r="A644" s="13"/>
      <c r="B644" s="13"/>
      <c r="C644" s="13"/>
      <c r="D644" s="13"/>
      <c r="E644" s="13"/>
      <c r="F644" s="13"/>
      <c r="G644" s="13"/>
    </row>
    <row r="645" spans="1:7" ht="15.75" customHeight="1" x14ac:dyDescent="0.2">
      <c r="A645" s="13"/>
      <c r="B645" s="13"/>
      <c r="C645" s="13"/>
      <c r="D645" s="13"/>
      <c r="E645" s="13"/>
      <c r="F645" s="13"/>
      <c r="G645" s="13"/>
    </row>
    <row r="646" spans="1:7" ht="15.75" customHeight="1" x14ac:dyDescent="0.2">
      <c r="A646" s="13"/>
      <c r="B646" s="13"/>
      <c r="C646" s="13"/>
      <c r="D646" s="13"/>
      <c r="E646" s="13"/>
      <c r="F646" s="13"/>
      <c r="G646" s="13"/>
    </row>
    <row r="647" spans="1:7" ht="15.75" customHeight="1" x14ac:dyDescent="0.2">
      <c r="A647" s="13"/>
      <c r="B647" s="13"/>
      <c r="C647" s="13"/>
      <c r="D647" s="13"/>
      <c r="E647" s="13"/>
      <c r="F647" s="13"/>
      <c r="G647" s="13"/>
    </row>
    <row r="648" spans="1:7" ht="15.75" customHeight="1" x14ac:dyDescent="0.2">
      <c r="A648" s="13"/>
      <c r="B648" s="13"/>
      <c r="C648" s="13"/>
      <c r="D648" s="13"/>
      <c r="E648" s="13"/>
      <c r="F648" s="13"/>
      <c r="G648" s="13"/>
    </row>
    <row r="649" spans="1:7" ht="15.75" customHeight="1" x14ac:dyDescent="0.2">
      <c r="A649" s="13"/>
      <c r="B649" s="13"/>
      <c r="C649" s="13"/>
      <c r="D649" s="13"/>
      <c r="E649" s="13"/>
      <c r="F649" s="13"/>
      <c r="G649" s="13"/>
    </row>
    <row r="650" spans="1:7" ht="15.75" customHeight="1" x14ac:dyDescent="0.2">
      <c r="A650" s="13"/>
      <c r="B650" s="13"/>
      <c r="C650" s="13"/>
      <c r="D650" s="13"/>
      <c r="E650" s="13"/>
      <c r="F650" s="13"/>
      <c r="G650" s="13"/>
    </row>
    <row r="651" spans="1:7" ht="15.75" customHeight="1" x14ac:dyDescent="0.2">
      <c r="A651" s="13"/>
      <c r="B651" s="13"/>
      <c r="C651" s="13"/>
      <c r="D651" s="13"/>
      <c r="E651" s="13"/>
      <c r="F651" s="13"/>
      <c r="G651" s="13"/>
    </row>
    <row r="652" spans="1:7" ht="15.75" customHeight="1" x14ac:dyDescent="0.2">
      <c r="A652" s="13"/>
      <c r="B652" s="13"/>
      <c r="C652" s="13"/>
      <c r="D652" s="13"/>
      <c r="E652" s="13"/>
      <c r="F652" s="13"/>
      <c r="G652" s="13"/>
    </row>
    <row r="653" spans="1:7" ht="15.75" customHeight="1" x14ac:dyDescent="0.2">
      <c r="A653" s="13"/>
      <c r="B653" s="13"/>
      <c r="C653" s="13"/>
      <c r="D653" s="13"/>
      <c r="E653" s="13"/>
      <c r="F653" s="13"/>
      <c r="G653" s="13"/>
    </row>
    <row r="654" spans="1:7" ht="15.75" customHeight="1" x14ac:dyDescent="0.2">
      <c r="A654" s="13"/>
      <c r="B654" s="13"/>
      <c r="C654" s="13"/>
      <c r="D654" s="13"/>
      <c r="E654" s="13"/>
      <c r="F654" s="13"/>
      <c r="G654" s="13"/>
    </row>
    <row r="655" spans="1:7" ht="15.75" customHeight="1" x14ac:dyDescent="0.2">
      <c r="A655" s="13"/>
      <c r="B655" s="13"/>
      <c r="C655" s="13"/>
      <c r="D655" s="13"/>
      <c r="E655" s="13"/>
      <c r="F655" s="13"/>
      <c r="G655" s="13"/>
    </row>
    <row r="656" spans="1:7" ht="15.75" customHeight="1" x14ac:dyDescent="0.2">
      <c r="A656" s="13"/>
      <c r="B656" s="13"/>
      <c r="C656" s="13"/>
      <c r="D656" s="13"/>
      <c r="E656" s="13"/>
      <c r="F656" s="13"/>
      <c r="G656" s="13"/>
    </row>
    <row r="657" spans="1:7" ht="15.75" customHeight="1" x14ac:dyDescent="0.2">
      <c r="A657" s="13"/>
      <c r="B657" s="13"/>
      <c r="C657" s="13"/>
      <c r="D657" s="13"/>
      <c r="E657" s="13"/>
      <c r="F657" s="13"/>
      <c r="G657" s="13"/>
    </row>
    <row r="658" spans="1:7" ht="15.75" customHeight="1" x14ac:dyDescent="0.2">
      <c r="A658" s="13"/>
      <c r="B658" s="13"/>
      <c r="C658" s="13"/>
      <c r="D658" s="13"/>
      <c r="E658" s="13"/>
      <c r="F658" s="13"/>
      <c r="G658" s="13"/>
    </row>
    <row r="659" spans="1:7" ht="15.75" customHeight="1" x14ac:dyDescent="0.2">
      <c r="A659" s="13"/>
      <c r="B659" s="13"/>
      <c r="C659" s="13"/>
      <c r="D659" s="13"/>
      <c r="E659" s="13"/>
      <c r="F659" s="13"/>
      <c r="G659" s="13"/>
    </row>
    <row r="660" spans="1:7" ht="15.75" customHeight="1" x14ac:dyDescent="0.2">
      <c r="A660" s="13"/>
      <c r="B660" s="13"/>
      <c r="C660" s="13"/>
      <c r="D660" s="13"/>
      <c r="E660" s="13"/>
      <c r="F660" s="13"/>
      <c r="G660" s="13"/>
    </row>
    <row r="661" spans="1:7" ht="15.75" customHeight="1" x14ac:dyDescent="0.2">
      <c r="A661" s="13"/>
      <c r="B661" s="13"/>
      <c r="C661" s="13"/>
      <c r="D661" s="13"/>
      <c r="E661" s="13"/>
      <c r="F661" s="13"/>
      <c r="G661" s="13"/>
    </row>
    <row r="662" spans="1:7" ht="15.75" customHeight="1" x14ac:dyDescent="0.2">
      <c r="A662" s="13"/>
      <c r="B662" s="13"/>
      <c r="C662" s="13"/>
      <c r="D662" s="13"/>
      <c r="E662" s="13"/>
      <c r="F662" s="13"/>
      <c r="G662" s="13"/>
    </row>
    <row r="663" spans="1:7" ht="15.75" customHeight="1" x14ac:dyDescent="0.2">
      <c r="A663" s="13"/>
      <c r="B663" s="13"/>
      <c r="C663" s="13"/>
      <c r="D663" s="13"/>
      <c r="E663" s="13"/>
      <c r="F663" s="13"/>
      <c r="G663" s="13"/>
    </row>
    <row r="664" spans="1:7" ht="15.75" customHeight="1" x14ac:dyDescent="0.2">
      <c r="A664" s="13"/>
      <c r="B664" s="13"/>
      <c r="C664" s="13"/>
      <c r="D664" s="13"/>
      <c r="E664" s="13"/>
      <c r="F664" s="13"/>
      <c r="G664" s="13"/>
    </row>
    <row r="665" spans="1:7" ht="15.75" customHeight="1" x14ac:dyDescent="0.2">
      <c r="A665" s="13"/>
      <c r="B665" s="13"/>
      <c r="C665" s="13"/>
      <c r="D665" s="13"/>
      <c r="E665" s="13"/>
      <c r="F665" s="13"/>
      <c r="G665" s="13"/>
    </row>
    <row r="666" spans="1:7" ht="15.75" customHeight="1" x14ac:dyDescent="0.2">
      <c r="A666" s="13"/>
      <c r="B666" s="13"/>
      <c r="C666" s="13"/>
      <c r="D666" s="13"/>
      <c r="E666" s="13"/>
      <c r="F666" s="13"/>
      <c r="G666" s="13"/>
    </row>
    <row r="667" spans="1:7" ht="15.75" customHeight="1" x14ac:dyDescent="0.2">
      <c r="A667" s="13"/>
      <c r="B667" s="13"/>
      <c r="C667" s="13"/>
      <c r="D667" s="13"/>
      <c r="E667" s="13"/>
      <c r="F667" s="13"/>
      <c r="G667" s="13"/>
    </row>
    <row r="668" spans="1:7" ht="15.75" customHeight="1" x14ac:dyDescent="0.2">
      <c r="A668" s="13"/>
      <c r="B668" s="13"/>
      <c r="C668" s="13"/>
      <c r="D668" s="13"/>
      <c r="E668" s="13"/>
      <c r="F668" s="13"/>
      <c r="G668" s="13"/>
    </row>
    <row r="669" spans="1:7" ht="15.75" customHeight="1" x14ac:dyDescent="0.2">
      <c r="A669" s="13"/>
      <c r="B669" s="13"/>
      <c r="C669" s="13"/>
      <c r="D669" s="13"/>
      <c r="E669" s="13"/>
      <c r="F669" s="13"/>
      <c r="G669" s="13"/>
    </row>
    <row r="670" spans="1:7" ht="15.75" customHeight="1" x14ac:dyDescent="0.2">
      <c r="A670" s="13"/>
      <c r="B670" s="13"/>
      <c r="C670" s="13"/>
      <c r="D670" s="13"/>
      <c r="E670" s="13"/>
      <c r="F670" s="13"/>
      <c r="G670" s="13"/>
    </row>
    <row r="671" spans="1:7" ht="15.75" customHeight="1" x14ac:dyDescent="0.2">
      <c r="A671" s="13"/>
      <c r="B671" s="13"/>
      <c r="C671" s="13"/>
      <c r="D671" s="13"/>
      <c r="E671" s="13"/>
      <c r="F671" s="13"/>
      <c r="G671" s="13"/>
    </row>
    <row r="672" spans="1:7" ht="15.75" customHeight="1" x14ac:dyDescent="0.2">
      <c r="A672" s="13"/>
      <c r="B672" s="13"/>
      <c r="C672" s="13"/>
      <c r="D672" s="13"/>
      <c r="E672" s="13"/>
      <c r="F672" s="13"/>
      <c r="G672" s="13"/>
    </row>
    <row r="673" spans="1:7" ht="15.75" customHeight="1" x14ac:dyDescent="0.2">
      <c r="A673" s="13"/>
      <c r="B673" s="13"/>
      <c r="C673" s="13"/>
      <c r="D673" s="13"/>
      <c r="E673" s="13"/>
      <c r="F673" s="13"/>
      <c r="G673" s="13"/>
    </row>
    <row r="674" spans="1:7" ht="15.75" customHeight="1" x14ac:dyDescent="0.2">
      <c r="A674" s="13"/>
      <c r="B674" s="13"/>
      <c r="C674" s="13"/>
      <c r="D674" s="13"/>
      <c r="E674" s="13"/>
      <c r="F674" s="13"/>
      <c r="G674" s="13"/>
    </row>
    <row r="675" spans="1:7" ht="15.75" customHeight="1" x14ac:dyDescent="0.2">
      <c r="A675" s="13"/>
      <c r="B675" s="13"/>
      <c r="C675" s="13"/>
      <c r="D675" s="13"/>
      <c r="E675" s="13"/>
      <c r="F675" s="13"/>
      <c r="G675" s="13"/>
    </row>
    <row r="676" spans="1:7" ht="15.75" customHeight="1" x14ac:dyDescent="0.2">
      <c r="A676" s="13"/>
      <c r="B676" s="13"/>
      <c r="C676" s="13"/>
      <c r="D676" s="13"/>
      <c r="E676" s="13"/>
      <c r="F676" s="13"/>
      <c r="G676" s="13"/>
    </row>
    <row r="677" spans="1:7" ht="15.75" customHeight="1" x14ac:dyDescent="0.2">
      <c r="A677" s="13"/>
      <c r="B677" s="13"/>
      <c r="C677" s="13"/>
      <c r="D677" s="13"/>
      <c r="E677" s="13"/>
      <c r="F677" s="13"/>
      <c r="G677" s="13"/>
    </row>
    <row r="678" spans="1:7" ht="15.75" customHeight="1" x14ac:dyDescent="0.2">
      <c r="A678" s="13"/>
      <c r="B678" s="13"/>
      <c r="C678" s="13"/>
      <c r="D678" s="13"/>
      <c r="E678" s="13"/>
      <c r="F678" s="13"/>
      <c r="G678" s="13"/>
    </row>
    <row r="679" spans="1:7" ht="15.75" customHeight="1" x14ac:dyDescent="0.2">
      <c r="A679" s="13"/>
      <c r="B679" s="13"/>
      <c r="C679" s="13"/>
      <c r="D679" s="13"/>
      <c r="E679" s="13"/>
      <c r="F679" s="13"/>
      <c r="G679" s="13"/>
    </row>
    <row r="680" spans="1:7" ht="15.75" customHeight="1" x14ac:dyDescent="0.2">
      <c r="A680" s="13"/>
      <c r="B680" s="13"/>
      <c r="C680" s="13"/>
      <c r="D680" s="13"/>
      <c r="E680" s="13"/>
      <c r="F680" s="13"/>
      <c r="G680" s="13"/>
    </row>
    <row r="681" spans="1:7" ht="15.75" customHeight="1" x14ac:dyDescent="0.2">
      <c r="A681" s="13"/>
      <c r="B681" s="13"/>
      <c r="C681" s="13"/>
      <c r="D681" s="13"/>
      <c r="E681" s="13"/>
      <c r="F681" s="13"/>
      <c r="G681" s="13"/>
    </row>
    <row r="682" spans="1:7" ht="15.75" customHeight="1" x14ac:dyDescent="0.2">
      <c r="A682" s="13"/>
      <c r="B682" s="13"/>
      <c r="C682" s="13"/>
      <c r="D682" s="13"/>
      <c r="E682" s="13"/>
      <c r="F682" s="13"/>
      <c r="G682" s="13"/>
    </row>
    <row r="683" spans="1:7" ht="15.75" customHeight="1" x14ac:dyDescent="0.2">
      <c r="A683" s="13"/>
      <c r="B683" s="13"/>
      <c r="C683" s="13"/>
      <c r="D683" s="13"/>
      <c r="E683" s="13"/>
      <c r="F683" s="13"/>
      <c r="G683" s="13"/>
    </row>
    <row r="684" spans="1:7" ht="15.75" customHeight="1" x14ac:dyDescent="0.2">
      <c r="A684" s="13"/>
      <c r="B684" s="13"/>
      <c r="C684" s="13"/>
      <c r="D684" s="13"/>
      <c r="E684" s="13"/>
      <c r="F684" s="13"/>
      <c r="G684" s="13"/>
    </row>
    <row r="685" spans="1:7" ht="15.75" customHeight="1" x14ac:dyDescent="0.2">
      <c r="A685" s="13"/>
      <c r="B685" s="13"/>
      <c r="C685" s="13"/>
      <c r="D685" s="13"/>
      <c r="E685" s="13"/>
      <c r="F685" s="13"/>
      <c r="G685" s="13"/>
    </row>
    <row r="686" spans="1:7" ht="15.75" customHeight="1" x14ac:dyDescent="0.2">
      <c r="A686" s="13"/>
      <c r="B686" s="13"/>
      <c r="C686" s="13"/>
      <c r="D686" s="13"/>
      <c r="E686" s="13"/>
      <c r="F686" s="13"/>
      <c r="G686" s="13"/>
    </row>
    <row r="687" spans="1:7" ht="15.75" customHeight="1" x14ac:dyDescent="0.2">
      <c r="A687" s="13"/>
      <c r="B687" s="13"/>
      <c r="C687" s="13"/>
      <c r="D687" s="13"/>
      <c r="E687" s="13"/>
      <c r="F687" s="13"/>
      <c r="G687" s="13"/>
    </row>
    <row r="688" spans="1:7" ht="15.75" customHeight="1" x14ac:dyDescent="0.2">
      <c r="A688" s="13"/>
      <c r="B688" s="13"/>
      <c r="C688" s="13"/>
      <c r="D688" s="13"/>
      <c r="E688" s="13"/>
      <c r="F688" s="13"/>
      <c r="G688" s="13"/>
    </row>
    <row r="689" spans="1:7" ht="15.75" customHeight="1" x14ac:dyDescent="0.2">
      <c r="A689" s="13"/>
      <c r="B689" s="13"/>
      <c r="C689" s="13"/>
      <c r="D689" s="13"/>
      <c r="E689" s="13"/>
      <c r="F689" s="13"/>
      <c r="G689" s="13"/>
    </row>
    <row r="690" spans="1:7" ht="15.75" customHeight="1" x14ac:dyDescent="0.2">
      <c r="A690" s="13"/>
      <c r="B690" s="13"/>
      <c r="C690" s="13"/>
      <c r="D690" s="13"/>
      <c r="E690" s="13"/>
      <c r="F690" s="13"/>
      <c r="G690" s="13"/>
    </row>
    <row r="691" spans="1:7" ht="15.75" customHeight="1" x14ac:dyDescent="0.2">
      <c r="A691" s="13"/>
      <c r="B691" s="13"/>
      <c r="C691" s="13"/>
      <c r="D691" s="13"/>
      <c r="E691" s="13"/>
      <c r="F691" s="13"/>
      <c r="G691" s="13"/>
    </row>
    <row r="692" spans="1:7" ht="15.75" customHeight="1" x14ac:dyDescent="0.2">
      <c r="A692" s="13"/>
      <c r="B692" s="13"/>
      <c r="C692" s="13"/>
      <c r="D692" s="13"/>
      <c r="E692" s="13"/>
      <c r="F692" s="13"/>
      <c r="G692" s="13"/>
    </row>
    <row r="693" spans="1:7" ht="15.75" customHeight="1" x14ac:dyDescent="0.2">
      <c r="A693" s="13"/>
      <c r="B693" s="13"/>
      <c r="C693" s="13"/>
      <c r="D693" s="13"/>
      <c r="E693" s="13"/>
      <c r="F693" s="13"/>
      <c r="G693" s="13"/>
    </row>
    <row r="694" spans="1:7" ht="15.75" customHeight="1" x14ac:dyDescent="0.2">
      <c r="A694" s="13"/>
      <c r="B694" s="13"/>
      <c r="C694" s="13"/>
      <c r="D694" s="13"/>
      <c r="E694" s="13"/>
      <c r="F694" s="13"/>
      <c r="G694" s="13"/>
    </row>
    <row r="695" spans="1:7" ht="15.75" customHeight="1" x14ac:dyDescent="0.2">
      <c r="A695" s="13"/>
      <c r="B695" s="13"/>
      <c r="C695" s="13"/>
      <c r="D695" s="13"/>
      <c r="E695" s="13"/>
      <c r="F695" s="13"/>
      <c r="G695" s="13"/>
    </row>
    <row r="696" spans="1:7" ht="15.75" customHeight="1" x14ac:dyDescent="0.2">
      <c r="A696" s="13"/>
      <c r="B696" s="13"/>
      <c r="C696" s="13"/>
      <c r="D696" s="13"/>
      <c r="E696" s="13"/>
      <c r="F696" s="13"/>
      <c r="G696" s="13"/>
    </row>
    <row r="697" spans="1:7" ht="15.75" customHeight="1" x14ac:dyDescent="0.2">
      <c r="A697" s="13"/>
      <c r="B697" s="13"/>
      <c r="C697" s="13"/>
      <c r="D697" s="13"/>
      <c r="E697" s="13"/>
      <c r="F697" s="13"/>
      <c r="G697" s="13"/>
    </row>
    <row r="698" spans="1:7" ht="15.75" customHeight="1" x14ac:dyDescent="0.2">
      <c r="A698" s="13"/>
      <c r="B698" s="13"/>
      <c r="C698" s="13"/>
      <c r="D698" s="13"/>
      <c r="E698" s="13"/>
      <c r="F698" s="13"/>
      <c r="G698" s="13"/>
    </row>
    <row r="699" spans="1:7" ht="15.75" customHeight="1" x14ac:dyDescent="0.2">
      <c r="A699" s="13"/>
      <c r="B699" s="13"/>
      <c r="C699" s="13"/>
      <c r="D699" s="13"/>
      <c r="E699" s="13"/>
      <c r="F699" s="13"/>
      <c r="G699" s="13"/>
    </row>
    <row r="700" spans="1:7" ht="15.75" customHeight="1" x14ac:dyDescent="0.2">
      <c r="A700" s="13"/>
      <c r="B700" s="13"/>
      <c r="C700" s="13"/>
      <c r="D700" s="13"/>
      <c r="E700" s="13"/>
      <c r="F700" s="13"/>
      <c r="G700" s="13"/>
    </row>
    <row r="701" spans="1:7" ht="15.75" customHeight="1" x14ac:dyDescent="0.2">
      <c r="A701" s="13"/>
      <c r="B701" s="13"/>
      <c r="C701" s="13"/>
      <c r="D701" s="13"/>
      <c r="E701" s="13"/>
      <c r="F701" s="13"/>
      <c r="G701" s="13"/>
    </row>
    <row r="702" spans="1:7" ht="15.75" customHeight="1" x14ac:dyDescent="0.2">
      <c r="A702" s="13"/>
      <c r="B702" s="13"/>
      <c r="C702" s="13"/>
      <c r="D702" s="13"/>
      <c r="E702" s="13"/>
      <c r="F702" s="13"/>
      <c r="G702" s="13"/>
    </row>
    <row r="703" spans="1:7" ht="15.75" customHeight="1" x14ac:dyDescent="0.2">
      <c r="A703" s="13"/>
      <c r="B703" s="13"/>
      <c r="C703" s="13"/>
      <c r="D703" s="13"/>
      <c r="E703" s="13"/>
      <c r="F703" s="13"/>
      <c r="G703" s="13"/>
    </row>
    <row r="704" spans="1:7" ht="15.75" customHeight="1" x14ac:dyDescent="0.2">
      <c r="A704" s="13"/>
      <c r="B704" s="13"/>
      <c r="C704" s="13"/>
      <c r="D704" s="13"/>
      <c r="E704" s="13"/>
      <c r="F704" s="13"/>
      <c r="G704" s="13"/>
    </row>
    <row r="705" spans="1:7" ht="15.75" customHeight="1" x14ac:dyDescent="0.2">
      <c r="A705" s="13"/>
      <c r="B705" s="13"/>
      <c r="C705" s="13"/>
      <c r="D705" s="13"/>
      <c r="E705" s="13"/>
      <c r="F705" s="13"/>
      <c r="G705" s="13"/>
    </row>
    <row r="706" spans="1:7" ht="15.75" customHeight="1" x14ac:dyDescent="0.2">
      <c r="A706" s="13"/>
      <c r="B706" s="13"/>
      <c r="C706" s="13"/>
      <c r="D706" s="13"/>
      <c r="E706" s="13"/>
      <c r="F706" s="13"/>
      <c r="G706" s="13"/>
    </row>
    <row r="707" spans="1:7" ht="15.75" customHeight="1" x14ac:dyDescent="0.2">
      <c r="A707" s="13"/>
      <c r="B707" s="13"/>
      <c r="C707" s="13"/>
      <c r="D707" s="13"/>
      <c r="E707" s="13"/>
      <c r="F707" s="13"/>
      <c r="G707" s="13"/>
    </row>
    <row r="708" spans="1:7" ht="15.75" customHeight="1" x14ac:dyDescent="0.2">
      <c r="A708" s="13"/>
      <c r="B708" s="13"/>
      <c r="C708" s="13"/>
      <c r="D708" s="13"/>
      <c r="E708" s="13"/>
      <c r="F708" s="13"/>
      <c r="G708" s="13"/>
    </row>
    <row r="709" spans="1:7" ht="15.75" customHeight="1" x14ac:dyDescent="0.2">
      <c r="A709" s="13"/>
      <c r="B709" s="13"/>
      <c r="C709" s="13"/>
      <c r="D709" s="13"/>
      <c r="E709" s="13"/>
      <c r="F709" s="13"/>
      <c r="G709" s="13"/>
    </row>
    <row r="710" spans="1:7" ht="15.75" customHeight="1" x14ac:dyDescent="0.2">
      <c r="A710" s="13"/>
      <c r="B710" s="13"/>
      <c r="C710" s="13"/>
      <c r="D710" s="13"/>
      <c r="E710" s="13"/>
      <c r="F710" s="13"/>
      <c r="G710" s="13"/>
    </row>
    <row r="711" spans="1:7" ht="15.75" customHeight="1" x14ac:dyDescent="0.2">
      <c r="A711" s="13"/>
      <c r="B711" s="13"/>
      <c r="C711" s="13"/>
      <c r="D711" s="13"/>
      <c r="E711" s="13"/>
      <c r="F711" s="13"/>
      <c r="G711" s="13"/>
    </row>
    <row r="712" spans="1:7" ht="15.75" customHeight="1" x14ac:dyDescent="0.2">
      <c r="A712" s="13"/>
      <c r="B712" s="13"/>
      <c r="C712" s="13"/>
      <c r="D712" s="13"/>
      <c r="E712" s="13"/>
      <c r="F712" s="13"/>
      <c r="G712" s="13"/>
    </row>
    <row r="713" spans="1:7" ht="15.75" customHeight="1" x14ac:dyDescent="0.2">
      <c r="A713" s="13"/>
      <c r="B713" s="13"/>
      <c r="C713" s="13"/>
      <c r="D713" s="13"/>
      <c r="E713" s="13"/>
      <c r="F713" s="13"/>
      <c r="G713" s="13"/>
    </row>
    <row r="714" spans="1:7" ht="15.75" customHeight="1" x14ac:dyDescent="0.2">
      <c r="A714" s="13"/>
      <c r="B714" s="13"/>
      <c r="C714" s="13"/>
      <c r="D714" s="13"/>
      <c r="E714" s="13"/>
      <c r="F714" s="13"/>
      <c r="G714" s="13"/>
    </row>
    <row r="715" spans="1:7" ht="15.75" customHeight="1" x14ac:dyDescent="0.2">
      <c r="A715" s="13"/>
      <c r="B715" s="13"/>
      <c r="C715" s="13"/>
      <c r="D715" s="13"/>
      <c r="E715" s="13"/>
      <c r="F715" s="13"/>
      <c r="G715" s="13"/>
    </row>
    <row r="716" spans="1:7" ht="15.75" customHeight="1" x14ac:dyDescent="0.2">
      <c r="A716" s="13"/>
      <c r="B716" s="13"/>
      <c r="C716" s="13"/>
      <c r="D716" s="13"/>
      <c r="E716" s="13"/>
      <c r="F716" s="13"/>
      <c r="G716" s="13"/>
    </row>
    <row r="717" spans="1:7" ht="15.75" customHeight="1" x14ac:dyDescent="0.2">
      <c r="A717" s="13"/>
      <c r="B717" s="13"/>
      <c r="C717" s="13"/>
      <c r="D717" s="13"/>
      <c r="E717" s="13"/>
      <c r="F717" s="13"/>
      <c r="G717" s="13"/>
    </row>
    <row r="718" spans="1:7" ht="15.75" customHeight="1" x14ac:dyDescent="0.2">
      <c r="A718" s="13"/>
      <c r="B718" s="13"/>
      <c r="C718" s="13"/>
      <c r="D718" s="13"/>
      <c r="E718" s="13"/>
      <c r="F718" s="13"/>
      <c r="G718" s="13"/>
    </row>
    <row r="719" spans="1:7" ht="15.75" customHeight="1" x14ac:dyDescent="0.2">
      <c r="A719" s="13"/>
      <c r="B719" s="13"/>
      <c r="C719" s="13"/>
      <c r="D719" s="13"/>
      <c r="E719" s="13"/>
      <c r="F719" s="13"/>
      <c r="G719" s="13"/>
    </row>
    <row r="720" spans="1:7" ht="15.75" customHeight="1" x14ac:dyDescent="0.2">
      <c r="A720" s="13"/>
      <c r="B720" s="13"/>
      <c r="C720" s="13"/>
      <c r="D720" s="13"/>
      <c r="E720" s="13"/>
      <c r="F720" s="13"/>
      <c r="G720" s="13"/>
    </row>
    <row r="721" spans="1:7" ht="15.75" customHeight="1" x14ac:dyDescent="0.2">
      <c r="A721" s="13"/>
      <c r="B721" s="13"/>
      <c r="C721" s="13"/>
      <c r="D721" s="13"/>
      <c r="E721" s="13"/>
      <c r="F721" s="13"/>
      <c r="G721" s="13"/>
    </row>
    <row r="722" spans="1:7" ht="15.75" customHeight="1" x14ac:dyDescent="0.2">
      <c r="A722" s="13"/>
      <c r="B722" s="13"/>
      <c r="C722" s="13"/>
      <c r="D722" s="13"/>
      <c r="E722" s="13"/>
      <c r="F722" s="13"/>
      <c r="G722" s="13"/>
    </row>
    <row r="723" spans="1:7" ht="15.75" customHeight="1" x14ac:dyDescent="0.2">
      <c r="A723" s="13"/>
      <c r="B723" s="13"/>
      <c r="C723" s="13"/>
      <c r="D723" s="13"/>
      <c r="E723" s="13"/>
      <c r="F723" s="13"/>
      <c r="G723" s="13"/>
    </row>
    <row r="724" spans="1:7" ht="15.75" customHeight="1" x14ac:dyDescent="0.2">
      <c r="A724" s="13"/>
      <c r="B724" s="13"/>
      <c r="C724" s="13"/>
      <c r="D724" s="13"/>
      <c r="E724" s="13"/>
      <c r="F724" s="13"/>
      <c r="G724" s="13"/>
    </row>
    <row r="725" spans="1:7" ht="15.75" customHeight="1" x14ac:dyDescent="0.2">
      <c r="A725" s="13"/>
      <c r="B725" s="13"/>
      <c r="C725" s="13"/>
      <c r="D725" s="13"/>
      <c r="E725" s="13"/>
      <c r="F725" s="13"/>
      <c r="G725" s="13"/>
    </row>
    <row r="726" spans="1:7" ht="15.75" customHeight="1" x14ac:dyDescent="0.2">
      <c r="A726" s="13"/>
      <c r="B726" s="13"/>
      <c r="C726" s="13"/>
      <c r="D726" s="13"/>
      <c r="E726" s="13"/>
      <c r="F726" s="13"/>
      <c r="G726" s="13"/>
    </row>
    <row r="727" spans="1:7" ht="15.75" customHeight="1" x14ac:dyDescent="0.2">
      <c r="A727" s="13"/>
      <c r="B727" s="13"/>
      <c r="C727" s="13"/>
      <c r="D727" s="13"/>
      <c r="E727" s="13"/>
      <c r="F727" s="13"/>
      <c r="G727" s="13"/>
    </row>
    <row r="728" spans="1:7" ht="15.75" customHeight="1" x14ac:dyDescent="0.2">
      <c r="A728" s="13"/>
      <c r="B728" s="13"/>
      <c r="C728" s="13"/>
      <c r="D728" s="13"/>
      <c r="E728" s="13"/>
      <c r="F728" s="13"/>
      <c r="G728" s="13"/>
    </row>
    <row r="729" spans="1:7" ht="15.75" customHeight="1" x14ac:dyDescent="0.2">
      <c r="A729" s="13"/>
      <c r="B729" s="13"/>
      <c r="C729" s="13"/>
      <c r="D729" s="13"/>
      <c r="E729" s="13"/>
      <c r="F729" s="13"/>
      <c r="G729" s="13"/>
    </row>
    <row r="730" spans="1:7" ht="15.75" customHeight="1" x14ac:dyDescent="0.2">
      <c r="A730" s="13"/>
      <c r="B730" s="13"/>
      <c r="C730" s="13"/>
      <c r="D730" s="13"/>
      <c r="E730" s="13"/>
      <c r="F730" s="13"/>
      <c r="G730" s="13"/>
    </row>
    <row r="731" spans="1:7" ht="15.75" customHeight="1" x14ac:dyDescent="0.2">
      <c r="A731" s="13"/>
      <c r="B731" s="13"/>
      <c r="C731" s="13"/>
      <c r="D731" s="13"/>
      <c r="E731" s="13"/>
      <c r="F731" s="13"/>
      <c r="G731" s="13"/>
    </row>
    <row r="732" spans="1:7" ht="15.75" customHeight="1" x14ac:dyDescent="0.2">
      <c r="A732" s="13"/>
      <c r="B732" s="13"/>
      <c r="C732" s="13"/>
      <c r="D732" s="13"/>
      <c r="E732" s="13"/>
      <c r="F732" s="13"/>
      <c r="G732" s="13"/>
    </row>
    <row r="733" spans="1:7" ht="15.75" customHeight="1" x14ac:dyDescent="0.2">
      <c r="A733" s="13"/>
      <c r="B733" s="13"/>
      <c r="C733" s="13"/>
      <c r="D733" s="13"/>
      <c r="E733" s="13"/>
      <c r="F733" s="13"/>
      <c r="G733" s="13"/>
    </row>
    <row r="734" spans="1:7" ht="15.75" customHeight="1" x14ac:dyDescent="0.2">
      <c r="A734" s="13"/>
      <c r="B734" s="13"/>
      <c r="C734" s="13"/>
      <c r="D734" s="13"/>
      <c r="E734" s="13"/>
      <c r="F734" s="13"/>
      <c r="G734" s="13"/>
    </row>
    <row r="735" spans="1:7" ht="15.75" customHeight="1" x14ac:dyDescent="0.2">
      <c r="A735" s="13"/>
      <c r="B735" s="13"/>
      <c r="C735" s="13"/>
      <c r="D735" s="13"/>
      <c r="E735" s="13"/>
      <c r="F735" s="13"/>
      <c r="G735" s="13"/>
    </row>
    <row r="736" spans="1:7" ht="15.75" customHeight="1" x14ac:dyDescent="0.2">
      <c r="A736" s="13"/>
      <c r="B736" s="13"/>
      <c r="C736" s="13"/>
      <c r="D736" s="13"/>
      <c r="E736" s="13"/>
      <c r="F736" s="13"/>
      <c r="G736" s="13"/>
    </row>
    <row r="737" spans="1:7" ht="15.75" customHeight="1" x14ac:dyDescent="0.2">
      <c r="A737" s="13"/>
      <c r="B737" s="13"/>
      <c r="C737" s="13"/>
      <c r="D737" s="13"/>
      <c r="E737" s="13"/>
      <c r="F737" s="13"/>
      <c r="G737" s="13"/>
    </row>
    <row r="738" spans="1:7" ht="15.75" customHeight="1" x14ac:dyDescent="0.2">
      <c r="A738" s="13"/>
      <c r="B738" s="13"/>
      <c r="C738" s="13"/>
      <c r="D738" s="13"/>
      <c r="E738" s="13"/>
      <c r="F738" s="13"/>
      <c r="G738" s="13"/>
    </row>
    <row r="739" spans="1:7" ht="15.75" customHeight="1" x14ac:dyDescent="0.2">
      <c r="A739" s="13"/>
      <c r="B739" s="13"/>
      <c r="C739" s="13"/>
      <c r="D739" s="13"/>
      <c r="E739" s="13"/>
      <c r="F739" s="13"/>
      <c r="G739" s="13"/>
    </row>
    <row r="740" spans="1:7" ht="15.75" customHeight="1" x14ac:dyDescent="0.2">
      <c r="A740" s="13"/>
      <c r="B740" s="13"/>
      <c r="C740" s="13"/>
      <c r="D740" s="13"/>
      <c r="E740" s="13"/>
      <c r="F740" s="13"/>
      <c r="G740" s="13"/>
    </row>
    <row r="741" spans="1:7" ht="15.75" customHeight="1" x14ac:dyDescent="0.2">
      <c r="A741" s="13"/>
      <c r="B741" s="13"/>
      <c r="C741" s="13"/>
      <c r="D741" s="13"/>
      <c r="E741" s="13"/>
      <c r="F741" s="13"/>
      <c r="G741" s="13"/>
    </row>
    <row r="742" spans="1:7" ht="15.75" customHeight="1" x14ac:dyDescent="0.2">
      <c r="A742" s="13"/>
      <c r="B742" s="13"/>
      <c r="C742" s="13"/>
      <c r="D742" s="13"/>
      <c r="E742" s="13"/>
      <c r="F742" s="13"/>
      <c r="G742" s="13"/>
    </row>
    <row r="743" spans="1:7" ht="15.75" customHeight="1" x14ac:dyDescent="0.2">
      <c r="A743" s="13"/>
      <c r="B743" s="13"/>
      <c r="C743" s="13"/>
      <c r="D743" s="13"/>
      <c r="E743" s="13"/>
      <c r="F743" s="13"/>
      <c r="G743" s="13"/>
    </row>
    <row r="744" spans="1:7" ht="15.75" customHeight="1" x14ac:dyDescent="0.2">
      <c r="A744" s="13"/>
      <c r="B744" s="13"/>
      <c r="C744" s="13"/>
      <c r="D744" s="13"/>
      <c r="E744" s="13"/>
      <c r="F744" s="13"/>
      <c r="G744" s="13"/>
    </row>
    <row r="745" spans="1:7" ht="15.75" customHeight="1" x14ac:dyDescent="0.2">
      <c r="A745" s="13"/>
      <c r="B745" s="13"/>
      <c r="C745" s="13"/>
      <c r="D745" s="13"/>
      <c r="E745" s="13"/>
      <c r="F745" s="13"/>
      <c r="G745" s="13"/>
    </row>
    <row r="746" spans="1:7" ht="15.75" customHeight="1" x14ac:dyDescent="0.2">
      <c r="A746" s="13"/>
      <c r="B746" s="13"/>
      <c r="C746" s="13"/>
      <c r="D746" s="13"/>
      <c r="E746" s="13"/>
      <c r="F746" s="13"/>
      <c r="G746" s="13"/>
    </row>
    <row r="747" spans="1:7" ht="15.75" customHeight="1" x14ac:dyDescent="0.2">
      <c r="A747" s="13"/>
      <c r="B747" s="13"/>
      <c r="C747" s="13"/>
      <c r="D747" s="13"/>
      <c r="E747" s="13"/>
      <c r="F747" s="13"/>
      <c r="G747" s="13"/>
    </row>
    <row r="748" spans="1:7" ht="15.75" customHeight="1" x14ac:dyDescent="0.2">
      <c r="A748" s="13"/>
      <c r="B748" s="13"/>
      <c r="C748" s="13"/>
      <c r="D748" s="13"/>
      <c r="E748" s="13"/>
      <c r="F748" s="13"/>
      <c r="G748" s="13"/>
    </row>
    <row r="749" spans="1:7" ht="15.75" customHeight="1" x14ac:dyDescent="0.2">
      <c r="A749" s="13"/>
      <c r="B749" s="13"/>
      <c r="C749" s="13"/>
      <c r="D749" s="13"/>
      <c r="E749" s="13"/>
      <c r="F749" s="13"/>
      <c r="G749" s="13"/>
    </row>
    <row r="750" spans="1:7" ht="15.75" customHeight="1" x14ac:dyDescent="0.2">
      <c r="A750" s="13"/>
      <c r="B750" s="13"/>
      <c r="C750" s="13"/>
      <c r="D750" s="13"/>
      <c r="E750" s="13"/>
      <c r="F750" s="13"/>
      <c r="G750" s="13"/>
    </row>
    <row r="751" spans="1:7" ht="15.75" customHeight="1" x14ac:dyDescent="0.2">
      <c r="A751" s="13"/>
      <c r="B751" s="13"/>
      <c r="C751" s="13"/>
      <c r="D751" s="13"/>
      <c r="E751" s="13"/>
      <c r="F751" s="13"/>
      <c r="G751" s="13"/>
    </row>
    <row r="752" spans="1:7" ht="15.75" customHeight="1" x14ac:dyDescent="0.2">
      <c r="A752" s="13"/>
      <c r="B752" s="13"/>
      <c r="C752" s="13"/>
      <c r="D752" s="13"/>
      <c r="E752" s="13"/>
      <c r="F752" s="13"/>
      <c r="G752" s="13"/>
    </row>
    <row r="753" spans="1:7" ht="15.75" customHeight="1" x14ac:dyDescent="0.2">
      <c r="A753" s="13"/>
      <c r="B753" s="13"/>
      <c r="C753" s="13"/>
      <c r="D753" s="13"/>
      <c r="E753" s="13"/>
      <c r="F753" s="13"/>
      <c r="G753" s="13"/>
    </row>
    <row r="754" spans="1:7" ht="15.75" customHeight="1" x14ac:dyDescent="0.2">
      <c r="A754" s="13"/>
      <c r="B754" s="13"/>
      <c r="C754" s="13"/>
      <c r="D754" s="13"/>
      <c r="E754" s="13"/>
      <c r="F754" s="13"/>
      <c r="G754" s="13"/>
    </row>
    <row r="755" spans="1:7" ht="15.75" customHeight="1" x14ac:dyDescent="0.2">
      <c r="A755" s="13"/>
      <c r="B755" s="13"/>
      <c r="C755" s="13"/>
      <c r="D755" s="13"/>
      <c r="E755" s="13"/>
      <c r="F755" s="13"/>
      <c r="G755" s="13"/>
    </row>
    <row r="756" spans="1:7" ht="15.75" customHeight="1" x14ac:dyDescent="0.2">
      <c r="A756" s="13"/>
      <c r="B756" s="13"/>
      <c r="C756" s="13"/>
      <c r="D756" s="13"/>
      <c r="E756" s="13"/>
      <c r="F756" s="13"/>
      <c r="G756" s="13"/>
    </row>
    <row r="757" spans="1:7" ht="15.75" customHeight="1" x14ac:dyDescent="0.2">
      <c r="A757" s="13"/>
      <c r="B757" s="13"/>
      <c r="C757" s="13"/>
      <c r="D757" s="13"/>
      <c r="E757" s="13"/>
      <c r="F757" s="13"/>
      <c r="G757" s="13"/>
    </row>
    <row r="758" spans="1:7" ht="15.75" customHeight="1" x14ac:dyDescent="0.2">
      <c r="A758" s="13"/>
      <c r="B758" s="13"/>
      <c r="C758" s="13"/>
      <c r="D758" s="13"/>
      <c r="E758" s="13"/>
      <c r="F758" s="13"/>
      <c r="G758" s="13"/>
    </row>
    <row r="759" spans="1:7" ht="15.75" customHeight="1" x14ac:dyDescent="0.2">
      <c r="A759" s="13"/>
      <c r="B759" s="13"/>
      <c r="C759" s="13"/>
      <c r="D759" s="13"/>
      <c r="E759" s="13"/>
      <c r="F759" s="13"/>
      <c r="G759" s="13"/>
    </row>
    <row r="760" spans="1:7" ht="15.75" customHeight="1" x14ac:dyDescent="0.2">
      <c r="A760" s="13"/>
      <c r="B760" s="13"/>
      <c r="C760" s="13"/>
      <c r="D760" s="13"/>
      <c r="E760" s="13"/>
      <c r="F760" s="13"/>
      <c r="G760" s="13"/>
    </row>
    <row r="761" spans="1:7" ht="15.75" customHeight="1" x14ac:dyDescent="0.2">
      <c r="A761" s="13"/>
      <c r="B761" s="13"/>
      <c r="C761" s="13"/>
      <c r="D761" s="13"/>
      <c r="E761" s="13"/>
      <c r="F761" s="13"/>
      <c r="G761" s="13"/>
    </row>
    <row r="762" spans="1:7" ht="15.75" customHeight="1" x14ac:dyDescent="0.2">
      <c r="A762" s="13"/>
      <c r="B762" s="13"/>
      <c r="C762" s="13"/>
      <c r="D762" s="13"/>
      <c r="E762" s="13"/>
      <c r="F762" s="13"/>
      <c r="G762" s="13"/>
    </row>
    <row r="763" spans="1:7" ht="15.75" customHeight="1" x14ac:dyDescent="0.2">
      <c r="A763" s="13"/>
      <c r="B763" s="13"/>
      <c r="C763" s="13"/>
      <c r="D763" s="13"/>
      <c r="E763" s="13"/>
      <c r="F763" s="13"/>
      <c r="G763" s="13"/>
    </row>
    <row r="764" spans="1:7" ht="15.75" customHeight="1" x14ac:dyDescent="0.2">
      <c r="A764" s="13"/>
      <c r="B764" s="13"/>
      <c r="C764" s="13"/>
      <c r="D764" s="13"/>
      <c r="E764" s="13"/>
      <c r="F764" s="13"/>
      <c r="G764" s="13"/>
    </row>
    <row r="765" spans="1:7" ht="15.75" customHeight="1" x14ac:dyDescent="0.2">
      <c r="A765" s="13"/>
      <c r="B765" s="13"/>
      <c r="C765" s="13"/>
      <c r="D765" s="13"/>
      <c r="E765" s="13"/>
      <c r="F765" s="13"/>
      <c r="G765" s="13"/>
    </row>
    <row r="766" spans="1:7" ht="15.75" customHeight="1" x14ac:dyDescent="0.2">
      <c r="A766" s="13"/>
      <c r="B766" s="13"/>
      <c r="C766" s="13"/>
      <c r="D766" s="13"/>
      <c r="E766" s="13"/>
      <c r="F766" s="13"/>
      <c r="G766" s="13"/>
    </row>
    <row r="767" spans="1:7" ht="15.75" customHeight="1" x14ac:dyDescent="0.2">
      <c r="A767" s="13"/>
      <c r="B767" s="13"/>
      <c r="C767" s="13"/>
      <c r="D767" s="13"/>
      <c r="E767" s="13"/>
      <c r="F767" s="13"/>
      <c r="G767" s="13"/>
    </row>
    <row r="768" spans="1:7" ht="15.75" customHeight="1" x14ac:dyDescent="0.2">
      <c r="A768" s="13"/>
      <c r="B768" s="13"/>
      <c r="C768" s="13"/>
      <c r="D768" s="13"/>
      <c r="E768" s="13"/>
      <c r="F768" s="13"/>
      <c r="G768" s="13"/>
    </row>
    <row r="769" spans="1:7" ht="15.75" customHeight="1" x14ac:dyDescent="0.2">
      <c r="A769" s="13"/>
      <c r="B769" s="13"/>
      <c r="C769" s="13"/>
      <c r="D769" s="13"/>
      <c r="E769" s="13"/>
      <c r="F769" s="13"/>
      <c r="G769" s="13"/>
    </row>
    <row r="770" spans="1:7" ht="15.75" customHeight="1" x14ac:dyDescent="0.2">
      <c r="A770" s="13"/>
      <c r="B770" s="13"/>
      <c r="C770" s="13"/>
      <c r="D770" s="13"/>
      <c r="E770" s="13"/>
      <c r="F770" s="13"/>
      <c r="G770" s="13"/>
    </row>
    <row r="771" spans="1:7" ht="15.75" customHeight="1" x14ac:dyDescent="0.2">
      <c r="A771" s="13"/>
      <c r="B771" s="13"/>
      <c r="C771" s="13"/>
      <c r="D771" s="13"/>
      <c r="E771" s="13"/>
      <c r="F771" s="13"/>
      <c r="G771" s="13"/>
    </row>
    <row r="772" spans="1:7" ht="15.75" customHeight="1" x14ac:dyDescent="0.2">
      <c r="A772" s="13"/>
      <c r="B772" s="13"/>
      <c r="C772" s="13"/>
      <c r="D772" s="13"/>
      <c r="E772" s="13"/>
      <c r="F772" s="13"/>
      <c r="G772" s="13"/>
    </row>
    <row r="773" spans="1:7" ht="15.75" customHeight="1" x14ac:dyDescent="0.2">
      <c r="A773" s="13"/>
      <c r="B773" s="13"/>
      <c r="C773" s="13"/>
      <c r="D773" s="13"/>
      <c r="E773" s="13"/>
      <c r="F773" s="13"/>
      <c r="G773" s="13"/>
    </row>
    <row r="774" spans="1:7" ht="15.75" customHeight="1" x14ac:dyDescent="0.2">
      <c r="A774" s="13"/>
      <c r="B774" s="13"/>
      <c r="C774" s="13"/>
      <c r="D774" s="13"/>
      <c r="E774" s="13"/>
      <c r="F774" s="13"/>
      <c r="G774" s="13"/>
    </row>
    <row r="775" spans="1:7" ht="15.75" customHeight="1" x14ac:dyDescent="0.2">
      <c r="A775" s="13"/>
      <c r="B775" s="13"/>
      <c r="C775" s="13"/>
      <c r="D775" s="13"/>
      <c r="E775" s="13"/>
      <c r="F775" s="13"/>
      <c r="G775" s="13"/>
    </row>
    <row r="776" spans="1:7" ht="15.75" customHeight="1" x14ac:dyDescent="0.2">
      <c r="A776" s="13"/>
      <c r="B776" s="13"/>
      <c r="C776" s="13"/>
      <c r="D776" s="13"/>
      <c r="E776" s="13"/>
      <c r="F776" s="13"/>
      <c r="G776" s="13"/>
    </row>
    <row r="777" spans="1:7" ht="15.75" customHeight="1" x14ac:dyDescent="0.2">
      <c r="A777" s="13"/>
      <c r="B777" s="13"/>
      <c r="C777" s="13"/>
      <c r="D777" s="13"/>
      <c r="E777" s="13"/>
      <c r="F777" s="13"/>
      <c r="G777" s="13"/>
    </row>
    <row r="778" spans="1:7" ht="15.75" customHeight="1" x14ac:dyDescent="0.2">
      <c r="A778" s="13"/>
      <c r="B778" s="13"/>
      <c r="C778" s="13"/>
      <c r="D778" s="13"/>
      <c r="E778" s="13"/>
      <c r="F778" s="13"/>
      <c r="G778" s="13"/>
    </row>
    <row r="779" spans="1:7" ht="15.75" customHeight="1" x14ac:dyDescent="0.2">
      <c r="A779" s="13"/>
      <c r="B779" s="13"/>
      <c r="C779" s="13"/>
      <c r="D779" s="13"/>
      <c r="E779" s="13"/>
      <c r="F779" s="13"/>
      <c r="G779" s="13"/>
    </row>
    <row r="780" spans="1:7" ht="15.75" customHeight="1" x14ac:dyDescent="0.2">
      <c r="A780" s="13"/>
      <c r="B780" s="13"/>
      <c r="C780" s="13"/>
      <c r="D780" s="13"/>
      <c r="E780" s="13"/>
      <c r="F780" s="13"/>
      <c r="G780" s="13"/>
    </row>
    <row r="781" spans="1:7" ht="15.75" customHeight="1" x14ac:dyDescent="0.2">
      <c r="A781" s="13"/>
      <c r="B781" s="13"/>
      <c r="C781" s="13"/>
      <c r="D781" s="13"/>
      <c r="E781" s="13"/>
      <c r="F781" s="13"/>
      <c r="G781" s="13"/>
    </row>
    <row r="782" spans="1:7" ht="15.75" customHeight="1" x14ac:dyDescent="0.2">
      <c r="A782" s="13"/>
      <c r="B782" s="13"/>
      <c r="C782" s="13"/>
      <c r="D782" s="13"/>
      <c r="E782" s="13"/>
      <c r="F782" s="13"/>
      <c r="G782" s="13"/>
    </row>
    <row r="783" spans="1:7" ht="15.75" customHeight="1" x14ac:dyDescent="0.2">
      <c r="A783" s="13"/>
      <c r="B783" s="13"/>
      <c r="C783" s="13"/>
      <c r="D783" s="13"/>
      <c r="E783" s="13"/>
      <c r="F783" s="13"/>
      <c r="G783" s="13"/>
    </row>
    <row r="784" spans="1:7" ht="15.75" customHeight="1" x14ac:dyDescent="0.2">
      <c r="A784" s="13"/>
      <c r="B784" s="13"/>
      <c r="C784" s="13"/>
      <c r="D784" s="13"/>
      <c r="E784" s="13"/>
      <c r="F784" s="13"/>
      <c r="G784" s="13"/>
    </row>
    <row r="785" spans="1:7" ht="15.75" customHeight="1" x14ac:dyDescent="0.2">
      <c r="A785" s="13"/>
      <c r="B785" s="13"/>
      <c r="C785" s="13"/>
      <c r="D785" s="13"/>
      <c r="E785" s="13"/>
      <c r="F785" s="13"/>
      <c r="G785" s="13"/>
    </row>
    <row r="786" spans="1:7" ht="15.75" customHeight="1" x14ac:dyDescent="0.2">
      <c r="A786" s="13"/>
      <c r="B786" s="13"/>
      <c r="C786" s="13"/>
      <c r="D786" s="13"/>
      <c r="E786" s="13"/>
      <c r="F786" s="13"/>
      <c r="G786" s="13"/>
    </row>
    <row r="787" spans="1:7" ht="15.75" customHeight="1" x14ac:dyDescent="0.2">
      <c r="A787" s="13"/>
      <c r="B787" s="13"/>
      <c r="C787" s="13"/>
      <c r="D787" s="13"/>
      <c r="E787" s="13"/>
      <c r="F787" s="13"/>
      <c r="G787" s="13"/>
    </row>
    <row r="788" spans="1:7" ht="15.75" customHeight="1" x14ac:dyDescent="0.2">
      <c r="A788" s="13"/>
      <c r="B788" s="13"/>
      <c r="C788" s="13"/>
      <c r="D788" s="13"/>
      <c r="E788" s="13"/>
      <c r="F788" s="13"/>
      <c r="G788" s="13"/>
    </row>
    <row r="789" spans="1:7" ht="15.75" customHeight="1" x14ac:dyDescent="0.2">
      <c r="A789" s="13"/>
      <c r="B789" s="13"/>
      <c r="C789" s="13"/>
      <c r="D789" s="13"/>
      <c r="E789" s="13"/>
      <c r="F789" s="13"/>
      <c r="G789" s="13"/>
    </row>
    <row r="790" spans="1:7" ht="15.75" customHeight="1" x14ac:dyDescent="0.2">
      <c r="A790" s="13"/>
      <c r="B790" s="13"/>
      <c r="C790" s="13"/>
      <c r="D790" s="13"/>
      <c r="E790" s="13"/>
      <c r="F790" s="13"/>
      <c r="G790" s="13"/>
    </row>
    <row r="791" spans="1:7" ht="15.75" customHeight="1" x14ac:dyDescent="0.2">
      <c r="A791" s="13"/>
      <c r="B791" s="13"/>
      <c r="C791" s="13"/>
      <c r="D791" s="13"/>
      <c r="E791" s="13"/>
      <c r="F791" s="13"/>
      <c r="G791" s="13"/>
    </row>
    <row r="792" spans="1:7" ht="15.75" customHeight="1" x14ac:dyDescent="0.2">
      <c r="A792" s="13"/>
      <c r="B792" s="13"/>
      <c r="C792" s="13"/>
      <c r="D792" s="13"/>
      <c r="E792" s="13"/>
      <c r="F792" s="13"/>
      <c r="G792" s="13"/>
    </row>
    <row r="793" spans="1:7" ht="15.75" customHeight="1" x14ac:dyDescent="0.2">
      <c r="A793" s="13"/>
      <c r="B793" s="13"/>
      <c r="C793" s="13"/>
      <c r="D793" s="13"/>
      <c r="E793" s="13"/>
      <c r="F793" s="13"/>
      <c r="G793" s="13"/>
    </row>
    <row r="794" spans="1:7" ht="15.75" customHeight="1" x14ac:dyDescent="0.2">
      <c r="A794" s="13"/>
      <c r="B794" s="13"/>
      <c r="C794" s="13"/>
      <c r="D794" s="13"/>
      <c r="E794" s="13"/>
      <c r="F794" s="13"/>
      <c r="G794" s="13"/>
    </row>
    <row r="795" spans="1:7" ht="15.75" customHeight="1" x14ac:dyDescent="0.2">
      <c r="A795" s="13"/>
      <c r="B795" s="13"/>
      <c r="C795" s="13"/>
      <c r="D795" s="13"/>
      <c r="E795" s="13"/>
      <c r="F795" s="13"/>
      <c r="G795" s="13"/>
    </row>
    <row r="796" spans="1:7" ht="15.75" customHeight="1" x14ac:dyDescent="0.2">
      <c r="A796" s="13"/>
      <c r="B796" s="13"/>
      <c r="C796" s="13"/>
      <c r="D796" s="13"/>
      <c r="E796" s="13"/>
      <c r="F796" s="13"/>
      <c r="G796" s="13"/>
    </row>
    <row r="797" spans="1:7" ht="15.75" customHeight="1" x14ac:dyDescent="0.2">
      <c r="A797" s="13"/>
      <c r="B797" s="13"/>
      <c r="C797" s="13"/>
      <c r="D797" s="13"/>
      <c r="E797" s="13"/>
      <c r="F797" s="13"/>
      <c r="G797" s="13"/>
    </row>
    <row r="798" spans="1:7" ht="15.75" customHeight="1" x14ac:dyDescent="0.2">
      <c r="A798" s="13"/>
      <c r="B798" s="13"/>
      <c r="C798" s="13"/>
      <c r="D798" s="13"/>
      <c r="E798" s="13"/>
      <c r="F798" s="13"/>
      <c r="G798" s="13"/>
    </row>
    <row r="799" spans="1:7" ht="15.75" customHeight="1" x14ac:dyDescent="0.2">
      <c r="A799" s="13"/>
      <c r="B799" s="13"/>
      <c r="C799" s="13"/>
      <c r="D799" s="13"/>
      <c r="E799" s="13"/>
      <c r="F799" s="13"/>
      <c r="G799" s="13"/>
    </row>
    <row r="800" spans="1:7" ht="15.75" customHeight="1" x14ac:dyDescent="0.2">
      <c r="A800" s="13"/>
      <c r="B800" s="13"/>
      <c r="C800" s="13"/>
      <c r="D800" s="13"/>
      <c r="E800" s="13"/>
      <c r="F800" s="13"/>
      <c r="G800" s="13"/>
    </row>
    <row r="801" spans="1:7" ht="15.75" customHeight="1" x14ac:dyDescent="0.2">
      <c r="A801" s="13"/>
      <c r="B801" s="13"/>
      <c r="C801" s="13"/>
      <c r="D801" s="13"/>
      <c r="E801" s="13"/>
      <c r="F801" s="13"/>
      <c r="G801" s="13"/>
    </row>
    <row r="802" spans="1:7" ht="15.75" customHeight="1" x14ac:dyDescent="0.2">
      <c r="A802" s="13"/>
      <c r="B802" s="13"/>
      <c r="C802" s="13"/>
      <c r="D802" s="13"/>
      <c r="E802" s="13"/>
      <c r="F802" s="13"/>
      <c r="G802" s="13"/>
    </row>
    <row r="803" spans="1:7" ht="15.75" customHeight="1" x14ac:dyDescent="0.2">
      <c r="A803" s="13"/>
      <c r="B803" s="13"/>
      <c r="C803" s="13"/>
      <c r="D803" s="13"/>
      <c r="E803" s="13"/>
      <c r="F803" s="13"/>
      <c r="G803" s="13"/>
    </row>
    <row r="804" spans="1:7" ht="15.75" customHeight="1" x14ac:dyDescent="0.2">
      <c r="A804" s="13"/>
      <c r="B804" s="13"/>
      <c r="C804" s="13"/>
      <c r="D804" s="13"/>
      <c r="E804" s="13"/>
      <c r="F804" s="13"/>
      <c r="G804" s="13"/>
    </row>
    <row r="805" spans="1:7" ht="15.75" customHeight="1" x14ac:dyDescent="0.2">
      <c r="A805" s="13"/>
      <c r="B805" s="13"/>
      <c r="C805" s="13"/>
      <c r="D805" s="13"/>
      <c r="E805" s="13"/>
      <c r="F805" s="13"/>
      <c r="G805" s="13"/>
    </row>
    <row r="806" spans="1:7" ht="15.75" customHeight="1" x14ac:dyDescent="0.2">
      <c r="A806" s="13"/>
      <c r="B806" s="13"/>
      <c r="C806" s="13"/>
      <c r="D806" s="13"/>
      <c r="E806" s="13"/>
      <c r="F806" s="13"/>
      <c r="G806" s="13"/>
    </row>
    <row r="807" spans="1:7" ht="15.75" customHeight="1" x14ac:dyDescent="0.2">
      <c r="A807" s="13"/>
      <c r="B807" s="13"/>
      <c r="C807" s="13"/>
      <c r="D807" s="13"/>
      <c r="E807" s="13"/>
      <c r="F807" s="13"/>
      <c r="G807" s="13"/>
    </row>
    <row r="808" spans="1:7" ht="15.75" customHeight="1" x14ac:dyDescent="0.2">
      <c r="A808" s="13"/>
      <c r="B808" s="13"/>
      <c r="C808" s="13"/>
      <c r="D808" s="13"/>
      <c r="E808" s="13"/>
      <c r="F808" s="13"/>
      <c r="G808" s="13"/>
    </row>
    <row r="809" spans="1:7" ht="15.75" customHeight="1" x14ac:dyDescent="0.2">
      <c r="A809" s="13"/>
      <c r="B809" s="13"/>
      <c r="C809" s="13"/>
      <c r="D809" s="13"/>
      <c r="E809" s="13"/>
      <c r="F809" s="13"/>
      <c r="G809" s="13"/>
    </row>
    <row r="810" spans="1:7" ht="15.75" customHeight="1" x14ac:dyDescent="0.2">
      <c r="A810" s="13"/>
      <c r="B810" s="13"/>
      <c r="C810" s="13"/>
      <c r="D810" s="13"/>
      <c r="E810" s="13"/>
      <c r="F810" s="13"/>
      <c r="G810" s="13"/>
    </row>
    <row r="811" spans="1:7" ht="15.75" customHeight="1" x14ac:dyDescent="0.2">
      <c r="A811" s="13"/>
      <c r="B811" s="13"/>
      <c r="C811" s="13"/>
      <c r="D811" s="13"/>
      <c r="E811" s="13"/>
      <c r="F811" s="13"/>
      <c r="G811" s="13"/>
    </row>
    <row r="812" spans="1:7" ht="15.75" customHeight="1" x14ac:dyDescent="0.2">
      <c r="A812" s="13"/>
      <c r="B812" s="13"/>
      <c r="C812" s="13"/>
      <c r="D812" s="13"/>
      <c r="E812" s="13"/>
      <c r="F812" s="13"/>
      <c r="G812" s="13"/>
    </row>
    <row r="813" spans="1:7" ht="15.75" customHeight="1" x14ac:dyDescent="0.2">
      <c r="A813" s="13"/>
      <c r="B813" s="13"/>
      <c r="C813" s="13"/>
      <c r="D813" s="13"/>
      <c r="E813" s="13"/>
      <c r="F813" s="13"/>
      <c r="G813" s="13"/>
    </row>
    <row r="814" spans="1:7" ht="15.75" customHeight="1" x14ac:dyDescent="0.2">
      <c r="A814" s="13"/>
      <c r="B814" s="13"/>
      <c r="C814" s="13"/>
      <c r="D814" s="13"/>
      <c r="E814" s="13"/>
      <c r="F814" s="13"/>
      <c r="G814" s="13"/>
    </row>
    <row r="815" spans="1:7" ht="15.75" customHeight="1" x14ac:dyDescent="0.2">
      <c r="A815" s="13"/>
      <c r="B815" s="13"/>
      <c r="C815" s="13"/>
      <c r="D815" s="13"/>
      <c r="E815" s="13"/>
      <c r="F815" s="13"/>
      <c r="G815" s="13"/>
    </row>
    <row r="816" spans="1:7" ht="15.75" customHeight="1" x14ac:dyDescent="0.2">
      <c r="A816" s="13"/>
      <c r="B816" s="13"/>
      <c r="C816" s="13"/>
      <c r="D816" s="13"/>
      <c r="E816" s="13"/>
      <c r="F816" s="13"/>
      <c r="G816" s="13"/>
    </row>
    <row r="817" spans="1:7" ht="15.75" customHeight="1" x14ac:dyDescent="0.2">
      <c r="A817" s="13"/>
      <c r="B817" s="13"/>
      <c r="C817" s="13"/>
      <c r="D817" s="13"/>
      <c r="E817" s="13"/>
      <c r="F817" s="13"/>
      <c r="G817" s="13"/>
    </row>
    <row r="818" spans="1:7" ht="15.75" customHeight="1" x14ac:dyDescent="0.2">
      <c r="A818" s="13"/>
      <c r="B818" s="13"/>
      <c r="C818" s="13"/>
      <c r="D818" s="13"/>
      <c r="E818" s="13"/>
      <c r="F818" s="13"/>
      <c r="G818" s="13"/>
    </row>
    <row r="819" spans="1:7" ht="15.75" customHeight="1" x14ac:dyDescent="0.2">
      <c r="A819" s="13"/>
      <c r="B819" s="13"/>
      <c r="C819" s="13"/>
      <c r="D819" s="13"/>
      <c r="E819" s="13"/>
      <c r="F819" s="13"/>
      <c r="G819" s="13"/>
    </row>
    <row r="820" spans="1:7" ht="15.75" customHeight="1" x14ac:dyDescent="0.2">
      <c r="A820" s="13"/>
      <c r="B820" s="13"/>
      <c r="C820" s="13"/>
      <c r="D820" s="13"/>
      <c r="E820" s="13"/>
      <c r="F820" s="13"/>
      <c r="G820" s="13"/>
    </row>
    <row r="821" spans="1:7" ht="15.75" customHeight="1" x14ac:dyDescent="0.2">
      <c r="A821" s="13"/>
      <c r="B821" s="13"/>
      <c r="C821" s="13"/>
      <c r="D821" s="13"/>
      <c r="E821" s="13"/>
      <c r="F821" s="13"/>
      <c r="G821" s="13"/>
    </row>
    <row r="822" spans="1:7" ht="15.75" customHeight="1" x14ac:dyDescent="0.2">
      <c r="A822" s="13"/>
      <c r="B822" s="13"/>
      <c r="C822" s="13"/>
      <c r="D822" s="13"/>
      <c r="E822" s="13"/>
      <c r="F822" s="13"/>
      <c r="G822" s="13"/>
    </row>
    <row r="823" spans="1:7" ht="15.75" customHeight="1" x14ac:dyDescent="0.2">
      <c r="A823" s="13"/>
      <c r="B823" s="13"/>
      <c r="C823" s="13"/>
      <c r="D823" s="13"/>
      <c r="E823" s="13"/>
      <c r="F823" s="13"/>
      <c r="G823" s="13"/>
    </row>
    <row r="824" spans="1:7" ht="15.75" customHeight="1" x14ac:dyDescent="0.2">
      <c r="A824" s="13"/>
      <c r="B824" s="13"/>
      <c r="C824" s="13"/>
      <c r="D824" s="13"/>
      <c r="E824" s="13"/>
      <c r="F824" s="13"/>
      <c r="G824" s="13"/>
    </row>
    <row r="825" spans="1:7" ht="15.75" customHeight="1" x14ac:dyDescent="0.2">
      <c r="A825" s="13"/>
      <c r="B825" s="13"/>
      <c r="C825" s="13"/>
      <c r="D825" s="13"/>
      <c r="E825" s="13"/>
      <c r="F825" s="13"/>
      <c r="G825" s="13"/>
    </row>
    <row r="826" spans="1:7" ht="15.75" customHeight="1" x14ac:dyDescent="0.2">
      <c r="A826" s="13"/>
      <c r="B826" s="13"/>
      <c r="C826" s="13"/>
      <c r="D826" s="13"/>
      <c r="E826" s="13"/>
      <c r="F826" s="13"/>
      <c r="G826" s="13"/>
    </row>
    <row r="827" spans="1:7" ht="15.75" customHeight="1" x14ac:dyDescent="0.2">
      <c r="A827" s="13"/>
      <c r="B827" s="13"/>
      <c r="C827" s="13"/>
      <c r="D827" s="13"/>
      <c r="E827" s="13"/>
      <c r="F827" s="13"/>
      <c r="G827" s="13"/>
    </row>
    <row r="828" spans="1:7" ht="15.75" customHeight="1" x14ac:dyDescent="0.2">
      <c r="A828" s="13"/>
      <c r="B828" s="13"/>
      <c r="C828" s="13"/>
      <c r="D828" s="13"/>
      <c r="E828" s="13"/>
      <c r="F828" s="13"/>
      <c r="G828" s="13"/>
    </row>
    <row r="829" spans="1:7" ht="15.75" customHeight="1" x14ac:dyDescent="0.2">
      <c r="A829" s="13"/>
      <c r="B829" s="13"/>
      <c r="C829" s="13"/>
      <c r="D829" s="13"/>
      <c r="E829" s="13"/>
      <c r="F829" s="13"/>
      <c r="G829" s="13"/>
    </row>
    <row r="830" spans="1:7" ht="15.75" customHeight="1" x14ac:dyDescent="0.2">
      <c r="A830" s="13"/>
      <c r="B830" s="13"/>
      <c r="C830" s="13"/>
      <c r="D830" s="13"/>
      <c r="E830" s="13"/>
      <c r="F830" s="13"/>
      <c r="G830" s="13"/>
    </row>
    <row r="831" spans="1:7" ht="15.75" customHeight="1" x14ac:dyDescent="0.2">
      <c r="A831" s="13"/>
      <c r="B831" s="13"/>
      <c r="C831" s="13"/>
      <c r="D831" s="13"/>
      <c r="E831" s="13"/>
      <c r="F831" s="13"/>
      <c r="G831" s="13"/>
    </row>
    <row r="832" spans="1:7" ht="15.75" customHeight="1" x14ac:dyDescent="0.2">
      <c r="A832" s="13"/>
      <c r="B832" s="13"/>
      <c r="C832" s="13"/>
      <c r="D832" s="13"/>
      <c r="E832" s="13"/>
      <c r="F832" s="13"/>
      <c r="G832" s="13"/>
    </row>
    <row r="833" spans="1:7" ht="15.75" customHeight="1" x14ac:dyDescent="0.2">
      <c r="A833" s="13"/>
      <c r="B833" s="13"/>
      <c r="C833" s="13"/>
      <c r="D833" s="13"/>
      <c r="E833" s="13"/>
      <c r="F833" s="13"/>
      <c r="G833" s="13"/>
    </row>
    <row r="834" spans="1:7" ht="15.75" customHeight="1" x14ac:dyDescent="0.2">
      <c r="A834" s="13"/>
      <c r="B834" s="13"/>
      <c r="C834" s="13"/>
      <c r="D834" s="13"/>
      <c r="E834" s="13"/>
      <c r="F834" s="13"/>
      <c r="G834" s="13"/>
    </row>
    <row r="835" spans="1:7" ht="15.75" customHeight="1" x14ac:dyDescent="0.2">
      <c r="A835" s="13"/>
      <c r="B835" s="13"/>
      <c r="C835" s="13"/>
      <c r="D835" s="13"/>
      <c r="E835" s="13"/>
      <c r="F835" s="13"/>
      <c r="G835" s="13"/>
    </row>
    <row r="836" spans="1:7" ht="15.75" customHeight="1" x14ac:dyDescent="0.2">
      <c r="A836" s="13"/>
      <c r="B836" s="13"/>
      <c r="C836" s="13"/>
      <c r="D836" s="13"/>
      <c r="E836" s="13"/>
      <c r="F836" s="13"/>
      <c r="G836" s="13"/>
    </row>
    <row r="837" spans="1:7" ht="15.75" customHeight="1" x14ac:dyDescent="0.2">
      <c r="A837" s="13"/>
      <c r="B837" s="13"/>
      <c r="C837" s="13"/>
      <c r="D837" s="13"/>
      <c r="E837" s="13"/>
      <c r="F837" s="13"/>
      <c r="G837" s="13"/>
    </row>
    <row r="838" spans="1:7" ht="15.75" customHeight="1" x14ac:dyDescent="0.2">
      <c r="A838" s="13"/>
      <c r="B838" s="13"/>
      <c r="C838" s="13"/>
      <c r="D838" s="13"/>
      <c r="E838" s="13"/>
      <c r="F838" s="13"/>
      <c r="G838" s="13"/>
    </row>
    <row r="839" spans="1:7" ht="15.75" customHeight="1" x14ac:dyDescent="0.2">
      <c r="A839" s="13"/>
      <c r="B839" s="13"/>
      <c r="C839" s="13"/>
      <c r="D839" s="13"/>
      <c r="E839" s="13"/>
      <c r="F839" s="13"/>
      <c r="G839" s="13"/>
    </row>
    <row r="840" spans="1:7" ht="15.75" customHeight="1" x14ac:dyDescent="0.2">
      <c r="A840" s="13"/>
      <c r="B840" s="13"/>
      <c r="C840" s="13"/>
      <c r="D840" s="13"/>
      <c r="E840" s="13"/>
      <c r="F840" s="13"/>
      <c r="G840" s="13"/>
    </row>
    <row r="841" spans="1:7" ht="15.75" customHeight="1" x14ac:dyDescent="0.2">
      <c r="A841" s="13"/>
      <c r="B841" s="13"/>
      <c r="C841" s="13"/>
      <c r="D841" s="13"/>
      <c r="E841" s="13"/>
      <c r="F841" s="13"/>
      <c r="G841" s="13"/>
    </row>
    <row r="842" spans="1:7" ht="15.75" customHeight="1" x14ac:dyDescent="0.2">
      <c r="A842" s="13"/>
      <c r="B842" s="13"/>
      <c r="C842" s="13"/>
      <c r="D842" s="13"/>
      <c r="E842" s="13"/>
      <c r="F842" s="13"/>
      <c r="G842" s="13"/>
    </row>
    <row r="843" spans="1:7" ht="15.75" customHeight="1" x14ac:dyDescent="0.2">
      <c r="A843" s="13"/>
      <c r="B843" s="13"/>
      <c r="C843" s="13"/>
      <c r="D843" s="13"/>
      <c r="E843" s="13"/>
      <c r="F843" s="13"/>
      <c r="G843" s="13"/>
    </row>
    <row r="844" spans="1:7" ht="15.75" customHeight="1" x14ac:dyDescent="0.2">
      <c r="A844" s="13"/>
      <c r="B844" s="13"/>
      <c r="C844" s="13"/>
      <c r="D844" s="13"/>
      <c r="E844" s="13"/>
      <c r="F844" s="13"/>
      <c r="G844" s="13"/>
    </row>
    <row r="845" spans="1:7" ht="15.75" customHeight="1" x14ac:dyDescent="0.2">
      <c r="A845" s="13"/>
      <c r="B845" s="13"/>
      <c r="C845" s="13"/>
      <c r="D845" s="13"/>
      <c r="E845" s="13"/>
      <c r="F845" s="13"/>
      <c r="G845" s="13"/>
    </row>
    <row r="846" spans="1:7" ht="15.75" customHeight="1" x14ac:dyDescent="0.2">
      <c r="A846" s="13"/>
      <c r="B846" s="13"/>
      <c r="C846" s="13"/>
      <c r="D846" s="13"/>
      <c r="E846" s="13"/>
      <c r="F846" s="13"/>
      <c r="G846" s="13"/>
    </row>
    <row r="847" spans="1:7" ht="15.75" customHeight="1" x14ac:dyDescent="0.2">
      <c r="A847" s="13"/>
      <c r="B847" s="13"/>
      <c r="C847" s="13"/>
      <c r="D847" s="13"/>
      <c r="E847" s="13"/>
      <c r="F847" s="13"/>
      <c r="G847" s="13"/>
    </row>
    <row r="848" spans="1:7" ht="15.75" customHeight="1" x14ac:dyDescent="0.2">
      <c r="A848" s="13"/>
      <c r="B848" s="13"/>
      <c r="C848" s="13"/>
      <c r="D848" s="13"/>
      <c r="E848" s="13"/>
      <c r="F848" s="13"/>
      <c r="G848" s="13"/>
    </row>
    <row r="849" spans="1:7" ht="15.75" customHeight="1" x14ac:dyDescent="0.2">
      <c r="A849" s="13"/>
      <c r="B849" s="13"/>
      <c r="C849" s="13"/>
      <c r="D849" s="13"/>
      <c r="E849" s="13"/>
      <c r="F849" s="13"/>
      <c r="G849" s="13"/>
    </row>
    <row r="850" spans="1:7" ht="15.75" customHeight="1" x14ac:dyDescent="0.2">
      <c r="A850" s="13"/>
      <c r="B850" s="13"/>
      <c r="C850" s="13"/>
      <c r="D850" s="13"/>
      <c r="E850" s="13"/>
      <c r="F850" s="13"/>
      <c r="G850" s="13"/>
    </row>
    <row r="851" spans="1:7" ht="15.75" customHeight="1" x14ac:dyDescent="0.2">
      <c r="A851" s="13"/>
      <c r="B851" s="13"/>
      <c r="C851" s="13"/>
      <c r="D851" s="13"/>
      <c r="E851" s="13"/>
      <c r="F851" s="13"/>
      <c r="G851" s="13"/>
    </row>
    <row r="852" spans="1:7" ht="15.75" customHeight="1" x14ac:dyDescent="0.2">
      <c r="A852" s="13"/>
      <c r="B852" s="13"/>
      <c r="C852" s="13"/>
      <c r="D852" s="13"/>
      <c r="E852" s="13"/>
      <c r="F852" s="13"/>
      <c r="G852" s="13"/>
    </row>
    <row r="853" spans="1:7" ht="15.75" customHeight="1" x14ac:dyDescent="0.2">
      <c r="A853" s="13"/>
      <c r="B853" s="13"/>
      <c r="C853" s="13"/>
      <c r="D853" s="13"/>
      <c r="E853" s="13"/>
      <c r="F853" s="13"/>
      <c r="G853" s="13"/>
    </row>
    <row r="854" spans="1:7" ht="15.75" customHeight="1" x14ac:dyDescent="0.2">
      <c r="A854" s="13"/>
      <c r="B854" s="13"/>
      <c r="C854" s="13"/>
      <c r="D854" s="13"/>
      <c r="E854" s="13"/>
      <c r="F854" s="13"/>
      <c r="G854" s="13"/>
    </row>
    <row r="855" spans="1:7" ht="15.75" customHeight="1" x14ac:dyDescent="0.2">
      <c r="A855" s="13"/>
      <c r="B855" s="13"/>
      <c r="C855" s="13"/>
      <c r="D855" s="13"/>
      <c r="E855" s="13"/>
      <c r="F855" s="13"/>
      <c r="G855" s="13"/>
    </row>
    <row r="856" spans="1:7" ht="15.75" customHeight="1" x14ac:dyDescent="0.2">
      <c r="A856" s="13"/>
      <c r="B856" s="13"/>
      <c r="C856" s="13"/>
      <c r="D856" s="13"/>
      <c r="E856" s="13"/>
      <c r="F856" s="13"/>
      <c r="G856" s="13"/>
    </row>
    <row r="857" spans="1:7" ht="15.75" customHeight="1" x14ac:dyDescent="0.2">
      <c r="A857" s="13"/>
      <c r="B857" s="13"/>
      <c r="C857" s="13"/>
      <c r="D857" s="13"/>
      <c r="E857" s="13"/>
      <c r="F857" s="13"/>
      <c r="G857" s="13"/>
    </row>
    <row r="858" spans="1:7" ht="15.75" customHeight="1" x14ac:dyDescent="0.2">
      <c r="A858" s="13"/>
      <c r="B858" s="13"/>
      <c r="C858" s="13"/>
      <c r="D858" s="13"/>
      <c r="E858" s="13"/>
      <c r="F858" s="13"/>
      <c r="G858" s="13"/>
    </row>
    <row r="859" spans="1:7" ht="15.75" customHeight="1" x14ac:dyDescent="0.2">
      <c r="A859" s="13"/>
      <c r="B859" s="13"/>
      <c r="C859" s="13"/>
      <c r="D859" s="13"/>
      <c r="E859" s="13"/>
      <c r="F859" s="13"/>
      <c r="G859" s="13"/>
    </row>
    <row r="860" spans="1:7" ht="15.75" customHeight="1" x14ac:dyDescent="0.2">
      <c r="A860" s="13"/>
      <c r="B860" s="13"/>
      <c r="C860" s="13"/>
      <c r="D860" s="13"/>
      <c r="E860" s="13"/>
      <c r="F860" s="13"/>
      <c r="G860" s="13"/>
    </row>
    <row r="861" spans="1:7" ht="15.75" customHeight="1" x14ac:dyDescent="0.2">
      <c r="A861" s="13"/>
      <c r="B861" s="13"/>
      <c r="C861" s="13"/>
      <c r="D861" s="13"/>
      <c r="E861" s="13"/>
      <c r="F861" s="13"/>
      <c r="G861" s="13"/>
    </row>
    <row r="862" spans="1:7" ht="15.75" customHeight="1" x14ac:dyDescent="0.2">
      <c r="A862" s="13"/>
      <c r="B862" s="13"/>
      <c r="C862" s="13"/>
      <c r="D862" s="13"/>
      <c r="E862" s="13"/>
      <c r="F862" s="13"/>
      <c r="G862" s="13"/>
    </row>
    <row r="863" spans="1:7" ht="15.75" customHeight="1" x14ac:dyDescent="0.2">
      <c r="A863" s="13"/>
      <c r="B863" s="13"/>
      <c r="C863" s="13"/>
      <c r="D863" s="13"/>
      <c r="E863" s="13"/>
      <c r="F863" s="13"/>
      <c r="G863" s="13"/>
    </row>
    <row r="864" spans="1:7" ht="15.75" customHeight="1" x14ac:dyDescent="0.2">
      <c r="A864" s="13"/>
      <c r="B864" s="13"/>
      <c r="C864" s="13"/>
      <c r="D864" s="13"/>
      <c r="E864" s="13"/>
      <c r="F864" s="13"/>
      <c r="G864" s="13"/>
    </row>
    <row r="865" spans="1:7" ht="15.75" customHeight="1" x14ac:dyDescent="0.2">
      <c r="A865" s="13"/>
      <c r="B865" s="13"/>
      <c r="C865" s="13"/>
      <c r="D865" s="13"/>
      <c r="E865" s="13"/>
      <c r="F865" s="13"/>
      <c r="G865" s="13"/>
    </row>
    <row r="866" spans="1:7" ht="15.75" customHeight="1" x14ac:dyDescent="0.2">
      <c r="A866" s="13"/>
      <c r="B866" s="13"/>
      <c r="C866" s="13"/>
      <c r="D866" s="13"/>
      <c r="E866" s="13"/>
      <c r="F866" s="13"/>
      <c r="G866" s="13"/>
    </row>
    <row r="867" spans="1:7" ht="15.75" customHeight="1" x14ac:dyDescent="0.2">
      <c r="A867" s="13"/>
      <c r="B867" s="13"/>
      <c r="C867" s="13"/>
      <c r="D867" s="13"/>
      <c r="E867" s="13"/>
      <c r="F867" s="13"/>
      <c r="G867" s="13"/>
    </row>
    <row r="868" spans="1:7" ht="15.75" customHeight="1" x14ac:dyDescent="0.2">
      <c r="A868" s="13"/>
      <c r="B868" s="13"/>
      <c r="C868" s="13"/>
      <c r="D868" s="13"/>
      <c r="E868" s="13"/>
      <c r="F868" s="13"/>
      <c r="G868" s="13"/>
    </row>
    <row r="869" spans="1:7" ht="15.75" customHeight="1" x14ac:dyDescent="0.2">
      <c r="A869" s="13"/>
      <c r="B869" s="13"/>
      <c r="C869" s="13"/>
      <c r="D869" s="13"/>
      <c r="E869" s="13"/>
      <c r="F869" s="13"/>
      <c r="G869" s="13"/>
    </row>
    <row r="870" spans="1:7" ht="15.75" customHeight="1" x14ac:dyDescent="0.2">
      <c r="A870" s="13"/>
      <c r="B870" s="13"/>
      <c r="C870" s="13"/>
      <c r="D870" s="13"/>
      <c r="E870" s="13"/>
      <c r="F870" s="13"/>
      <c r="G870" s="13"/>
    </row>
    <row r="871" spans="1:7" ht="15.75" customHeight="1" x14ac:dyDescent="0.2">
      <c r="A871" s="13"/>
      <c r="B871" s="13"/>
      <c r="C871" s="13"/>
      <c r="D871" s="13"/>
      <c r="E871" s="13"/>
      <c r="F871" s="13"/>
      <c r="G871" s="13"/>
    </row>
    <row r="872" spans="1:7" ht="15.75" customHeight="1" x14ac:dyDescent="0.2">
      <c r="A872" s="13"/>
      <c r="B872" s="13"/>
      <c r="C872" s="13"/>
      <c r="D872" s="13"/>
      <c r="E872" s="13"/>
      <c r="F872" s="13"/>
      <c r="G872" s="13"/>
    </row>
    <row r="873" spans="1:7" ht="15.75" customHeight="1" x14ac:dyDescent="0.2">
      <c r="A873" s="13"/>
      <c r="B873" s="13"/>
      <c r="C873" s="13"/>
      <c r="D873" s="13"/>
      <c r="E873" s="13"/>
      <c r="F873" s="13"/>
      <c r="G873" s="13"/>
    </row>
    <row r="874" spans="1:7" ht="15.75" customHeight="1" x14ac:dyDescent="0.2">
      <c r="A874" s="13"/>
      <c r="B874" s="13"/>
      <c r="C874" s="13"/>
      <c r="D874" s="13"/>
      <c r="E874" s="13"/>
      <c r="F874" s="13"/>
      <c r="G874" s="13"/>
    </row>
    <row r="875" spans="1:7" ht="15.75" customHeight="1" x14ac:dyDescent="0.2">
      <c r="A875" s="13"/>
      <c r="B875" s="13"/>
      <c r="C875" s="13"/>
      <c r="D875" s="13"/>
      <c r="E875" s="13"/>
      <c r="F875" s="13"/>
      <c r="G875" s="13"/>
    </row>
    <row r="876" spans="1:7" ht="15.75" customHeight="1" x14ac:dyDescent="0.2">
      <c r="A876" s="13"/>
      <c r="B876" s="13"/>
      <c r="C876" s="13"/>
      <c r="D876" s="13"/>
      <c r="E876" s="13"/>
      <c r="F876" s="13"/>
      <c r="G876" s="13"/>
    </row>
    <row r="877" spans="1:7" ht="15.75" customHeight="1" x14ac:dyDescent="0.2">
      <c r="A877" s="13"/>
      <c r="B877" s="13"/>
      <c r="C877" s="13"/>
      <c r="D877" s="13"/>
      <c r="E877" s="13"/>
      <c r="F877" s="13"/>
      <c r="G877" s="13"/>
    </row>
    <row r="878" spans="1:7" ht="15.75" customHeight="1" x14ac:dyDescent="0.2">
      <c r="A878" s="13"/>
      <c r="B878" s="13"/>
      <c r="C878" s="13"/>
      <c r="D878" s="13"/>
      <c r="E878" s="13"/>
      <c r="F878" s="13"/>
      <c r="G878" s="13"/>
    </row>
    <row r="879" spans="1:7" ht="15.75" customHeight="1" x14ac:dyDescent="0.2">
      <c r="A879" s="13"/>
      <c r="B879" s="13"/>
      <c r="C879" s="13"/>
      <c r="D879" s="13"/>
      <c r="E879" s="13"/>
      <c r="F879" s="13"/>
      <c r="G879" s="13"/>
    </row>
    <row r="880" spans="1:7" ht="15.75" customHeight="1" x14ac:dyDescent="0.2">
      <c r="A880" s="13"/>
      <c r="B880" s="13"/>
      <c r="C880" s="13"/>
      <c r="D880" s="13"/>
      <c r="E880" s="13"/>
      <c r="F880" s="13"/>
      <c r="G880" s="13"/>
    </row>
    <row r="881" spans="1:7" ht="15.75" customHeight="1" x14ac:dyDescent="0.2">
      <c r="A881" s="13"/>
      <c r="B881" s="13"/>
      <c r="C881" s="13"/>
      <c r="D881" s="13"/>
      <c r="E881" s="13"/>
      <c r="F881" s="13"/>
      <c r="G881" s="13"/>
    </row>
    <row r="882" spans="1:7" ht="15.75" customHeight="1" x14ac:dyDescent="0.2">
      <c r="A882" s="13"/>
      <c r="B882" s="13"/>
      <c r="C882" s="13"/>
      <c r="D882" s="13"/>
      <c r="E882" s="13"/>
      <c r="F882" s="13"/>
      <c r="G882" s="13"/>
    </row>
    <row r="883" spans="1:7" ht="15.75" customHeight="1" x14ac:dyDescent="0.2">
      <c r="A883" s="13"/>
      <c r="B883" s="13"/>
      <c r="C883" s="13"/>
      <c r="D883" s="13"/>
      <c r="E883" s="13"/>
      <c r="F883" s="13"/>
      <c r="G883" s="13"/>
    </row>
    <row r="884" spans="1:7" ht="15.75" customHeight="1" x14ac:dyDescent="0.2">
      <c r="A884" s="13"/>
      <c r="B884" s="13"/>
      <c r="C884" s="13"/>
      <c r="D884" s="13"/>
      <c r="E884" s="13"/>
      <c r="F884" s="13"/>
      <c r="G884" s="13"/>
    </row>
    <row r="885" spans="1:7" ht="15.75" customHeight="1" x14ac:dyDescent="0.2">
      <c r="A885" s="13"/>
      <c r="B885" s="13"/>
      <c r="C885" s="13"/>
      <c r="D885" s="13"/>
      <c r="E885" s="13"/>
      <c r="F885" s="13"/>
      <c r="G885" s="13"/>
    </row>
    <row r="886" spans="1:7" ht="15.75" customHeight="1" x14ac:dyDescent="0.2">
      <c r="A886" s="13"/>
      <c r="B886" s="13"/>
      <c r="C886" s="13"/>
      <c r="D886" s="13"/>
      <c r="E886" s="13"/>
      <c r="F886" s="13"/>
      <c r="G886" s="13"/>
    </row>
    <row r="887" spans="1:7" ht="15.75" customHeight="1" x14ac:dyDescent="0.2">
      <c r="A887" s="13"/>
      <c r="B887" s="13"/>
      <c r="C887" s="13"/>
      <c r="D887" s="13"/>
      <c r="E887" s="13"/>
      <c r="F887" s="13"/>
      <c r="G887" s="13"/>
    </row>
    <row r="888" spans="1:7" ht="15.75" customHeight="1" x14ac:dyDescent="0.2">
      <c r="A888" s="13"/>
      <c r="B888" s="13"/>
      <c r="C888" s="13"/>
      <c r="D888" s="13"/>
      <c r="E888" s="13"/>
      <c r="F888" s="13"/>
      <c r="G888" s="13"/>
    </row>
    <row r="889" spans="1:7" ht="15.75" customHeight="1" x14ac:dyDescent="0.2">
      <c r="A889" s="13"/>
      <c r="B889" s="13"/>
      <c r="C889" s="13"/>
      <c r="D889" s="13"/>
      <c r="E889" s="13"/>
      <c r="F889" s="13"/>
      <c r="G889" s="13"/>
    </row>
    <row r="890" spans="1:7" ht="15.75" customHeight="1" x14ac:dyDescent="0.2">
      <c r="A890" s="13"/>
      <c r="B890" s="13"/>
      <c r="C890" s="13"/>
      <c r="D890" s="13"/>
      <c r="E890" s="13"/>
      <c r="F890" s="13"/>
      <c r="G890" s="13"/>
    </row>
    <row r="891" spans="1:7" ht="15.75" customHeight="1" x14ac:dyDescent="0.2">
      <c r="A891" s="13"/>
      <c r="B891" s="13"/>
      <c r="C891" s="13"/>
      <c r="D891" s="13"/>
      <c r="E891" s="13"/>
      <c r="F891" s="13"/>
      <c r="G891" s="13"/>
    </row>
    <row r="892" spans="1:7" ht="15.75" customHeight="1" x14ac:dyDescent="0.2">
      <c r="A892" s="13"/>
      <c r="B892" s="13"/>
      <c r="C892" s="13"/>
      <c r="D892" s="13"/>
      <c r="E892" s="13"/>
      <c r="F892" s="13"/>
      <c r="G892" s="13"/>
    </row>
    <row r="893" spans="1:7" ht="15.75" customHeight="1" x14ac:dyDescent="0.2">
      <c r="A893" s="13"/>
      <c r="B893" s="13"/>
      <c r="C893" s="13"/>
      <c r="D893" s="13"/>
      <c r="E893" s="13"/>
      <c r="F893" s="13"/>
      <c r="G893" s="13"/>
    </row>
    <row r="894" spans="1:7" ht="15.75" customHeight="1" x14ac:dyDescent="0.2">
      <c r="A894" s="13"/>
      <c r="B894" s="13"/>
      <c r="C894" s="13"/>
      <c r="D894" s="13"/>
      <c r="E894" s="13"/>
      <c r="F894" s="13"/>
      <c r="G894" s="13"/>
    </row>
    <row r="895" spans="1:7" ht="15.75" customHeight="1" x14ac:dyDescent="0.2">
      <c r="A895" s="13"/>
      <c r="B895" s="13"/>
      <c r="C895" s="13"/>
      <c r="D895" s="13"/>
      <c r="E895" s="13"/>
      <c r="F895" s="13"/>
      <c r="G895" s="13"/>
    </row>
    <row r="896" spans="1:7" ht="15.75" customHeight="1" x14ac:dyDescent="0.2">
      <c r="A896" s="13"/>
      <c r="B896" s="13"/>
      <c r="C896" s="13"/>
      <c r="D896" s="13"/>
      <c r="E896" s="13"/>
      <c r="F896" s="13"/>
      <c r="G896" s="13"/>
    </row>
    <row r="897" spans="1:7" ht="15.75" customHeight="1" x14ac:dyDescent="0.2">
      <c r="A897" s="13"/>
      <c r="B897" s="13"/>
      <c r="C897" s="13"/>
      <c r="D897" s="13"/>
      <c r="E897" s="13"/>
      <c r="F897" s="13"/>
      <c r="G897" s="13"/>
    </row>
    <row r="898" spans="1:7" ht="15.75" customHeight="1" x14ac:dyDescent="0.2">
      <c r="A898" s="13"/>
      <c r="B898" s="13"/>
      <c r="C898" s="13"/>
      <c r="D898" s="13"/>
      <c r="E898" s="13"/>
      <c r="F898" s="13"/>
      <c r="G898" s="13"/>
    </row>
    <row r="899" spans="1:7" ht="15.75" customHeight="1" x14ac:dyDescent="0.2">
      <c r="A899" s="13"/>
      <c r="B899" s="13"/>
      <c r="C899" s="13"/>
      <c r="D899" s="13"/>
      <c r="E899" s="13"/>
      <c r="F899" s="13"/>
      <c r="G899" s="13"/>
    </row>
    <row r="900" spans="1:7" ht="15.75" customHeight="1" x14ac:dyDescent="0.2">
      <c r="A900" s="13"/>
      <c r="B900" s="13"/>
      <c r="C900" s="13"/>
      <c r="D900" s="13"/>
      <c r="E900" s="13"/>
      <c r="F900" s="13"/>
      <c r="G900" s="13"/>
    </row>
    <row r="901" spans="1:7" ht="15.75" customHeight="1" x14ac:dyDescent="0.2">
      <c r="A901" s="13"/>
      <c r="B901" s="13"/>
      <c r="C901" s="13"/>
      <c r="D901" s="13"/>
      <c r="E901" s="13"/>
      <c r="F901" s="13"/>
      <c r="G901" s="13"/>
    </row>
    <row r="902" spans="1:7" ht="15.75" customHeight="1" x14ac:dyDescent="0.2">
      <c r="A902" s="13"/>
      <c r="B902" s="13"/>
      <c r="C902" s="13"/>
      <c r="D902" s="13"/>
      <c r="E902" s="13"/>
      <c r="F902" s="13"/>
      <c r="G902" s="13"/>
    </row>
    <row r="903" spans="1:7" ht="15.75" customHeight="1" x14ac:dyDescent="0.2">
      <c r="A903" s="13"/>
      <c r="B903" s="13"/>
      <c r="C903" s="13"/>
      <c r="D903" s="13"/>
      <c r="E903" s="13"/>
      <c r="F903" s="13"/>
      <c r="G903" s="13"/>
    </row>
    <row r="904" spans="1:7" ht="15.75" customHeight="1" x14ac:dyDescent="0.2">
      <c r="A904" s="13"/>
      <c r="B904" s="13"/>
      <c r="C904" s="13"/>
      <c r="D904" s="13"/>
      <c r="E904" s="13"/>
      <c r="F904" s="13"/>
      <c r="G904" s="13"/>
    </row>
    <row r="905" spans="1:7" ht="15.75" customHeight="1" x14ac:dyDescent="0.2">
      <c r="A905" s="13"/>
      <c r="B905" s="13"/>
      <c r="C905" s="13"/>
      <c r="D905" s="13"/>
      <c r="E905" s="13"/>
      <c r="F905" s="13"/>
      <c r="G905" s="13"/>
    </row>
    <row r="906" spans="1:7" ht="15.75" customHeight="1" x14ac:dyDescent="0.2">
      <c r="A906" s="13"/>
      <c r="B906" s="13"/>
      <c r="C906" s="13"/>
      <c r="D906" s="13"/>
      <c r="E906" s="13"/>
      <c r="F906" s="13"/>
      <c r="G906" s="13"/>
    </row>
    <row r="907" spans="1:7" ht="15.75" customHeight="1" x14ac:dyDescent="0.2">
      <c r="A907" s="13"/>
      <c r="B907" s="13"/>
      <c r="C907" s="13"/>
      <c r="D907" s="13"/>
      <c r="E907" s="13"/>
      <c r="F907" s="13"/>
      <c r="G907" s="13"/>
    </row>
    <row r="908" spans="1:7" ht="15.75" customHeight="1" x14ac:dyDescent="0.2">
      <c r="A908" s="13"/>
      <c r="B908" s="13"/>
      <c r="C908" s="13"/>
      <c r="D908" s="13"/>
      <c r="E908" s="13"/>
      <c r="F908" s="13"/>
      <c r="G908" s="13"/>
    </row>
    <row r="909" spans="1:7" ht="15.75" customHeight="1" x14ac:dyDescent="0.2">
      <c r="A909" s="13"/>
      <c r="B909" s="13"/>
      <c r="C909" s="13"/>
      <c r="D909" s="13"/>
      <c r="E909" s="13"/>
      <c r="F909" s="13"/>
      <c r="G909" s="13"/>
    </row>
    <row r="910" spans="1:7" ht="15.75" customHeight="1" x14ac:dyDescent="0.2">
      <c r="A910" s="13"/>
      <c r="B910" s="13"/>
      <c r="C910" s="13"/>
      <c r="D910" s="13"/>
      <c r="E910" s="13"/>
      <c r="F910" s="13"/>
      <c r="G910" s="13"/>
    </row>
    <row r="911" spans="1:7" ht="15.75" customHeight="1" x14ac:dyDescent="0.2">
      <c r="A911" s="13"/>
      <c r="B911" s="13"/>
      <c r="C911" s="13"/>
      <c r="D911" s="13"/>
      <c r="E911" s="13"/>
      <c r="F911" s="13"/>
      <c r="G911" s="13"/>
    </row>
    <row r="912" spans="1:7" ht="15.75" customHeight="1" x14ac:dyDescent="0.2">
      <c r="A912" s="13"/>
      <c r="B912" s="13"/>
      <c r="C912" s="13"/>
      <c r="D912" s="13"/>
      <c r="E912" s="13"/>
      <c r="F912" s="13"/>
      <c r="G912" s="13"/>
    </row>
    <row r="913" spans="1:7" ht="15.75" customHeight="1" x14ac:dyDescent="0.2">
      <c r="A913" s="13"/>
      <c r="B913" s="13"/>
      <c r="C913" s="13"/>
      <c r="D913" s="13"/>
      <c r="E913" s="13"/>
      <c r="F913" s="13"/>
      <c r="G913" s="13"/>
    </row>
    <row r="914" spans="1:7" ht="15.75" customHeight="1" x14ac:dyDescent="0.2">
      <c r="A914" s="13"/>
      <c r="B914" s="13"/>
      <c r="C914" s="13"/>
      <c r="D914" s="13"/>
      <c r="E914" s="13"/>
      <c r="F914" s="13"/>
      <c r="G914" s="13"/>
    </row>
    <row r="915" spans="1:7" ht="15.75" customHeight="1" x14ac:dyDescent="0.2">
      <c r="A915" s="13"/>
      <c r="B915" s="13"/>
      <c r="C915" s="13"/>
      <c r="D915" s="13"/>
      <c r="E915" s="13"/>
      <c r="F915" s="13"/>
      <c r="G915" s="13"/>
    </row>
    <row r="916" spans="1:7" ht="15.75" customHeight="1" x14ac:dyDescent="0.2">
      <c r="A916" s="13"/>
      <c r="B916" s="13"/>
      <c r="C916" s="13"/>
      <c r="D916" s="13"/>
      <c r="E916" s="13"/>
      <c r="F916" s="13"/>
      <c r="G916" s="13"/>
    </row>
    <row r="917" spans="1:7" ht="15.75" customHeight="1" x14ac:dyDescent="0.2">
      <c r="A917" s="13"/>
      <c r="B917" s="13"/>
      <c r="C917" s="13"/>
      <c r="D917" s="13"/>
      <c r="E917" s="13"/>
      <c r="F917" s="13"/>
      <c r="G917" s="13"/>
    </row>
    <row r="918" spans="1:7" ht="15.75" customHeight="1" x14ac:dyDescent="0.2">
      <c r="A918" s="13"/>
      <c r="B918" s="13"/>
      <c r="C918" s="13"/>
      <c r="D918" s="13"/>
      <c r="E918" s="13"/>
      <c r="F918" s="13"/>
      <c r="G918" s="13"/>
    </row>
    <row r="919" spans="1:7" ht="15.75" customHeight="1" x14ac:dyDescent="0.2">
      <c r="A919" s="13"/>
      <c r="B919" s="13"/>
      <c r="C919" s="13"/>
      <c r="D919" s="13"/>
      <c r="E919" s="13"/>
      <c r="F919" s="13"/>
      <c r="G919" s="13"/>
    </row>
    <row r="920" spans="1:7" ht="15.75" customHeight="1" x14ac:dyDescent="0.2">
      <c r="A920" s="13"/>
      <c r="B920" s="13"/>
      <c r="C920" s="13"/>
      <c r="D920" s="13"/>
      <c r="E920" s="13"/>
      <c r="F920" s="13"/>
      <c r="G920" s="13"/>
    </row>
    <row r="921" spans="1:7" ht="15.75" customHeight="1" x14ac:dyDescent="0.2">
      <c r="A921" s="13"/>
      <c r="B921" s="13"/>
      <c r="C921" s="13"/>
      <c r="D921" s="13"/>
      <c r="E921" s="13"/>
      <c r="F921" s="13"/>
      <c r="G921" s="13"/>
    </row>
    <row r="922" spans="1:7" ht="15.75" customHeight="1" x14ac:dyDescent="0.2">
      <c r="A922" s="13"/>
      <c r="B922" s="13"/>
      <c r="C922" s="13"/>
      <c r="D922" s="13"/>
      <c r="E922" s="13"/>
      <c r="F922" s="13"/>
      <c r="G922" s="13"/>
    </row>
    <row r="923" spans="1:7" ht="15.75" customHeight="1" x14ac:dyDescent="0.2">
      <c r="A923" s="13"/>
      <c r="B923" s="13"/>
      <c r="C923" s="13"/>
      <c r="D923" s="13"/>
      <c r="E923" s="13"/>
      <c r="F923" s="13"/>
      <c r="G923" s="13"/>
    </row>
    <row r="924" spans="1:7" ht="15.75" customHeight="1" x14ac:dyDescent="0.2">
      <c r="A924" s="13"/>
      <c r="B924" s="13"/>
      <c r="C924" s="13"/>
      <c r="D924" s="13"/>
      <c r="E924" s="13"/>
      <c r="F924" s="13"/>
      <c r="G924" s="13"/>
    </row>
    <row r="925" spans="1:7" ht="15.75" customHeight="1" x14ac:dyDescent="0.2">
      <c r="A925" s="13"/>
      <c r="B925" s="13"/>
      <c r="C925" s="13"/>
      <c r="D925" s="13"/>
      <c r="E925" s="13"/>
      <c r="F925" s="13"/>
      <c r="G925" s="13"/>
    </row>
    <row r="926" spans="1:7" ht="15.75" customHeight="1" x14ac:dyDescent="0.2">
      <c r="A926" s="13"/>
      <c r="B926" s="13"/>
      <c r="C926" s="13"/>
      <c r="D926" s="13"/>
      <c r="E926" s="13"/>
      <c r="F926" s="13"/>
      <c r="G926" s="13"/>
    </row>
    <row r="927" spans="1:7" ht="15.75" customHeight="1" x14ac:dyDescent="0.2">
      <c r="A927" s="13"/>
      <c r="B927" s="13"/>
      <c r="C927" s="13"/>
      <c r="D927" s="13"/>
      <c r="E927" s="13"/>
      <c r="F927" s="13"/>
      <c r="G927" s="13"/>
    </row>
    <row r="928" spans="1:7" ht="15.75" customHeight="1" x14ac:dyDescent="0.2">
      <c r="A928" s="13"/>
      <c r="B928" s="13"/>
      <c r="C928" s="13"/>
      <c r="D928" s="13"/>
      <c r="E928" s="13"/>
      <c r="F928" s="13"/>
      <c r="G928" s="13"/>
    </row>
    <row r="929" spans="1:7" ht="15.75" customHeight="1" x14ac:dyDescent="0.2">
      <c r="A929" s="13"/>
      <c r="B929" s="13"/>
      <c r="C929" s="13"/>
      <c r="D929" s="13"/>
      <c r="E929" s="13"/>
      <c r="F929" s="13"/>
      <c r="G929" s="13"/>
    </row>
    <row r="930" spans="1:7" ht="15.75" customHeight="1" x14ac:dyDescent="0.2">
      <c r="A930" s="13"/>
      <c r="B930" s="13"/>
      <c r="C930" s="13"/>
      <c r="D930" s="13"/>
      <c r="E930" s="13"/>
      <c r="F930" s="13"/>
      <c r="G930" s="13"/>
    </row>
    <row r="931" spans="1:7" ht="15.75" customHeight="1" x14ac:dyDescent="0.2">
      <c r="A931" s="13"/>
      <c r="B931" s="13"/>
      <c r="C931" s="13"/>
      <c r="D931" s="13"/>
      <c r="E931" s="13"/>
      <c r="F931" s="13"/>
      <c r="G931" s="13"/>
    </row>
    <row r="932" spans="1:7" ht="15.75" customHeight="1" x14ac:dyDescent="0.2">
      <c r="A932" s="13"/>
      <c r="B932" s="13"/>
      <c r="C932" s="13"/>
      <c r="D932" s="13"/>
      <c r="E932" s="13"/>
      <c r="F932" s="13"/>
      <c r="G932" s="13"/>
    </row>
    <row r="933" spans="1:7" ht="15.75" customHeight="1" x14ac:dyDescent="0.2">
      <c r="A933" s="13"/>
      <c r="B933" s="13"/>
      <c r="C933" s="13"/>
      <c r="D933" s="13"/>
      <c r="E933" s="13"/>
      <c r="F933" s="13"/>
      <c r="G933" s="13"/>
    </row>
    <row r="934" spans="1:7" ht="15.75" customHeight="1" x14ac:dyDescent="0.2">
      <c r="A934" s="13"/>
      <c r="B934" s="13"/>
      <c r="C934" s="13"/>
      <c r="D934" s="13"/>
      <c r="E934" s="13"/>
      <c r="F934" s="13"/>
      <c r="G934" s="13"/>
    </row>
    <row r="935" spans="1:7" ht="15.75" customHeight="1" x14ac:dyDescent="0.2">
      <c r="A935" s="13"/>
      <c r="B935" s="13"/>
      <c r="C935" s="13"/>
      <c r="D935" s="13"/>
      <c r="E935" s="13"/>
      <c r="F935" s="13"/>
      <c r="G935" s="13"/>
    </row>
    <row r="936" spans="1:7" ht="15.75" customHeight="1" x14ac:dyDescent="0.2">
      <c r="A936" s="13"/>
      <c r="B936" s="13"/>
      <c r="C936" s="13"/>
      <c r="D936" s="13"/>
      <c r="E936" s="13"/>
      <c r="F936" s="13"/>
      <c r="G936" s="13"/>
    </row>
    <row r="937" spans="1:7" ht="15.75" customHeight="1" x14ac:dyDescent="0.2">
      <c r="A937" s="13"/>
      <c r="B937" s="13"/>
      <c r="C937" s="13"/>
      <c r="D937" s="13"/>
      <c r="E937" s="13"/>
      <c r="F937" s="13"/>
      <c r="G937" s="13"/>
    </row>
    <row r="938" spans="1:7" ht="15.75" customHeight="1" x14ac:dyDescent="0.2">
      <c r="A938" s="13"/>
      <c r="B938" s="13"/>
      <c r="C938" s="13"/>
      <c r="D938" s="13"/>
      <c r="E938" s="13"/>
      <c r="F938" s="13"/>
      <c r="G938" s="13"/>
    </row>
    <row r="939" spans="1:7" ht="15.75" customHeight="1" x14ac:dyDescent="0.2">
      <c r="A939" s="13"/>
      <c r="B939" s="13"/>
      <c r="C939" s="13"/>
      <c r="D939" s="13"/>
      <c r="E939" s="13"/>
      <c r="F939" s="13"/>
      <c r="G939" s="13"/>
    </row>
    <row r="940" spans="1:7" ht="15.75" customHeight="1" x14ac:dyDescent="0.2">
      <c r="A940" s="13"/>
      <c r="B940" s="13"/>
      <c r="C940" s="13"/>
      <c r="D940" s="13"/>
      <c r="E940" s="13"/>
      <c r="F940" s="13"/>
      <c r="G940" s="13"/>
    </row>
    <row r="941" spans="1:7" ht="15.75" customHeight="1" x14ac:dyDescent="0.2">
      <c r="A941" s="13"/>
      <c r="B941" s="13"/>
      <c r="C941" s="13"/>
      <c r="D941" s="13"/>
      <c r="E941" s="13"/>
      <c r="F941" s="13"/>
      <c r="G941" s="13"/>
    </row>
    <row r="942" spans="1:7" ht="15.75" customHeight="1" x14ac:dyDescent="0.2">
      <c r="A942" s="13"/>
      <c r="B942" s="13"/>
      <c r="C942" s="13"/>
      <c r="D942" s="13"/>
      <c r="E942" s="13"/>
      <c r="F942" s="13"/>
      <c r="G942" s="13"/>
    </row>
    <row r="943" spans="1:7" ht="15.75" customHeight="1" x14ac:dyDescent="0.2">
      <c r="A943" s="13"/>
      <c r="B943" s="13"/>
      <c r="C943" s="13"/>
      <c r="D943" s="13"/>
      <c r="E943" s="13"/>
      <c r="F943" s="13"/>
      <c r="G943" s="13"/>
    </row>
    <row r="944" spans="1:7" ht="15.75" customHeight="1" x14ac:dyDescent="0.2">
      <c r="A944" s="13"/>
      <c r="B944" s="13"/>
      <c r="C944" s="13"/>
      <c r="D944" s="13"/>
      <c r="E944" s="13"/>
      <c r="F944" s="13"/>
      <c r="G944" s="13"/>
    </row>
    <row r="945" spans="1:7" ht="15.75" customHeight="1" x14ac:dyDescent="0.2">
      <c r="A945" s="13"/>
      <c r="B945" s="13"/>
      <c r="C945" s="13"/>
      <c r="D945" s="13"/>
      <c r="E945" s="13"/>
      <c r="F945" s="13"/>
      <c r="G945" s="13"/>
    </row>
    <row r="946" spans="1:7" ht="15.75" customHeight="1" x14ac:dyDescent="0.2">
      <c r="A946" s="13"/>
      <c r="B946" s="13"/>
      <c r="C946" s="13"/>
      <c r="D946" s="13"/>
      <c r="E946" s="13"/>
      <c r="F946" s="13"/>
      <c r="G946" s="13"/>
    </row>
    <row r="947" spans="1:7" ht="15.75" customHeight="1" x14ac:dyDescent="0.2">
      <c r="A947" s="13"/>
      <c r="B947" s="13"/>
      <c r="C947" s="13"/>
      <c r="D947" s="13"/>
      <c r="E947" s="13"/>
      <c r="F947" s="13"/>
      <c r="G947" s="13"/>
    </row>
    <row r="948" spans="1:7" ht="15.75" customHeight="1" x14ac:dyDescent="0.2">
      <c r="A948" s="13"/>
      <c r="B948" s="13"/>
      <c r="C948" s="13"/>
      <c r="D948" s="13"/>
      <c r="E948" s="13"/>
      <c r="F948" s="13"/>
      <c r="G948" s="13"/>
    </row>
    <row r="949" spans="1:7" ht="15.75" customHeight="1" x14ac:dyDescent="0.2">
      <c r="A949" s="13"/>
      <c r="B949" s="13"/>
      <c r="C949" s="13"/>
      <c r="D949" s="13"/>
      <c r="E949" s="13"/>
      <c r="F949" s="13"/>
      <c r="G949" s="13"/>
    </row>
    <row r="950" spans="1:7" ht="15.75" customHeight="1" x14ac:dyDescent="0.2">
      <c r="A950" s="13"/>
      <c r="B950" s="13"/>
      <c r="C950" s="13"/>
      <c r="D950" s="13"/>
      <c r="E950" s="13"/>
      <c r="F950" s="13"/>
      <c r="G950" s="13"/>
    </row>
    <row r="951" spans="1:7" ht="15.75" customHeight="1" x14ac:dyDescent="0.2">
      <c r="A951" s="13"/>
      <c r="B951" s="13"/>
      <c r="C951" s="13"/>
      <c r="D951" s="13"/>
      <c r="E951" s="13"/>
      <c r="F951" s="13"/>
      <c r="G951" s="13"/>
    </row>
    <row r="952" spans="1:7" ht="15.75" customHeight="1" x14ac:dyDescent="0.2">
      <c r="A952" s="13"/>
      <c r="B952" s="13"/>
      <c r="C952" s="13"/>
      <c r="D952" s="13"/>
      <c r="E952" s="13"/>
      <c r="F952" s="13"/>
      <c r="G952" s="13"/>
    </row>
    <row r="953" spans="1:7" ht="15.75" customHeight="1" x14ac:dyDescent="0.2">
      <c r="A953" s="13"/>
      <c r="B953" s="13"/>
      <c r="C953" s="13"/>
      <c r="D953" s="13"/>
      <c r="E953" s="13"/>
      <c r="F953" s="13"/>
      <c r="G953" s="13"/>
    </row>
    <row r="954" spans="1:7" ht="15.75" customHeight="1" x14ac:dyDescent="0.2">
      <c r="A954" s="13"/>
      <c r="B954" s="13"/>
      <c r="C954" s="13"/>
      <c r="D954" s="13"/>
      <c r="E954" s="13"/>
      <c r="F954" s="13"/>
      <c r="G954" s="13"/>
    </row>
    <row r="955" spans="1:7" ht="15.75" customHeight="1" x14ac:dyDescent="0.2">
      <c r="A955" s="13"/>
      <c r="B955" s="13"/>
      <c r="C955" s="13"/>
      <c r="D955" s="13"/>
      <c r="E955" s="13"/>
      <c r="F955" s="13"/>
      <c r="G955" s="13"/>
    </row>
    <row r="956" spans="1:7" ht="15.75" customHeight="1" x14ac:dyDescent="0.2">
      <c r="A956" s="13"/>
      <c r="B956" s="13"/>
      <c r="C956" s="13"/>
      <c r="D956" s="13"/>
      <c r="E956" s="13"/>
      <c r="F956" s="13"/>
      <c r="G956" s="13"/>
    </row>
    <row r="957" spans="1:7" ht="15.75" customHeight="1" x14ac:dyDescent="0.2">
      <c r="A957" s="13"/>
      <c r="B957" s="13"/>
      <c r="C957" s="13"/>
      <c r="D957" s="13"/>
      <c r="E957" s="13"/>
      <c r="F957" s="13"/>
      <c r="G957" s="13"/>
    </row>
    <row r="958" spans="1:7" ht="15.75" customHeight="1" x14ac:dyDescent="0.2">
      <c r="A958" s="13"/>
      <c r="B958" s="13"/>
      <c r="C958" s="13"/>
      <c r="D958" s="13"/>
      <c r="E958" s="13"/>
      <c r="F958" s="13"/>
      <c r="G958" s="13"/>
    </row>
    <row r="959" spans="1:7" ht="15.75" customHeight="1" x14ac:dyDescent="0.2">
      <c r="A959" s="13"/>
      <c r="B959" s="13"/>
      <c r="C959" s="13"/>
      <c r="D959" s="13"/>
      <c r="E959" s="13"/>
      <c r="F959" s="13"/>
      <c r="G959" s="13"/>
    </row>
    <row r="960" spans="1:7" ht="15.75" customHeight="1" x14ac:dyDescent="0.2">
      <c r="A960" s="13"/>
      <c r="B960" s="13"/>
      <c r="C960" s="13"/>
      <c r="D960" s="13"/>
      <c r="E960" s="13"/>
      <c r="F960" s="13"/>
      <c r="G960" s="13"/>
    </row>
    <row r="961" spans="1:7" ht="15.75" customHeight="1" x14ac:dyDescent="0.2">
      <c r="A961" s="13"/>
      <c r="B961" s="13"/>
      <c r="C961" s="13"/>
      <c r="D961" s="13"/>
      <c r="E961" s="13"/>
      <c r="F961" s="13"/>
      <c r="G961" s="13"/>
    </row>
    <row r="962" spans="1:7" ht="15.75" customHeight="1" x14ac:dyDescent="0.2">
      <c r="A962" s="13"/>
      <c r="B962" s="13"/>
      <c r="C962" s="13"/>
      <c r="D962" s="13"/>
      <c r="E962" s="13"/>
      <c r="F962" s="13"/>
      <c r="G962" s="13"/>
    </row>
    <row r="963" spans="1:7" ht="15.75" customHeight="1" x14ac:dyDescent="0.2">
      <c r="A963" s="13"/>
      <c r="B963" s="13"/>
      <c r="C963" s="13"/>
      <c r="D963" s="13"/>
      <c r="E963" s="13"/>
      <c r="F963" s="13"/>
      <c r="G963" s="13"/>
    </row>
    <row r="964" spans="1:7" ht="15.75" customHeight="1" x14ac:dyDescent="0.2">
      <c r="A964" s="13"/>
      <c r="B964" s="13"/>
      <c r="C964" s="13"/>
      <c r="D964" s="13"/>
      <c r="E964" s="13"/>
      <c r="F964" s="13"/>
      <c r="G964" s="13"/>
    </row>
    <row r="965" spans="1:7" ht="15.75" customHeight="1" x14ac:dyDescent="0.2">
      <c r="A965" s="13"/>
      <c r="B965" s="13"/>
      <c r="C965" s="13"/>
      <c r="D965" s="13"/>
      <c r="E965" s="13"/>
      <c r="F965" s="13"/>
      <c r="G965" s="13"/>
    </row>
    <row r="966" spans="1:7" ht="15.75" customHeight="1" x14ac:dyDescent="0.2">
      <c r="A966" s="13"/>
      <c r="B966" s="13"/>
      <c r="C966" s="13"/>
      <c r="D966" s="13"/>
      <c r="E966" s="13"/>
      <c r="F966" s="13"/>
      <c r="G966" s="13"/>
    </row>
    <row r="967" spans="1:7" ht="15.75" customHeight="1" x14ac:dyDescent="0.2">
      <c r="A967" s="13"/>
      <c r="B967" s="13"/>
      <c r="C967" s="13"/>
      <c r="D967" s="13"/>
      <c r="E967" s="13"/>
      <c r="F967" s="13"/>
      <c r="G967" s="13"/>
    </row>
    <row r="968" spans="1:7" ht="15.75" customHeight="1" x14ac:dyDescent="0.2">
      <c r="A968" s="13"/>
      <c r="B968" s="13"/>
      <c r="C968" s="13"/>
      <c r="D968" s="13"/>
      <c r="E968" s="13"/>
      <c r="F968" s="13"/>
      <c r="G968" s="13"/>
    </row>
    <row r="969" spans="1:7" ht="15.75" customHeight="1" x14ac:dyDescent="0.2">
      <c r="A969" s="13"/>
      <c r="B969" s="13"/>
      <c r="C969" s="13"/>
      <c r="D969" s="13"/>
      <c r="E969" s="13"/>
      <c r="F969" s="13"/>
      <c r="G969" s="13"/>
    </row>
    <row r="970" spans="1:7" ht="15.75" customHeight="1" x14ac:dyDescent="0.2">
      <c r="A970" s="13"/>
      <c r="B970" s="13"/>
      <c r="C970" s="13"/>
      <c r="D970" s="13"/>
      <c r="E970" s="13"/>
      <c r="F970" s="13"/>
      <c r="G970" s="13"/>
    </row>
    <row r="971" spans="1:7" ht="15.75" customHeight="1" x14ac:dyDescent="0.2">
      <c r="A971" s="13"/>
      <c r="B971" s="13"/>
      <c r="C971" s="13"/>
      <c r="D971" s="13"/>
      <c r="E971" s="13"/>
      <c r="F971" s="13"/>
      <c r="G971" s="13"/>
    </row>
    <row r="972" spans="1:7" ht="15.75" customHeight="1" x14ac:dyDescent="0.2">
      <c r="A972" s="13"/>
      <c r="B972" s="13"/>
      <c r="C972" s="13"/>
      <c r="D972" s="13"/>
      <c r="E972" s="13"/>
      <c r="F972" s="13"/>
      <c r="G972" s="13"/>
    </row>
    <row r="973" spans="1:7" ht="15.75" customHeight="1" x14ac:dyDescent="0.2">
      <c r="A973" s="13"/>
      <c r="B973" s="13"/>
      <c r="C973" s="13"/>
      <c r="D973" s="13"/>
      <c r="E973" s="13"/>
      <c r="F973" s="13"/>
      <c r="G973" s="13"/>
    </row>
    <row r="974" spans="1:7" ht="15.75" customHeight="1" x14ac:dyDescent="0.2">
      <c r="A974" s="13"/>
      <c r="B974" s="13"/>
      <c r="C974" s="13"/>
      <c r="D974" s="13"/>
      <c r="E974" s="13"/>
      <c r="F974" s="13"/>
      <c r="G974" s="13"/>
    </row>
    <row r="975" spans="1:7" ht="15.75" customHeight="1" x14ac:dyDescent="0.2">
      <c r="A975" s="13"/>
      <c r="B975" s="13"/>
      <c r="C975" s="13"/>
      <c r="D975" s="13"/>
      <c r="E975" s="13"/>
      <c r="F975" s="13"/>
      <c r="G975" s="13"/>
    </row>
    <row r="976" spans="1:7" ht="15.75" customHeight="1" x14ac:dyDescent="0.2">
      <c r="A976" s="13"/>
      <c r="B976" s="13"/>
      <c r="C976" s="13"/>
      <c r="D976" s="13"/>
      <c r="E976" s="13"/>
      <c r="F976" s="13"/>
      <c r="G976" s="13"/>
    </row>
    <row r="977" spans="1:7" ht="15.75" customHeight="1" x14ac:dyDescent="0.2">
      <c r="A977" s="13"/>
      <c r="B977" s="13"/>
      <c r="C977" s="13"/>
      <c r="D977" s="13"/>
      <c r="E977" s="13"/>
      <c r="F977" s="13"/>
      <c r="G977" s="13"/>
    </row>
    <row r="978" spans="1:7" ht="15.75" customHeight="1" x14ac:dyDescent="0.2">
      <c r="A978" s="13"/>
      <c r="B978" s="13"/>
      <c r="C978" s="13"/>
      <c r="D978" s="13"/>
      <c r="E978" s="13"/>
      <c r="F978" s="13"/>
      <c r="G978" s="13"/>
    </row>
    <row r="979" spans="1:7" ht="15.75" customHeight="1" x14ac:dyDescent="0.2">
      <c r="A979" s="13"/>
      <c r="B979" s="13"/>
      <c r="C979" s="13"/>
      <c r="D979" s="13"/>
      <c r="E979" s="13"/>
      <c r="F979" s="13"/>
      <c r="G979" s="13"/>
    </row>
    <row r="980" spans="1:7" ht="15.75" customHeight="1" x14ac:dyDescent="0.2">
      <c r="A980" s="13"/>
      <c r="B980" s="13"/>
      <c r="C980" s="13"/>
      <c r="D980" s="13"/>
      <c r="E980" s="13"/>
      <c r="F980" s="13"/>
      <c r="G980" s="13"/>
    </row>
    <row r="981" spans="1:7" ht="15.75" customHeight="1" x14ac:dyDescent="0.2">
      <c r="A981" s="13"/>
      <c r="B981" s="13"/>
      <c r="C981" s="13"/>
      <c r="D981" s="13"/>
      <c r="E981" s="13"/>
      <c r="F981" s="13"/>
      <c r="G981" s="13"/>
    </row>
    <row r="982" spans="1:7" ht="15.75" customHeight="1" x14ac:dyDescent="0.2">
      <c r="A982" s="13"/>
      <c r="B982" s="13"/>
      <c r="C982" s="13"/>
      <c r="D982" s="13"/>
      <c r="E982" s="13"/>
      <c r="F982" s="13"/>
      <c r="G982" s="13"/>
    </row>
    <row r="983" spans="1:7" ht="15.75" customHeight="1" x14ac:dyDescent="0.2">
      <c r="A983" s="13"/>
      <c r="B983" s="13"/>
      <c r="C983" s="13"/>
      <c r="D983" s="13"/>
      <c r="E983" s="13"/>
      <c r="F983" s="13"/>
      <c r="G983" s="13"/>
    </row>
    <row r="984" spans="1:7" ht="15.75" customHeight="1" x14ac:dyDescent="0.2">
      <c r="A984" s="13"/>
      <c r="B984" s="13"/>
      <c r="C984" s="13"/>
      <c r="D984" s="13"/>
      <c r="E984" s="13"/>
      <c r="F984" s="13"/>
      <c r="G984" s="13"/>
    </row>
    <row r="985" spans="1:7" ht="15.75" customHeight="1" x14ac:dyDescent="0.2">
      <c r="A985" s="13"/>
      <c r="B985" s="13"/>
      <c r="C985" s="13"/>
      <c r="D985" s="13"/>
      <c r="E985" s="13"/>
      <c r="F985" s="13"/>
      <c r="G985" s="13"/>
    </row>
    <row r="986" spans="1:7" ht="15.75" customHeight="1" x14ac:dyDescent="0.2">
      <c r="A986" s="13"/>
      <c r="B986" s="13"/>
      <c r="C986" s="13"/>
      <c r="D986" s="13"/>
      <c r="E986" s="13"/>
      <c r="F986" s="13"/>
      <c r="G986" s="13"/>
    </row>
    <row r="987" spans="1:7" ht="15.75" customHeight="1" x14ac:dyDescent="0.2">
      <c r="A987" s="13"/>
      <c r="B987" s="13"/>
      <c r="C987" s="13"/>
      <c r="D987" s="13"/>
      <c r="E987" s="13"/>
      <c r="F987" s="13"/>
      <c r="G987" s="13"/>
    </row>
    <row r="988" spans="1:7" ht="15.75" customHeight="1" x14ac:dyDescent="0.2">
      <c r="A988" s="13"/>
      <c r="B988" s="13"/>
      <c r="C988" s="13"/>
      <c r="D988" s="13"/>
      <c r="E988" s="13"/>
      <c r="F988" s="13"/>
      <c r="G988" s="13"/>
    </row>
    <row r="989" spans="1:7" ht="15.75" customHeight="1" x14ac:dyDescent="0.2">
      <c r="A989" s="13"/>
      <c r="B989" s="13"/>
      <c r="C989" s="13"/>
      <c r="D989" s="13"/>
      <c r="E989" s="13"/>
      <c r="F989" s="13"/>
      <c r="G989" s="13"/>
    </row>
    <row r="990" spans="1:7" ht="15.75" customHeight="1" x14ac:dyDescent="0.2">
      <c r="A990" s="13"/>
      <c r="B990" s="13"/>
      <c r="C990" s="13"/>
      <c r="D990" s="13"/>
      <c r="E990" s="13"/>
      <c r="F990" s="13"/>
      <c r="G990" s="13"/>
    </row>
    <row r="991" spans="1:7" ht="15.75" customHeight="1" x14ac:dyDescent="0.2">
      <c r="A991" s="13"/>
      <c r="B991" s="13"/>
      <c r="C991" s="13"/>
      <c r="D991" s="13"/>
      <c r="E991" s="13"/>
      <c r="F991" s="13"/>
      <c r="G991" s="13"/>
    </row>
    <row r="992" spans="1:7" ht="15.75" customHeight="1" x14ac:dyDescent="0.2">
      <c r="A992" s="13"/>
      <c r="B992" s="13"/>
      <c r="C992" s="13"/>
      <c r="D992" s="13"/>
      <c r="E992" s="13"/>
      <c r="F992" s="13"/>
      <c r="G992" s="13"/>
    </row>
    <row r="993" spans="1:7" ht="15.75" customHeight="1" x14ac:dyDescent="0.2">
      <c r="A993" s="13"/>
      <c r="B993" s="13"/>
      <c r="C993" s="13"/>
      <c r="D993" s="13"/>
      <c r="E993" s="13"/>
      <c r="F993" s="13"/>
      <c r="G993" s="13"/>
    </row>
    <row r="994" spans="1:7" ht="15.75" customHeight="1" x14ac:dyDescent="0.2">
      <c r="A994" s="13"/>
      <c r="B994" s="13"/>
      <c r="C994" s="13"/>
      <c r="D994" s="13"/>
      <c r="E994" s="13"/>
      <c r="F994" s="13"/>
      <c r="G994" s="13"/>
    </row>
    <row r="995" spans="1:7" ht="15.75" customHeight="1" x14ac:dyDescent="0.2">
      <c r="A995" s="13"/>
      <c r="B995" s="13"/>
      <c r="C995" s="13"/>
      <c r="D995" s="13"/>
      <c r="E995" s="13"/>
      <c r="F995" s="13"/>
      <c r="G995" s="13"/>
    </row>
    <row r="996" spans="1:7" ht="15.75" customHeight="1" x14ac:dyDescent="0.2">
      <c r="A996" s="13"/>
      <c r="B996" s="13"/>
      <c r="C996" s="13"/>
      <c r="D996" s="13"/>
      <c r="E996" s="13"/>
      <c r="F996" s="13"/>
      <c r="G996" s="13"/>
    </row>
    <row r="997" spans="1:7" ht="15.75" customHeight="1" x14ac:dyDescent="0.2">
      <c r="A997" s="13"/>
      <c r="B997" s="13"/>
      <c r="C997" s="13"/>
      <c r="D997" s="13"/>
      <c r="E997" s="13"/>
      <c r="F997" s="13"/>
      <c r="G997" s="13"/>
    </row>
    <row r="998" spans="1:7" ht="15.75" customHeight="1" x14ac:dyDescent="0.2">
      <c r="A998" s="13"/>
      <c r="B998" s="13"/>
      <c r="C998" s="13"/>
      <c r="D998" s="13"/>
      <c r="E998" s="13"/>
      <c r="F998" s="13"/>
      <c r="G998" s="13"/>
    </row>
    <row r="999" spans="1:7" ht="15.75" customHeight="1" x14ac:dyDescent="0.2">
      <c r="A999" s="13"/>
      <c r="B999" s="13"/>
      <c r="C999" s="13"/>
      <c r="D999" s="13"/>
      <c r="E999" s="13"/>
      <c r="F999" s="13"/>
      <c r="G999" s="13"/>
    </row>
    <row r="1000" spans="1:7" ht="15.75" customHeight="1" x14ac:dyDescent="0.2">
      <c r="A1000" s="13"/>
      <c r="B1000" s="13"/>
      <c r="C1000" s="13"/>
      <c r="D1000" s="13"/>
      <c r="E1000" s="13"/>
      <c r="F1000" s="13"/>
      <c r="G1000" s="13"/>
    </row>
  </sheetData>
  <autoFilter ref="A1:I45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E4E8"/>
  </sheetPr>
  <dimension ref="A1:B1000"/>
  <sheetViews>
    <sheetView workbookViewId="0"/>
  </sheetViews>
  <sheetFormatPr defaultColWidth="12.5703125" defaultRowHeight="15" customHeight="1" x14ac:dyDescent="0.2"/>
  <cols>
    <col min="1" max="2" width="10.140625" style="5" customWidth="1"/>
    <col min="3" max="26" width="7.5703125" style="5" customWidth="1"/>
    <col min="27" max="16384" width="12.5703125" style="5"/>
  </cols>
  <sheetData>
    <row r="1" spans="1:2" ht="12.75" customHeight="1" thickBot="1" x14ac:dyDescent="0.25">
      <c r="A1" s="14" t="s">
        <v>9</v>
      </c>
      <c r="B1" s="15" t="s">
        <v>10</v>
      </c>
    </row>
    <row r="2" spans="1:2" ht="12.75" customHeight="1" x14ac:dyDescent="0.2">
      <c r="A2" s="16">
        <v>1</v>
      </c>
      <c r="B2" s="6" t="s">
        <v>11</v>
      </c>
    </row>
    <row r="3" spans="1:2" ht="12.75" customHeight="1" x14ac:dyDescent="0.2">
      <c r="A3" s="16">
        <v>2</v>
      </c>
      <c r="B3" s="6" t="s">
        <v>12</v>
      </c>
    </row>
    <row r="4" spans="1:2" ht="12.75" customHeight="1" x14ac:dyDescent="0.2">
      <c r="A4" s="16">
        <v>3</v>
      </c>
      <c r="B4" s="6" t="s">
        <v>13</v>
      </c>
    </row>
    <row r="5" spans="1:2" ht="12.75" customHeight="1" x14ac:dyDescent="0.2">
      <c r="A5" s="16">
        <v>4</v>
      </c>
      <c r="B5" s="6" t="s">
        <v>14</v>
      </c>
    </row>
    <row r="6" spans="1:2" ht="12.75" customHeight="1" x14ac:dyDescent="0.2">
      <c r="A6" s="16"/>
      <c r="B6" s="16"/>
    </row>
    <row r="7" spans="1:2" ht="12.75" customHeight="1" x14ac:dyDescent="0.2">
      <c r="A7" s="16"/>
      <c r="B7" s="16"/>
    </row>
    <row r="8" spans="1:2" ht="12.75" customHeight="1" x14ac:dyDescent="0.2">
      <c r="A8" s="16"/>
      <c r="B8" s="16"/>
    </row>
    <row r="9" spans="1:2" ht="12.75" customHeight="1" x14ac:dyDescent="0.2">
      <c r="A9" s="16"/>
      <c r="B9" s="16"/>
    </row>
    <row r="10" spans="1:2" ht="12.75" customHeight="1" x14ac:dyDescent="0.2">
      <c r="A10" s="16"/>
      <c r="B10" s="16"/>
    </row>
    <row r="11" spans="1:2" ht="12.75" customHeight="1" x14ac:dyDescent="0.2">
      <c r="A11" s="16"/>
      <c r="B11" s="16"/>
    </row>
    <row r="12" spans="1:2" ht="12.75" customHeight="1" x14ac:dyDescent="0.2">
      <c r="A12" s="16"/>
      <c r="B12" s="16"/>
    </row>
    <row r="13" spans="1:2" ht="12.75" customHeight="1" x14ac:dyDescent="0.2">
      <c r="A13" s="16"/>
      <c r="B13" s="16"/>
    </row>
    <row r="14" spans="1:2" ht="12.75" customHeight="1" x14ac:dyDescent="0.2">
      <c r="A14" s="16"/>
      <c r="B14" s="16"/>
    </row>
    <row r="15" spans="1:2" ht="12.75" customHeight="1" x14ac:dyDescent="0.2">
      <c r="A15" s="16"/>
      <c r="B15" s="16"/>
    </row>
    <row r="16" spans="1:2" ht="12.75" customHeight="1" x14ac:dyDescent="0.2">
      <c r="A16" s="16"/>
      <c r="B16" s="16"/>
    </row>
    <row r="17" spans="1:2" ht="12.75" customHeight="1" x14ac:dyDescent="0.2">
      <c r="A17" s="16"/>
      <c r="B17" s="16"/>
    </row>
    <row r="18" spans="1:2" ht="12.75" customHeight="1" x14ac:dyDescent="0.2">
      <c r="A18" s="16"/>
      <c r="B18" s="16"/>
    </row>
    <row r="19" spans="1:2" ht="12.75" customHeight="1" x14ac:dyDescent="0.2">
      <c r="A19" s="16"/>
      <c r="B19" s="16"/>
    </row>
    <row r="20" spans="1:2" ht="12.75" customHeight="1" x14ac:dyDescent="0.2">
      <c r="A20" s="16"/>
      <c r="B20" s="16"/>
    </row>
    <row r="21" spans="1:2" ht="12.75" customHeight="1" x14ac:dyDescent="0.2">
      <c r="A21" s="16"/>
      <c r="B21" s="16"/>
    </row>
    <row r="22" spans="1:2" ht="12.75" customHeight="1" x14ac:dyDescent="0.2">
      <c r="A22" s="16"/>
      <c r="B22" s="16"/>
    </row>
    <row r="23" spans="1:2" ht="12.75" customHeight="1" x14ac:dyDescent="0.2">
      <c r="A23" s="16"/>
      <c r="B23" s="16"/>
    </row>
    <row r="24" spans="1:2" ht="12.75" customHeight="1" x14ac:dyDescent="0.2">
      <c r="A24" s="16"/>
      <c r="B24" s="16"/>
    </row>
    <row r="25" spans="1:2" ht="12.75" customHeight="1" x14ac:dyDescent="0.2">
      <c r="A25" s="16"/>
      <c r="B25" s="16"/>
    </row>
    <row r="26" spans="1:2" ht="12.75" customHeight="1" x14ac:dyDescent="0.2">
      <c r="A26" s="16"/>
      <c r="B26" s="16"/>
    </row>
    <row r="27" spans="1:2" ht="12.75" customHeight="1" x14ac:dyDescent="0.2">
      <c r="A27" s="16"/>
      <c r="B27" s="16"/>
    </row>
    <row r="28" spans="1:2" ht="12.75" customHeight="1" x14ac:dyDescent="0.2">
      <c r="A28" s="16"/>
      <c r="B28" s="16"/>
    </row>
    <row r="29" spans="1:2" ht="12.75" customHeight="1" x14ac:dyDescent="0.2">
      <c r="A29" s="16"/>
      <c r="B29" s="16"/>
    </row>
    <row r="30" spans="1:2" ht="12.75" customHeight="1" x14ac:dyDescent="0.2">
      <c r="A30" s="16"/>
      <c r="B30" s="16"/>
    </row>
    <row r="31" spans="1:2" ht="12.75" customHeight="1" x14ac:dyDescent="0.2">
      <c r="A31" s="16"/>
      <c r="B31" s="16"/>
    </row>
    <row r="32" spans="1:2" ht="12.75" customHeight="1" x14ac:dyDescent="0.2">
      <c r="A32" s="16"/>
      <c r="B32" s="16"/>
    </row>
    <row r="33" spans="1:2" ht="12.75" customHeight="1" x14ac:dyDescent="0.2">
      <c r="A33" s="16"/>
      <c r="B33" s="16"/>
    </row>
    <row r="34" spans="1:2" ht="12.75" customHeight="1" x14ac:dyDescent="0.2">
      <c r="A34" s="16"/>
      <c r="B34" s="16"/>
    </row>
    <row r="35" spans="1:2" ht="12.75" customHeight="1" x14ac:dyDescent="0.2">
      <c r="A35" s="16"/>
      <c r="B35" s="16"/>
    </row>
    <row r="36" spans="1:2" ht="12.75" customHeight="1" x14ac:dyDescent="0.2">
      <c r="A36" s="16"/>
      <c r="B36" s="16"/>
    </row>
    <row r="37" spans="1:2" ht="12.75" customHeight="1" x14ac:dyDescent="0.2">
      <c r="A37" s="16"/>
      <c r="B37" s="16"/>
    </row>
    <row r="38" spans="1:2" ht="12.75" customHeight="1" x14ac:dyDescent="0.2">
      <c r="A38" s="16"/>
      <c r="B38" s="16"/>
    </row>
    <row r="39" spans="1:2" ht="12.75" customHeight="1" x14ac:dyDescent="0.2">
      <c r="A39" s="16"/>
      <c r="B39" s="16"/>
    </row>
    <row r="40" spans="1:2" ht="12.75" customHeight="1" x14ac:dyDescent="0.2">
      <c r="A40" s="16"/>
      <c r="B40" s="16"/>
    </row>
    <row r="41" spans="1:2" ht="12.75" customHeight="1" x14ac:dyDescent="0.2">
      <c r="A41" s="16"/>
      <c r="B41" s="16"/>
    </row>
    <row r="42" spans="1:2" ht="12.75" customHeight="1" x14ac:dyDescent="0.2">
      <c r="A42" s="16"/>
      <c r="B42" s="16"/>
    </row>
    <row r="43" spans="1:2" ht="12.75" customHeight="1" x14ac:dyDescent="0.2">
      <c r="A43" s="16"/>
      <c r="B43" s="16"/>
    </row>
    <row r="44" spans="1:2" ht="12.75" customHeight="1" x14ac:dyDescent="0.2">
      <c r="A44" s="16"/>
      <c r="B44" s="16"/>
    </row>
    <row r="45" spans="1:2" ht="12.75" customHeight="1" x14ac:dyDescent="0.2">
      <c r="A45" s="16"/>
      <c r="B45" s="16"/>
    </row>
    <row r="46" spans="1:2" ht="12.75" customHeight="1" x14ac:dyDescent="0.2">
      <c r="A46" s="16"/>
      <c r="B46" s="16"/>
    </row>
    <row r="47" spans="1:2" ht="12.75" customHeight="1" x14ac:dyDescent="0.2">
      <c r="A47" s="16"/>
      <c r="B47" s="16"/>
    </row>
    <row r="48" spans="1:2" ht="12.75" customHeight="1" x14ac:dyDescent="0.2">
      <c r="A48" s="16"/>
      <c r="B48" s="16"/>
    </row>
    <row r="49" spans="1:2" ht="12.75" customHeight="1" x14ac:dyDescent="0.2">
      <c r="A49" s="16"/>
      <c r="B49" s="16"/>
    </row>
    <row r="50" spans="1:2" ht="12.75" customHeight="1" x14ac:dyDescent="0.2">
      <c r="A50" s="16"/>
      <c r="B50" s="16"/>
    </row>
    <row r="51" spans="1:2" ht="12.75" customHeight="1" x14ac:dyDescent="0.2">
      <c r="A51" s="16"/>
      <c r="B51" s="16"/>
    </row>
    <row r="52" spans="1:2" ht="12.75" customHeight="1" x14ac:dyDescent="0.2">
      <c r="A52" s="16"/>
      <c r="B52" s="16"/>
    </row>
    <row r="53" spans="1:2" ht="12.75" customHeight="1" x14ac:dyDescent="0.2">
      <c r="A53" s="16"/>
      <c r="B53" s="16"/>
    </row>
    <row r="54" spans="1:2" ht="12.75" customHeight="1" x14ac:dyDescent="0.2">
      <c r="A54" s="16"/>
      <c r="B54" s="16"/>
    </row>
    <row r="55" spans="1:2" ht="12.75" customHeight="1" x14ac:dyDescent="0.2">
      <c r="A55" s="16"/>
      <c r="B55" s="16"/>
    </row>
    <row r="56" spans="1:2" ht="12.75" customHeight="1" x14ac:dyDescent="0.2">
      <c r="A56" s="16"/>
      <c r="B56" s="16"/>
    </row>
    <row r="57" spans="1:2" ht="12.75" customHeight="1" x14ac:dyDescent="0.2">
      <c r="A57" s="16"/>
      <c r="B57" s="16"/>
    </row>
    <row r="58" spans="1:2" ht="12.75" customHeight="1" x14ac:dyDescent="0.2">
      <c r="A58" s="16"/>
      <c r="B58" s="16"/>
    </row>
    <row r="59" spans="1:2" ht="12.75" customHeight="1" x14ac:dyDescent="0.2">
      <c r="A59" s="16"/>
      <c r="B59" s="16"/>
    </row>
    <row r="60" spans="1:2" ht="12.75" customHeight="1" x14ac:dyDescent="0.2">
      <c r="A60" s="16"/>
      <c r="B60" s="16"/>
    </row>
    <row r="61" spans="1:2" ht="12.75" customHeight="1" x14ac:dyDescent="0.2">
      <c r="A61" s="16"/>
      <c r="B61" s="16"/>
    </row>
    <row r="62" spans="1:2" ht="12.75" customHeight="1" x14ac:dyDescent="0.2">
      <c r="A62" s="16"/>
      <c r="B62" s="16"/>
    </row>
    <row r="63" spans="1:2" ht="12.75" customHeight="1" x14ac:dyDescent="0.2">
      <c r="A63" s="16"/>
      <c r="B63" s="16"/>
    </row>
    <row r="64" spans="1:2" ht="12.75" customHeight="1" x14ac:dyDescent="0.2">
      <c r="A64" s="16"/>
      <c r="B64" s="16"/>
    </row>
    <row r="65" spans="1:2" ht="12.75" customHeight="1" x14ac:dyDescent="0.2">
      <c r="A65" s="16"/>
      <c r="B65" s="16"/>
    </row>
    <row r="66" spans="1:2" ht="12.75" customHeight="1" x14ac:dyDescent="0.2">
      <c r="A66" s="16"/>
      <c r="B66" s="16"/>
    </row>
    <row r="67" spans="1:2" ht="12.75" customHeight="1" x14ac:dyDescent="0.2">
      <c r="A67" s="16"/>
      <c r="B67" s="16"/>
    </row>
    <row r="68" spans="1:2" ht="12.75" customHeight="1" x14ac:dyDescent="0.2">
      <c r="A68" s="16"/>
      <c r="B68" s="16"/>
    </row>
    <row r="69" spans="1:2" ht="12.75" customHeight="1" x14ac:dyDescent="0.2">
      <c r="A69" s="16"/>
      <c r="B69" s="16"/>
    </row>
    <row r="70" spans="1:2" ht="12.75" customHeight="1" x14ac:dyDescent="0.2">
      <c r="A70" s="16"/>
      <c r="B70" s="16"/>
    </row>
    <row r="71" spans="1:2" ht="12.75" customHeight="1" x14ac:dyDescent="0.2">
      <c r="A71" s="16"/>
      <c r="B71" s="16"/>
    </row>
    <row r="72" spans="1:2" ht="12.75" customHeight="1" x14ac:dyDescent="0.2">
      <c r="A72" s="16"/>
      <c r="B72" s="16"/>
    </row>
    <row r="73" spans="1:2" ht="12.75" customHeight="1" x14ac:dyDescent="0.2">
      <c r="A73" s="16"/>
      <c r="B73" s="16"/>
    </row>
    <row r="74" spans="1:2" ht="12.75" customHeight="1" x14ac:dyDescent="0.2">
      <c r="A74" s="16"/>
      <c r="B74" s="16"/>
    </row>
    <row r="75" spans="1:2" ht="12.75" customHeight="1" x14ac:dyDescent="0.2">
      <c r="A75" s="16"/>
      <c r="B75" s="16"/>
    </row>
    <row r="76" spans="1:2" ht="12.75" customHeight="1" x14ac:dyDescent="0.2">
      <c r="A76" s="16"/>
      <c r="B76" s="16"/>
    </row>
    <row r="77" spans="1:2" ht="12.75" customHeight="1" x14ac:dyDescent="0.2">
      <c r="A77" s="16"/>
      <c r="B77" s="16"/>
    </row>
    <row r="78" spans="1:2" ht="12.75" customHeight="1" x14ac:dyDescent="0.2">
      <c r="A78" s="16"/>
      <c r="B78" s="16"/>
    </row>
    <row r="79" spans="1:2" ht="12.75" customHeight="1" x14ac:dyDescent="0.2">
      <c r="A79" s="16"/>
      <c r="B79" s="16"/>
    </row>
    <row r="80" spans="1:2" ht="12.75" customHeight="1" x14ac:dyDescent="0.2">
      <c r="A80" s="16"/>
      <c r="B80" s="16"/>
    </row>
    <row r="81" spans="1:2" ht="12.75" customHeight="1" x14ac:dyDescent="0.2">
      <c r="A81" s="16"/>
      <c r="B81" s="16"/>
    </row>
    <row r="82" spans="1:2" ht="12.75" customHeight="1" x14ac:dyDescent="0.2">
      <c r="A82" s="16"/>
      <c r="B82" s="16"/>
    </row>
    <row r="83" spans="1:2" ht="12.75" customHeight="1" x14ac:dyDescent="0.2">
      <c r="A83" s="16"/>
      <c r="B83" s="16"/>
    </row>
    <row r="84" spans="1:2" ht="12.75" customHeight="1" x14ac:dyDescent="0.2">
      <c r="A84" s="16"/>
      <c r="B84" s="16"/>
    </row>
    <row r="85" spans="1:2" ht="12.75" customHeight="1" x14ac:dyDescent="0.2">
      <c r="A85" s="16"/>
      <c r="B85" s="16"/>
    </row>
    <row r="86" spans="1:2" ht="12.75" customHeight="1" x14ac:dyDescent="0.2">
      <c r="A86" s="16"/>
      <c r="B86" s="16"/>
    </row>
    <row r="87" spans="1:2" ht="12.75" customHeight="1" x14ac:dyDescent="0.2">
      <c r="A87" s="16"/>
      <c r="B87" s="16"/>
    </row>
    <row r="88" spans="1:2" ht="12.75" customHeight="1" x14ac:dyDescent="0.2">
      <c r="A88" s="16"/>
      <c r="B88" s="16"/>
    </row>
    <row r="89" spans="1:2" ht="12.75" customHeight="1" x14ac:dyDescent="0.2">
      <c r="A89" s="16"/>
      <c r="B89" s="16"/>
    </row>
    <row r="90" spans="1:2" ht="12.75" customHeight="1" x14ac:dyDescent="0.2">
      <c r="A90" s="16"/>
      <c r="B90" s="16"/>
    </row>
    <row r="91" spans="1:2" ht="12.75" customHeight="1" x14ac:dyDescent="0.2">
      <c r="A91" s="16"/>
      <c r="B91" s="16"/>
    </row>
    <row r="92" spans="1:2" ht="12.75" customHeight="1" x14ac:dyDescent="0.2">
      <c r="A92" s="16"/>
      <c r="B92" s="16"/>
    </row>
    <row r="93" spans="1:2" ht="12.75" customHeight="1" x14ac:dyDescent="0.2">
      <c r="A93" s="16"/>
      <c r="B93" s="16"/>
    </row>
    <row r="94" spans="1:2" ht="12.75" customHeight="1" x14ac:dyDescent="0.2">
      <c r="A94" s="16"/>
      <c r="B94" s="16"/>
    </row>
    <row r="95" spans="1:2" ht="12.75" customHeight="1" x14ac:dyDescent="0.2">
      <c r="A95" s="16"/>
      <c r="B95" s="16"/>
    </row>
    <row r="96" spans="1:2" ht="12.75" customHeight="1" x14ac:dyDescent="0.2">
      <c r="A96" s="16"/>
      <c r="B96" s="16"/>
    </row>
    <row r="97" spans="1:2" ht="12.75" customHeight="1" x14ac:dyDescent="0.2">
      <c r="A97" s="16"/>
      <c r="B97" s="16"/>
    </row>
    <row r="98" spans="1:2" ht="12.75" customHeight="1" x14ac:dyDescent="0.2">
      <c r="A98" s="16"/>
      <c r="B98" s="16"/>
    </row>
    <row r="99" spans="1:2" ht="12.75" customHeight="1" x14ac:dyDescent="0.2">
      <c r="A99" s="16"/>
      <c r="B99" s="16"/>
    </row>
    <row r="100" spans="1:2" ht="12.75" customHeight="1" x14ac:dyDescent="0.2">
      <c r="A100" s="16"/>
      <c r="B100" s="16"/>
    </row>
    <row r="101" spans="1:2" ht="12.75" customHeight="1" x14ac:dyDescent="0.2">
      <c r="A101" s="16"/>
      <c r="B101" s="16"/>
    </row>
    <row r="102" spans="1:2" ht="12.75" customHeight="1" x14ac:dyDescent="0.2">
      <c r="A102" s="16"/>
      <c r="B102" s="16"/>
    </row>
    <row r="103" spans="1:2" ht="12.75" customHeight="1" x14ac:dyDescent="0.2">
      <c r="A103" s="16"/>
      <c r="B103" s="16"/>
    </row>
    <row r="104" spans="1:2" ht="12.75" customHeight="1" x14ac:dyDescent="0.2">
      <c r="A104" s="16"/>
      <c r="B104" s="16"/>
    </row>
    <row r="105" spans="1:2" ht="12.75" customHeight="1" x14ac:dyDescent="0.2">
      <c r="A105" s="16"/>
      <c r="B105" s="16"/>
    </row>
    <row r="106" spans="1:2" ht="12.75" customHeight="1" x14ac:dyDescent="0.2">
      <c r="A106" s="16"/>
      <c r="B106" s="16"/>
    </row>
    <row r="107" spans="1:2" ht="12.75" customHeight="1" x14ac:dyDescent="0.2">
      <c r="A107" s="16"/>
      <c r="B107" s="16"/>
    </row>
    <row r="108" spans="1:2" ht="12.75" customHeight="1" x14ac:dyDescent="0.2">
      <c r="A108" s="16"/>
      <c r="B108" s="16"/>
    </row>
    <row r="109" spans="1:2" ht="12.75" customHeight="1" x14ac:dyDescent="0.2">
      <c r="A109" s="16"/>
      <c r="B109" s="16"/>
    </row>
    <row r="110" spans="1:2" ht="12.75" customHeight="1" x14ac:dyDescent="0.2">
      <c r="A110" s="16"/>
      <c r="B110" s="16"/>
    </row>
    <row r="111" spans="1:2" ht="12.75" customHeight="1" x14ac:dyDescent="0.2">
      <c r="A111" s="16"/>
      <c r="B111" s="16"/>
    </row>
    <row r="112" spans="1:2" ht="12.75" customHeight="1" x14ac:dyDescent="0.2">
      <c r="A112" s="16"/>
      <c r="B112" s="16"/>
    </row>
    <row r="113" spans="1:2" ht="12.75" customHeight="1" x14ac:dyDescent="0.2">
      <c r="A113" s="16"/>
      <c r="B113" s="16"/>
    </row>
    <row r="114" spans="1:2" ht="12.75" customHeight="1" x14ac:dyDescent="0.2">
      <c r="A114" s="16"/>
      <c r="B114" s="16"/>
    </row>
    <row r="115" spans="1:2" ht="12.75" customHeight="1" x14ac:dyDescent="0.2">
      <c r="A115" s="16"/>
      <c r="B115" s="16"/>
    </row>
    <row r="116" spans="1:2" ht="12.75" customHeight="1" x14ac:dyDescent="0.2">
      <c r="A116" s="16"/>
      <c r="B116" s="16"/>
    </row>
    <row r="117" spans="1:2" ht="12.75" customHeight="1" x14ac:dyDescent="0.2">
      <c r="A117" s="16"/>
      <c r="B117" s="16"/>
    </row>
    <row r="118" spans="1:2" ht="12.75" customHeight="1" x14ac:dyDescent="0.2">
      <c r="A118" s="16"/>
      <c r="B118" s="16"/>
    </row>
    <row r="119" spans="1:2" ht="12.75" customHeight="1" x14ac:dyDescent="0.2">
      <c r="A119" s="16"/>
      <c r="B119" s="16"/>
    </row>
    <row r="120" spans="1:2" ht="12.75" customHeight="1" x14ac:dyDescent="0.2">
      <c r="A120" s="16"/>
      <c r="B120" s="16"/>
    </row>
    <row r="121" spans="1:2" ht="12.75" customHeight="1" x14ac:dyDescent="0.2">
      <c r="A121" s="16"/>
      <c r="B121" s="16"/>
    </row>
    <row r="122" spans="1:2" ht="12.75" customHeight="1" x14ac:dyDescent="0.2">
      <c r="A122" s="16"/>
      <c r="B122" s="16"/>
    </row>
    <row r="123" spans="1:2" ht="12.75" customHeight="1" x14ac:dyDescent="0.2">
      <c r="A123" s="16"/>
      <c r="B123" s="16"/>
    </row>
    <row r="124" spans="1:2" ht="12.75" customHeight="1" x14ac:dyDescent="0.2">
      <c r="A124" s="16"/>
      <c r="B124" s="16"/>
    </row>
    <row r="125" spans="1:2" ht="12.75" customHeight="1" x14ac:dyDescent="0.2">
      <c r="A125" s="16"/>
      <c r="B125" s="16"/>
    </row>
    <row r="126" spans="1:2" ht="12.75" customHeight="1" x14ac:dyDescent="0.2">
      <c r="A126" s="16"/>
      <c r="B126" s="16"/>
    </row>
    <row r="127" spans="1:2" ht="12.75" customHeight="1" x14ac:dyDescent="0.2">
      <c r="A127" s="16"/>
      <c r="B127" s="16"/>
    </row>
    <row r="128" spans="1:2" ht="12.75" customHeight="1" x14ac:dyDescent="0.2">
      <c r="A128" s="16"/>
      <c r="B128" s="16"/>
    </row>
    <row r="129" spans="1:2" ht="12.75" customHeight="1" x14ac:dyDescent="0.2">
      <c r="A129" s="16"/>
      <c r="B129" s="16"/>
    </row>
    <row r="130" spans="1:2" ht="12.75" customHeight="1" x14ac:dyDescent="0.2">
      <c r="A130" s="16"/>
      <c r="B130" s="16"/>
    </row>
    <row r="131" spans="1:2" ht="12.75" customHeight="1" x14ac:dyDescent="0.2">
      <c r="A131" s="16"/>
      <c r="B131" s="16"/>
    </row>
    <row r="132" spans="1:2" ht="12.75" customHeight="1" x14ac:dyDescent="0.2">
      <c r="A132" s="16"/>
      <c r="B132" s="16"/>
    </row>
    <row r="133" spans="1:2" ht="12.75" customHeight="1" x14ac:dyDescent="0.2">
      <c r="A133" s="16"/>
      <c r="B133" s="16"/>
    </row>
    <row r="134" spans="1:2" ht="12.75" customHeight="1" x14ac:dyDescent="0.2">
      <c r="A134" s="16"/>
      <c r="B134" s="16"/>
    </row>
    <row r="135" spans="1:2" ht="12.75" customHeight="1" x14ac:dyDescent="0.2">
      <c r="A135" s="16"/>
      <c r="B135" s="16"/>
    </row>
    <row r="136" spans="1:2" ht="12.75" customHeight="1" x14ac:dyDescent="0.2">
      <c r="A136" s="16"/>
      <c r="B136" s="16"/>
    </row>
    <row r="137" spans="1:2" ht="12.75" customHeight="1" x14ac:dyDescent="0.2">
      <c r="A137" s="16"/>
      <c r="B137" s="16"/>
    </row>
    <row r="138" spans="1:2" ht="12.75" customHeight="1" x14ac:dyDescent="0.2">
      <c r="A138" s="16"/>
      <c r="B138" s="16"/>
    </row>
    <row r="139" spans="1:2" ht="12.75" customHeight="1" x14ac:dyDescent="0.2">
      <c r="A139" s="16"/>
      <c r="B139" s="16"/>
    </row>
    <row r="140" spans="1:2" ht="12.75" customHeight="1" x14ac:dyDescent="0.2">
      <c r="A140" s="16"/>
      <c r="B140" s="16"/>
    </row>
    <row r="141" spans="1:2" ht="12.75" customHeight="1" x14ac:dyDescent="0.2">
      <c r="A141" s="16"/>
      <c r="B141" s="16"/>
    </row>
    <row r="142" spans="1:2" ht="12.75" customHeight="1" x14ac:dyDescent="0.2">
      <c r="A142" s="16"/>
      <c r="B142" s="16"/>
    </row>
    <row r="143" spans="1:2" ht="12.75" customHeight="1" x14ac:dyDescent="0.2">
      <c r="A143" s="16"/>
      <c r="B143" s="16"/>
    </row>
    <row r="144" spans="1:2" ht="12.75" customHeight="1" x14ac:dyDescent="0.2">
      <c r="A144" s="16"/>
      <c r="B144" s="16"/>
    </row>
    <row r="145" spans="1:2" ht="12.75" customHeight="1" x14ac:dyDescent="0.2">
      <c r="A145" s="16"/>
      <c r="B145" s="16"/>
    </row>
    <row r="146" spans="1:2" ht="12.75" customHeight="1" x14ac:dyDescent="0.2">
      <c r="A146" s="16"/>
      <c r="B146" s="16"/>
    </row>
    <row r="147" spans="1:2" ht="12.75" customHeight="1" x14ac:dyDescent="0.2">
      <c r="A147" s="16"/>
      <c r="B147" s="16"/>
    </row>
    <row r="148" spans="1:2" ht="12.75" customHeight="1" x14ac:dyDescent="0.2">
      <c r="A148" s="16"/>
      <c r="B148" s="16"/>
    </row>
    <row r="149" spans="1:2" ht="12.75" customHeight="1" x14ac:dyDescent="0.2">
      <c r="A149" s="16"/>
      <c r="B149" s="16"/>
    </row>
    <row r="150" spans="1:2" ht="12.75" customHeight="1" x14ac:dyDescent="0.2">
      <c r="A150" s="16"/>
      <c r="B150" s="16"/>
    </row>
    <row r="151" spans="1:2" ht="12.75" customHeight="1" x14ac:dyDescent="0.2">
      <c r="A151" s="16"/>
      <c r="B151" s="16"/>
    </row>
    <row r="152" spans="1:2" ht="12.75" customHeight="1" x14ac:dyDescent="0.2">
      <c r="A152" s="16"/>
      <c r="B152" s="16"/>
    </row>
    <row r="153" spans="1:2" ht="12.75" customHeight="1" x14ac:dyDescent="0.2">
      <c r="A153" s="16"/>
      <c r="B153" s="16"/>
    </row>
    <row r="154" spans="1:2" ht="12.75" customHeight="1" x14ac:dyDescent="0.2">
      <c r="A154" s="16"/>
      <c r="B154" s="16"/>
    </row>
    <row r="155" spans="1:2" ht="12.75" customHeight="1" x14ac:dyDescent="0.2">
      <c r="A155" s="16"/>
      <c r="B155" s="16"/>
    </row>
    <row r="156" spans="1:2" ht="12.75" customHeight="1" x14ac:dyDescent="0.2">
      <c r="A156" s="16"/>
      <c r="B156" s="16"/>
    </row>
    <row r="157" spans="1:2" ht="12.75" customHeight="1" x14ac:dyDescent="0.2">
      <c r="A157" s="16"/>
      <c r="B157" s="16"/>
    </row>
    <row r="158" spans="1:2" ht="12.75" customHeight="1" x14ac:dyDescent="0.2">
      <c r="A158" s="16"/>
      <c r="B158" s="16"/>
    </row>
    <row r="159" spans="1:2" ht="12.75" customHeight="1" x14ac:dyDescent="0.2">
      <c r="A159" s="16"/>
      <c r="B159" s="16"/>
    </row>
    <row r="160" spans="1:2" ht="12.75" customHeight="1" x14ac:dyDescent="0.2">
      <c r="A160" s="16"/>
      <c r="B160" s="16"/>
    </row>
    <row r="161" spans="1:2" ht="12.75" customHeight="1" x14ac:dyDescent="0.2">
      <c r="A161" s="16"/>
      <c r="B161" s="16"/>
    </row>
    <row r="162" spans="1:2" ht="12.75" customHeight="1" x14ac:dyDescent="0.2">
      <c r="A162" s="16"/>
      <c r="B162" s="16"/>
    </row>
    <row r="163" spans="1:2" ht="12.75" customHeight="1" x14ac:dyDescent="0.2">
      <c r="A163" s="16"/>
      <c r="B163" s="16"/>
    </row>
    <row r="164" spans="1:2" ht="12.75" customHeight="1" x14ac:dyDescent="0.2">
      <c r="A164" s="16"/>
      <c r="B164" s="16"/>
    </row>
    <row r="165" spans="1:2" ht="12.75" customHeight="1" x14ac:dyDescent="0.2">
      <c r="A165" s="16"/>
      <c r="B165" s="16"/>
    </row>
    <row r="166" spans="1:2" ht="12.75" customHeight="1" x14ac:dyDescent="0.2">
      <c r="A166" s="16"/>
      <c r="B166" s="16"/>
    </row>
    <row r="167" spans="1:2" ht="12.75" customHeight="1" x14ac:dyDescent="0.2">
      <c r="A167" s="16"/>
      <c r="B167" s="16"/>
    </row>
    <row r="168" spans="1:2" ht="12.75" customHeight="1" x14ac:dyDescent="0.2">
      <c r="A168" s="16"/>
      <c r="B168" s="16"/>
    </row>
    <row r="169" spans="1:2" ht="12.75" customHeight="1" x14ac:dyDescent="0.2">
      <c r="A169" s="16"/>
      <c r="B169" s="16"/>
    </row>
    <row r="170" spans="1:2" ht="12.75" customHeight="1" x14ac:dyDescent="0.2">
      <c r="A170" s="16"/>
      <c r="B170" s="16"/>
    </row>
    <row r="171" spans="1:2" ht="12.75" customHeight="1" x14ac:dyDescent="0.2">
      <c r="A171" s="16"/>
      <c r="B171" s="16"/>
    </row>
    <row r="172" spans="1:2" ht="12.75" customHeight="1" x14ac:dyDescent="0.2">
      <c r="A172" s="16"/>
      <c r="B172" s="16"/>
    </row>
    <row r="173" spans="1:2" ht="12.75" customHeight="1" x14ac:dyDescent="0.2">
      <c r="A173" s="16"/>
      <c r="B173" s="16"/>
    </row>
    <row r="174" spans="1:2" ht="12.75" customHeight="1" x14ac:dyDescent="0.2">
      <c r="A174" s="16"/>
      <c r="B174" s="16"/>
    </row>
    <row r="175" spans="1:2" ht="12.75" customHeight="1" x14ac:dyDescent="0.2">
      <c r="A175" s="16"/>
      <c r="B175" s="16"/>
    </row>
    <row r="176" spans="1:2" ht="12.75" customHeight="1" x14ac:dyDescent="0.2">
      <c r="A176" s="16"/>
      <c r="B176" s="16"/>
    </row>
    <row r="177" spans="1:2" ht="12.75" customHeight="1" x14ac:dyDescent="0.2">
      <c r="A177" s="16"/>
      <c r="B177" s="16"/>
    </row>
    <row r="178" spans="1:2" ht="12.75" customHeight="1" x14ac:dyDescent="0.2">
      <c r="A178" s="16"/>
      <c r="B178" s="16"/>
    </row>
    <row r="179" spans="1:2" ht="12.75" customHeight="1" x14ac:dyDescent="0.2">
      <c r="A179" s="16"/>
      <c r="B179" s="16"/>
    </row>
    <row r="180" spans="1:2" ht="12.75" customHeight="1" x14ac:dyDescent="0.2">
      <c r="A180" s="16"/>
      <c r="B180" s="16"/>
    </row>
    <row r="181" spans="1:2" ht="12.75" customHeight="1" x14ac:dyDescent="0.2">
      <c r="A181" s="16"/>
      <c r="B181" s="16"/>
    </row>
    <row r="182" spans="1:2" ht="12.75" customHeight="1" x14ac:dyDescent="0.2">
      <c r="A182" s="16"/>
      <c r="B182" s="16"/>
    </row>
    <row r="183" spans="1:2" ht="12.75" customHeight="1" x14ac:dyDescent="0.2">
      <c r="A183" s="16"/>
      <c r="B183" s="16"/>
    </row>
    <row r="184" spans="1:2" ht="12.75" customHeight="1" x14ac:dyDescent="0.2">
      <c r="A184" s="16"/>
      <c r="B184" s="16"/>
    </row>
    <row r="185" spans="1:2" ht="12.75" customHeight="1" x14ac:dyDescent="0.2">
      <c r="A185" s="16"/>
      <c r="B185" s="16"/>
    </row>
    <row r="186" spans="1:2" ht="12.75" customHeight="1" x14ac:dyDescent="0.2">
      <c r="A186" s="16"/>
      <c r="B186" s="16"/>
    </row>
    <row r="187" spans="1:2" ht="12.75" customHeight="1" x14ac:dyDescent="0.2">
      <c r="A187" s="16"/>
      <c r="B187" s="16"/>
    </row>
    <row r="188" spans="1:2" ht="12.75" customHeight="1" x14ac:dyDescent="0.2">
      <c r="A188" s="16"/>
      <c r="B188" s="16"/>
    </row>
    <row r="189" spans="1:2" ht="12.75" customHeight="1" x14ac:dyDescent="0.2">
      <c r="A189" s="16"/>
      <c r="B189" s="16"/>
    </row>
    <row r="190" spans="1:2" ht="12.75" customHeight="1" x14ac:dyDescent="0.2">
      <c r="A190" s="16"/>
      <c r="B190" s="16"/>
    </row>
    <row r="191" spans="1:2" ht="12.75" customHeight="1" x14ac:dyDescent="0.2">
      <c r="A191" s="16"/>
      <c r="B191" s="16"/>
    </row>
    <row r="192" spans="1:2" ht="12.75" customHeight="1" x14ac:dyDescent="0.2">
      <c r="A192" s="16"/>
      <c r="B192" s="16"/>
    </row>
    <row r="193" spans="1:2" ht="12.75" customHeight="1" x14ac:dyDescent="0.2">
      <c r="A193" s="16"/>
      <c r="B193" s="16"/>
    </row>
    <row r="194" spans="1:2" ht="12.75" customHeight="1" x14ac:dyDescent="0.2">
      <c r="A194" s="16"/>
      <c r="B194" s="16"/>
    </row>
    <row r="195" spans="1:2" ht="12.75" customHeight="1" x14ac:dyDescent="0.2">
      <c r="A195" s="16"/>
      <c r="B195" s="16"/>
    </row>
    <row r="196" spans="1:2" ht="12.75" customHeight="1" x14ac:dyDescent="0.2">
      <c r="A196" s="16"/>
      <c r="B196" s="16"/>
    </row>
    <row r="197" spans="1:2" ht="12.75" customHeight="1" x14ac:dyDescent="0.2">
      <c r="A197" s="16"/>
      <c r="B197" s="16"/>
    </row>
    <row r="198" spans="1:2" ht="12.75" customHeight="1" x14ac:dyDescent="0.2">
      <c r="A198" s="16"/>
      <c r="B198" s="16"/>
    </row>
    <row r="199" spans="1:2" ht="12.75" customHeight="1" x14ac:dyDescent="0.2">
      <c r="A199" s="16"/>
      <c r="B199" s="16"/>
    </row>
    <row r="200" spans="1:2" ht="12.75" customHeight="1" x14ac:dyDescent="0.2">
      <c r="A200" s="16"/>
      <c r="B200" s="16"/>
    </row>
    <row r="201" spans="1:2" ht="12.75" customHeight="1" x14ac:dyDescent="0.2">
      <c r="A201" s="16"/>
      <c r="B201" s="16"/>
    </row>
    <row r="202" spans="1:2" ht="12.75" customHeight="1" x14ac:dyDescent="0.2">
      <c r="A202" s="16"/>
      <c r="B202" s="16"/>
    </row>
    <row r="203" spans="1:2" ht="12.75" customHeight="1" x14ac:dyDescent="0.2">
      <c r="A203" s="16"/>
      <c r="B203" s="16"/>
    </row>
    <row r="204" spans="1:2" ht="12.75" customHeight="1" x14ac:dyDescent="0.2">
      <c r="A204" s="16"/>
      <c r="B204" s="16"/>
    </row>
    <row r="205" spans="1:2" ht="12.75" customHeight="1" x14ac:dyDescent="0.2">
      <c r="A205" s="16"/>
      <c r="B205" s="16"/>
    </row>
    <row r="206" spans="1:2" ht="12.75" customHeight="1" x14ac:dyDescent="0.2">
      <c r="A206" s="16"/>
      <c r="B206" s="16"/>
    </row>
    <row r="207" spans="1:2" ht="12.75" customHeight="1" x14ac:dyDescent="0.2">
      <c r="A207" s="16"/>
      <c r="B207" s="16"/>
    </row>
    <row r="208" spans="1:2" ht="12.75" customHeight="1" x14ac:dyDescent="0.2">
      <c r="A208" s="16"/>
      <c r="B208" s="16"/>
    </row>
    <row r="209" spans="1:2" ht="12.75" customHeight="1" x14ac:dyDescent="0.2">
      <c r="A209" s="16"/>
      <c r="B209" s="16"/>
    </row>
    <row r="210" spans="1:2" ht="12.75" customHeight="1" x14ac:dyDescent="0.2">
      <c r="A210" s="16"/>
      <c r="B210" s="16"/>
    </row>
    <row r="211" spans="1:2" ht="12.75" customHeight="1" x14ac:dyDescent="0.2">
      <c r="A211" s="16"/>
      <c r="B211" s="16"/>
    </row>
    <row r="212" spans="1:2" ht="12.75" customHeight="1" x14ac:dyDescent="0.2">
      <c r="A212" s="16"/>
      <c r="B212" s="16"/>
    </row>
    <row r="213" spans="1:2" ht="12.75" customHeight="1" x14ac:dyDescent="0.2">
      <c r="A213" s="16"/>
      <c r="B213" s="16"/>
    </row>
    <row r="214" spans="1:2" ht="12.75" customHeight="1" x14ac:dyDescent="0.2">
      <c r="A214" s="16"/>
      <c r="B214" s="16"/>
    </row>
    <row r="215" spans="1:2" ht="12.75" customHeight="1" x14ac:dyDescent="0.2">
      <c r="A215" s="16"/>
      <c r="B215" s="16"/>
    </row>
    <row r="216" spans="1:2" ht="12.75" customHeight="1" x14ac:dyDescent="0.2">
      <c r="A216" s="16"/>
      <c r="B216" s="16"/>
    </row>
    <row r="217" spans="1:2" ht="12.75" customHeight="1" x14ac:dyDescent="0.2">
      <c r="A217" s="16"/>
      <c r="B217" s="16"/>
    </row>
    <row r="218" spans="1:2" ht="12.75" customHeight="1" x14ac:dyDescent="0.2">
      <c r="A218" s="16"/>
      <c r="B218" s="16"/>
    </row>
    <row r="219" spans="1:2" ht="12.75" customHeight="1" x14ac:dyDescent="0.2">
      <c r="A219" s="16"/>
      <c r="B219" s="16"/>
    </row>
    <row r="220" spans="1:2" ht="12.75" customHeight="1" x14ac:dyDescent="0.2">
      <c r="A220" s="16"/>
      <c r="B220" s="16"/>
    </row>
    <row r="221" spans="1:2" ht="12.75" customHeight="1" x14ac:dyDescent="0.2">
      <c r="A221" s="16"/>
      <c r="B221" s="16"/>
    </row>
    <row r="222" spans="1:2" ht="12.75" customHeight="1" x14ac:dyDescent="0.2">
      <c r="A222" s="16"/>
      <c r="B222" s="16"/>
    </row>
    <row r="223" spans="1:2" ht="12.75" customHeight="1" x14ac:dyDescent="0.2">
      <c r="A223" s="16"/>
      <c r="B223" s="16"/>
    </row>
    <row r="224" spans="1:2" ht="12.75" customHeight="1" x14ac:dyDescent="0.2">
      <c r="A224" s="16"/>
      <c r="B224" s="16"/>
    </row>
    <row r="225" spans="1:2" ht="12.75" customHeight="1" x14ac:dyDescent="0.2">
      <c r="A225" s="16"/>
      <c r="B225" s="16"/>
    </row>
    <row r="226" spans="1:2" ht="12.75" customHeight="1" x14ac:dyDescent="0.2">
      <c r="A226" s="16"/>
      <c r="B226" s="16"/>
    </row>
    <row r="227" spans="1:2" ht="12.75" customHeight="1" x14ac:dyDescent="0.2">
      <c r="A227" s="16"/>
      <c r="B227" s="16"/>
    </row>
    <row r="228" spans="1:2" ht="12.75" customHeight="1" x14ac:dyDescent="0.2">
      <c r="A228" s="16"/>
      <c r="B228" s="16"/>
    </row>
    <row r="229" spans="1:2" ht="12.75" customHeight="1" x14ac:dyDescent="0.2">
      <c r="A229" s="16"/>
      <c r="B229" s="16"/>
    </row>
    <row r="230" spans="1:2" ht="12.75" customHeight="1" x14ac:dyDescent="0.2">
      <c r="A230" s="16"/>
      <c r="B230" s="16"/>
    </row>
    <row r="231" spans="1:2" ht="12.75" customHeight="1" x14ac:dyDescent="0.2">
      <c r="A231" s="16"/>
      <c r="B231" s="16"/>
    </row>
    <row r="232" spans="1:2" ht="12.75" customHeight="1" x14ac:dyDescent="0.2">
      <c r="A232" s="16"/>
      <c r="B232" s="16"/>
    </row>
    <row r="233" spans="1:2" ht="12.75" customHeight="1" x14ac:dyDescent="0.2">
      <c r="A233" s="16"/>
      <c r="B233" s="16"/>
    </row>
    <row r="234" spans="1:2" ht="12.75" customHeight="1" x14ac:dyDescent="0.2">
      <c r="A234" s="16"/>
      <c r="B234" s="16"/>
    </row>
    <row r="235" spans="1:2" ht="12.75" customHeight="1" x14ac:dyDescent="0.2">
      <c r="A235" s="16"/>
      <c r="B235" s="16"/>
    </row>
    <row r="236" spans="1:2" ht="12.75" customHeight="1" x14ac:dyDescent="0.2">
      <c r="A236" s="16"/>
      <c r="B236" s="16"/>
    </row>
    <row r="237" spans="1:2" ht="12.75" customHeight="1" x14ac:dyDescent="0.2">
      <c r="A237" s="16"/>
      <c r="B237" s="16"/>
    </row>
    <row r="238" spans="1:2" ht="12.75" customHeight="1" x14ac:dyDescent="0.2">
      <c r="A238" s="16"/>
      <c r="B238" s="16"/>
    </row>
    <row r="239" spans="1:2" ht="12.75" customHeight="1" x14ac:dyDescent="0.2">
      <c r="A239" s="16"/>
      <c r="B239" s="16"/>
    </row>
    <row r="240" spans="1:2" ht="12.75" customHeight="1" x14ac:dyDescent="0.2">
      <c r="A240" s="16"/>
      <c r="B240" s="16"/>
    </row>
    <row r="241" spans="1:2" ht="12.75" customHeight="1" x14ac:dyDescent="0.2">
      <c r="A241" s="16"/>
      <c r="B241" s="16"/>
    </row>
    <row r="242" spans="1:2" ht="12.75" customHeight="1" x14ac:dyDescent="0.2">
      <c r="A242" s="16"/>
      <c r="B242" s="16"/>
    </row>
    <row r="243" spans="1:2" ht="12.75" customHeight="1" x14ac:dyDescent="0.2">
      <c r="A243" s="16"/>
      <c r="B243" s="16"/>
    </row>
    <row r="244" spans="1:2" ht="12.75" customHeight="1" x14ac:dyDescent="0.2">
      <c r="A244" s="16"/>
      <c r="B244" s="16"/>
    </row>
    <row r="245" spans="1:2" ht="12.75" customHeight="1" x14ac:dyDescent="0.2">
      <c r="A245" s="16"/>
      <c r="B245" s="16"/>
    </row>
    <row r="246" spans="1:2" ht="12.75" customHeight="1" x14ac:dyDescent="0.2">
      <c r="A246" s="16"/>
      <c r="B246" s="16"/>
    </row>
    <row r="247" spans="1:2" ht="12.75" customHeight="1" x14ac:dyDescent="0.2">
      <c r="A247" s="16"/>
      <c r="B247" s="16"/>
    </row>
    <row r="248" spans="1:2" ht="12.75" customHeight="1" x14ac:dyDescent="0.2">
      <c r="A248" s="16"/>
      <c r="B248" s="16"/>
    </row>
    <row r="249" spans="1:2" ht="12.75" customHeight="1" x14ac:dyDescent="0.2">
      <c r="A249" s="16"/>
      <c r="B249" s="16"/>
    </row>
    <row r="250" spans="1:2" ht="12.75" customHeight="1" x14ac:dyDescent="0.2">
      <c r="A250" s="16"/>
      <c r="B250" s="16"/>
    </row>
    <row r="251" spans="1:2" ht="12.75" customHeight="1" x14ac:dyDescent="0.2">
      <c r="A251" s="16"/>
      <c r="B251" s="16"/>
    </row>
    <row r="252" spans="1:2" ht="12.75" customHeight="1" x14ac:dyDescent="0.2">
      <c r="A252" s="16"/>
      <c r="B252" s="16"/>
    </row>
    <row r="253" spans="1:2" ht="12.75" customHeight="1" x14ac:dyDescent="0.2">
      <c r="A253" s="16"/>
      <c r="B253" s="16"/>
    </row>
    <row r="254" spans="1:2" ht="12.75" customHeight="1" x14ac:dyDescent="0.2">
      <c r="A254" s="16"/>
      <c r="B254" s="16"/>
    </row>
    <row r="255" spans="1:2" ht="12.75" customHeight="1" x14ac:dyDescent="0.2">
      <c r="A255" s="16"/>
      <c r="B255" s="16"/>
    </row>
    <row r="256" spans="1:2" ht="12.75" customHeight="1" x14ac:dyDescent="0.2">
      <c r="A256" s="16"/>
      <c r="B256" s="16"/>
    </row>
    <row r="257" spans="1:2" ht="12.75" customHeight="1" x14ac:dyDescent="0.2">
      <c r="A257" s="16"/>
      <c r="B257" s="16"/>
    </row>
    <row r="258" spans="1:2" ht="12.75" customHeight="1" x14ac:dyDescent="0.2">
      <c r="A258" s="16"/>
      <c r="B258" s="16"/>
    </row>
    <row r="259" spans="1:2" ht="12.75" customHeight="1" x14ac:dyDescent="0.2">
      <c r="A259" s="16"/>
      <c r="B259" s="16"/>
    </row>
    <row r="260" spans="1:2" ht="12.75" customHeight="1" x14ac:dyDescent="0.2">
      <c r="A260" s="16"/>
      <c r="B260" s="16"/>
    </row>
    <row r="261" spans="1:2" ht="12.75" customHeight="1" x14ac:dyDescent="0.2">
      <c r="A261" s="16"/>
      <c r="B261" s="16"/>
    </row>
    <row r="262" spans="1:2" ht="12.75" customHeight="1" x14ac:dyDescent="0.2">
      <c r="A262" s="16"/>
      <c r="B262" s="16"/>
    </row>
    <row r="263" spans="1:2" ht="12.75" customHeight="1" x14ac:dyDescent="0.2">
      <c r="A263" s="16"/>
      <c r="B263" s="16"/>
    </row>
    <row r="264" spans="1:2" ht="12.75" customHeight="1" x14ac:dyDescent="0.2">
      <c r="A264" s="16"/>
      <c r="B264" s="16"/>
    </row>
    <row r="265" spans="1:2" ht="12.75" customHeight="1" x14ac:dyDescent="0.2">
      <c r="A265" s="16"/>
      <c r="B265" s="16"/>
    </row>
    <row r="266" spans="1:2" ht="12.75" customHeight="1" x14ac:dyDescent="0.2">
      <c r="A266" s="16"/>
      <c r="B266" s="16"/>
    </row>
    <row r="267" spans="1:2" ht="12.75" customHeight="1" x14ac:dyDescent="0.2">
      <c r="A267" s="16"/>
      <c r="B267" s="16"/>
    </row>
    <row r="268" spans="1:2" ht="12.75" customHeight="1" x14ac:dyDescent="0.2">
      <c r="A268" s="16"/>
      <c r="B268" s="16"/>
    </row>
    <row r="269" spans="1:2" ht="12.75" customHeight="1" x14ac:dyDescent="0.2">
      <c r="A269" s="16"/>
      <c r="B269" s="16"/>
    </row>
    <row r="270" spans="1:2" ht="12.75" customHeight="1" x14ac:dyDescent="0.2">
      <c r="A270" s="16"/>
      <c r="B270" s="16"/>
    </row>
    <row r="271" spans="1:2" ht="12.75" customHeight="1" x14ac:dyDescent="0.2">
      <c r="A271" s="16"/>
      <c r="B271" s="16"/>
    </row>
    <row r="272" spans="1:2" ht="12.75" customHeight="1" x14ac:dyDescent="0.2">
      <c r="A272" s="16"/>
      <c r="B272" s="16"/>
    </row>
    <row r="273" spans="1:2" ht="12.75" customHeight="1" x14ac:dyDescent="0.2">
      <c r="A273" s="16"/>
      <c r="B273" s="16"/>
    </row>
    <row r="274" spans="1:2" ht="12.75" customHeight="1" x14ac:dyDescent="0.2">
      <c r="A274" s="16"/>
      <c r="B274" s="16"/>
    </row>
    <row r="275" spans="1:2" ht="12.75" customHeight="1" x14ac:dyDescent="0.2">
      <c r="A275" s="16"/>
      <c r="B275" s="16"/>
    </row>
    <row r="276" spans="1:2" ht="12.75" customHeight="1" x14ac:dyDescent="0.2">
      <c r="A276" s="16"/>
      <c r="B276" s="16"/>
    </row>
    <row r="277" spans="1:2" ht="12.75" customHeight="1" x14ac:dyDescent="0.2">
      <c r="A277" s="16"/>
      <c r="B277" s="16"/>
    </row>
    <row r="278" spans="1:2" ht="12.75" customHeight="1" x14ac:dyDescent="0.2">
      <c r="A278" s="16"/>
      <c r="B278" s="16"/>
    </row>
    <row r="279" spans="1:2" ht="12.75" customHeight="1" x14ac:dyDescent="0.2">
      <c r="A279" s="16"/>
      <c r="B279" s="16"/>
    </row>
    <row r="280" spans="1:2" ht="12.75" customHeight="1" x14ac:dyDescent="0.2">
      <c r="A280" s="16"/>
      <c r="B280" s="16"/>
    </row>
    <row r="281" spans="1:2" ht="12.75" customHeight="1" x14ac:dyDescent="0.2">
      <c r="A281" s="16"/>
      <c r="B281" s="16"/>
    </row>
    <row r="282" spans="1:2" ht="12.75" customHeight="1" x14ac:dyDescent="0.2">
      <c r="A282" s="16"/>
      <c r="B282" s="16"/>
    </row>
    <row r="283" spans="1:2" ht="12.75" customHeight="1" x14ac:dyDescent="0.2">
      <c r="A283" s="16"/>
      <c r="B283" s="16"/>
    </row>
    <row r="284" spans="1:2" ht="12.75" customHeight="1" x14ac:dyDescent="0.2">
      <c r="A284" s="16"/>
      <c r="B284" s="16"/>
    </row>
    <row r="285" spans="1:2" ht="12.75" customHeight="1" x14ac:dyDescent="0.2">
      <c r="A285" s="16"/>
      <c r="B285" s="16"/>
    </row>
    <row r="286" spans="1:2" ht="12.75" customHeight="1" x14ac:dyDescent="0.2">
      <c r="A286" s="16"/>
      <c r="B286" s="16"/>
    </row>
    <row r="287" spans="1:2" ht="12.75" customHeight="1" x14ac:dyDescent="0.2">
      <c r="A287" s="16"/>
      <c r="B287" s="16"/>
    </row>
    <row r="288" spans="1:2" ht="12.75" customHeight="1" x14ac:dyDescent="0.2">
      <c r="A288" s="16"/>
      <c r="B288" s="16"/>
    </row>
    <row r="289" spans="1:2" ht="12.75" customHeight="1" x14ac:dyDescent="0.2">
      <c r="A289" s="16"/>
      <c r="B289" s="16"/>
    </row>
    <row r="290" spans="1:2" ht="12.75" customHeight="1" x14ac:dyDescent="0.2">
      <c r="A290" s="16"/>
      <c r="B290" s="16"/>
    </row>
    <row r="291" spans="1:2" ht="12.75" customHeight="1" x14ac:dyDescent="0.2">
      <c r="A291" s="16"/>
      <c r="B291" s="16"/>
    </row>
    <row r="292" spans="1:2" ht="12.75" customHeight="1" x14ac:dyDescent="0.2">
      <c r="A292" s="16"/>
      <c r="B292" s="16"/>
    </row>
    <row r="293" spans="1:2" ht="12.75" customHeight="1" x14ac:dyDescent="0.2">
      <c r="A293" s="16"/>
      <c r="B293" s="16"/>
    </row>
    <row r="294" spans="1:2" ht="12.75" customHeight="1" x14ac:dyDescent="0.2">
      <c r="A294" s="16"/>
      <c r="B294" s="16"/>
    </row>
    <row r="295" spans="1:2" ht="12.75" customHeight="1" x14ac:dyDescent="0.2">
      <c r="A295" s="16"/>
      <c r="B295" s="16"/>
    </row>
    <row r="296" spans="1:2" ht="12.75" customHeight="1" x14ac:dyDescent="0.2">
      <c r="A296" s="16"/>
      <c r="B296" s="16"/>
    </row>
    <row r="297" spans="1:2" ht="12.75" customHeight="1" x14ac:dyDescent="0.2">
      <c r="A297" s="16"/>
      <c r="B297" s="16"/>
    </row>
    <row r="298" spans="1:2" ht="12.75" customHeight="1" x14ac:dyDescent="0.2">
      <c r="A298" s="16"/>
      <c r="B298" s="16"/>
    </row>
    <row r="299" spans="1:2" ht="12.75" customHeight="1" x14ac:dyDescent="0.2">
      <c r="A299" s="16"/>
      <c r="B299" s="16"/>
    </row>
    <row r="300" spans="1:2" ht="12.75" customHeight="1" x14ac:dyDescent="0.2">
      <c r="A300" s="16"/>
      <c r="B300" s="16"/>
    </row>
    <row r="301" spans="1:2" ht="12.75" customHeight="1" x14ac:dyDescent="0.2">
      <c r="A301" s="16"/>
      <c r="B301" s="16"/>
    </row>
    <row r="302" spans="1:2" ht="12.75" customHeight="1" x14ac:dyDescent="0.2">
      <c r="A302" s="16"/>
      <c r="B302" s="16"/>
    </row>
    <row r="303" spans="1:2" ht="12.75" customHeight="1" x14ac:dyDescent="0.2">
      <c r="A303" s="16"/>
      <c r="B303" s="16"/>
    </row>
    <row r="304" spans="1:2" ht="12.75" customHeight="1" x14ac:dyDescent="0.2">
      <c r="A304" s="16"/>
      <c r="B304" s="16"/>
    </row>
    <row r="305" spans="1:2" ht="12.75" customHeight="1" x14ac:dyDescent="0.2">
      <c r="A305" s="16"/>
      <c r="B305" s="16"/>
    </row>
    <row r="306" spans="1:2" ht="12.75" customHeight="1" x14ac:dyDescent="0.2">
      <c r="A306" s="16"/>
      <c r="B306" s="16"/>
    </row>
    <row r="307" spans="1:2" ht="12.75" customHeight="1" x14ac:dyDescent="0.2">
      <c r="A307" s="16"/>
      <c r="B307" s="16"/>
    </row>
    <row r="308" spans="1:2" ht="12.75" customHeight="1" x14ac:dyDescent="0.2">
      <c r="A308" s="16"/>
      <c r="B308" s="16"/>
    </row>
    <row r="309" spans="1:2" ht="12.75" customHeight="1" x14ac:dyDescent="0.2">
      <c r="A309" s="16"/>
      <c r="B309" s="16"/>
    </row>
    <row r="310" spans="1:2" ht="12.75" customHeight="1" x14ac:dyDescent="0.2">
      <c r="A310" s="16"/>
      <c r="B310" s="16"/>
    </row>
    <row r="311" spans="1:2" ht="12.75" customHeight="1" x14ac:dyDescent="0.2">
      <c r="A311" s="16"/>
      <c r="B311" s="16"/>
    </row>
    <row r="312" spans="1:2" ht="12.75" customHeight="1" x14ac:dyDescent="0.2">
      <c r="A312" s="16"/>
      <c r="B312" s="16"/>
    </row>
    <row r="313" spans="1:2" ht="12.75" customHeight="1" x14ac:dyDescent="0.2">
      <c r="A313" s="16"/>
      <c r="B313" s="16"/>
    </row>
    <row r="314" spans="1:2" ht="12.75" customHeight="1" x14ac:dyDescent="0.2">
      <c r="A314" s="16"/>
      <c r="B314" s="16"/>
    </row>
    <row r="315" spans="1:2" ht="12.75" customHeight="1" x14ac:dyDescent="0.2">
      <c r="A315" s="16"/>
      <c r="B315" s="16"/>
    </row>
    <row r="316" spans="1:2" ht="12.75" customHeight="1" x14ac:dyDescent="0.2">
      <c r="A316" s="16"/>
      <c r="B316" s="16"/>
    </row>
    <row r="317" spans="1:2" ht="12.75" customHeight="1" x14ac:dyDescent="0.2">
      <c r="A317" s="16"/>
      <c r="B317" s="16"/>
    </row>
    <row r="318" spans="1:2" ht="12.75" customHeight="1" x14ac:dyDescent="0.2">
      <c r="A318" s="16"/>
      <c r="B318" s="16"/>
    </row>
    <row r="319" spans="1:2" ht="12.75" customHeight="1" x14ac:dyDescent="0.2">
      <c r="A319" s="16"/>
      <c r="B319" s="16"/>
    </row>
    <row r="320" spans="1:2" ht="12.75" customHeight="1" x14ac:dyDescent="0.2">
      <c r="A320" s="16"/>
      <c r="B320" s="16"/>
    </row>
    <row r="321" spans="1:2" ht="12.75" customHeight="1" x14ac:dyDescent="0.2">
      <c r="A321" s="16"/>
      <c r="B321" s="16"/>
    </row>
    <row r="322" spans="1:2" ht="12.75" customHeight="1" x14ac:dyDescent="0.2">
      <c r="A322" s="16"/>
      <c r="B322" s="16"/>
    </row>
    <row r="323" spans="1:2" ht="12.75" customHeight="1" x14ac:dyDescent="0.2">
      <c r="A323" s="16"/>
      <c r="B323" s="16"/>
    </row>
    <row r="324" spans="1:2" ht="12.75" customHeight="1" x14ac:dyDescent="0.2">
      <c r="A324" s="16"/>
      <c r="B324" s="16"/>
    </row>
    <row r="325" spans="1:2" ht="12.75" customHeight="1" x14ac:dyDescent="0.2">
      <c r="A325" s="16"/>
      <c r="B325" s="16"/>
    </row>
    <row r="326" spans="1:2" ht="12.75" customHeight="1" x14ac:dyDescent="0.2">
      <c r="A326" s="16"/>
      <c r="B326" s="16"/>
    </row>
    <row r="327" spans="1:2" ht="12.75" customHeight="1" x14ac:dyDescent="0.2">
      <c r="A327" s="16"/>
      <c r="B327" s="16"/>
    </row>
    <row r="328" spans="1:2" ht="12.75" customHeight="1" x14ac:dyDescent="0.2">
      <c r="A328" s="16"/>
      <c r="B328" s="16"/>
    </row>
    <row r="329" spans="1:2" ht="12.75" customHeight="1" x14ac:dyDescent="0.2">
      <c r="A329" s="16"/>
      <c r="B329" s="16"/>
    </row>
    <row r="330" spans="1:2" ht="12.75" customHeight="1" x14ac:dyDescent="0.2">
      <c r="A330" s="16"/>
      <c r="B330" s="16"/>
    </row>
    <row r="331" spans="1:2" ht="12.75" customHeight="1" x14ac:dyDescent="0.2">
      <c r="A331" s="16"/>
      <c r="B331" s="16"/>
    </row>
    <row r="332" spans="1:2" ht="12.75" customHeight="1" x14ac:dyDescent="0.2">
      <c r="A332" s="16"/>
      <c r="B332" s="16"/>
    </row>
    <row r="333" spans="1:2" ht="12.75" customHeight="1" x14ac:dyDescent="0.2">
      <c r="A333" s="16"/>
      <c r="B333" s="16"/>
    </row>
    <row r="334" spans="1:2" ht="12.75" customHeight="1" x14ac:dyDescent="0.2">
      <c r="A334" s="16"/>
      <c r="B334" s="16"/>
    </row>
    <row r="335" spans="1:2" ht="12.75" customHeight="1" x14ac:dyDescent="0.2">
      <c r="A335" s="16"/>
      <c r="B335" s="16"/>
    </row>
    <row r="336" spans="1:2" ht="12.75" customHeight="1" x14ac:dyDescent="0.2">
      <c r="A336" s="16"/>
      <c r="B336" s="16"/>
    </row>
    <row r="337" spans="1:2" ht="12.75" customHeight="1" x14ac:dyDescent="0.2">
      <c r="A337" s="16"/>
      <c r="B337" s="16"/>
    </row>
    <row r="338" spans="1:2" ht="12.75" customHeight="1" x14ac:dyDescent="0.2">
      <c r="A338" s="16"/>
      <c r="B338" s="16"/>
    </row>
    <row r="339" spans="1:2" ht="12.75" customHeight="1" x14ac:dyDescent="0.2">
      <c r="A339" s="16"/>
      <c r="B339" s="16"/>
    </row>
    <row r="340" spans="1:2" ht="12.75" customHeight="1" x14ac:dyDescent="0.2">
      <c r="A340" s="16"/>
      <c r="B340" s="16"/>
    </row>
    <row r="341" spans="1:2" ht="12.75" customHeight="1" x14ac:dyDescent="0.2">
      <c r="A341" s="16"/>
      <c r="B341" s="16"/>
    </row>
    <row r="342" spans="1:2" ht="12.75" customHeight="1" x14ac:dyDescent="0.2">
      <c r="A342" s="16"/>
      <c r="B342" s="16"/>
    </row>
    <row r="343" spans="1:2" ht="12.75" customHeight="1" x14ac:dyDescent="0.2">
      <c r="A343" s="16"/>
      <c r="B343" s="16"/>
    </row>
    <row r="344" spans="1:2" ht="12.75" customHeight="1" x14ac:dyDescent="0.2">
      <c r="A344" s="16"/>
      <c r="B344" s="16"/>
    </row>
    <row r="345" spans="1:2" ht="12.75" customHeight="1" x14ac:dyDescent="0.2">
      <c r="A345" s="16"/>
      <c r="B345" s="16"/>
    </row>
    <row r="346" spans="1:2" ht="12.75" customHeight="1" x14ac:dyDescent="0.2">
      <c r="A346" s="16"/>
      <c r="B346" s="16"/>
    </row>
    <row r="347" spans="1:2" ht="12.75" customHeight="1" x14ac:dyDescent="0.2">
      <c r="A347" s="16"/>
      <c r="B347" s="16"/>
    </row>
    <row r="348" spans="1:2" ht="12.75" customHeight="1" x14ac:dyDescent="0.2">
      <c r="A348" s="16"/>
      <c r="B348" s="16"/>
    </row>
    <row r="349" spans="1:2" ht="12.75" customHeight="1" x14ac:dyDescent="0.2">
      <c r="A349" s="16"/>
      <c r="B349" s="16"/>
    </row>
    <row r="350" spans="1:2" ht="12.75" customHeight="1" x14ac:dyDescent="0.2">
      <c r="A350" s="16"/>
      <c r="B350" s="16"/>
    </row>
    <row r="351" spans="1:2" ht="12.75" customHeight="1" x14ac:dyDescent="0.2">
      <c r="A351" s="16"/>
      <c r="B351" s="16"/>
    </row>
    <row r="352" spans="1:2" ht="12.75" customHeight="1" x14ac:dyDescent="0.2">
      <c r="A352" s="16"/>
      <c r="B352" s="16"/>
    </row>
    <row r="353" spans="1:2" ht="12.75" customHeight="1" x14ac:dyDescent="0.2">
      <c r="A353" s="16"/>
      <c r="B353" s="16"/>
    </row>
    <row r="354" spans="1:2" ht="12.75" customHeight="1" x14ac:dyDescent="0.2">
      <c r="A354" s="16"/>
      <c r="B354" s="16"/>
    </row>
    <row r="355" spans="1:2" ht="12.75" customHeight="1" x14ac:dyDescent="0.2">
      <c r="A355" s="16"/>
      <c r="B355" s="16"/>
    </row>
    <row r="356" spans="1:2" ht="12.75" customHeight="1" x14ac:dyDescent="0.2">
      <c r="A356" s="16"/>
      <c r="B356" s="16"/>
    </row>
    <row r="357" spans="1:2" ht="12.75" customHeight="1" x14ac:dyDescent="0.2">
      <c r="A357" s="16"/>
      <c r="B357" s="16"/>
    </row>
    <row r="358" spans="1:2" ht="12.75" customHeight="1" x14ac:dyDescent="0.2">
      <c r="A358" s="16"/>
      <c r="B358" s="16"/>
    </row>
    <row r="359" spans="1:2" ht="12.75" customHeight="1" x14ac:dyDescent="0.2">
      <c r="A359" s="16"/>
      <c r="B359" s="16"/>
    </row>
    <row r="360" spans="1:2" ht="12.75" customHeight="1" x14ac:dyDescent="0.2">
      <c r="A360" s="16"/>
      <c r="B360" s="16"/>
    </row>
    <row r="361" spans="1:2" ht="12.75" customHeight="1" x14ac:dyDescent="0.2">
      <c r="A361" s="16"/>
      <c r="B361" s="16"/>
    </row>
    <row r="362" spans="1:2" ht="12.75" customHeight="1" x14ac:dyDescent="0.2">
      <c r="A362" s="16"/>
      <c r="B362" s="16"/>
    </row>
    <row r="363" spans="1:2" ht="12.75" customHeight="1" x14ac:dyDescent="0.2">
      <c r="A363" s="16"/>
      <c r="B363" s="16"/>
    </row>
    <row r="364" spans="1:2" ht="12.75" customHeight="1" x14ac:dyDescent="0.2">
      <c r="A364" s="16"/>
      <c r="B364" s="16"/>
    </row>
    <row r="365" spans="1:2" ht="12.75" customHeight="1" x14ac:dyDescent="0.2">
      <c r="A365" s="16"/>
      <c r="B365" s="16"/>
    </row>
    <row r="366" spans="1:2" ht="12.75" customHeight="1" x14ac:dyDescent="0.2">
      <c r="A366" s="16"/>
      <c r="B366" s="16"/>
    </row>
    <row r="367" spans="1:2" ht="12.75" customHeight="1" x14ac:dyDescent="0.2">
      <c r="A367" s="16"/>
      <c r="B367" s="16"/>
    </row>
    <row r="368" spans="1:2" ht="12.75" customHeight="1" x14ac:dyDescent="0.2">
      <c r="A368" s="16"/>
      <c r="B368" s="16"/>
    </row>
    <row r="369" spans="1:2" ht="12.75" customHeight="1" x14ac:dyDescent="0.2">
      <c r="A369" s="16"/>
      <c r="B369" s="16"/>
    </row>
    <row r="370" spans="1:2" ht="12.75" customHeight="1" x14ac:dyDescent="0.2">
      <c r="A370" s="16"/>
      <c r="B370" s="16"/>
    </row>
    <row r="371" spans="1:2" ht="12.75" customHeight="1" x14ac:dyDescent="0.2">
      <c r="A371" s="16"/>
      <c r="B371" s="16"/>
    </row>
    <row r="372" spans="1:2" ht="12.75" customHeight="1" x14ac:dyDescent="0.2">
      <c r="A372" s="16"/>
      <c r="B372" s="16"/>
    </row>
    <row r="373" spans="1:2" ht="12.75" customHeight="1" x14ac:dyDescent="0.2">
      <c r="A373" s="16"/>
      <c r="B373" s="16"/>
    </row>
    <row r="374" spans="1:2" ht="12.75" customHeight="1" x14ac:dyDescent="0.2">
      <c r="A374" s="16"/>
      <c r="B374" s="16"/>
    </row>
    <row r="375" spans="1:2" ht="12.75" customHeight="1" x14ac:dyDescent="0.2">
      <c r="A375" s="16"/>
      <c r="B375" s="16"/>
    </row>
    <row r="376" spans="1:2" ht="12.75" customHeight="1" x14ac:dyDescent="0.2">
      <c r="A376" s="16"/>
      <c r="B376" s="16"/>
    </row>
    <row r="377" spans="1:2" ht="12.75" customHeight="1" x14ac:dyDescent="0.2">
      <c r="A377" s="16"/>
      <c r="B377" s="16"/>
    </row>
    <row r="378" spans="1:2" ht="12.75" customHeight="1" x14ac:dyDescent="0.2">
      <c r="A378" s="16"/>
      <c r="B378" s="16"/>
    </row>
    <row r="379" spans="1:2" ht="12.75" customHeight="1" x14ac:dyDescent="0.2">
      <c r="A379" s="16"/>
      <c r="B379" s="16"/>
    </row>
    <row r="380" spans="1:2" ht="12.75" customHeight="1" x14ac:dyDescent="0.2">
      <c r="A380" s="16"/>
      <c r="B380" s="16"/>
    </row>
    <row r="381" spans="1:2" ht="12.75" customHeight="1" x14ac:dyDescent="0.2">
      <c r="A381" s="16"/>
      <c r="B381" s="16"/>
    </row>
    <row r="382" spans="1:2" ht="12.75" customHeight="1" x14ac:dyDescent="0.2">
      <c r="A382" s="16"/>
      <c r="B382" s="16"/>
    </row>
    <row r="383" spans="1:2" ht="12.75" customHeight="1" x14ac:dyDescent="0.2">
      <c r="A383" s="16"/>
      <c r="B383" s="16"/>
    </row>
    <row r="384" spans="1:2" ht="12.75" customHeight="1" x14ac:dyDescent="0.2">
      <c r="A384" s="16"/>
      <c r="B384" s="16"/>
    </row>
    <row r="385" spans="1:2" ht="12.75" customHeight="1" x14ac:dyDescent="0.2">
      <c r="A385" s="16"/>
      <c r="B385" s="16"/>
    </row>
    <row r="386" spans="1:2" ht="12.75" customHeight="1" x14ac:dyDescent="0.2">
      <c r="A386" s="16"/>
      <c r="B386" s="16"/>
    </row>
    <row r="387" spans="1:2" ht="12.75" customHeight="1" x14ac:dyDescent="0.2">
      <c r="A387" s="16"/>
      <c r="B387" s="16"/>
    </row>
    <row r="388" spans="1:2" ht="12.75" customHeight="1" x14ac:dyDescent="0.2">
      <c r="A388" s="16"/>
      <c r="B388" s="16"/>
    </row>
    <row r="389" spans="1:2" ht="12.75" customHeight="1" x14ac:dyDescent="0.2">
      <c r="A389" s="16"/>
      <c r="B389" s="16"/>
    </row>
    <row r="390" spans="1:2" ht="12.75" customHeight="1" x14ac:dyDescent="0.2">
      <c r="A390" s="16"/>
      <c r="B390" s="16"/>
    </row>
    <row r="391" spans="1:2" ht="12.75" customHeight="1" x14ac:dyDescent="0.2">
      <c r="A391" s="16"/>
      <c r="B391" s="16"/>
    </row>
    <row r="392" spans="1:2" ht="12.75" customHeight="1" x14ac:dyDescent="0.2">
      <c r="A392" s="16"/>
      <c r="B392" s="16"/>
    </row>
    <row r="393" spans="1:2" ht="12.75" customHeight="1" x14ac:dyDescent="0.2">
      <c r="A393" s="16"/>
      <c r="B393" s="16"/>
    </row>
    <row r="394" spans="1:2" ht="12.75" customHeight="1" x14ac:dyDescent="0.2">
      <c r="A394" s="16"/>
      <c r="B394" s="16"/>
    </row>
    <row r="395" spans="1:2" ht="12.75" customHeight="1" x14ac:dyDescent="0.2">
      <c r="A395" s="16"/>
      <c r="B395" s="16"/>
    </row>
    <row r="396" spans="1:2" ht="12.75" customHeight="1" x14ac:dyDescent="0.2">
      <c r="A396" s="16"/>
      <c r="B396" s="16"/>
    </row>
    <row r="397" spans="1:2" ht="12.75" customHeight="1" x14ac:dyDescent="0.2">
      <c r="A397" s="16"/>
      <c r="B397" s="16"/>
    </row>
    <row r="398" spans="1:2" ht="12.75" customHeight="1" x14ac:dyDescent="0.2">
      <c r="A398" s="16"/>
      <c r="B398" s="16"/>
    </row>
    <row r="399" spans="1:2" ht="12.75" customHeight="1" x14ac:dyDescent="0.2">
      <c r="A399" s="16"/>
      <c r="B399" s="16"/>
    </row>
    <row r="400" spans="1:2" ht="12.75" customHeight="1" x14ac:dyDescent="0.2">
      <c r="A400" s="16"/>
      <c r="B400" s="16"/>
    </row>
    <row r="401" spans="1:2" ht="12.75" customHeight="1" x14ac:dyDescent="0.2">
      <c r="A401" s="16"/>
      <c r="B401" s="16"/>
    </row>
    <row r="402" spans="1:2" ht="12.75" customHeight="1" x14ac:dyDescent="0.2">
      <c r="A402" s="16"/>
      <c r="B402" s="16"/>
    </row>
    <row r="403" spans="1:2" ht="12.75" customHeight="1" x14ac:dyDescent="0.2">
      <c r="A403" s="16"/>
      <c r="B403" s="16"/>
    </row>
    <row r="404" spans="1:2" ht="12.75" customHeight="1" x14ac:dyDescent="0.2">
      <c r="A404" s="16"/>
      <c r="B404" s="16"/>
    </row>
    <row r="405" spans="1:2" ht="12.75" customHeight="1" x14ac:dyDescent="0.2">
      <c r="A405" s="16"/>
      <c r="B405" s="16"/>
    </row>
    <row r="406" spans="1:2" ht="12.75" customHeight="1" x14ac:dyDescent="0.2">
      <c r="A406" s="16"/>
      <c r="B406" s="16"/>
    </row>
    <row r="407" spans="1:2" ht="12.75" customHeight="1" x14ac:dyDescent="0.2">
      <c r="A407" s="16"/>
      <c r="B407" s="16"/>
    </row>
    <row r="408" spans="1:2" ht="12.75" customHeight="1" x14ac:dyDescent="0.2">
      <c r="A408" s="16"/>
      <c r="B408" s="16"/>
    </row>
    <row r="409" spans="1:2" ht="12.75" customHeight="1" x14ac:dyDescent="0.2">
      <c r="A409" s="16"/>
      <c r="B409" s="16"/>
    </row>
    <row r="410" spans="1:2" ht="12.75" customHeight="1" x14ac:dyDescent="0.2">
      <c r="A410" s="16"/>
      <c r="B410" s="16"/>
    </row>
    <row r="411" spans="1:2" ht="12.75" customHeight="1" x14ac:dyDescent="0.2">
      <c r="A411" s="16"/>
      <c r="B411" s="16"/>
    </row>
    <row r="412" spans="1:2" ht="12.75" customHeight="1" x14ac:dyDescent="0.2">
      <c r="A412" s="16"/>
      <c r="B412" s="16"/>
    </row>
    <row r="413" spans="1:2" ht="12.75" customHeight="1" x14ac:dyDescent="0.2">
      <c r="A413" s="16"/>
      <c r="B413" s="16"/>
    </row>
    <row r="414" spans="1:2" ht="12.75" customHeight="1" x14ac:dyDescent="0.2">
      <c r="A414" s="16"/>
      <c r="B414" s="16"/>
    </row>
    <row r="415" spans="1:2" ht="12.75" customHeight="1" x14ac:dyDescent="0.2">
      <c r="A415" s="16"/>
      <c r="B415" s="16"/>
    </row>
    <row r="416" spans="1:2" ht="12.75" customHeight="1" x14ac:dyDescent="0.2">
      <c r="A416" s="16"/>
      <c r="B416" s="16"/>
    </row>
    <row r="417" spans="1:2" ht="12.75" customHeight="1" x14ac:dyDescent="0.2">
      <c r="A417" s="16"/>
      <c r="B417" s="16"/>
    </row>
    <row r="418" spans="1:2" ht="12.75" customHeight="1" x14ac:dyDescent="0.2">
      <c r="A418" s="16"/>
      <c r="B418" s="16"/>
    </row>
    <row r="419" spans="1:2" ht="12.75" customHeight="1" x14ac:dyDescent="0.2">
      <c r="A419" s="16"/>
      <c r="B419" s="16"/>
    </row>
    <row r="420" spans="1:2" ht="12.75" customHeight="1" x14ac:dyDescent="0.2">
      <c r="A420" s="16"/>
      <c r="B420" s="16"/>
    </row>
    <row r="421" spans="1:2" ht="12.75" customHeight="1" x14ac:dyDescent="0.2">
      <c r="A421" s="16"/>
      <c r="B421" s="16"/>
    </row>
    <row r="422" spans="1:2" ht="12.75" customHeight="1" x14ac:dyDescent="0.2">
      <c r="A422" s="16"/>
      <c r="B422" s="16"/>
    </row>
    <row r="423" spans="1:2" ht="12.75" customHeight="1" x14ac:dyDescent="0.2">
      <c r="A423" s="16"/>
      <c r="B423" s="16"/>
    </row>
    <row r="424" spans="1:2" ht="12.75" customHeight="1" x14ac:dyDescent="0.2">
      <c r="A424" s="16"/>
      <c r="B424" s="16"/>
    </row>
    <row r="425" spans="1:2" ht="12.75" customHeight="1" x14ac:dyDescent="0.2">
      <c r="A425" s="16"/>
      <c r="B425" s="16"/>
    </row>
    <row r="426" spans="1:2" ht="12.75" customHeight="1" x14ac:dyDescent="0.2">
      <c r="A426" s="16"/>
      <c r="B426" s="16"/>
    </row>
    <row r="427" spans="1:2" ht="12.75" customHeight="1" x14ac:dyDescent="0.2">
      <c r="A427" s="16"/>
      <c r="B427" s="16"/>
    </row>
    <row r="428" spans="1:2" ht="12.75" customHeight="1" x14ac:dyDescent="0.2">
      <c r="A428" s="16"/>
      <c r="B428" s="16"/>
    </row>
    <row r="429" spans="1:2" ht="12.75" customHeight="1" x14ac:dyDescent="0.2">
      <c r="A429" s="16"/>
      <c r="B429" s="16"/>
    </row>
    <row r="430" spans="1:2" ht="12.75" customHeight="1" x14ac:dyDescent="0.2">
      <c r="A430" s="16"/>
      <c r="B430" s="16"/>
    </row>
    <row r="431" spans="1:2" ht="12.75" customHeight="1" x14ac:dyDescent="0.2">
      <c r="A431" s="16"/>
      <c r="B431" s="16"/>
    </row>
    <row r="432" spans="1:2" ht="12.75" customHeight="1" x14ac:dyDescent="0.2">
      <c r="A432" s="16"/>
      <c r="B432" s="16"/>
    </row>
    <row r="433" spans="1:2" ht="12.75" customHeight="1" x14ac:dyDescent="0.2">
      <c r="A433" s="16"/>
      <c r="B433" s="16"/>
    </row>
    <row r="434" spans="1:2" ht="12.75" customHeight="1" x14ac:dyDescent="0.2">
      <c r="A434" s="16"/>
      <c r="B434" s="16"/>
    </row>
    <row r="435" spans="1:2" ht="12.75" customHeight="1" x14ac:dyDescent="0.2">
      <c r="A435" s="16"/>
      <c r="B435" s="16"/>
    </row>
    <row r="436" spans="1:2" ht="12.75" customHeight="1" x14ac:dyDescent="0.2">
      <c r="A436" s="16"/>
      <c r="B436" s="16"/>
    </row>
    <row r="437" spans="1:2" ht="12.75" customHeight="1" x14ac:dyDescent="0.2">
      <c r="A437" s="16"/>
      <c r="B437" s="16"/>
    </row>
    <row r="438" spans="1:2" ht="12.75" customHeight="1" x14ac:dyDescent="0.2">
      <c r="A438" s="16"/>
      <c r="B438" s="16"/>
    </row>
    <row r="439" spans="1:2" ht="12.75" customHeight="1" x14ac:dyDescent="0.2">
      <c r="A439" s="16"/>
      <c r="B439" s="16"/>
    </row>
    <row r="440" spans="1:2" ht="12.75" customHeight="1" x14ac:dyDescent="0.2">
      <c r="A440" s="16"/>
      <c r="B440" s="16"/>
    </row>
    <row r="441" spans="1:2" ht="12.75" customHeight="1" x14ac:dyDescent="0.2">
      <c r="A441" s="16"/>
      <c r="B441" s="16"/>
    </row>
    <row r="442" spans="1:2" ht="12.75" customHeight="1" x14ac:dyDescent="0.2">
      <c r="A442" s="16"/>
      <c r="B442" s="16"/>
    </row>
    <row r="443" spans="1:2" ht="12.75" customHeight="1" x14ac:dyDescent="0.2">
      <c r="A443" s="16"/>
      <c r="B443" s="16"/>
    </row>
    <row r="444" spans="1:2" ht="12.75" customHeight="1" x14ac:dyDescent="0.2">
      <c r="A444" s="16"/>
      <c r="B444" s="16"/>
    </row>
    <row r="445" spans="1:2" ht="12.75" customHeight="1" x14ac:dyDescent="0.2">
      <c r="A445" s="16"/>
      <c r="B445" s="16"/>
    </row>
    <row r="446" spans="1:2" ht="12.75" customHeight="1" x14ac:dyDescent="0.2">
      <c r="A446" s="16"/>
      <c r="B446" s="16"/>
    </row>
    <row r="447" spans="1:2" ht="12.75" customHeight="1" x14ac:dyDescent="0.2">
      <c r="A447" s="16"/>
      <c r="B447" s="16"/>
    </row>
    <row r="448" spans="1:2" ht="12.75" customHeight="1" x14ac:dyDescent="0.2">
      <c r="A448" s="16"/>
      <c r="B448" s="16"/>
    </row>
    <row r="449" spans="1:2" ht="12.75" customHeight="1" x14ac:dyDescent="0.2">
      <c r="A449" s="16"/>
      <c r="B449" s="16"/>
    </row>
    <row r="450" spans="1:2" ht="12.75" customHeight="1" x14ac:dyDescent="0.2">
      <c r="A450" s="16"/>
      <c r="B450" s="16"/>
    </row>
    <row r="451" spans="1:2" ht="12.75" customHeight="1" x14ac:dyDescent="0.2">
      <c r="A451" s="16"/>
      <c r="B451" s="16"/>
    </row>
    <row r="452" spans="1:2" ht="12.75" customHeight="1" x14ac:dyDescent="0.2">
      <c r="A452" s="16"/>
      <c r="B452" s="16"/>
    </row>
    <row r="453" spans="1:2" ht="12.75" customHeight="1" x14ac:dyDescent="0.2">
      <c r="A453" s="16"/>
      <c r="B453" s="16"/>
    </row>
    <row r="454" spans="1:2" ht="12.75" customHeight="1" x14ac:dyDescent="0.2">
      <c r="A454" s="16"/>
      <c r="B454" s="16"/>
    </row>
    <row r="455" spans="1:2" ht="12.75" customHeight="1" x14ac:dyDescent="0.2">
      <c r="A455" s="16"/>
      <c r="B455" s="16"/>
    </row>
    <row r="456" spans="1:2" ht="12.75" customHeight="1" x14ac:dyDescent="0.2">
      <c r="A456" s="16"/>
      <c r="B456" s="16"/>
    </row>
    <row r="457" spans="1:2" ht="12.75" customHeight="1" x14ac:dyDescent="0.2">
      <c r="A457" s="16"/>
      <c r="B457" s="16"/>
    </row>
    <row r="458" spans="1:2" ht="12.75" customHeight="1" x14ac:dyDescent="0.2">
      <c r="A458" s="16"/>
      <c r="B458" s="16"/>
    </row>
    <row r="459" spans="1:2" ht="12.75" customHeight="1" x14ac:dyDescent="0.2">
      <c r="A459" s="16"/>
      <c r="B459" s="16"/>
    </row>
    <row r="460" spans="1:2" ht="12.75" customHeight="1" x14ac:dyDescent="0.2">
      <c r="A460" s="16"/>
      <c r="B460" s="16"/>
    </row>
    <row r="461" spans="1:2" ht="12.75" customHeight="1" x14ac:dyDescent="0.2">
      <c r="A461" s="16"/>
      <c r="B461" s="16"/>
    </row>
    <row r="462" spans="1:2" ht="12.75" customHeight="1" x14ac:dyDescent="0.2">
      <c r="A462" s="16"/>
      <c r="B462" s="16"/>
    </row>
    <row r="463" spans="1:2" ht="12.75" customHeight="1" x14ac:dyDescent="0.2">
      <c r="A463" s="16"/>
      <c r="B463" s="16"/>
    </row>
    <row r="464" spans="1:2" ht="12.75" customHeight="1" x14ac:dyDescent="0.2">
      <c r="A464" s="16"/>
      <c r="B464" s="16"/>
    </row>
    <row r="465" spans="1:2" ht="12.75" customHeight="1" x14ac:dyDescent="0.2">
      <c r="A465" s="16"/>
      <c r="B465" s="16"/>
    </row>
    <row r="466" spans="1:2" ht="12.75" customHeight="1" x14ac:dyDescent="0.2">
      <c r="A466" s="16"/>
      <c r="B466" s="16"/>
    </row>
    <row r="467" spans="1:2" ht="12.75" customHeight="1" x14ac:dyDescent="0.2">
      <c r="A467" s="16"/>
      <c r="B467" s="16"/>
    </row>
    <row r="468" spans="1:2" ht="12.75" customHeight="1" x14ac:dyDescent="0.2">
      <c r="A468" s="16"/>
      <c r="B468" s="16"/>
    </row>
    <row r="469" spans="1:2" ht="12.75" customHeight="1" x14ac:dyDescent="0.2">
      <c r="A469" s="16"/>
      <c r="B469" s="16"/>
    </row>
    <row r="470" spans="1:2" ht="12.75" customHeight="1" x14ac:dyDescent="0.2">
      <c r="A470" s="16"/>
      <c r="B470" s="16"/>
    </row>
    <row r="471" spans="1:2" ht="12.75" customHeight="1" x14ac:dyDescent="0.2">
      <c r="A471" s="16"/>
      <c r="B471" s="16"/>
    </row>
    <row r="472" spans="1:2" ht="12.75" customHeight="1" x14ac:dyDescent="0.2">
      <c r="A472" s="16"/>
      <c r="B472" s="16"/>
    </row>
    <row r="473" spans="1:2" ht="12.75" customHeight="1" x14ac:dyDescent="0.2">
      <c r="A473" s="16"/>
      <c r="B473" s="16"/>
    </row>
    <row r="474" spans="1:2" ht="12.75" customHeight="1" x14ac:dyDescent="0.2">
      <c r="A474" s="16"/>
      <c r="B474" s="16"/>
    </row>
    <row r="475" spans="1:2" ht="12.75" customHeight="1" x14ac:dyDescent="0.2">
      <c r="A475" s="16"/>
      <c r="B475" s="16"/>
    </row>
    <row r="476" spans="1:2" ht="12.75" customHeight="1" x14ac:dyDescent="0.2">
      <c r="A476" s="16"/>
      <c r="B476" s="16"/>
    </row>
    <row r="477" spans="1:2" ht="12.75" customHeight="1" x14ac:dyDescent="0.2">
      <c r="A477" s="16"/>
      <c r="B477" s="16"/>
    </row>
    <row r="478" spans="1:2" ht="12.75" customHeight="1" x14ac:dyDescent="0.2">
      <c r="A478" s="16"/>
      <c r="B478" s="16"/>
    </row>
    <row r="479" spans="1:2" ht="12.75" customHeight="1" x14ac:dyDescent="0.2">
      <c r="A479" s="16"/>
      <c r="B479" s="16"/>
    </row>
    <row r="480" spans="1:2" ht="12.75" customHeight="1" x14ac:dyDescent="0.2">
      <c r="A480" s="16"/>
      <c r="B480" s="16"/>
    </row>
    <row r="481" spans="1:2" ht="12.75" customHeight="1" x14ac:dyDescent="0.2">
      <c r="A481" s="16"/>
      <c r="B481" s="16"/>
    </row>
    <row r="482" spans="1:2" ht="12.75" customHeight="1" x14ac:dyDescent="0.2">
      <c r="A482" s="16"/>
      <c r="B482" s="16"/>
    </row>
    <row r="483" spans="1:2" ht="12.75" customHeight="1" x14ac:dyDescent="0.2">
      <c r="A483" s="16"/>
      <c r="B483" s="16"/>
    </row>
    <row r="484" spans="1:2" ht="12.75" customHeight="1" x14ac:dyDescent="0.2">
      <c r="A484" s="16"/>
      <c r="B484" s="16"/>
    </row>
    <row r="485" spans="1:2" ht="12.75" customHeight="1" x14ac:dyDescent="0.2">
      <c r="A485" s="16"/>
      <c r="B485" s="16"/>
    </row>
    <row r="486" spans="1:2" ht="12.75" customHeight="1" x14ac:dyDescent="0.2">
      <c r="A486" s="16"/>
      <c r="B486" s="16"/>
    </row>
    <row r="487" spans="1:2" ht="12.75" customHeight="1" x14ac:dyDescent="0.2">
      <c r="A487" s="16"/>
      <c r="B487" s="16"/>
    </row>
    <row r="488" spans="1:2" ht="12.75" customHeight="1" x14ac:dyDescent="0.2">
      <c r="A488" s="16"/>
      <c r="B488" s="16"/>
    </row>
    <row r="489" spans="1:2" ht="12.75" customHeight="1" x14ac:dyDescent="0.2">
      <c r="A489" s="16"/>
      <c r="B489" s="16"/>
    </row>
    <row r="490" spans="1:2" ht="12.75" customHeight="1" x14ac:dyDescent="0.2">
      <c r="A490" s="16"/>
      <c r="B490" s="16"/>
    </row>
    <row r="491" spans="1:2" ht="12.75" customHeight="1" x14ac:dyDescent="0.2">
      <c r="A491" s="16"/>
      <c r="B491" s="16"/>
    </row>
    <row r="492" spans="1:2" ht="12.75" customHeight="1" x14ac:dyDescent="0.2">
      <c r="A492" s="16"/>
      <c r="B492" s="16"/>
    </row>
    <row r="493" spans="1:2" ht="12.75" customHeight="1" x14ac:dyDescent="0.2">
      <c r="A493" s="16"/>
      <c r="B493" s="16"/>
    </row>
    <row r="494" spans="1:2" ht="12.75" customHeight="1" x14ac:dyDescent="0.2">
      <c r="A494" s="16"/>
      <c r="B494" s="16"/>
    </row>
    <row r="495" spans="1:2" ht="12.75" customHeight="1" x14ac:dyDescent="0.2">
      <c r="A495" s="16"/>
      <c r="B495" s="16"/>
    </row>
    <row r="496" spans="1:2" ht="12.75" customHeight="1" x14ac:dyDescent="0.2">
      <c r="A496" s="16"/>
      <c r="B496" s="16"/>
    </row>
    <row r="497" spans="1:2" ht="12.75" customHeight="1" x14ac:dyDescent="0.2">
      <c r="A497" s="16"/>
      <c r="B497" s="16"/>
    </row>
    <row r="498" spans="1:2" ht="12.75" customHeight="1" x14ac:dyDescent="0.2">
      <c r="A498" s="16"/>
      <c r="B498" s="16"/>
    </row>
    <row r="499" spans="1:2" ht="12.75" customHeight="1" x14ac:dyDescent="0.2">
      <c r="A499" s="16"/>
      <c r="B499" s="16"/>
    </row>
    <row r="500" spans="1:2" ht="12.75" customHeight="1" x14ac:dyDescent="0.2">
      <c r="A500" s="16"/>
      <c r="B500" s="16"/>
    </row>
    <row r="501" spans="1:2" ht="12.75" customHeight="1" x14ac:dyDescent="0.2">
      <c r="A501" s="16"/>
      <c r="B501" s="16"/>
    </row>
    <row r="502" spans="1:2" ht="12.75" customHeight="1" x14ac:dyDescent="0.2">
      <c r="A502" s="16"/>
      <c r="B502" s="16"/>
    </row>
    <row r="503" spans="1:2" ht="12.75" customHeight="1" x14ac:dyDescent="0.2">
      <c r="A503" s="16"/>
      <c r="B503" s="16"/>
    </row>
    <row r="504" spans="1:2" ht="12.75" customHeight="1" x14ac:dyDescent="0.2">
      <c r="A504" s="16"/>
      <c r="B504" s="16"/>
    </row>
    <row r="505" spans="1:2" ht="12.75" customHeight="1" x14ac:dyDescent="0.2">
      <c r="A505" s="16"/>
      <c r="B505" s="16"/>
    </row>
    <row r="506" spans="1:2" ht="12.75" customHeight="1" x14ac:dyDescent="0.2">
      <c r="A506" s="16"/>
      <c r="B506" s="16"/>
    </row>
    <row r="507" spans="1:2" ht="12.75" customHeight="1" x14ac:dyDescent="0.2">
      <c r="A507" s="16"/>
      <c r="B507" s="16"/>
    </row>
    <row r="508" spans="1:2" ht="12.75" customHeight="1" x14ac:dyDescent="0.2">
      <c r="A508" s="16"/>
      <c r="B508" s="16"/>
    </row>
    <row r="509" spans="1:2" ht="12.75" customHeight="1" x14ac:dyDescent="0.2">
      <c r="A509" s="16"/>
      <c r="B509" s="16"/>
    </row>
    <row r="510" spans="1:2" ht="12.75" customHeight="1" x14ac:dyDescent="0.2">
      <c r="A510" s="16"/>
      <c r="B510" s="16"/>
    </row>
    <row r="511" spans="1:2" ht="12.75" customHeight="1" x14ac:dyDescent="0.2">
      <c r="A511" s="16"/>
      <c r="B511" s="16"/>
    </row>
    <row r="512" spans="1:2" ht="12.75" customHeight="1" x14ac:dyDescent="0.2">
      <c r="A512" s="16"/>
      <c r="B512" s="16"/>
    </row>
    <row r="513" spans="1:2" ht="12.75" customHeight="1" x14ac:dyDescent="0.2">
      <c r="A513" s="16"/>
      <c r="B513" s="16"/>
    </row>
    <row r="514" spans="1:2" ht="12.75" customHeight="1" x14ac:dyDescent="0.2">
      <c r="A514" s="16"/>
      <c r="B514" s="16"/>
    </row>
    <row r="515" spans="1:2" ht="12.75" customHeight="1" x14ac:dyDescent="0.2">
      <c r="A515" s="16"/>
      <c r="B515" s="16"/>
    </row>
    <row r="516" spans="1:2" ht="12.75" customHeight="1" x14ac:dyDescent="0.2">
      <c r="A516" s="16"/>
      <c r="B516" s="16"/>
    </row>
    <row r="517" spans="1:2" ht="12.75" customHeight="1" x14ac:dyDescent="0.2">
      <c r="A517" s="16"/>
      <c r="B517" s="16"/>
    </row>
    <row r="518" spans="1:2" ht="12.75" customHeight="1" x14ac:dyDescent="0.2">
      <c r="A518" s="16"/>
      <c r="B518" s="16"/>
    </row>
    <row r="519" spans="1:2" ht="12.75" customHeight="1" x14ac:dyDescent="0.2">
      <c r="A519" s="16"/>
      <c r="B519" s="16"/>
    </row>
    <row r="520" spans="1:2" ht="12.75" customHeight="1" x14ac:dyDescent="0.2">
      <c r="A520" s="16"/>
      <c r="B520" s="16"/>
    </row>
    <row r="521" spans="1:2" ht="12.75" customHeight="1" x14ac:dyDescent="0.2">
      <c r="A521" s="16"/>
      <c r="B521" s="16"/>
    </row>
    <row r="522" spans="1:2" ht="12.75" customHeight="1" x14ac:dyDescent="0.2">
      <c r="A522" s="16"/>
      <c r="B522" s="16"/>
    </row>
    <row r="523" spans="1:2" ht="12.75" customHeight="1" x14ac:dyDescent="0.2">
      <c r="A523" s="16"/>
      <c r="B523" s="16"/>
    </row>
    <row r="524" spans="1:2" ht="12.75" customHeight="1" x14ac:dyDescent="0.2">
      <c r="A524" s="16"/>
      <c r="B524" s="16"/>
    </row>
    <row r="525" spans="1:2" ht="12.75" customHeight="1" x14ac:dyDescent="0.2">
      <c r="A525" s="16"/>
      <c r="B525" s="16"/>
    </row>
    <row r="526" spans="1:2" ht="12.75" customHeight="1" x14ac:dyDescent="0.2">
      <c r="A526" s="16"/>
      <c r="B526" s="16"/>
    </row>
    <row r="527" spans="1:2" ht="12.75" customHeight="1" x14ac:dyDescent="0.2">
      <c r="A527" s="16"/>
      <c r="B527" s="16"/>
    </row>
    <row r="528" spans="1:2" ht="12.75" customHeight="1" x14ac:dyDescent="0.2">
      <c r="A528" s="16"/>
      <c r="B528" s="16"/>
    </row>
    <row r="529" spans="1:2" ht="12.75" customHeight="1" x14ac:dyDescent="0.2">
      <c r="A529" s="16"/>
      <c r="B529" s="16"/>
    </row>
    <row r="530" spans="1:2" ht="12.75" customHeight="1" x14ac:dyDescent="0.2">
      <c r="A530" s="16"/>
      <c r="B530" s="16"/>
    </row>
    <row r="531" spans="1:2" ht="12.75" customHeight="1" x14ac:dyDescent="0.2">
      <c r="A531" s="16"/>
      <c r="B531" s="16"/>
    </row>
    <row r="532" spans="1:2" ht="12.75" customHeight="1" x14ac:dyDescent="0.2">
      <c r="A532" s="16"/>
      <c r="B532" s="16"/>
    </row>
    <row r="533" spans="1:2" ht="12.75" customHeight="1" x14ac:dyDescent="0.2">
      <c r="A533" s="16"/>
      <c r="B533" s="16"/>
    </row>
    <row r="534" spans="1:2" ht="12.75" customHeight="1" x14ac:dyDescent="0.2">
      <c r="A534" s="16"/>
      <c r="B534" s="16"/>
    </row>
    <row r="535" spans="1:2" ht="12.75" customHeight="1" x14ac:dyDescent="0.2">
      <c r="A535" s="16"/>
      <c r="B535" s="16"/>
    </row>
    <row r="536" spans="1:2" ht="12.75" customHeight="1" x14ac:dyDescent="0.2">
      <c r="A536" s="16"/>
      <c r="B536" s="16"/>
    </row>
    <row r="537" spans="1:2" ht="12.75" customHeight="1" x14ac:dyDescent="0.2">
      <c r="A537" s="16"/>
      <c r="B537" s="16"/>
    </row>
    <row r="538" spans="1:2" ht="12.75" customHeight="1" x14ac:dyDescent="0.2">
      <c r="A538" s="16"/>
      <c r="B538" s="16"/>
    </row>
    <row r="539" spans="1:2" ht="12.75" customHeight="1" x14ac:dyDescent="0.2">
      <c r="A539" s="16"/>
      <c r="B539" s="16"/>
    </row>
    <row r="540" spans="1:2" ht="12.75" customHeight="1" x14ac:dyDescent="0.2">
      <c r="A540" s="16"/>
      <c r="B540" s="16"/>
    </row>
    <row r="541" spans="1:2" ht="12.75" customHeight="1" x14ac:dyDescent="0.2">
      <c r="A541" s="16"/>
      <c r="B541" s="16"/>
    </row>
    <row r="542" spans="1:2" ht="12.75" customHeight="1" x14ac:dyDescent="0.2">
      <c r="A542" s="16"/>
      <c r="B542" s="16"/>
    </row>
    <row r="543" spans="1:2" ht="12.75" customHeight="1" x14ac:dyDescent="0.2">
      <c r="A543" s="16"/>
      <c r="B543" s="16"/>
    </row>
    <row r="544" spans="1:2" ht="12.75" customHeight="1" x14ac:dyDescent="0.2">
      <c r="A544" s="16"/>
      <c r="B544" s="16"/>
    </row>
    <row r="545" spans="1:2" ht="12.75" customHeight="1" x14ac:dyDescent="0.2">
      <c r="A545" s="16"/>
      <c r="B545" s="16"/>
    </row>
    <row r="546" spans="1:2" ht="12.75" customHeight="1" x14ac:dyDescent="0.2">
      <c r="A546" s="16"/>
      <c r="B546" s="16"/>
    </row>
    <row r="547" spans="1:2" ht="12.75" customHeight="1" x14ac:dyDescent="0.2">
      <c r="A547" s="16"/>
      <c r="B547" s="16"/>
    </row>
    <row r="548" spans="1:2" ht="12.75" customHeight="1" x14ac:dyDescent="0.2">
      <c r="A548" s="16"/>
      <c r="B548" s="16"/>
    </row>
    <row r="549" spans="1:2" ht="12.75" customHeight="1" x14ac:dyDescent="0.2">
      <c r="A549" s="16"/>
      <c r="B549" s="16"/>
    </row>
    <row r="550" spans="1:2" ht="12.75" customHeight="1" x14ac:dyDescent="0.2">
      <c r="A550" s="16"/>
      <c r="B550" s="16"/>
    </row>
    <row r="551" spans="1:2" ht="12.75" customHeight="1" x14ac:dyDescent="0.2">
      <c r="A551" s="16"/>
      <c r="B551" s="16"/>
    </row>
    <row r="552" spans="1:2" ht="12.75" customHeight="1" x14ac:dyDescent="0.2">
      <c r="A552" s="16"/>
      <c r="B552" s="16"/>
    </row>
    <row r="553" spans="1:2" ht="12.75" customHeight="1" x14ac:dyDescent="0.2">
      <c r="A553" s="16"/>
      <c r="B553" s="16"/>
    </row>
    <row r="554" spans="1:2" ht="12.75" customHeight="1" x14ac:dyDescent="0.2">
      <c r="A554" s="16"/>
      <c r="B554" s="16"/>
    </row>
    <row r="555" spans="1:2" ht="12.75" customHeight="1" x14ac:dyDescent="0.2">
      <c r="A555" s="16"/>
      <c r="B555" s="16"/>
    </row>
    <row r="556" spans="1:2" ht="12.75" customHeight="1" x14ac:dyDescent="0.2">
      <c r="A556" s="16"/>
      <c r="B556" s="16"/>
    </row>
    <row r="557" spans="1:2" ht="12.75" customHeight="1" x14ac:dyDescent="0.2">
      <c r="A557" s="16"/>
      <c r="B557" s="16"/>
    </row>
    <row r="558" spans="1:2" ht="12.75" customHeight="1" x14ac:dyDescent="0.2">
      <c r="A558" s="16"/>
      <c r="B558" s="16"/>
    </row>
    <row r="559" spans="1:2" ht="12.75" customHeight="1" x14ac:dyDescent="0.2">
      <c r="A559" s="16"/>
      <c r="B559" s="16"/>
    </row>
    <row r="560" spans="1:2" ht="12.75" customHeight="1" x14ac:dyDescent="0.2">
      <c r="A560" s="16"/>
      <c r="B560" s="16"/>
    </row>
    <row r="561" spans="1:2" ht="12.75" customHeight="1" x14ac:dyDescent="0.2">
      <c r="A561" s="16"/>
      <c r="B561" s="16"/>
    </row>
    <row r="562" spans="1:2" ht="12.75" customHeight="1" x14ac:dyDescent="0.2">
      <c r="A562" s="16"/>
      <c r="B562" s="16"/>
    </row>
    <row r="563" spans="1:2" ht="12.75" customHeight="1" x14ac:dyDescent="0.2">
      <c r="A563" s="16"/>
      <c r="B563" s="16"/>
    </row>
    <row r="564" spans="1:2" ht="12.75" customHeight="1" x14ac:dyDescent="0.2">
      <c r="A564" s="16"/>
      <c r="B564" s="16"/>
    </row>
    <row r="565" spans="1:2" ht="12.75" customHeight="1" x14ac:dyDescent="0.2">
      <c r="A565" s="16"/>
      <c r="B565" s="16"/>
    </row>
    <row r="566" spans="1:2" ht="12.75" customHeight="1" x14ac:dyDescent="0.2">
      <c r="A566" s="16"/>
      <c r="B566" s="16"/>
    </row>
    <row r="567" spans="1:2" ht="12.75" customHeight="1" x14ac:dyDescent="0.2">
      <c r="A567" s="16"/>
      <c r="B567" s="16"/>
    </row>
    <row r="568" spans="1:2" ht="12.75" customHeight="1" x14ac:dyDescent="0.2">
      <c r="A568" s="16"/>
      <c r="B568" s="16"/>
    </row>
    <row r="569" spans="1:2" ht="12.75" customHeight="1" x14ac:dyDescent="0.2">
      <c r="A569" s="16"/>
      <c r="B569" s="16"/>
    </row>
    <row r="570" spans="1:2" ht="12.75" customHeight="1" x14ac:dyDescent="0.2">
      <c r="A570" s="16"/>
      <c r="B570" s="16"/>
    </row>
    <row r="571" spans="1:2" ht="12.75" customHeight="1" x14ac:dyDescent="0.2">
      <c r="A571" s="16"/>
      <c r="B571" s="16"/>
    </row>
    <row r="572" spans="1:2" ht="12.75" customHeight="1" x14ac:dyDescent="0.2">
      <c r="A572" s="16"/>
      <c r="B572" s="16"/>
    </row>
    <row r="573" spans="1:2" ht="12.75" customHeight="1" x14ac:dyDescent="0.2">
      <c r="A573" s="16"/>
      <c r="B573" s="16"/>
    </row>
    <row r="574" spans="1:2" ht="12.75" customHeight="1" x14ac:dyDescent="0.2">
      <c r="A574" s="16"/>
      <c r="B574" s="16"/>
    </row>
    <row r="575" spans="1:2" ht="12.75" customHeight="1" x14ac:dyDescent="0.2">
      <c r="A575" s="16"/>
      <c r="B575" s="16"/>
    </row>
    <row r="576" spans="1:2" ht="12.75" customHeight="1" x14ac:dyDescent="0.2">
      <c r="A576" s="16"/>
      <c r="B576" s="16"/>
    </row>
    <row r="577" spans="1:2" ht="12.75" customHeight="1" x14ac:dyDescent="0.2">
      <c r="A577" s="16"/>
      <c r="B577" s="16"/>
    </row>
    <row r="578" spans="1:2" ht="12.75" customHeight="1" x14ac:dyDescent="0.2">
      <c r="A578" s="16"/>
      <c r="B578" s="16"/>
    </row>
    <row r="579" spans="1:2" ht="12.75" customHeight="1" x14ac:dyDescent="0.2">
      <c r="A579" s="16"/>
      <c r="B579" s="16"/>
    </row>
    <row r="580" spans="1:2" ht="12.75" customHeight="1" x14ac:dyDescent="0.2">
      <c r="A580" s="16"/>
      <c r="B580" s="16"/>
    </row>
    <row r="581" spans="1:2" ht="12.75" customHeight="1" x14ac:dyDescent="0.2">
      <c r="A581" s="16"/>
      <c r="B581" s="16"/>
    </row>
    <row r="582" spans="1:2" ht="12.75" customHeight="1" x14ac:dyDescent="0.2">
      <c r="A582" s="16"/>
      <c r="B582" s="16"/>
    </row>
    <row r="583" spans="1:2" ht="12.75" customHeight="1" x14ac:dyDescent="0.2">
      <c r="A583" s="16"/>
      <c r="B583" s="16"/>
    </row>
    <row r="584" spans="1:2" ht="12.75" customHeight="1" x14ac:dyDescent="0.2">
      <c r="A584" s="16"/>
      <c r="B584" s="16"/>
    </row>
    <row r="585" spans="1:2" ht="12.75" customHeight="1" x14ac:dyDescent="0.2">
      <c r="A585" s="16"/>
      <c r="B585" s="16"/>
    </row>
    <row r="586" spans="1:2" ht="12.75" customHeight="1" x14ac:dyDescent="0.2">
      <c r="A586" s="16"/>
      <c r="B586" s="16"/>
    </row>
    <row r="587" spans="1:2" ht="12.75" customHeight="1" x14ac:dyDescent="0.2">
      <c r="A587" s="16"/>
      <c r="B587" s="16"/>
    </row>
    <row r="588" spans="1:2" ht="12.75" customHeight="1" x14ac:dyDescent="0.2">
      <c r="A588" s="16"/>
      <c r="B588" s="16"/>
    </row>
    <row r="589" spans="1:2" ht="12.75" customHeight="1" x14ac:dyDescent="0.2">
      <c r="A589" s="16"/>
      <c r="B589" s="16"/>
    </row>
    <row r="590" spans="1:2" ht="12.75" customHeight="1" x14ac:dyDescent="0.2">
      <c r="A590" s="16"/>
      <c r="B590" s="16"/>
    </row>
    <row r="591" spans="1:2" ht="12.75" customHeight="1" x14ac:dyDescent="0.2">
      <c r="A591" s="16"/>
      <c r="B591" s="16"/>
    </row>
    <row r="592" spans="1:2" ht="12.75" customHeight="1" x14ac:dyDescent="0.2">
      <c r="A592" s="16"/>
      <c r="B592" s="16"/>
    </row>
    <row r="593" spans="1:2" ht="12.75" customHeight="1" x14ac:dyDescent="0.2">
      <c r="A593" s="16"/>
      <c r="B593" s="16"/>
    </row>
    <row r="594" spans="1:2" ht="12.75" customHeight="1" x14ac:dyDescent="0.2">
      <c r="A594" s="16"/>
      <c r="B594" s="16"/>
    </row>
    <row r="595" spans="1:2" ht="12.75" customHeight="1" x14ac:dyDescent="0.2">
      <c r="A595" s="16"/>
      <c r="B595" s="16"/>
    </row>
    <row r="596" spans="1:2" ht="12.75" customHeight="1" x14ac:dyDescent="0.2">
      <c r="A596" s="16"/>
      <c r="B596" s="16"/>
    </row>
    <row r="597" spans="1:2" ht="12.75" customHeight="1" x14ac:dyDescent="0.2">
      <c r="A597" s="16"/>
      <c r="B597" s="16"/>
    </row>
    <row r="598" spans="1:2" ht="12.75" customHeight="1" x14ac:dyDescent="0.2">
      <c r="A598" s="16"/>
      <c r="B598" s="16"/>
    </row>
    <row r="599" spans="1:2" ht="12.75" customHeight="1" x14ac:dyDescent="0.2">
      <c r="A599" s="16"/>
      <c r="B599" s="16"/>
    </row>
    <row r="600" spans="1:2" ht="12.75" customHeight="1" x14ac:dyDescent="0.2">
      <c r="A600" s="16"/>
      <c r="B600" s="16"/>
    </row>
    <row r="601" spans="1:2" ht="12.75" customHeight="1" x14ac:dyDescent="0.2">
      <c r="A601" s="16"/>
      <c r="B601" s="16"/>
    </row>
    <row r="602" spans="1:2" ht="12.75" customHeight="1" x14ac:dyDescent="0.2">
      <c r="A602" s="16"/>
      <c r="B602" s="16"/>
    </row>
    <row r="603" spans="1:2" ht="12.75" customHeight="1" x14ac:dyDescent="0.2">
      <c r="A603" s="16"/>
      <c r="B603" s="16"/>
    </row>
    <row r="604" spans="1:2" ht="12.75" customHeight="1" x14ac:dyDescent="0.2">
      <c r="A604" s="16"/>
      <c r="B604" s="16"/>
    </row>
    <row r="605" spans="1:2" ht="12.75" customHeight="1" x14ac:dyDescent="0.2">
      <c r="A605" s="16"/>
      <c r="B605" s="16"/>
    </row>
    <row r="606" spans="1:2" ht="12.75" customHeight="1" x14ac:dyDescent="0.2">
      <c r="A606" s="16"/>
      <c r="B606" s="16"/>
    </row>
    <row r="607" spans="1:2" ht="12.75" customHeight="1" x14ac:dyDescent="0.2">
      <c r="A607" s="16"/>
      <c r="B607" s="16"/>
    </row>
    <row r="608" spans="1:2" ht="12.75" customHeight="1" x14ac:dyDescent="0.2">
      <c r="A608" s="16"/>
      <c r="B608" s="16"/>
    </row>
    <row r="609" spans="1:2" ht="12.75" customHeight="1" x14ac:dyDescent="0.2">
      <c r="A609" s="16"/>
      <c r="B609" s="16"/>
    </row>
    <row r="610" spans="1:2" ht="12.75" customHeight="1" x14ac:dyDescent="0.2">
      <c r="A610" s="16"/>
      <c r="B610" s="16"/>
    </row>
    <row r="611" spans="1:2" ht="12.75" customHeight="1" x14ac:dyDescent="0.2">
      <c r="A611" s="16"/>
      <c r="B611" s="16"/>
    </row>
    <row r="612" spans="1:2" ht="12.75" customHeight="1" x14ac:dyDescent="0.2">
      <c r="A612" s="16"/>
      <c r="B612" s="16"/>
    </row>
    <row r="613" spans="1:2" ht="12.75" customHeight="1" x14ac:dyDescent="0.2">
      <c r="A613" s="16"/>
      <c r="B613" s="16"/>
    </row>
    <row r="614" spans="1:2" ht="12.75" customHeight="1" x14ac:dyDescent="0.2">
      <c r="A614" s="16"/>
      <c r="B614" s="16"/>
    </row>
    <row r="615" spans="1:2" ht="12.75" customHeight="1" x14ac:dyDescent="0.2">
      <c r="A615" s="16"/>
      <c r="B615" s="16"/>
    </row>
    <row r="616" spans="1:2" ht="12.75" customHeight="1" x14ac:dyDescent="0.2">
      <c r="A616" s="16"/>
      <c r="B616" s="16"/>
    </row>
    <row r="617" spans="1:2" ht="12.75" customHeight="1" x14ac:dyDescent="0.2">
      <c r="A617" s="16"/>
      <c r="B617" s="16"/>
    </row>
    <row r="618" spans="1:2" ht="12.75" customHeight="1" x14ac:dyDescent="0.2">
      <c r="A618" s="16"/>
      <c r="B618" s="16"/>
    </row>
    <row r="619" spans="1:2" ht="12.75" customHeight="1" x14ac:dyDescent="0.2">
      <c r="A619" s="16"/>
      <c r="B619" s="16"/>
    </row>
    <row r="620" spans="1:2" ht="12.75" customHeight="1" x14ac:dyDescent="0.2">
      <c r="A620" s="16"/>
      <c r="B620" s="16"/>
    </row>
    <row r="621" spans="1:2" ht="12.75" customHeight="1" x14ac:dyDescent="0.2">
      <c r="A621" s="16"/>
      <c r="B621" s="16"/>
    </row>
    <row r="622" spans="1:2" ht="12.75" customHeight="1" x14ac:dyDescent="0.2">
      <c r="A622" s="16"/>
      <c r="B622" s="16"/>
    </row>
    <row r="623" spans="1:2" ht="12.75" customHeight="1" x14ac:dyDescent="0.2">
      <c r="A623" s="16"/>
      <c r="B623" s="16"/>
    </row>
    <row r="624" spans="1:2" ht="12.75" customHeight="1" x14ac:dyDescent="0.2">
      <c r="A624" s="16"/>
      <c r="B624" s="16"/>
    </row>
    <row r="625" spans="1:2" ht="12.75" customHeight="1" x14ac:dyDescent="0.2">
      <c r="A625" s="16"/>
      <c r="B625" s="16"/>
    </row>
    <row r="626" spans="1:2" ht="12.75" customHeight="1" x14ac:dyDescent="0.2">
      <c r="A626" s="16"/>
      <c r="B626" s="16"/>
    </row>
    <row r="627" spans="1:2" ht="12.75" customHeight="1" x14ac:dyDescent="0.2">
      <c r="A627" s="16"/>
      <c r="B627" s="16"/>
    </row>
    <row r="628" spans="1:2" ht="12.75" customHeight="1" x14ac:dyDescent="0.2">
      <c r="A628" s="16"/>
      <c r="B628" s="16"/>
    </row>
    <row r="629" spans="1:2" ht="12.75" customHeight="1" x14ac:dyDescent="0.2">
      <c r="A629" s="16"/>
      <c r="B629" s="16"/>
    </row>
    <row r="630" spans="1:2" ht="12.75" customHeight="1" x14ac:dyDescent="0.2">
      <c r="A630" s="16"/>
      <c r="B630" s="16"/>
    </row>
    <row r="631" spans="1:2" ht="12.75" customHeight="1" x14ac:dyDescent="0.2">
      <c r="A631" s="16"/>
      <c r="B631" s="16"/>
    </row>
    <row r="632" spans="1:2" ht="12.75" customHeight="1" x14ac:dyDescent="0.2">
      <c r="A632" s="16"/>
      <c r="B632" s="16"/>
    </row>
    <row r="633" spans="1:2" ht="12.75" customHeight="1" x14ac:dyDescent="0.2">
      <c r="A633" s="16"/>
      <c r="B633" s="16"/>
    </row>
    <row r="634" spans="1:2" ht="12.75" customHeight="1" x14ac:dyDescent="0.2">
      <c r="A634" s="16"/>
      <c r="B634" s="16"/>
    </row>
    <row r="635" spans="1:2" ht="12.75" customHeight="1" x14ac:dyDescent="0.2">
      <c r="A635" s="16"/>
      <c r="B635" s="16"/>
    </row>
    <row r="636" spans="1:2" ht="12.75" customHeight="1" x14ac:dyDescent="0.2">
      <c r="A636" s="16"/>
      <c r="B636" s="16"/>
    </row>
    <row r="637" spans="1:2" ht="12.75" customHeight="1" x14ac:dyDescent="0.2">
      <c r="A637" s="16"/>
      <c r="B637" s="16"/>
    </row>
    <row r="638" spans="1:2" ht="12.75" customHeight="1" x14ac:dyDescent="0.2">
      <c r="A638" s="16"/>
      <c r="B638" s="16"/>
    </row>
    <row r="639" spans="1:2" ht="12.75" customHeight="1" x14ac:dyDescent="0.2">
      <c r="A639" s="16"/>
      <c r="B639" s="16"/>
    </row>
    <row r="640" spans="1:2" ht="12.75" customHeight="1" x14ac:dyDescent="0.2">
      <c r="A640" s="16"/>
      <c r="B640" s="16"/>
    </row>
    <row r="641" spans="1:2" ht="12.75" customHeight="1" x14ac:dyDescent="0.2">
      <c r="A641" s="16"/>
      <c r="B641" s="16"/>
    </row>
    <row r="642" spans="1:2" ht="12.75" customHeight="1" x14ac:dyDescent="0.2">
      <c r="A642" s="16"/>
      <c r="B642" s="16"/>
    </row>
    <row r="643" spans="1:2" ht="12.75" customHeight="1" x14ac:dyDescent="0.2">
      <c r="A643" s="16"/>
      <c r="B643" s="16"/>
    </row>
    <row r="644" spans="1:2" ht="12.75" customHeight="1" x14ac:dyDescent="0.2">
      <c r="A644" s="16"/>
      <c r="B644" s="16"/>
    </row>
    <row r="645" spans="1:2" ht="12.75" customHeight="1" x14ac:dyDescent="0.2">
      <c r="A645" s="16"/>
      <c r="B645" s="16"/>
    </row>
    <row r="646" spans="1:2" ht="12.75" customHeight="1" x14ac:dyDescent="0.2">
      <c r="A646" s="16"/>
      <c r="B646" s="16"/>
    </row>
    <row r="647" spans="1:2" ht="12.75" customHeight="1" x14ac:dyDescent="0.2">
      <c r="A647" s="16"/>
      <c r="B647" s="16"/>
    </row>
    <row r="648" spans="1:2" ht="12.75" customHeight="1" x14ac:dyDescent="0.2">
      <c r="A648" s="16"/>
      <c r="B648" s="16"/>
    </row>
    <row r="649" spans="1:2" ht="12.75" customHeight="1" x14ac:dyDescent="0.2">
      <c r="A649" s="16"/>
      <c r="B649" s="16"/>
    </row>
    <row r="650" spans="1:2" ht="12.75" customHeight="1" x14ac:dyDescent="0.2">
      <c r="A650" s="16"/>
      <c r="B650" s="16"/>
    </row>
    <row r="651" spans="1:2" ht="12.75" customHeight="1" x14ac:dyDescent="0.2">
      <c r="A651" s="16"/>
      <c r="B651" s="16"/>
    </row>
    <row r="652" spans="1:2" ht="12.75" customHeight="1" x14ac:dyDescent="0.2">
      <c r="A652" s="16"/>
      <c r="B652" s="16"/>
    </row>
    <row r="653" spans="1:2" ht="12.75" customHeight="1" x14ac:dyDescent="0.2">
      <c r="A653" s="16"/>
      <c r="B653" s="16"/>
    </row>
    <row r="654" spans="1:2" ht="12.75" customHeight="1" x14ac:dyDescent="0.2">
      <c r="A654" s="16"/>
      <c r="B654" s="16"/>
    </row>
    <row r="655" spans="1:2" ht="12.75" customHeight="1" x14ac:dyDescent="0.2">
      <c r="A655" s="16"/>
      <c r="B655" s="16"/>
    </row>
    <row r="656" spans="1:2" ht="12.75" customHeight="1" x14ac:dyDescent="0.2">
      <c r="A656" s="16"/>
      <c r="B656" s="16"/>
    </row>
    <row r="657" spans="1:2" ht="12.75" customHeight="1" x14ac:dyDescent="0.2">
      <c r="A657" s="16"/>
      <c r="B657" s="16"/>
    </row>
    <row r="658" spans="1:2" ht="12.75" customHeight="1" x14ac:dyDescent="0.2">
      <c r="A658" s="16"/>
      <c r="B658" s="16"/>
    </row>
    <row r="659" spans="1:2" ht="12.75" customHeight="1" x14ac:dyDescent="0.2">
      <c r="A659" s="16"/>
      <c r="B659" s="16"/>
    </row>
    <row r="660" spans="1:2" ht="12.75" customHeight="1" x14ac:dyDescent="0.2">
      <c r="A660" s="16"/>
      <c r="B660" s="16"/>
    </row>
    <row r="661" spans="1:2" ht="12.75" customHeight="1" x14ac:dyDescent="0.2">
      <c r="A661" s="16"/>
      <c r="B661" s="16"/>
    </row>
    <row r="662" spans="1:2" ht="12.75" customHeight="1" x14ac:dyDescent="0.2">
      <c r="A662" s="16"/>
      <c r="B662" s="16"/>
    </row>
    <row r="663" spans="1:2" ht="12.75" customHeight="1" x14ac:dyDescent="0.2">
      <c r="A663" s="16"/>
      <c r="B663" s="16"/>
    </row>
    <row r="664" spans="1:2" ht="12.75" customHeight="1" x14ac:dyDescent="0.2">
      <c r="A664" s="16"/>
      <c r="B664" s="16"/>
    </row>
    <row r="665" spans="1:2" ht="12.75" customHeight="1" x14ac:dyDescent="0.2">
      <c r="A665" s="16"/>
      <c r="B665" s="16"/>
    </row>
    <row r="666" spans="1:2" ht="12.75" customHeight="1" x14ac:dyDescent="0.2">
      <c r="A666" s="16"/>
      <c r="B666" s="16"/>
    </row>
    <row r="667" spans="1:2" ht="12.75" customHeight="1" x14ac:dyDescent="0.2">
      <c r="A667" s="16"/>
      <c r="B667" s="16"/>
    </row>
    <row r="668" spans="1:2" ht="12.75" customHeight="1" x14ac:dyDescent="0.2">
      <c r="A668" s="16"/>
      <c r="B668" s="16"/>
    </row>
    <row r="669" spans="1:2" ht="12.75" customHeight="1" x14ac:dyDescent="0.2">
      <c r="A669" s="16"/>
      <c r="B669" s="16"/>
    </row>
    <row r="670" spans="1:2" ht="12.75" customHeight="1" x14ac:dyDescent="0.2">
      <c r="A670" s="16"/>
      <c r="B670" s="16"/>
    </row>
    <row r="671" spans="1:2" ht="12.75" customHeight="1" x14ac:dyDescent="0.2">
      <c r="A671" s="16"/>
      <c r="B671" s="16"/>
    </row>
    <row r="672" spans="1:2" ht="12.75" customHeight="1" x14ac:dyDescent="0.2">
      <c r="A672" s="16"/>
      <c r="B672" s="16"/>
    </row>
    <row r="673" spans="1:2" ht="12.75" customHeight="1" x14ac:dyDescent="0.2">
      <c r="A673" s="16"/>
      <c r="B673" s="16"/>
    </row>
    <row r="674" spans="1:2" ht="12.75" customHeight="1" x14ac:dyDescent="0.2">
      <c r="A674" s="16"/>
      <c r="B674" s="16"/>
    </row>
    <row r="675" spans="1:2" ht="12.75" customHeight="1" x14ac:dyDescent="0.2">
      <c r="A675" s="16"/>
      <c r="B675" s="16"/>
    </row>
    <row r="676" spans="1:2" ht="12.75" customHeight="1" x14ac:dyDescent="0.2">
      <c r="A676" s="16"/>
      <c r="B676" s="16"/>
    </row>
    <row r="677" spans="1:2" ht="12.75" customHeight="1" x14ac:dyDescent="0.2">
      <c r="A677" s="16"/>
      <c r="B677" s="16"/>
    </row>
    <row r="678" spans="1:2" ht="12.75" customHeight="1" x14ac:dyDescent="0.2">
      <c r="A678" s="16"/>
      <c r="B678" s="16"/>
    </row>
    <row r="679" spans="1:2" ht="12.75" customHeight="1" x14ac:dyDescent="0.2">
      <c r="A679" s="16"/>
      <c r="B679" s="16"/>
    </row>
    <row r="680" spans="1:2" ht="12.75" customHeight="1" x14ac:dyDescent="0.2">
      <c r="A680" s="16"/>
      <c r="B680" s="16"/>
    </row>
    <row r="681" spans="1:2" ht="12.75" customHeight="1" x14ac:dyDescent="0.2">
      <c r="A681" s="16"/>
      <c r="B681" s="16"/>
    </row>
    <row r="682" spans="1:2" ht="12.75" customHeight="1" x14ac:dyDescent="0.2">
      <c r="A682" s="16"/>
      <c r="B682" s="16"/>
    </row>
    <row r="683" spans="1:2" ht="12.75" customHeight="1" x14ac:dyDescent="0.2">
      <c r="A683" s="16"/>
      <c r="B683" s="16"/>
    </row>
    <row r="684" spans="1:2" ht="12.75" customHeight="1" x14ac:dyDescent="0.2">
      <c r="A684" s="16"/>
      <c r="B684" s="16"/>
    </row>
    <row r="685" spans="1:2" ht="12.75" customHeight="1" x14ac:dyDescent="0.2">
      <c r="A685" s="16"/>
      <c r="B685" s="16"/>
    </row>
    <row r="686" spans="1:2" ht="12.75" customHeight="1" x14ac:dyDescent="0.2">
      <c r="A686" s="16"/>
      <c r="B686" s="16"/>
    </row>
    <row r="687" spans="1:2" ht="12.75" customHeight="1" x14ac:dyDescent="0.2">
      <c r="A687" s="16"/>
      <c r="B687" s="16"/>
    </row>
    <row r="688" spans="1:2" ht="12.75" customHeight="1" x14ac:dyDescent="0.2">
      <c r="A688" s="16"/>
      <c r="B688" s="16"/>
    </row>
    <row r="689" spans="1:2" ht="12.75" customHeight="1" x14ac:dyDescent="0.2">
      <c r="A689" s="16"/>
      <c r="B689" s="16"/>
    </row>
    <row r="690" spans="1:2" ht="12.75" customHeight="1" x14ac:dyDescent="0.2">
      <c r="A690" s="16"/>
      <c r="B690" s="16"/>
    </row>
    <row r="691" spans="1:2" ht="12.75" customHeight="1" x14ac:dyDescent="0.2">
      <c r="A691" s="16"/>
      <c r="B691" s="16"/>
    </row>
    <row r="692" spans="1:2" ht="12.75" customHeight="1" x14ac:dyDescent="0.2">
      <c r="A692" s="16"/>
      <c r="B692" s="16"/>
    </row>
    <row r="693" spans="1:2" ht="12.75" customHeight="1" x14ac:dyDescent="0.2">
      <c r="A693" s="16"/>
      <c r="B693" s="16"/>
    </row>
    <row r="694" spans="1:2" ht="12.75" customHeight="1" x14ac:dyDescent="0.2">
      <c r="A694" s="16"/>
      <c r="B694" s="16"/>
    </row>
    <row r="695" spans="1:2" ht="12.75" customHeight="1" x14ac:dyDescent="0.2">
      <c r="A695" s="16"/>
      <c r="B695" s="16"/>
    </row>
    <row r="696" spans="1:2" ht="12.75" customHeight="1" x14ac:dyDescent="0.2">
      <c r="A696" s="16"/>
      <c r="B696" s="16"/>
    </row>
    <row r="697" spans="1:2" ht="12.75" customHeight="1" x14ac:dyDescent="0.2">
      <c r="A697" s="16"/>
      <c r="B697" s="16"/>
    </row>
    <row r="698" spans="1:2" ht="12.75" customHeight="1" x14ac:dyDescent="0.2">
      <c r="A698" s="16"/>
      <c r="B698" s="16"/>
    </row>
    <row r="699" spans="1:2" ht="12.75" customHeight="1" x14ac:dyDescent="0.2">
      <c r="A699" s="16"/>
      <c r="B699" s="16"/>
    </row>
    <row r="700" spans="1:2" ht="12.75" customHeight="1" x14ac:dyDescent="0.2">
      <c r="A700" s="16"/>
      <c r="B700" s="16"/>
    </row>
    <row r="701" spans="1:2" ht="12.75" customHeight="1" x14ac:dyDescent="0.2">
      <c r="A701" s="16"/>
      <c r="B701" s="16"/>
    </row>
    <row r="702" spans="1:2" ht="12.75" customHeight="1" x14ac:dyDescent="0.2">
      <c r="A702" s="16"/>
      <c r="B702" s="16"/>
    </row>
    <row r="703" spans="1:2" ht="12.75" customHeight="1" x14ac:dyDescent="0.2">
      <c r="A703" s="16"/>
      <c r="B703" s="16"/>
    </row>
    <row r="704" spans="1:2" ht="12.75" customHeight="1" x14ac:dyDescent="0.2">
      <c r="A704" s="16"/>
      <c r="B704" s="16"/>
    </row>
    <row r="705" spans="1:2" ht="12.75" customHeight="1" x14ac:dyDescent="0.2">
      <c r="A705" s="16"/>
      <c r="B705" s="16"/>
    </row>
    <row r="706" spans="1:2" ht="12.75" customHeight="1" x14ac:dyDescent="0.2">
      <c r="A706" s="16"/>
      <c r="B706" s="16"/>
    </row>
    <row r="707" spans="1:2" ht="12.75" customHeight="1" x14ac:dyDescent="0.2">
      <c r="A707" s="16"/>
      <c r="B707" s="16"/>
    </row>
    <row r="708" spans="1:2" ht="12.75" customHeight="1" x14ac:dyDescent="0.2">
      <c r="A708" s="16"/>
      <c r="B708" s="16"/>
    </row>
    <row r="709" spans="1:2" ht="12.75" customHeight="1" x14ac:dyDescent="0.2">
      <c r="A709" s="16"/>
      <c r="B709" s="16"/>
    </row>
    <row r="710" spans="1:2" ht="12.75" customHeight="1" x14ac:dyDescent="0.2">
      <c r="A710" s="16"/>
      <c r="B710" s="16"/>
    </row>
    <row r="711" spans="1:2" ht="12.75" customHeight="1" x14ac:dyDescent="0.2">
      <c r="A711" s="16"/>
      <c r="B711" s="16"/>
    </row>
    <row r="712" spans="1:2" ht="12.75" customHeight="1" x14ac:dyDescent="0.2">
      <c r="A712" s="16"/>
      <c r="B712" s="16"/>
    </row>
    <row r="713" spans="1:2" ht="12.75" customHeight="1" x14ac:dyDescent="0.2">
      <c r="A713" s="16"/>
      <c r="B713" s="16"/>
    </row>
    <row r="714" spans="1:2" ht="12.75" customHeight="1" x14ac:dyDescent="0.2">
      <c r="A714" s="16"/>
      <c r="B714" s="16"/>
    </row>
    <row r="715" spans="1:2" ht="12.75" customHeight="1" x14ac:dyDescent="0.2">
      <c r="A715" s="16"/>
      <c r="B715" s="16"/>
    </row>
    <row r="716" spans="1:2" ht="12.75" customHeight="1" x14ac:dyDescent="0.2">
      <c r="A716" s="16"/>
      <c r="B716" s="16"/>
    </row>
    <row r="717" spans="1:2" ht="12.75" customHeight="1" x14ac:dyDescent="0.2">
      <c r="A717" s="16"/>
      <c r="B717" s="16"/>
    </row>
    <row r="718" spans="1:2" ht="12.75" customHeight="1" x14ac:dyDescent="0.2">
      <c r="A718" s="16"/>
      <c r="B718" s="16"/>
    </row>
    <row r="719" spans="1:2" ht="12.75" customHeight="1" x14ac:dyDescent="0.2">
      <c r="A719" s="16"/>
      <c r="B719" s="16"/>
    </row>
    <row r="720" spans="1:2" ht="12.75" customHeight="1" x14ac:dyDescent="0.2">
      <c r="A720" s="16"/>
      <c r="B720" s="16"/>
    </row>
    <row r="721" spans="1:2" ht="12.75" customHeight="1" x14ac:dyDescent="0.2">
      <c r="A721" s="16"/>
      <c r="B721" s="16"/>
    </row>
    <row r="722" spans="1:2" ht="12.75" customHeight="1" x14ac:dyDescent="0.2">
      <c r="A722" s="16"/>
      <c r="B722" s="16"/>
    </row>
    <row r="723" spans="1:2" ht="12.75" customHeight="1" x14ac:dyDescent="0.2">
      <c r="A723" s="16"/>
      <c r="B723" s="16"/>
    </row>
    <row r="724" spans="1:2" ht="12.75" customHeight="1" x14ac:dyDescent="0.2">
      <c r="A724" s="16"/>
      <c r="B724" s="16"/>
    </row>
    <row r="725" spans="1:2" ht="12.75" customHeight="1" x14ac:dyDescent="0.2">
      <c r="A725" s="16"/>
      <c r="B725" s="16"/>
    </row>
    <row r="726" spans="1:2" ht="12.75" customHeight="1" x14ac:dyDescent="0.2">
      <c r="A726" s="16"/>
      <c r="B726" s="16"/>
    </row>
    <row r="727" spans="1:2" ht="12.75" customHeight="1" x14ac:dyDescent="0.2">
      <c r="A727" s="16"/>
      <c r="B727" s="16"/>
    </row>
    <row r="728" spans="1:2" ht="12.75" customHeight="1" x14ac:dyDescent="0.2">
      <c r="A728" s="16"/>
      <c r="B728" s="16"/>
    </row>
    <row r="729" spans="1:2" ht="12.75" customHeight="1" x14ac:dyDescent="0.2">
      <c r="A729" s="16"/>
      <c r="B729" s="16"/>
    </row>
    <row r="730" spans="1:2" ht="12.75" customHeight="1" x14ac:dyDescent="0.2">
      <c r="A730" s="16"/>
      <c r="B730" s="16"/>
    </row>
    <row r="731" spans="1:2" ht="12.75" customHeight="1" x14ac:dyDescent="0.2">
      <c r="A731" s="16"/>
      <c r="B731" s="16"/>
    </row>
    <row r="732" spans="1:2" ht="12.75" customHeight="1" x14ac:dyDescent="0.2">
      <c r="A732" s="16"/>
      <c r="B732" s="16"/>
    </row>
    <row r="733" spans="1:2" ht="12.75" customHeight="1" x14ac:dyDescent="0.2">
      <c r="A733" s="16"/>
      <c r="B733" s="16"/>
    </row>
    <row r="734" spans="1:2" ht="12.75" customHeight="1" x14ac:dyDescent="0.2">
      <c r="A734" s="16"/>
      <c r="B734" s="16"/>
    </row>
    <row r="735" spans="1:2" ht="12.75" customHeight="1" x14ac:dyDescent="0.2">
      <c r="A735" s="16"/>
      <c r="B735" s="16"/>
    </row>
    <row r="736" spans="1:2" ht="12.75" customHeight="1" x14ac:dyDescent="0.2">
      <c r="A736" s="16"/>
      <c r="B736" s="16"/>
    </row>
    <row r="737" spans="1:2" ht="12.75" customHeight="1" x14ac:dyDescent="0.2">
      <c r="A737" s="16"/>
      <c r="B737" s="16"/>
    </row>
    <row r="738" spans="1:2" ht="12.75" customHeight="1" x14ac:dyDescent="0.2">
      <c r="A738" s="16"/>
      <c r="B738" s="16"/>
    </row>
    <row r="739" spans="1:2" ht="12.75" customHeight="1" x14ac:dyDescent="0.2">
      <c r="A739" s="16"/>
      <c r="B739" s="16"/>
    </row>
    <row r="740" spans="1:2" ht="12.75" customHeight="1" x14ac:dyDescent="0.2">
      <c r="A740" s="16"/>
      <c r="B740" s="16"/>
    </row>
    <row r="741" spans="1:2" ht="12.75" customHeight="1" x14ac:dyDescent="0.2">
      <c r="A741" s="16"/>
      <c r="B741" s="16"/>
    </row>
    <row r="742" spans="1:2" ht="12.75" customHeight="1" x14ac:dyDescent="0.2">
      <c r="A742" s="16"/>
      <c r="B742" s="16"/>
    </row>
    <row r="743" spans="1:2" ht="12.75" customHeight="1" x14ac:dyDescent="0.2">
      <c r="A743" s="16"/>
      <c r="B743" s="16"/>
    </row>
    <row r="744" spans="1:2" ht="12.75" customHeight="1" x14ac:dyDescent="0.2">
      <c r="A744" s="16"/>
      <c r="B744" s="16"/>
    </row>
    <row r="745" spans="1:2" ht="12.75" customHeight="1" x14ac:dyDescent="0.2">
      <c r="A745" s="16"/>
      <c r="B745" s="16"/>
    </row>
    <row r="746" spans="1:2" ht="12.75" customHeight="1" x14ac:dyDescent="0.2">
      <c r="A746" s="16"/>
      <c r="B746" s="16"/>
    </row>
    <row r="747" spans="1:2" ht="12.75" customHeight="1" x14ac:dyDescent="0.2">
      <c r="A747" s="16"/>
      <c r="B747" s="16"/>
    </row>
    <row r="748" spans="1:2" ht="12.75" customHeight="1" x14ac:dyDescent="0.2">
      <c r="A748" s="16"/>
      <c r="B748" s="16"/>
    </row>
    <row r="749" spans="1:2" ht="12.75" customHeight="1" x14ac:dyDescent="0.2">
      <c r="A749" s="16"/>
      <c r="B749" s="16"/>
    </row>
    <row r="750" spans="1:2" ht="12.75" customHeight="1" x14ac:dyDescent="0.2">
      <c r="A750" s="16"/>
      <c r="B750" s="16"/>
    </row>
    <row r="751" spans="1:2" ht="12.75" customHeight="1" x14ac:dyDescent="0.2">
      <c r="A751" s="16"/>
      <c r="B751" s="16"/>
    </row>
    <row r="752" spans="1:2" ht="12.75" customHeight="1" x14ac:dyDescent="0.2">
      <c r="A752" s="16"/>
      <c r="B752" s="16"/>
    </row>
    <row r="753" spans="1:2" ht="12.75" customHeight="1" x14ac:dyDescent="0.2">
      <c r="A753" s="16"/>
      <c r="B753" s="16"/>
    </row>
    <row r="754" spans="1:2" ht="12.75" customHeight="1" x14ac:dyDescent="0.2">
      <c r="A754" s="16"/>
      <c r="B754" s="16"/>
    </row>
    <row r="755" spans="1:2" ht="12.75" customHeight="1" x14ac:dyDescent="0.2">
      <c r="A755" s="16"/>
      <c r="B755" s="16"/>
    </row>
    <row r="756" spans="1:2" ht="12.75" customHeight="1" x14ac:dyDescent="0.2">
      <c r="A756" s="16"/>
      <c r="B756" s="16"/>
    </row>
    <row r="757" spans="1:2" ht="12.75" customHeight="1" x14ac:dyDescent="0.2">
      <c r="A757" s="16"/>
      <c r="B757" s="16"/>
    </row>
    <row r="758" spans="1:2" ht="12.75" customHeight="1" x14ac:dyDescent="0.2">
      <c r="A758" s="16"/>
      <c r="B758" s="16"/>
    </row>
    <row r="759" spans="1:2" ht="12.75" customHeight="1" x14ac:dyDescent="0.2">
      <c r="A759" s="16"/>
      <c r="B759" s="16"/>
    </row>
    <row r="760" spans="1:2" ht="12.75" customHeight="1" x14ac:dyDescent="0.2">
      <c r="A760" s="16"/>
      <c r="B760" s="16"/>
    </row>
    <row r="761" spans="1:2" ht="12.75" customHeight="1" x14ac:dyDescent="0.2">
      <c r="A761" s="16"/>
      <c r="B761" s="16"/>
    </row>
    <row r="762" spans="1:2" ht="12.75" customHeight="1" x14ac:dyDescent="0.2">
      <c r="A762" s="16"/>
      <c r="B762" s="16"/>
    </row>
    <row r="763" spans="1:2" ht="12.75" customHeight="1" x14ac:dyDescent="0.2">
      <c r="A763" s="16"/>
      <c r="B763" s="16"/>
    </row>
    <row r="764" spans="1:2" ht="12.75" customHeight="1" x14ac:dyDescent="0.2">
      <c r="A764" s="16"/>
      <c r="B764" s="16"/>
    </row>
    <row r="765" spans="1:2" ht="12.75" customHeight="1" x14ac:dyDescent="0.2">
      <c r="A765" s="16"/>
      <c r="B765" s="16"/>
    </row>
    <row r="766" spans="1:2" ht="12.75" customHeight="1" x14ac:dyDescent="0.2">
      <c r="A766" s="16"/>
      <c r="B766" s="16"/>
    </row>
    <row r="767" spans="1:2" ht="12.75" customHeight="1" x14ac:dyDescent="0.2">
      <c r="A767" s="16"/>
      <c r="B767" s="16"/>
    </row>
    <row r="768" spans="1:2" ht="12.75" customHeight="1" x14ac:dyDescent="0.2">
      <c r="A768" s="16"/>
      <c r="B768" s="16"/>
    </row>
    <row r="769" spans="1:2" ht="12.75" customHeight="1" x14ac:dyDescent="0.2">
      <c r="A769" s="16"/>
      <c r="B769" s="16"/>
    </row>
    <row r="770" spans="1:2" ht="12.75" customHeight="1" x14ac:dyDescent="0.2">
      <c r="A770" s="16"/>
      <c r="B770" s="16"/>
    </row>
    <row r="771" spans="1:2" ht="12.75" customHeight="1" x14ac:dyDescent="0.2">
      <c r="A771" s="16"/>
      <c r="B771" s="16"/>
    </row>
    <row r="772" spans="1:2" ht="12.75" customHeight="1" x14ac:dyDescent="0.2">
      <c r="A772" s="16"/>
      <c r="B772" s="16"/>
    </row>
    <row r="773" spans="1:2" ht="12.75" customHeight="1" x14ac:dyDescent="0.2">
      <c r="A773" s="16"/>
      <c r="B773" s="16"/>
    </row>
    <row r="774" spans="1:2" ht="12.75" customHeight="1" x14ac:dyDescent="0.2">
      <c r="A774" s="16"/>
      <c r="B774" s="16"/>
    </row>
    <row r="775" spans="1:2" ht="12.75" customHeight="1" x14ac:dyDescent="0.2">
      <c r="A775" s="16"/>
      <c r="B775" s="16"/>
    </row>
    <row r="776" spans="1:2" ht="12.75" customHeight="1" x14ac:dyDescent="0.2">
      <c r="A776" s="16"/>
      <c r="B776" s="16"/>
    </row>
    <row r="777" spans="1:2" ht="12.75" customHeight="1" x14ac:dyDescent="0.2">
      <c r="A777" s="16"/>
      <c r="B777" s="16"/>
    </row>
    <row r="778" spans="1:2" ht="12.75" customHeight="1" x14ac:dyDescent="0.2">
      <c r="A778" s="16"/>
      <c r="B778" s="16"/>
    </row>
    <row r="779" spans="1:2" ht="12.75" customHeight="1" x14ac:dyDescent="0.2">
      <c r="A779" s="16"/>
      <c r="B779" s="16"/>
    </row>
    <row r="780" spans="1:2" ht="12.75" customHeight="1" x14ac:dyDescent="0.2">
      <c r="A780" s="16"/>
      <c r="B780" s="16"/>
    </row>
    <row r="781" spans="1:2" ht="12.75" customHeight="1" x14ac:dyDescent="0.2">
      <c r="A781" s="16"/>
      <c r="B781" s="16"/>
    </row>
    <row r="782" spans="1:2" ht="12.75" customHeight="1" x14ac:dyDescent="0.2">
      <c r="A782" s="16"/>
      <c r="B782" s="16"/>
    </row>
    <row r="783" spans="1:2" ht="12.75" customHeight="1" x14ac:dyDescent="0.2">
      <c r="A783" s="16"/>
      <c r="B783" s="16"/>
    </row>
    <row r="784" spans="1:2" ht="12.75" customHeight="1" x14ac:dyDescent="0.2">
      <c r="A784" s="16"/>
      <c r="B784" s="16"/>
    </row>
    <row r="785" spans="1:2" ht="12.75" customHeight="1" x14ac:dyDescent="0.2">
      <c r="A785" s="16"/>
      <c r="B785" s="16"/>
    </row>
    <row r="786" spans="1:2" ht="12.75" customHeight="1" x14ac:dyDescent="0.2">
      <c r="A786" s="16"/>
      <c r="B786" s="16"/>
    </row>
    <row r="787" spans="1:2" ht="12.75" customHeight="1" x14ac:dyDescent="0.2">
      <c r="A787" s="16"/>
      <c r="B787" s="16"/>
    </row>
    <row r="788" spans="1:2" ht="12.75" customHeight="1" x14ac:dyDescent="0.2">
      <c r="A788" s="16"/>
      <c r="B788" s="16"/>
    </row>
    <row r="789" spans="1:2" ht="12.75" customHeight="1" x14ac:dyDescent="0.2">
      <c r="A789" s="16"/>
      <c r="B789" s="16"/>
    </row>
    <row r="790" spans="1:2" ht="12.75" customHeight="1" x14ac:dyDescent="0.2">
      <c r="A790" s="16"/>
      <c r="B790" s="16"/>
    </row>
    <row r="791" spans="1:2" ht="12.75" customHeight="1" x14ac:dyDescent="0.2">
      <c r="A791" s="16"/>
      <c r="B791" s="16"/>
    </row>
    <row r="792" spans="1:2" ht="12.75" customHeight="1" x14ac:dyDescent="0.2">
      <c r="A792" s="16"/>
      <c r="B792" s="16"/>
    </row>
    <row r="793" spans="1:2" ht="12.75" customHeight="1" x14ac:dyDescent="0.2">
      <c r="A793" s="16"/>
      <c r="B793" s="16"/>
    </row>
    <row r="794" spans="1:2" ht="12.75" customHeight="1" x14ac:dyDescent="0.2">
      <c r="A794" s="16"/>
      <c r="B794" s="16"/>
    </row>
    <row r="795" spans="1:2" ht="12.75" customHeight="1" x14ac:dyDescent="0.2">
      <c r="A795" s="16"/>
      <c r="B795" s="16"/>
    </row>
    <row r="796" spans="1:2" ht="12.75" customHeight="1" x14ac:dyDescent="0.2">
      <c r="A796" s="16"/>
      <c r="B796" s="16"/>
    </row>
    <row r="797" spans="1:2" ht="12.75" customHeight="1" x14ac:dyDescent="0.2">
      <c r="A797" s="16"/>
      <c r="B797" s="16"/>
    </row>
    <row r="798" spans="1:2" ht="12.75" customHeight="1" x14ac:dyDescent="0.2">
      <c r="A798" s="16"/>
      <c r="B798" s="16"/>
    </row>
    <row r="799" spans="1:2" ht="12.75" customHeight="1" x14ac:dyDescent="0.2">
      <c r="A799" s="16"/>
      <c r="B799" s="16"/>
    </row>
    <row r="800" spans="1:2" ht="12.75" customHeight="1" x14ac:dyDescent="0.2">
      <c r="A800" s="16"/>
      <c r="B800" s="16"/>
    </row>
    <row r="801" spans="1:2" ht="12.75" customHeight="1" x14ac:dyDescent="0.2">
      <c r="A801" s="16"/>
      <c r="B801" s="16"/>
    </row>
    <row r="802" spans="1:2" ht="12.75" customHeight="1" x14ac:dyDescent="0.2">
      <c r="A802" s="16"/>
      <c r="B802" s="16"/>
    </row>
    <row r="803" spans="1:2" ht="12.75" customHeight="1" x14ac:dyDescent="0.2">
      <c r="A803" s="16"/>
      <c r="B803" s="16"/>
    </row>
    <row r="804" spans="1:2" ht="12.75" customHeight="1" x14ac:dyDescent="0.2">
      <c r="A804" s="16"/>
      <c r="B804" s="16"/>
    </row>
    <row r="805" spans="1:2" ht="12.75" customHeight="1" x14ac:dyDescent="0.2">
      <c r="A805" s="16"/>
      <c r="B805" s="16"/>
    </row>
    <row r="806" spans="1:2" ht="12.75" customHeight="1" x14ac:dyDescent="0.2">
      <c r="A806" s="16"/>
      <c r="B806" s="16"/>
    </row>
    <row r="807" spans="1:2" ht="12.75" customHeight="1" x14ac:dyDescent="0.2">
      <c r="A807" s="16"/>
      <c r="B807" s="16"/>
    </row>
    <row r="808" spans="1:2" ht="12.75" customHeight="1" x14ac:dyDescent="0.2">
      <c r="A808" s="16"/>
      <c r="B808" s="16"/>
    </row>
    <row r="809" spans="1:2" ht="12.75" customHeight="1" x14ac:dyDescent="0.2">
      <c r="A809" s="16"/>
      <c r="B809" s="16"/>
    </row>
    <row r="810" spans="1:2" ht="12.75" customHeight="1" x14ac:dyDescent="0.2">
      <c r="A810" s="16"/>
      <c r="B810" s="16"/>
    </row>
    <row r="811" spans="1:2" ht="12.75" customHeight="1" x14ac:dyDescent="0.2">
      <c r="A811" s="16"/>
      <c r="B811" s="16"/>
    </row>
    <row r="812" spans="1:2" ht="12.75" customHeight="1" x14ac:dyDescent="0.2">
      <c r="A812" s="16"/>
      <c r="B812" s="16"/>
    </row>
    <row r="813" spans="1:2" ht="12.75" customHeight="1" x14ac:dyDescent="0.2">
      <c r="A813" s="16"/>
      <c r="B813" s="16"/>
    </row>
    <row r="814" spans="1:2" ht="12.75" customHeight="1" x14ac:dyDescent="0.2">
      <c r="A814" s="16"/>
      <c r="B814" s="16"/>
    </row>
    <row r="815" spans="1:2" ht="12.75" customHeight="1" x14ac:dyDescent="0.2">
      <c r="A815" s="16"/>
      <c r="B815" s="16"/>
    </row>
    <row r="816" spans="1:2" ht="12.75" customHeight="1" x14ac:dyDescent="0.2">
      <c r="A816" s="16"/>
      <c r="B816" s="16"/>
    </row>
    <row r="817" spans="1:2" ht="12.75" customHeight="1" x14ac:dyDescent="0.2">
      <c r="A817" s="16"/>
      <c r="B817" s="16"/>
    </row>
    <row r="818" spans="1:2" ht="12.75" customHeight="1" x14ac:dyDescent="0.2">
      <c r="A818" s="16"/>
      <c r="B818" s="16"/>
    </row>
    <row r="819" spans="1:2" ht="12.75" customHeight="1" x14ac:dyDescent="0.2">
      <c r="A819" s="16"/>
      <c r="B819" s="16"/>
    </row>
    <row r="820" spans="1:2" ht="12.75" customHeight="1" x14ac:dyDescent="0.2">
      <c r="A820" s="16"/>
      <c r="B820" s="16"/>
    </row>
    <row r="821" spans="1:2" ht="12.75" customHeight="1" x14ac:dyDescent="0.2">
      <c r="A821" s="16"/>
      <c r="B821" s="16"/>
    </row>
    <row r="822" spans="1:2" ht="12.75" customHeight="1" x14ac:dyDescent="0.2">
      <c r="A822" s="16"/>
      <c r="B822" s="16"/>
    </row>
    <row r="823" spans="1:2" ht="12.75" customHeight="1" x14ac:dyDescent="0.2">
      <c r="A823" s="16"/>
      <c r="B823" s="16"/>
    </row>
    <row r="824" spans="1:2" ht="12.75" customHeight="1" x14ac:dyDescent="0.2">
      <c r="A824" s="16"/>
      <c r="B824" s="16"/>
    </row>
    <row r="825" spans="1:2" ht="12.75" customHeight="1" x14ac:dyDescent="0.2">
      <c r="A825" s="16"/>
      <c r="B825" s="16"/>
    </row>
    <row r="826" spans="1:2" ht="12.75" customHeight="1" x14ac:dyDescent="0.2">
      <c r="A826" s="16"/>
      <c r="B826" s="16"/>
    </row>
    <row r="827" spans="1:2" ht="12.75" customHeight="1" x14ac:dyDescent="0.2">
      <c r="A827" s="16"/>
      <c r="B827" s="16"/>
    </row>
    <row r="828" spans="1:2" ht="12.75" customHeight="1" x14ac:dyDescent="0.2">
      <c r="A828" s="16"/>
      <c r="B828" s="16"/>
    </row>
    <row r="829" spans="1:2" ht="12.75" customHeight="1" x14ac:dyDescent="0.2">
      <c r="A829" s="16"/>
      <c r="B829" s="16"/>
    </row>
    <row r="830" spans="1:2" ht="12.75" customHeight="1" x14ac:dyDescent="0.2">
      <c r="A830" s="16"/>
      <c r="B830" s="16"/>
    </row>
    <row r="831" spans="1:2" ht="12.75" customHeight="1" x14ac:dyDescent="0.2">
      <c r="A831" s="16"/>
      <c r="B831" s="16"/>
    </row>
    <row r="832" spans="1:2" ht="12.75" customHeight="1" x14ac:dyDescent="0.2">
      <c r="A832" s="16"/>
      <c r="B832" s="16"/>
    </row>
    <row r="833" spans="1:2" ht="12.75" customHeight="1" x14ac:dyDescent="0.2">
      <c r="A833" s="16"/>
      <c r="B833" s="16"/>
    </row>
    <row r="834" spans="1:2" ht="12.75" customHeight="1" x14ac:dyDescent="0.2">
      <c r="A834" s="16"/>
      <c r="B834" s="16"/>
    </row>
    <row r="835" spans="1:2" ht="12.75" customHeight="1" x14ac:dyDescent="0.2">
      <c r="A835" s="16"/>
      <c r="B835" s="16"/>
    </row>
    <row r="836" spans="1:2" ht="12.75" customHeight="1" x14ac:dyDescent="0.2">
      <c r="A836" s="16"/>
      <c r="B836" s="16"/>
    </row>
    <row r="837" spans="1:2" ht="12.75" customHeight="1" x14ac:dyDescent="0.2">
      <c r="A837" s="16"/>
      <c r="B837" s="16"/>
    </row>
    <row r="838" spans="1:2" ht="12.75" customHeight="1" x14ac:dyDescent="0.2">
      <c r="A838" s="16"/>
      <c r="B838" s="16"/>
    </row>
    <row r="839" spans="1:2" ht="12.75" customHeight="1" x14ac:dyDescent="0.2">
      <c r="A839" s="16"/>
      <c r="B839" s="16"/>
    </row>
    <row r="840" spans="1:2" ht="12.75" customHeight="1" x14ac:dyDescent="0.2">
      <c r="A840" s="16"/>
      <c r="B840" s="16"/>
    </row>
    <row r="841" spans="1:2" ht="12.75" customHeight="1" x14ac:dyDescent="0.2">
      <c r="A841" s="16"/>
      <c r="B841" s="16"/>
    </row>
    <row r="842" spans="1:2" ht="12.75" customHeight="1" x14ac:dyDescent="0.2">
      <c r="A842" s="16"/>
      <c r="B842" s="16"/>
    </row>
    <row r="843" spans="1:2" ht="12.75" customHeight="1" x14ac:dyDescent="0.2">
      <c r="A843" s="16"/>
      <c r="B843" s="16"/>
    </row>
    <row r="844" spans="1:2" ht="12.75" customHeight="1" x14ac:dyDescent="0.2">
      <c r="A844" s="16"/>
      <c r="B844" s="16"/>
    </row>
    <row r="845" spans="1:2" ht="12.75" customHeight="1" x14ac:dyDescent="0.2">
      <c r="A845" s="16"/>
      <c r="B845" s="16"/>
    </row>
    <row r="846" spans="1:2" ht="12.75" customHeight="1" x14ac:dyDescent="0.2">
      <c r="A846" s="16"/>
      <c r="B846" s="16"/>
    </row>
    <row r="847" spans="1:2" ht="12.75" customHeight="1" x14ac:dyDescent="0.2">
      <c r="A847" s="16"/>
      <c r="B847" s="16"/>
    </row>
    <row r="848" spans="1:2" ht="12.75" customHeight="1" x14ac:dyDescent="0.2">
      <c r="A848" s="16"/>
      <c r="B848" s="16"/>
    </row>
    <row r="849" spans="1:2" ht="12.75" customHeight="1" x14ac:dyDescent="0.2">
      <c r="A849" s="16"/>
      <c r="B849" s="16"/>
    </row>
    <row r="850" spans="1:2" ht="12.75" customHeight="1" x14ac:dyDescent="0.2">
      <c r="A850" s="16"/>
      <c r="B850" s="16"/>
    </row>
    <row r="851" spans="1:2" ht="12.75" customHeight="1" x14ac:dyDescent="0.2">
      <c r="A851" s="16"/>
      <c r="B851" s="16"/>
    </row>
    <row r="852" spans="1:2" ht="12.75" customHeight="1" x14ac:dyDescent="0.2">
      <c r="A852" s="16"/>
      <c r="B852" s="16"/>
    </row>
    <row r="853" spans="1:2" ht="12.75" customHeight="1" x14ac:dyDescent="0.2">
      <c r="A853" s="16"/>
      <c r="B853" s="16"/>
    </row>
    <row r="854" spans="1:2" ht="12.75" customHeight="1" x14ac:dyDescent="0.2">
      <c r="A854" s="16"/>
      <c r="B854" s="16"/>
    </row>
    <row r="855" spans="1:2" ht="12.75" customHeight="1" x14ac:dyDescent="0.2">
      <c r="A855" s="16"/>
      <c r="B855" s="16"/>
    </row>
    <row r="856" spans="1:2" ht="12.75" customHeight="1" x14ac:dyDescent="0.2">
      <c r="A856" s="16"/>
      <c r="B856" s="16"/>
    </row>
    <row r="857" spans="1:2" ht="12.75" customHeight="1" x14ac:dyDescent="0.2">
      <c r="A857" s="16"/>
      <c r="B857" s="16"/>
    </row>
    <row r="858" spans="1:2" ht="12.75" customHeight="1" x14ac:dyDescent="0.2">
      <c r="A858" s="16"/>
      <c r="B858" s="16"/>
    </row>
    <row r="859" spans="1:2" ht="12.75" customHeight="1" x14ac:dyDescent="0.2">
      <c r="A859" s="16"/>
      <c r="B859" s="16"/>
    </row>
    <row r="860" spans="1:2" ht="12.75" customHeight="1" x14ac:dyDescent="0.2">
      <c r="A860" s="16"/>
      <c r="B860" s="16"/>
    </row>
    <row r="861" spans="1:2" ht="12.75" customHeight="1" x14ac:dyDescent="0.2">
      <c r="A861" s="16"/>
      <c r="B861" s="16"/>
    </row>
    <row r="862" spans="1:2" ht="12.75" customHeight="1" x14ac:dyDescent="0.2">
      <c r="A862" s="16"/>
      <c r="B862" s="16"/>
    </row>
    <row r="863" spans="1:2" ht="12.75" customHeight="1" x14ac:dyDescent="0.2">
      <c r="A863" s="16"/>
      <c r="B863" s="16"/>
    </row>
    <row r="864" spans="1:2" ht="12.75" customHeight="1" x14ac:dyDescent="0.2">
      <c r="A864" s="16"/>
      <c r="B864" s="16"/>
    </row>
    <row r="865" spans="1:2" ht="12.75" customHeight="1" x14ac:dyDescent="0.2">
      <c r="A865" s="16"/>
      <c r="B865" s="16"/>
    </row>
    <row r="866" spans="1:2" ht="12.75" customHeight="1" x14ac:dyDescent="0.2">
      <c r="A866" s="16"/>
      <c r="B866" s="16"/>
    </row>
    <row r="867" spans="1:2" ht="12.75" customHeight="1" x14ac:dyDescent="0.2">
      <c r="A867" s="16"/>
      <c r="B867" s="16"/>
    </row>
    <row r="868" spans="1:2" ht="12.75" customHeight="1" x14ac:dyDescent="0.2">
      <c r="A868" s="16"/>
      <c r="B868" s="16"/>
    </row>
    <row r="869" spans="1:2" ht="12.75" customHeight="1" x14ac:dyDescent="0.2">
      <c r="A869" s="16"/>
      <c r="B869" s="16"/>
    </row>
    <row r="870" spans="1:2" ht="12.75" customHeight="1" x14ac:dyDescent="0.2">
      <c r="A870" s="16"/>
      <c r="B870" s="16"/>
    </row>
    <row r="871" spans="1:2" ht="12.75" customHeight="1" x14ac:dyDescent="0.2">
      <c r="A871" s="16"/>
      <c r="B871" s="16"/>
    </row>
    <row r="872" spans="1:2" ht="12.75" customHeight="1" x14ac:dyDescent="0.2">
      <c r="A872" s="16"/>
      <c r="B872" s="16"/>
    </row>
    <row r="873" spans="1:2" ht="12.75" customHeight="1" x14ac:dyDescent="0.2">
      <c r="A873" s="16"/>
      <c r="B873" s="16"/>
    </row>
    <row r="874" spans="1:2" ht="12.75" customHeight="1" x14ac:dyDescent="0.2">
      <c r="A874" s="16"/>
      <c r="B874" s="16"/>
    </row>
    <row r="875" spans="1:2" ht="12.75" customHeight="1" x14ac:dyDescent="0.2">
      <c r="A875" s="16"/>
      <c r="B875" s="16"/>
    </row>
    <row r="876" spans="1:2" ht="12.75" customHeight="1" x14ac:dyDescent="0.2">
      <c r="A876" s="16"/>
      <c r="B876" s="16"/>
    </row>
    <row r="877" spans="1:2" ht="12.75" customHeight="1" x14ac:dyDescent="0.2">
      <c r="A877" s="16"/>
      <c r="B877" s="16"/>
    </row>
    <row r="878" spans="1:2" ht="12.75" customHeight="1" x14ac:dyDescent="0.2">
      <c r="A878" s="16"/>
      <c r="B878" s="16"/>
    </row>
    <row r="879" spans="1:2" ht="12.75" customHeight="1" x14ac:dyDescent="0.2">
      <c r="A879" s="16"/>
      <c r="B879" s="16"/>
    </row>
    <row r="880" spans="1:2" ht="12.75" customHeight="1" x14ac:dyDescent="0.2">
      <c r="A880" s="16"/>
      <c r="B880" s="16"/>
    </row>
    <row r="881" spans="1:2" ht="12.75" customHeight="1" x14ac:dyDescent="0.2">
      <c r="A881" s="16"/>
      <c r="B881" s="16"/>
    </row>
    <row r="882" spans="1:2" ht="12.75" customHeight="1" x14ac:dyDescent="0.2">
      <c r="A882" s="16"/>
      <c r="B882" s="16"/>
    </row>
    <row r="883" spans="1:2" ht="12.75" customHeight="1" x14ac:dyDescent="0.2">
      <c r="A883" s="16"/>
      <c r="B883" s="16"/>
    </row>
    <row r="884" spans="1:2" ht="12.75" customHeight="1" x14ac:dyDescent="0.2">
      <c r="A884" s="16"/>
      <c r="B884" s="16"/>
    </row>
    <row r="885" spans="1:2" ht="12.75" customHeight="1" x14ac:dyDescent="0.2">
      <c r="A885" s="16"/>
      <c r="B885" s="16"/>
    </row>
    <row r="886" spans="1:2" ht="12.75" customHeight="1" x14ac:dyDescent="0.2">
      <c r="A886" s="16"/>
      <c r="B886" s="16"/>
    </row>
    <row r="887" spans="1:2" ht="12.75" customHeight="1" x14ac:dyDescent="0.2">
      <c r="A887" s="16"/>
      <c r="B887" s="16"/>
    </row>
    <row r="888" spans="1:2" ht="12.75" customHeight="1" x14ac:dyDescent="0.2">
      <c r="A888" s="16"/>
      <c r="B888" s="16"/>
    </row>
    <row r="889" spans="1:2" ht="12.75" customHeight="1" x14ac:dyDescent="0.2">
      <c r="A889" s="16"/>
      <c r="B889" s="16"/>
    </row>
    <row r="890" spans="1:2" ht="12.75" customHeight="1" x14ac:dyDescent="0.2">
      <c r="A890" s="16"/>
      <c r="B890" s="16"/>
    </row>
    <row r="891" spans="1:2" ht="12.75" customHeight="1" x14ac:dyDescent="0.2">
      <c r="A891" s="16"/>
      <c r="B891" s="16"/>
    </row>
    <row r="892" spans="1:2" ht="12.75" customHeight="1" x14ac:dyDescent="0.2">
      <c r="A892" s="16"/>
      <c r="B892" s="16"/>
    </row>
    <row r="893" spans="1:2" ht="12.75" customHeight="1" x14ac:dyDescent="0.2">
      <c r="A893" s="16"/>
      <c r="B893" s="16"/>
    </row>
    <row r="894" spans="1:2" ht="12.75" customHeight="1" x14ac:dyDescent="0.2">
      <c r="A894" s="16"/>
      <c r="B894" s="16"/>
    </row>
    <row r="895" spans="1:2" ht="12.75" customHeight="1" x14ac:dyDescent="0.2">
      <c r="A895" s="16"/>
      <c r="B895" s="16"/>
    </row>
    <row r="896" spans="1:2" ht="12.75" customHeight="1" x14ac:dyDescent="0.2">
      <c r="A896" s="16"/>
      <c r="B896" s="16"/>
    </row>
    <row r="897" spans="1:2" ht="12.75" customHeight="1" x14ac:dyDescent="0.2">
      <c r="A897" s="16"/>
      <c r="B897" s="16"/>
    </row>
    <row r="898" spans="1:2" ht="12.75" customHeight="1" x14ac:dyDescent="0.2">
      <c r="A898" s="16"/>
      <c r="B898" s="16"/>
    </row>
    <row r="899" spans="1:2" ht="12.75" customHeight="1" x14ac:dyDescent="0.2">
      <c r="A899" s="16"/>
      <c r="B899" s="16"/>
    </row>
    <row r="900" spans="1:2" ht="12.75" customHeight="1" x14ac:dyDescent="0.2">
      <c r="A900" s="16"/>
      <c r="B900" s="16"/>
    </row>
    <row r="901" spans="1:2" ht="12.75" customHeight="1" x14ac:dyDescent="0.2">
      <c r="A901" s="16"/>
      <c r="B901" s="16"/>
    </row>
    <row r="902" spans="1:2" ht="12.75" customHeight="1" x14ac:dyDescent="0.2">
      <c r="A902" s="16"/>
      <c r="B902" s="16"/>
    </row>
    <row r="903" spans="1:2" ht="12.75" customHeight="1" x14ac:dyDescent="0.2">
      <c r="A903" s="16"/>
      <c r="B903" s="16"/>
    </row>
    <row r="904" spans="1:2" ht="12.75" customHeight="1" x14ac:dyDescent="0.2">
      <c r="A904" s="16"/>
      <c r="B904" s="16"/>
    </row>
    <row r="905" spans="1:2" ht="12.75" customHeight="1" x14ac:dyDescent="0.2">
      <c r="A905" s="16"/>
      <c r="B905" s="16"/>
    </row>
    <row r="906" spans="1:2" ht="12.75" customHeight="1" x14ac:dyDescent="0.2">
      <c r="A906" s="16"/>
      <c r="B906" s="16"/>
    </row>
    <row r="907" spans="1:2" ht="12.75" customHeight="1" x14ac:dyDescent="0.2">
      <c r="A907" s="16"/>
      <c r="B907" s="16"/>
    </row>
    <row r="908" spans="1:2" ht="12.75" customHeight="1" x14ac:dyDescent="0.2">
      <c r="A908" s="16"/>
      <c r="B908" s="16"/>
    </row>
    <row r="909" spans="1:2" ht="12.75" customHeight="1" x14ac:dyDescent="0.2">
      <c r="A909" s="16"/>
      <c r="B909" s="16"/>
    </row>
    <row r="910" spans="1:2" ht="12.75" customHeight="1" x14ac:dyDescent="0.2">
      <c r="A910" s="16"/>
      <c r="B910" s="16"/>
    </row>
    <row r="911" spans="1:2" ht="12.75" customHeight="1" x14ac:dyDescent="0.2">
      <c r="A911" s="16"/>
      <c r="B911" s="16"/>
    </row>
    <row r="912" spans="1:2" ht="12.75" customHeight="1" x14ac:dyDescent="0.2">
      <c r="A912" s="16"/>
      <c r="B912" s="16"/>
    </row>
    <row r="913" spans="1:2" ht="12.75" customHeight="1" x14ac:dyDescent="0.2">
      <c r="A913" s="16"/>
      <c r="B913" s="16"/>
    </row>
    <row r="914" spans="1:2" ht="12.75" customHeight="1" x14ac:dyDescent="0.2">
      <c r="A914" s="16"/>
      <c r="B914" s="16"/>
    </row>
    <row r="915" spans="1:2" ht="12.75" customHeight="1" x14ac:dyDescent="0.2">
      <c r="A915" s="16"/>
      <c r="B915" s="16"/>
    </row>
    <row r="916" spans="1:2" ht="12.75" customHeight="1" x14ac:dyDescent="0.2">
      <c r="A916" s="16"/>
      <c r="B916" s="16"/>
    </row>
    <row r="917" spans="1:2" ht="12.75" customHeight="1" x14ac:dyDescent="0.2">
      <c r="A917" s="16"/>
      <c r="B917" s="16"/>
    </row>
    <row r="918" spans="1:2" ht="12.75" customHeight="1" x14ac:dyDescent="0.2">
      <c r="A918" s="16"/>
      <c r="B918" s="16"/>
    </row>
    <row r="919" spans="1:2" ht="12.75" customHeight="1" x14ac:dyDescent="0.2">
      <c r="A919" s="16"/>
      <c r="B919" s="16"/>
    </row>
    <row r="920" spans="1:2" ht="12.75" customHeight="1" x14ac:dyDescent="0.2">
      <c r="A920" s="16"/>
      <c r="B920" s="16"/>
    </row>
    <row r="921" spans="1:2" ht="12.75" customHeight="1" x14ac:dyDescent="0.2">
      <c r="A921" s="16"/>
      <c r="B921" s="16"/>
    </row>
    <row r="922" spans="1:2" ht="12.75" customHeight="1" x14ac:dyDescent="0.2">
      <c r="A922" s="16"/>
      <c r="B922" s="16"/>
    </row>
    <row r="923" spans="1:2" ht="12.75" customHeight="1" x14ac:dyDescent="0.2">
      <c r="A923" s="16"/>
      <c r="B923" s="16"/>
    </row>
    <row r="924" spans="1:2" ht="12.75" customHeight="1" x14ac:dyDescent="0.2">
      <c r="A924" s="16"/>
      <c r="B924" s="16"/>
    </row>
    <row r="925" spans="1:2" ht="12.75" customHeight="1" x14ac:dyDescent="0.2">
      <c r="A925" s="16"/>
      <c r="B925" s="16"/>
    </row>
    <row r="926" spans="1:2" ht="12.75" customHeight="1" x14ac:dyDescent="0.2">
      <c r="A926" s="16"/>
      <c r="B926" s="16"/>
    </row>
    <row r="927" spans="1:2" ht="12.75" customHeight="1" x14ac:dyDescent="0.2">
      <c r="A927" s="16"/>
      <c r="B927" s="16"/>
    </row>
    <row r="928" spans="1:2" ht="12.75" customHeight="1" x14ac:dyDescent="0.2">
      <c r="A928" s="16"/>
      <c r="B928" s="16"/>
    </row>
    <row r="929" spans="1:2" ht="12.75" customHeight="1" x14ac:dyDescent="0.2">
      <c r="A929" s="16"/>
      <c r="B929" s="16"/>
    </row>
    <row r="930" spans="1:2" ht="12.75" customHeight="1" x14ac:dyDescent="0.2">
      <c r="A930" s="16"/>
      <c r="B930" s="16"/>
    </row>
    <row r="931" spans="1:2" ht="12.75" customHeight="1" x14ac:dyDescent="0.2">
      <c r="A931" s="16"/>
      <c r="B931" s="16"/>
    </row>
    <row r="932" spans="1:2" ht="12.75" customHeight="1" x14ac:dyDescent="0.2">
      <c r="A932" s="16"/>
      <c r="B932" s="16"/>
    </row>
    <row r="933" spans="1:2" ht="12.75" customHeight="1" x14ac:dyDescent="0.2">
      <c r="A933" s="16"/>
      <c r="B933" s="16"/>
    </row>
    <row r="934" spans="1:2" ht="12.75" customHeight="1" x14ac:dyDescent="0.2">
      <c r="A934" s="16"/>
      <c r="B934" s="16"/>
    </row>
    <row r="935" spans="1:2" ht="12.75" customHeight="1" x14ac:dyDescent="0.2">
      <c r="A935" s="16"/>
      <c r="B935" s="16"/>
    </row>
    <row r="936" spans="1:2" ht="12.75" customHeight="1" x14ac:dyDescent="0.2">
      <c r="A936" s="16"/>
      <c r="B936" s="16"/>
    </row>
    <row r="937" spans="1:2" ht="12.75" customHeight="1" x14ac:dyDescent="0.2">
      <c r="A937" s="16"/>
      <c r="B937" s="16"/>
    </row>
    <row r="938" spans="1:2" ht="12.75" customHeight="1" x14ac:dyDescent="0.2">
      <c r="A938" s="16"/>
      <c r="B938" s="16"/>
    </row>
    <row r="939" spans="1:2" ht="12.75" customHeight="1" x14ac:dyDescent="0.2">
      <c r="A939" s="16"/>
      <c r="B939" s="16"/>
    </row>
    <row r="940" spans="1:2" ht="12.75" customHeight="1" x14ac:dyDescent="0.2">
      <c r="A940" s="16"/>
      <c r="B940" s="16"/>
    </row>
    <row r="941" spans="1:2" ht="12.75" customHeight="1" x14ac:dyDescent="0.2">
      <c r="A941" s="16"/>
      <c r="B941" s="16"/>
    </row>
    <row r="942" spans="1:2" ht="12.75" customHeight="1" x14ac:dyDescent="0.2">
      <c r="A942" s="16"/>
      <c r="B942" s="16"/>
    </row>
    <row r="943" spans="1:2" ht="12.75" customHeight="1" x14ac:dyDescent="0.2">
      <c r="A943" s="16"/>
      <c r="B943" s="16"/>
    </row>
    <row r="944" spans="1:2" ht="12.75" customHeight="1" x14ac:dyDescent="0.2">
      <c r="A944" s="16"/>
      <c r="B944" s="16"/>
    </row>
    <row r="945" spans="1:2" ht="12.75" customHeight="1" x14ac:dyDescent="0.2">
      <c r="A945" s="16"/>
      <c r="B945" s="16"/>
    </row>
    <row r="946" spans="1:2" ht="12.75" customHeight="1" x14ac:dyDescent="0.2">
      <c r="A946" s="16"/>
      <c r="B946" s="16"/>
    </row>
    <row r="947" spans="1:2" ht="12.75" customHeight="1" x14ac:dyDescent="0.2">
      <c r="A947" s="16"/>
      <c r="B947" s="16"/>
    </row>
    <row r="948" spans="1:2" ht="12.75" customHeight="1" x14ac:dyDescent="0.2">
      <c r="A948" s="16"/>
      <c r="B948" s="16"/>
    </row>
    <row r="949" spans="1:2" ht="12.75" customHeight="1" x14ac:dyDescent="0.2">
      <c r="A949" s="16"/>
      <c r="B949" s="16"/>
    </row>
    <row r="950" spans="1:2" ht="12.75" customHeight="1" x14ac:dyDescent="0.2">
      <c r="A950" s="16"/>
      <c r="B950" s="16"/>
    </row>
    <row r="951" spans="1:2" ht="12.75" customHeight="1" x14ac:dyDescent="0.2">
      <c r="A951" s="16"/>
      <c r="B951" s="16"/>
    </row>
    <row r="952" spans="1:2" ht="12.75" customHeight="1" x14ac:dyDescent="0.2">
      <c r="A952" s="16"/>
      <c r="B952" s="16"/>
    </row>
    <row r="953" spans="1:2" ht="12.75" customHeight="1" x14ac:dyDescent="0.2">
      <c r="A953" s="16"/>
      <c r="B953" s="16"/>
    </row>
    <row r="954" spans="1:2" ht="12.75" customHeight="1" x14ac:dyDescent="0.2">
      <c r="A954" s="16"/>
      <c r="B954" s="16"/>
    </row>
    <row r="955" spans="1:2" ht="12.75" customHeight="1" x14ac:dyDescent="0.2">
      <c r="A955" s="16"/>
      <c r="B955" s="16"/>
    </row>
    <row r="956" spans="1:2" ht="12.75" customHeight="1" x14ac:dyDescent="0.2">
      <c r="A956" s="16"/>
      <c r="B956" s="16"/>
    </row>
    <row r="957" spans="1:2" ht="12.75" customHeight="1" x14ac:dyDescent="0.2">
      <c r="A957" s="16"/>
      <c r="B957" s="16"/>
    </row>
    <row r="958" spans="1:2" ht="12.75" customHeight="1" x14ac:dyDescent="0.2">
      <c r="A958" s="16"/>
      <c r="B958" s="16"/>
    </row>
    <row r="959" spans="1:2" ht="12.75" customHeight="1" x14ac:dyDescent="0.2">
      <c r="A959" s="16"/>
      <c r="B959" s="16"/>
    </row>
    <row r="960" spans="1:2" ht="12.75" customHeight="1" x14ac:dyDescent="0.2">
      <c r="A960" s="16"/>
      <c r="B960" s="16"/>
    </row>
    <row r="961" spans="1:2" ht="12.75" customHeight="1" x14ac:dyDescent="0.2">
      <c r="A961" s="16"/>
      <c r="B961" s="16"/>
    </row>
    <row r="962" spans="1:2" ht="12.75" customHeight="1" x14ac:dyDescent="0.2">
      <c r="A962" s="16"/>
      <c r="B962" s="16"/>
    </row>
    <row r="963" spans="1:2" ht="12.75" customHeight="1" x14ac:dyDescent="0.2">
      <c r="A963" s="16"/>
      <c r="B963" s="16"/>
    </row>
    <row r="964" spans="1:2" ht="12.75" customHeight="1" x14ac:dyDescent="0.2">
      <c r="A964" s="16"/>
      <c r="B964" s="16"/>
    </row>
    <row r="965" spans="1:2" ht="12.75" customHeight="1" x14ac:dyDescent="0.2">
      <c r="A965" s="16"/>
      <c r="B965" s="16"/>
    </row>
    <row r="966" spans="1:2" ht="12.75" customHeight="1" x14ac:dyDescent="0.2">
      <c r="A966" s="16"/>
      <c r="B966" s="16"/>
    </row>
    <row r="967" spans="1:2" ht="12.75" customHeight="1" x14ac:dyDescent="0.2">
      <c r="A967" s="16"/>
      <c r="B967" s="16"/>
    </row>
    <row r="968" spans="1:2" ht="12.75" customHeight="1" x14ac:dyDescent="0.2">
      <c r="A968" s="16"/>
      <c r="B968" s="16"/>
    </row>
    <row r="969" spans="1:2" ht="12.75" customHeight="1" x14ac:dyDescent="0.2">
      <c r="A969" s="16"/>
      <c r="B969" s="16"/>
    </row>
    <row r="970" spans="1:2" ht="12.75" customHeight="1" x14ac:dyDescent="0.2">
      <c r="A970" s="16"/>
      <c r="B970" s="16"/>
    </row>
    <row r="971" spans="1:2" ht="12.75" customHeight="1" x14ac:dyDescent="0.2">
      <c r="A971" s="16"/>
      <c r="B971" s="16"/>
    </row>
    <row r="972" spans="1:2" ht="12.75" customHeight="1" x14ac:dyDescent="0.2">
      <c r="A972" s="16"/>
      <c r="B972" s="16"/>
    </row>
    <row r="973" spans="1:2" ht="12.75" customHeight="1" x14ac:dyDescent="0.2">
      <c r="A973" s="16"/>
      <c r="B973" s="16"/>
    </row>
    <row r="974" spans="1:2" ht="12.75" customHeight="1" x14ac:dyDescent="0.2">
      <c r="A974" s="16"/>
      <c r="B974" s="16"/>
    </row>
    <row r="975" spans="1:2" ht="12.75" customHeight="1" x14ac:dyDescent="0.2">
      <c r="A975" s="16"/>
      <c r="B975" s="16"/>
    </row>
    <row r="976" spans="1:2" ht="12.75" customHeight="1" x14ac:dyDescent="0.2">
      <c r="A976" s="16"/>
      <c r="B976" s="16"/>
    </row>
    <row r="977" spans="1:2" ht="12.75" customHeight="1" x14ac:dyDescent="0.2">
      <c r="A977" s="16"/>
      <c r="B977" s="16"/>
    </row>
    <row r="978" spans="1:2" ht="12.75" customHeight="1" x14ac:dyDescent="0.2">
      <c r="A978" s="16"/>
      <c r="B978" s="16"/>
    </row>
    <row r="979" spans="1:2" ht="12.75" customHeight="1" x14ac:dyDescent="0.2">
      <c r="A979" s="16"/>
      <c r="B979" s="16"/>
    </row>
    <row r="980" spans="1:2" ht="12.75" customHeight="1" x14ac:dyDescent="0.2">
      <c r="A980" s="16"/>
      <c r="B980" s="16"/>
    </row>
    <row r="981" spans="1:2" ht="12.75" customHeight="1" x14ac:dyDescent="0.2">
      <c r="A981" s="16"/>
      <c r="B981" s="16"/>
    </row>
    <row r="982" spans="1:2" ht="12.75" customHeight="1" x14ac:dyDescent="0.2">
      <c r="A982" s="16"/>
      <c r="B982" s="16"/>
    </row>
    <row r="983" spans="1:2" ht="12.75" customHeight="1" x14ac:dyDescent="0.2">
      <c r="A983" s="16"/>
      <c r="B983" s="16"/>
    </row>
    <row r="984" spans="1:2" ht="12.75" customHeight="1" x14ac:dyDescent="0.2">
      <c r="A984" s="16"/>
      <c r="B984" s="16"/>
    </row>
    <row r="985" spans="1:2" ht="12.75" customHeight="1" x14ac:dyDescent="0.2">
      <c r="A985" s="16"/>
      <c r="B985" s="16"/>
    </row>
    <row r="986" spans="1:2" ht="12.75" customHeight="1" x14ac:dyDescent="0.2">
      <c r="A986" s="16"/>
      <c r="B986" s="16"/>
    </row>
    <row r="987" spans="1:2" ht="12.75" customHeight="1" x14ac:dyDescent="0.2">
      <c r="A987" s="16"/>
      <c r="B987" s="16"/>
    </row>
    <row r="988" spans="1:2" ht="12.75" customHeight="1" x14ac:dyDescent="0.2">
      <c r="A988" s="16"/>
      <c r="B988" s="16"/>
    </row>
    <row r="989" spans="1:2" ht="12.75" customHeight="1" x14ac:dyDescent="0.2">
      <c r="A989" s="16"/>
      <c r="B989" s="16"/>
    </row>
    <row r="990" spans="1:2" ht="12.75" customHeight="1" x14ac:dyDescent="0.2">
      <c r="A990" s="16"/>
      <c r="B990" s="16"/>
    </row>
    <row r="991" spans="1:2" ht="12.75" customHeight="1" x14ac:dyDescent="0.2">
      <c r="A991" s="16"/>
      <c r="B991" s="16"/>
    </row>
    <row r="992" spans="1:2" ht="12.75" customHeight="1" x14ac:dyDescent="0.2">
      <c r="A992" s="16"/>
      <c r="B992" s="16"/>
    </row>
    <row r="993" spans="1:2" ht="12.75" customHeight="1" x14ac:dyDescent="0.2">
      <c r="A993" s="16"/>
      <c r="B993" s="16"/>
    </row>
    <row r="994" spans="1:2" ht="12.75" customHeight="1" x14ac:dyDescent="0.2">
      <c r="A994" s="16"/>
      <c r="B994" s="16"/>
    </row>
    <row r="995" spans="1:2" ht="12.75" customHeight="1" x14ac:dyDescent="0.2">
      <c r="A995" s="16"/>
      <c r="B995" s="16"/>
    </row>
    <row r="996" spans="1:2" ht="12.75" customHeight="1" x14ac:dyDescent="0.2">
      <c r="A996" s="16"/>
      <c r="B996" s="16"/>
    </row>
    <row r="997" spans="1:2" ht="12.75" customHeight="1" x14ac:dyDescent="0.2">
      <c r="A997" s="16"/>
      <c r="B997" s="16"/>
    </row>
    <row r="998" spans="1:2" ht="12.75" customHeight="1" x14ac:dyDescent="0.2">
      <c r="A998" s="16"/>
      <c r="B998" s="16"/>
    </row>
    <row r="999" spans="1:2" ht="12.75" customHeight="1" x14ac:dyDescent="0.2">
      <c r="A999" s="16"/>
      <c r="B999" s="16"/>
    </row>
    <row r="1000" spans="1:2" ht="12.75" customHeight="1" x14ac:dyDescent="0.2">
      <c r="A1000" s="16"/>
      <c r="B1000" s="1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EE1CC"/>
  </sheetPr>
  <dimension ref="A1:C1000"/>
  <sheetViews>
    <sheetView workbookViewId="0">
      <selection activeCell="C5" sqref="C5"/>
    </sheetView>
  </sheetViews>
  <sheetFormatPr defaultColWidth="12.5703125" defaultRowHeight="15" customHeight="1" x14ac:dyDescent="0.2"/>
  <cols>
    <col min="1" max="1" width="13.7109375" style="5" customWidth="1"/>
    <col min="2" max="2" width="17.7109375" style="5" customWidth="1"/>
    <col min="3" max="3" width="22" style="5" customWidth="1"/>
    <col min="4" max="5" width="7.5703125" style="5" customWidth="1"/>
    <col min="6" max="6" width="17.28515625" style="5" customWidth="1"/>
    <col min="7" max="13" width="7.5703125" style="5" customWidth="1"/>
    <col min="14" max="14" width="17.7109375" style="5" bestFit="1" customWidth="1"/>
    <col min="15" max="15" width="23.42578125" style="5" bestFit="1" customWidth="1"/>
    <col min="16" max="26" width="7.5703125" style="5" customWidth="1"/>
    <col min="27" max="16384" width="12.5703125" style="5"/>
  </cols>
  <sheetData>
    <row r="1" spans="1:3" ht="28.5" customHeight="1" thickBot="1" x14ac:dyDescent="0.25">
      <c r="A1" s="17" t="s">
        <v>1</v>
      </c>
      <c r="B1" s="18" t="s">
        <v>15</v>
      </c>
      <c r="C1" s="19" t="s">
        <v>16</v>
      </c>
    </row>
    <row r="2" spans="1:3" ht="23.25" customHeight="1" x14ac:dyDescent="0.2">
      <c r="A2" s="20" t="s">
        <v>11</v>
      </c>
      <c r="B2" s="21">
        <f>SUMIFS('Data_xlsx '!H:H,'Data_xlsx '!C:C,'Задание 1.1_xlsx'!A2,'Data_xlsx '!E:E,'Data_xlsx '!$E$2)</f>
        <v>5508620</v>
      </c>
      <c r="C2" s="22">
        <f>SUMIFS('Data_xlsx '!F:F,'Data_xlsx '!C:C,'Задание 1.1_xlsx'!A2,'Data_xlsx '!E:E,'Data_xlsx '!$E$2)</f>
        <v>2901</v>
      </c>
    </row>
    <row r="3" spans="1:3" ht="23.25" customHeight="1" x14ac:dyDescent="0.2">
      <c r="A3" s="20" t="s">
        <v>12</v>
      </c>
      <c r="B3" s="21">
        <f>SUMIFS('Data_xlsx '!H:H,'Data_xlsx '!C:C,'Задание 1.1_xlsx'!A3,'Data_xlsx '!E:E,'Data_xlsx '!$E$2)</f>
        <v>2603303</v>
      </c>
      <c r="C3" s="22">
        <f>SUMIFS('Data_xlsx '!F:F,'Data_xlsx '!C:C,'Задание 1.1_xlsx'!A3,'Data_xlsx '!E:E,'Data_xlsx '!$E$2)</f>
        <v>2229</v>
      </c>
    </row>
    <row r="4" spans="1:3" ht="23.25" customHeight="1" x14ac:dyDescent="0.2">
      <c r="A4" s="20" t="s">
        <v>13</v>
      </c>
      <c r="B4" s="21">
        <f>SUMIFS('Data_xlsx '!H:H,'Data_xlsx '!C:C,'Задание 1.1_xlsx'!A4,'Data_xlsx '!E:E,'Data_xlsx '!$E$2)</f>
        <v>3523651</v>
      </c>
      <c r="C4" s="22">
        <f>SUMIFS('Data_xlsx '!F:F,'Data_xlsx '!C:C,'Задание 1.1_xlsx'!A4,'Data_xlsx '!E:E,'Data_xlsx '!$E$2)</f>
        <v>4306</v>
      </c>
    </row>
    <row r="5" spans="1:3" ht="23.25" customHeight="1" thickBot="1" x14ac:dyDescent="0.25">
      <c r="A5" s="23" t="s">
        <v>14</v>
      </c>
      <c r="B5" s="21">
        <f>SUMIFS('Data_xlsx '!H:H,'Data_xlsx '!C:C,'Задание 1.1_xlsx'!A5,'Data_xlsx '!E:E,'Data_xlsx '!$E$2)</f>
        <v>2660482</v>
      </c>
      <c r="C5" s="22">
        <f>SUMIFS('Data_xlsx '!F:F,'Data_xlsx '!C:C,'Задание 1.1_xlsx'!A5,'Data_xlsx '!E:E,'Data_xlsx '!$E$2)</f>
        <v>2573</v>
      </c>
    </row>
    <row r="6" spans="1:3" ht="23.25" customHeight="1" x14ac:dyDescent="0.2">
      <c r="A6" s="16"/>
      <c r="B6" s="16"/>
      <c r="C6" s="16"/>
    </row>
    <row r="7" spans="1:3" ht="23.25" customHeight="1" x14ac:dyDescent="0.2">
      <c r="A7" s="16"/>
      <c r="B7" s="16"/>
      <c r="C7" s="16"/>
    </row>
    <row r="8" spans="1:3" ht="23.25" customHeight="1" x14ac:dyDescent="0.2">
      <c r="A8" s="16"/>
      <c r="B8" s="16"/>
      <c r="C8" s="16"/>
    </row>
    <row r="9" spans="1:3" ht="23.25" customHeight="1" x14ac:dyDescent="0.3">
      <c r="A9" s="24"/>
      <c r="B9" s="16"/>
      <c r="C9" s="16"/>
    </row>
    <row r="10" spans="1:3" ht="12.75" customHeight="1" x14ac:dyDescent="0.2">
      <c r="A10" s="16"/>
      <c r="B10" s="16"/>
      <c r="C10" s="16"/>
    </row>
    <row r="11" spans="1:3" ht="12.75" customHeight="1" x14ac:dyDescent="0.2">
      <c r="A11" s="16"/>
      <c r="B11" s="16"/>
      <c r="C11" s="16"/>
    </row>
    <row r="12" spans="1:3" ht="12.75" customHeight="1" x14ac:dyDescent="0.2">
      <c r="A12" s="16"/>
      <c r="B12" s="16"/>
      <c r="C12" s="16"/>
    </row>
    <row r="13" spans="1:3" ht="12.75" customHeight="1" x14ac:dyDescent="0.2">
      <c r="A13" s="16"/>
      <c r="B13" s="16"/>
      <c r="C13" s="16"/>
    </row>
    <row r="14" spans="1:3" ht="12.75" customHeight="1" x14ac:dyDescent="0.2">
      <c r="A14" s="16"/>
      <c r="B14" s="16"/>
      <c r="C14" s="16"/>
    </row>
    <row r="15" spans="1:3" ht="12.75" customHeight="1" x14ac:dyDescent="0.2">
      <c r="A15" s="16"/>
      <c r="B15" s="16"/>
      <c r="C15" s="16"/>
    </row>
    <row r="16" spans="1:3" ht="12.75" customHeight="1" x14ac:dyDescent="0.2">
      <c r="A16" s="16"/>
      <c r="B16" s="16"/>
      <c r="C16" s="16"/>
    </row>
    <row r="17" spans="1:3" ht="12.75" customHeight="1" x14ac:dyDescent="0.2">
      <c r="A17" s="16"/>
      <c r="B17" s="16"/>
      <c r="C17" s="16"/>
    </row>
    <row r="18" spans="1:3" ht="12.75" customHeight="1" x14ac:dyDescent="0.2">
      <c r="A18" s="16"/>
      <c r="B18" s="16"/>
      <c r="C18" s="16"/>
    </row>
    <row r="19" spans="1:3" ht="12.75" customHeight="1" x14ac:dyDescent="0.2">
      <c r="A19" s="16"/>
      <c r="B19" s="16"/>
      <c r="C19" s="16"/>
    </row>
    <row r="20" spans="1:3" ht="12.75" customHeight="1" x14ac:dyDescent="0.2">
      <c r="A20" s="16"/>
      <c r="B20" s="16"/>
      <c r="C20" s="16"/>
    </row>
    <row r="21" spans="1:3" ht="12.75" customHeight="1" x14ac:dyDescent="0.2">
      <c r="A21" s="16"/>
      <c r="B21" s="16"/>
      <c r="C21" s="16"/>
    </row>
    <row r="22" spans="1:3" ht="12.75" customHeight="1" x14ac:dyDescent="0.2">
      <c r="A22" s="16"/>
      <c r="B22" s="16"/>
      <c r="C22" s="16"/>
    </row>
    <row r="23" spans="1:3" ht="12.75" customHeight="1" x14ac:dyDescent="0.2">
      <c r="A23" s="16"/>
      <c r="B23" s="16"/>
      <c r="C23" s="16"/>
    </row>
    <row r="24" spans="1:3" ht="12.75" customHeight="1" x14ac:dyDescent="0.2">
      <c r="A24" s="16"/>
      <c r="B24" s="16"/>
      <c r="C24" s="16"/>
    </row>
    <row r="25" spans="1:3" ht="12.75" customHeight="1" x14ac:dyDescent="0.2">
      <c r="A25" s="16"/>
      <c r="B25" s="16"/>
      <c r="C25" s="16"/>
    </row>
    <row r="26" spans="1:3" ht="12.75" customHeight="1" x14ac:dyDescent="0.2">
      <c r="A26" s="16"/>
      <c r="B26" s="16"/>
      <c r="C26" s="16"/>
    </row>
    <row r="27" spans="1:3" ht="12.75" customHeight="1" x14ac:dyDescent="0.2">
      <c r="A27" s="16"/>
      <c r="B27" s="16"/>
      <c r="C27" s="16"/>
    </row>
    <row r="28" spans="1:3" ht="12.75" customHeight="1" x14ac:dyDescent="0.2">
      <c r="A28" s="16"/>
      <c r="B28" s="16"/>
      <c r="C28" s="16"/>
    </row>
    <row r="29" spans="1:3" ht="12.75" customHeight="1" x14ac:dyDescent="0.2">
      <c r="A29" s="16"/>
      <c r="B29" s="16"/>
      <c r="C29" s="16"/>
    </row>
    <row r="30" spans="1:3" ht="12.75" customHeight="1" x14ac:dyDescent="0.2">
      <c r="A30" s="16"/>
      <c r="B30" s="16"/>
      <c r="C30" s="16"/>
    </row>
    <row r="31" spans="1:3" ht="12.75" customHeight="1" x14ac:dyDescent="0.2">
      <c r="A31" s="16"/>
      <c r="B31" s="16"/>
      <c r="C31" s="16"/>
    </row>
    <row r="32" spans="1:3" ht="12.75" customHeight="1" x14ac:dyDescent="0.2">
      <c r="A32" s="16"/>
      <c r="B32" s="16"/>
      <c r="C32" s="16"/>
    </row>
    <row r="33" spans="1:3" ht="12.75" customHeight="1" x14ac:dyDescent="0.2">
      <c r="A33" s="16"/>
      <c r="B33" s="16"/>
      <c r="C33" s="16"/>
    </row>
    <row r="34" spans="1:3" ht="12.75" customHeight="1" x14ac:dyDescent="0.2">
      <c r="A34" s="16"/>
      <c r="B34" s="16"/>
      <c r="C34" s="16"/>
    </row>
    <row r="35" spans="1:3" ht="12.75" customHeight="1" x14ac:dyDescent="0.2">
      <c r="A35" s="16"/>
      <c r="B35" s="16"/>
      <c r="C35" s="16"/>
    </row>
    <row r="36" spans="1:3" ht="12.75" customHeight="1" x14ac:dyDescent="0.2">
      <c r="A36" s="16"/>
      <c r="B36" s="16"/>
      <c r="C36" s="16"/>
    </row>
    <row r="37" spans="1:3" ht="12.75" customHeight="1" x14ac:dyDescent="0.2">
      <c r="A37" s="16"/>
      <c r="B37" s="16"/>
      <c r="C37" s="16"/>
    </row>
    <row r="38" spans="1:3" ht="12.75" customHeight="1" x14ac:dyDescent="0.2">
      <c r="A38" s="16"/>
      <c r="B38" s="16"/>
      <c r="C38" s="16"/>
    </row>
    <row r="39" spans="1:3" ht="12.75" customHeight="1" x14ac:dyDescent="0.2">
      <c r="A39" s="16"/>
      <c r="B39" s="16"/>
      <c r="C39" s="16"/>
    </row>
    <row r="40" spans="1:3" ht="12.75" customHeight="1" x14ac:dyDescent="0.2">
      <c r="A40" s="16"/>
      <c r="B40" s="16"/>
      <c r="C40" s="16"/>
    </row>
    <row r="41" spans="1:3" ht="12.75" customHeight="1" x14ac:dyDescent="0.2">
      <c r="A41" s="16"/>
      <c r="B41" s="16"/>
      <c r="C41" s="16"/>
    </row>
    <row r="42" spans="1:3" ht="12.75" customHeight="1" x14ac:dyDescent="0.2">
      <c r="A42" s="16"/>
      <c r="B42" s="16"/>
      <c r="C42" s="16"/>
    </row>
    <row r="43" spans="1:3" ht="12.75" customHeight="1" x14ac:dyDescent="0.2">
      <c r="A43" s="16"/>
      <c r="B43" s="16"/>
      <c r="C43" s="16"/>
    </row>
    <row r="44" spans="1:3" ht="12.75" customHeight="1" x14ac:dyDescent="0.2">
      <c r="A44" s="16"/>
      <c r="B44" s="16"/>
      <c r="C44" s="16"/>
    </row>
    <row r="45" spans="1:3" ht="12.75" customHeight="1" x14ac:dyDescent="0.2">
      <c r="A45" s="16"/>
      <c r="B45" s="16"/>
      <c r="C45" s="16"/>
    </row>
    <row r="46" spans="1:3" ht="12.75" customHeight="1" x14ac:dyDescent="0.2">
      <c r="A46" s="16"/>
      <c r="B46" s="16"/>
      <c r="C46" s="16"/>
    </row>
    <row r="47" spans="1:3" ht="12.75" customHeight="1" x14ac:dyDescent="0.2">
      <c r="A47" s="16"/>
      <c r="B47" s="16"/>
      <c r="C47" s="16"/>
    </row>
    <row r="48" spans="1:3" ht="12.75" customHeight="1" x14ac:dyDescent="0.2">
      <c r="A48" s="16"/>
      <c r="B48" s="16"/>
      <c r="C48" s="16"/>
    </row>
    <row r="49" spans="1:3" ht="12.75" customHeight="1" x14ac:dyDescent="0.2">
      <c r="A49" s="16"/>
      <c r="B49" s="16"/>
      <c r="C49" s="16"/>
    </row>
    <row r="50" spans="1:3" ht="12.75" customHeight="1" x14ac:dyDescent="0.2">
      <c r="A50" s="16"/>
      <c r="B50" s="16"/>
      <c r="C50" s="16"/>
    </row>
    <row r="51" spans="1:3" ht="12.75" customHeight="1" x14ac:dyDescent="0.2">
      <c r="A51" s="16"/>
      <c r="B51" s="16"/>
      <c r="C51" s="16"/>
    </row>
    <row r="52" spans="1:3" ht="12.75" customHeight="1" x14ac:dyDescent="0.2">
      <c r="A52" s="16"/>
      <c r="B52" s="16"/>
      <c r="C52" s="16"/>
    </row>
    <row r="53" spans="1:3" ht="12.75" customHeight="1" x14ac:dyDescent="0.2">
      <c r="A53" s="16"/>
      <c r="B53" s="16"/>
      <c r="C53" s="16"/>
    </row>
    <row r="54" spans="1:3" ht="12.75" customHeight="1" x14ac:dyDescent="0.2">
      <c r="A54" s="16"/>
      <c r="B54" s="16"/>
      <c r="C54" s="16"/>
    </row>
    <row r="55" spans="1:3" ht="12.75" customHeight="1" x14ac:dyDescent="0.2">
      <c r="A55" s="16"/>
      <c r="B55" s="16"/>
      <c r="C55" s="16"/>
    </row>
    <row r="56" spans="1:3" ht="12.75" customHeight="1" x14ac:dyDescent="0.2">
      <c r="A56" s="16"/>
      <c r="B56" s="16"/>
      <c r="C56" s="16"/>
    </row>
    <row r="57" spans="1:3" ht="12.75" customHeight="1" x14ac:dyDescent="0.2">
      <c r="A57" s="16"/>
      <c r="B57" s="16"/>
      <c r="C57" s="16"/>
    </row>
    <row r="58" spans="1:3" ht="12.75" customHeight="1" x14ac:dyDescent="0.2">
      <c r="A58" s="16"/>
      <c r="B58" s="16"/>
      <c r="C58" s="16"/>
    </row>
    <row r="59" spans="1:3" ht="12.75" customHeight="1" x14ac:dyDescent="0.2">
      <c r="A59" s="16"/>
      <c r="B59" s="16"/>
      <c r="C59" s="16"/>
    </row>
    <row r="60" spans="1:3" ht="12.75" customHeight="1" x14ac:dyDescent="0.2">
      <c r="A60" s="16"/>
      <c r="B60" s="16"/>
      <c r="C60" s="16"/>
    </row>
    <row r="61" spans="1:3" ht="12.75" customHeight="1" x14ac:dyDescent="0.2">
      <c r="A61" s="16"/>
      <c r="B61" s="16"/>
      <c r="C61" s="16"/>
    </row>
    <row r="62" spans="1:3" ht="12.75" customHeight="1" x14ac:dyDescent="0.2">
      <c r="A62" s="16"/>
      <c r="B62" s="16"/>
      <c r="C62" s="16"/>
    </row>
    <row r="63" spans="1:3" ht="12.75" customHeight="1" x14ac:dyDescent="0.2">
      <c r="A63" s="16"/>
      <c r="B63" s="16"/>
      <c r="C63" s="16"/>
    </row>
    <row r="64" spans="1:3" ht="12.75" customHeight="1" x14ac:dyDescent="0.2">
      <c r="A64" s="16"/>
      <c r="B64" s="16"/>
      <c r="C64" s="16"/>
    </row>
    <row r="65" spans="1:3" ht="12.75" customHeight="1" x14ac:dyDescent="0.2">
      <c r="A65" s="16"/>
      <c r="B65" s="16"/>
      <c r="C65" s="16"/>
    </row>
    <row r="66" spans="1:3" ht="12.75" customHeight="1" x14ac:dyDescent="0.2">
      <c r="A66" s="16"/>
      <c r="B66" s="16"/>
      <c r="C66" s="16"/>
    </row>
    <row r="67" spans="1:3" ht="12.75" customHeight="1" x14ac:dyDescent="0.2">
      <c r="A67" s="16"/>
      <c r="B67" s="16"/>
      <c r="C67" s="16"/>
    </row>
    <row r="68" spans="1:3" ht="12.75" customHeight="1" x14ac:dyDescent="0.2">
      <c r="A68" s="16"/>
      <c r="B68" s="16"/>
      <c r="C68" s="16"/>
    </row>
    <row r="69" spans="1:3" ht="12.75" customHeight="1" x14ac:dyDescent="0.2">
      <c r="A69" s="16"/>
      <c r="B69" s="16"/>
      <c r="C69" s="16"/>
    </row>
    <row r="70" spans="1:3" ht="12.75" customHeight="1" x14ac:dyDescent="0.2">
      <c r="A70" s="16"/>
      <c r="B70" s="16"/>
      <c r="C70" s="16"/>
    </row>
    <row r="71" spans="1:3" ht="12.75" customHeight="1" x14ac:dyDescent="0.2">
      <c r="A71" s="16"/>
      <c r="B71" s="16"/>
      <c r="C71" s="16"/>
    </row>
    <row r="72" spans="1:3" ht="12.75" customHeight="1" x14ac:dyDescent="0.2">
      <c r="A72" s="16"/>
      <c r="B72" s="16"/>
      <c r="C72" s="16"/>
    </row>
    <row r="73" spans="1:3" ht="12.75" customHeight="1" x14ac:dyDescent="0.2">
      <c r="A73" s="16"/>
      <c r="B73" s="16"/>
      <c r="C73" s="16"/>
    </row>
    <row r="74" spans="1:3" ht="12.75" customHeight="1" x14ac:dyDescent="0.2">
      <c r="A74" s="16"/>
      <c r="B74" s="16"/>
      <c r="C74" s="16"/>
    </row>
    <row r="75" spans="1:3" ht="12.75" customHeight="1" x14ac:dyDescent="0.2">
      <c r="A75" s="16"/>
      <c r="B75" s="16"/>
      <c r="C75" s="16"/>
    </row>
    <row r="76" spans="1:3" ht="12.75" customHeight="1" x14ac:dyDescent="0.2">
      <c r="A76" s="16"/>
      <c r="B76" s="16"/>
      <c r="C76" s="16"/>
    </row>
    <row r="77" spans="1:3" ht="12.75" customHeight="1" x14ac:dyDescent="0.2">
      <c r="A77" s="16"/>
      <c r="B77" s="16"/>
      <c r="C77" s="16"/>
    </row>
    <row r="78" spans="1:3" ht="12.75" customHeight="1" x14ac:dyDescent="0.2">
      <c r="A78" s="16"/>
      <c r="B78" s="16"/>
      <c r="C78" s="16"/>
    </row>
    <row r="79" spans="1:3" ht="12.75" customHeight="1" x14ac:dyDescent="0.2">
      <c r="A79" s="16"/>
      <c r="B79" s="16"/>
      <c r="C79" s="16"/>
    </row>
    <row r="80" spans="1:3" ht="12.75" customHeight="1" x14ac:dyDescent="0.2">
      <c r="A80" s="16"/>
      <c r="B80" s="16"/>
      <c r="C80" s="16"/>
    </row>
    <row r="81" spans="1:3" ht="12.75" customHeight="1" x14ac:dyDescent="0.2">
      <c r="A81" s="16"/>
      <c r="B81" s="16"/>
      <c r="C81" s="16"/>
    </row>
    <row r="82" spans="1:3" ht="12.75" customHeight="1" x14ac:dyDescent="0.2">
      <c r="A82" s="16"/>
      <c r="B82" s="16"/>
      <c r="C82" s="16"/>
    </row>
    <row r="83" spans="1:3" ht="12.75" customHeight="1" x14ac:dyDescent="0.2">
      <c r="A83" s="16"/>
      <c r="B83" s="16"/>
      <c r="C83" s="16"/>
    </row>
    <row r="84" spans="1:3" ht="12.75" customHeight="1" x14ac:dyDescent="0.2">
      <c r="A84" s="16"/>
      <c r="B84" s="16"/>
      <c r="C84" s="16"/>
    </row>
    <row r="85" spans="1:3" ht="12.75" customHeight="1" x14ac:dyDescent="0.2">
      <c r="A85" s="16"/>
      <c r="B85" s="16"/>
      <c r="C85" s="16"/>
    </row>
    <row r="86" spans="1:3" ht="12.75" customHeight="1" x14ac:dyDescent="0.2">
      <c r="A86" s="16"/>
      <c r="B86" s="16"/>
      <c r="C86" s="16"/>
    </row>
    <row r="87" spans="1:3" ht="12.75" customHeight="1" x14ac:dyDescent="0.2">
      <c r="A87" s="16"/>
      <c r="B87" s="16"/>
      <c r="C87" s="16"/>
    </row>
    <row r="88" spans="1:3" ht="12.75" customHeight="1" x14ac:dyDescent="0.2">
      <c r="A88" s="16"/>
      <c r="B88" s="16"/>
      <c r="C88" s="16"/>
    </row>
    <row r="89" spans="1:3" ht="12.75" customHeight="1" x14ac:dyDescent="0.2">
      <c r="A89" s="16"/>
      <c r="B89" s="16"/>
      <c r="C89" s="16"/>
    </row>
    <row r="90" spans="1:3" ht="12.75" customHeight="1" x14ac:dyDescent="0.2">
      <c r="A90" s="16"/>
      <c r="B90" s="16"/>
      <c r="C90" s="16"/>
    </row>
    <row r="91" spans="1:3" ht="12.75" customHeight="1" x14ac:dyDescent="0.2">
      <c r="A91" s="16"/>
      <c r="B91" s="16"/>
      <c r="C91" s="16"/>
    </row>
    <row r="92" spans="1:3" ht="12.75" customHeight="1" x14ac:dyDescent="0.2">
      <c r="A92" s="16"/>
      <c r="B92" s="16"/>
      <c r="C92" s="16"/>
    </row>
    <row r="93" spans="1:3" ht="12.75" customHeight="1" x14ac:dyDescent="0.2">
      <c r="A93" s="16"/>
      <c r="B93" s="16"/>
      <c r="C93" s="16"/>
    </row>
    <row r="94" spans="1:3" ht="12.75" customHeight="1" x14ac:dyDescent="0.2">
      <c r="A94" s="16"/>
      <c r="B94" s="16"/>
      <c r="C94" s="16"/>
    </row>
    <row r="95" spans="1:3" ht="12.75" customHeight="1" x14ac:dyDescent="0.2">
      <c r="A95" s="16"/>
      <c r="B95" s="16"/>
      <c r="C95" s="16"/>
    </row>
    <row r="96" spans="1:3" ht="12.75" customHeight="1" x14ac:dyDescent="0.2">
      <c r="A96" s="16"/>
      <c r="B96" s="16"/>
      <c r="C96" s="16"/>
    </row>
    <row r="97" spans="1:3" ht="12.75" customHeight="1" x14ac:dyDescent="0.2">
      <c r="A97" s="16"/>
      <c r="B97" s="16"/>
      <c r="C97" s="16"/>
    </row>
    <row r="98" spans="1:3" ht="12.75" customHeight="1" x14ac:dyDescent="0.2">
      <c r="A98" s="16"/>
      <c r="B98" s="16"/>
      <c r="C98" s="16"/>
    </row>
    <row r="99" spans="1:3" ht="12.75" customHeight="1" x14ac:dyDescent="0.2">
      <c r="A99" s="16"/>
      <c r="B99" s="16"/>
      <c r="C99" s="16"/>
    </row>
    <row r="100" spans="1:3" ht="12.75" customHeight="1" x14ac:dyDescent="0.2">
      <c r="A100" s="16"/>
      <c r="B100" s="16"/>
      <c r="C100" s="16"/>
    </row>
    <row r="101" spans="1:3" ht="12.75" customHeight="1" x14ac:dyDescent="0.2">
      <c r="A101" s="16"/>
      <c r="B101" s="16"/>
      <c r="C101" s="16"/>
    </row>
    <row r="102" spans="1:3" ht="12.75" customHeight="1" x14ac:dyDescent="0.2">
      <c r="A102" s="16"/>
      <c r="B102" s="16"/>
      <c r="C102" s="16"/>
    </row>
    <row r="103" spans="1:3" ht="12.75" customHeight="1" x14ac:dyDescent="0.2">
      <c r="A103" s="16"/>
      <c r="B103" s="16"/>
      <c r="C103" s="16"/>
    </row>
    <row r="104" spans="1:3" ht="12.75" customHeight="1" x14ac:dyDescent="0.2">
      <c r="A104" s="16"/>
      <c r="B104" s="16"/>
      <c r="C104" s="16"/>
    </row>
    <row r="105" spans="1:3" ht="12.75" customHeight="1" x14ac:dyDescent="0.2">
      <c r="A105" s="16"/>
      <c r="B105" s="16"/>
      <c r="C105" s="16"/>
    </row>
    <row r="106" spans="1:3" ht="12.75" customHeight="1" x14ac:dyDescent="0.2">
      <c r="A106" s="16"/>
      <c r="B106" s="16"/>
      <c r="C106" s="16"/>
    </row>
    <row r="107" spans="1:3" ht="12.75" customHeight="1" x14ac:dyDescent="0.2">
      <c r="A107" s="16"/>
      <c r="B107" s="16"/>
      <c r="C107" s="16"/>
    </row>
    <row r="108" spans="1:3" ht="12.75" customHeight="1" x14ac:dyDescent="0.2">
      <c r="A108" s="16"/>
      <c r="B108" s="16"/>
      <c r="C108" s="16"/>
    </row>
    <row r="109" spans="1:3" ht="12.75" customHeight="1" x14ac:dyDescent="0.2">
      <c r="A109" s="16"/>
      <c r="B109" s="16"/>
      <c r="C109" s="16"/>
    </row>
    <row r="110" spans="1:3" ht="12.75" customHeight="1" x14ac:dyDescent="0.2">
      <c r="A110" s="16"/>
      <c r="B110" s="16"/>
      <c r="C110" s="16"/>
    </row>
    <row r="111" spans="1:3" ht="12.75" customHeight="1" x14ac:dyDescent="0.2">
      <c r="A111" s="16"/>
      <c r="B111" s="16"/>
      <c r="C111" s="16"/>
    </row>
    <row r="112" spans="1:3" ht="12.75" customHeight="1" x14ac:dyDescent="0.2">
      <c r="A112" s="16"/>
      <c r="B112" s="16"/>
      <c r="C112" s="16"/>
    </row>
    <row r="113" spans="1:3" ht="12.75" customHeight="1" x14ac:dyDescent="0.2">
      <c r="A113" s="16"/>
      <c r="B113" s="16"/>
      <c r="C113" s="16"/>
    </row>
    <row r="114" spans="1:3" ht="12.75" customHeight="1" x14ac:dyDescent="0.2">
      <c r="A114" s="16"/>
      <c r="B114" s="16"/>
      <c r="C114" s="16"/>
    </row>
    <row r="115" spans="1:3" ht="12.75" customHeight="1" x14ac:dyDescent="0.2">
      <c r="A115" s="16"/>
      <c r="B115" s="16"/>
      <c r="C115" s="16"/>
    </row>
    <row r="116" spans="1:3" ht="12.75" customHeight="1" x14ac:dyDescent="0.2">
      <c r="A116" s="16"/>
      <c r="B116" s="16"/>
      <c r="C116" s="16"/>
    </row>
    <row r="117" spans="1:3" ht="12.75" customHeight="1" x14ac:dyDescent="0.2">
      <c r="A117" s="16"/>
      <c r="B117" s="16"/>
      <c r="C117" s="16"/>
    </row>
    <row r="118" spans="1:3" ht="12.75" customHeight="1" x14ac:dyDescent="0.2">
      <c r="A118" s="16"/>
      <c r="B118" s="16"/>
      <c r="C118" s="16"/>
    </row>
    <row r="119" spans="1:3" ht="12.75" customHeight="1" x14ac:dyDescent="0.2">
      <c r="A119" s="16"/>
      <c r="B119" s="16"/>
      <c r="C119" s="16"/>
    </row>
    <row r="120" spans="1:3" ht="12.75" customHeight="1" x14ac:dyDescent="0.2">
      <c r="A120" s="16"/>
      <c r="B120" s="16"/>
      <c r="C120" s="16"/>
    </row>
    <row r="121" spans="1:3" ht="12.75" customHeight="1" x14ac:dyDescent="0.2">
      <c r="A121" s="16"/>
      <c r="B121" s="16"/>
      <c r="C121" s="16"/>
    </row>
    <row r="122" spans="1:3" ht="12.75" customHeight="1" x14ac:dyDescent="0.2">
      <c r="A122" s="16"/>
      <c r="B122" s="16"/>
      <c r="C122" s="16"/>
    </row>
    <row r="123" spans="1:3" ht="12.75" customHeight="1" x14ac:dyDescent="0.2">
      <c r="A123" s="16"/>
      <c r="B123" s="16"/>
      <c r="C123" s="16"/>
    </row>
    <row r="124" spans="1:3" ht="12.75" customHeight="1" x14ac:dyDescent="0.2">
      <c r="A124" s="16"/>
      <c r="B124" s="16"/>
      <c r="C124" s="16"/>
    </row>
    <row r="125" spans="1:3" ht="12.75" customHeight="1" x14ac:dyDescent="0.2">
      <c r="A125" s="16"/>
      <c r="B125" s="16"/>
      <c r="C125" s="16"/>
    </row>
    <row r="126" spans="1:3" ht="12.75" customHeight="1" x14ac:dyDescent="0.2">
      <c r="A126" s="16"/>
      <c r="B126" s="16"/>
      <c r="C126" s="16"/>
    </row>
    <row r="127" spans="1:3" ht="12.75" customHeight="1" x14ac:dyDescent="0.2">
      <c r="A127" s="16"/>
      <c r="B127" s="16"/>
      <c r="C127" s="16"/>
    </row>
    <row r="128" spans="1:3" ht="12.75" customHeight="1" x14ac:dyDescent="0.2">
      <c r="A128" s="16"/>
      <c r="B128" s="16"/>
      <c r="C128" s="16"/>
    </row>
    <row r="129" spans="1:3" ht="12.75" customHeight="1" x14ac:dyDescent="0.2">
      <c r="A129" s="16"/>
      <c r="B129" s="16"/>
      <c r="C129" s="16"/>
    </row>
    <row r="130" spans="1:3" ht="12.75" customHeight="1" x14ac:dyDescent="0.2">
      <c r="A130" s="16"/>
      <c r="B130" s="16"/>
      <c r="C130" s="16"/>
    </row>
    <row r="131" spans="1:3" ht="12.75" customHeight="1" x14ac:dyDescent="0.2">
      <c r="A131" s="16"/>
      <c r="B131" s="16"/>
      <c r="C131" s="16"/>
    </row>
    <row r="132" spans="1:3" ht="12.75" customHeight="1" x14ac:dyDescent="0.2">
      <c r="A132" s="16"/>
      <c r="B132" s="16"/>
      <c r="C132" s="16"/>
    </row>
    <row r="133" spans="1:3" ht="12.75" customHeight="1" x14ac:dyDescent="0.2">
      <c r="A133" s="16"/>
      <c r="B133" s="16"/>
      <c r="C133" s="16"/>
    </row>
    <row r="134" spans="1:3" ht="12.75" customHeight="1" x14ac:dyDescent="0.2">
      <c r="A134" s="16"/>
      <c r="B134" s="16"/>
      <c r="C134" s="16"/>
    </row>
    <row r="135" spans="1:3" ht="12.75" customHeight="1" x14ac:dyDescent="0.2">
      <c r="A135" s="16"/>
      <c r="B135" s="16"/>
      <c r="C135" s="16"/>
    </row>
    <row r="136" spans="1:3" ht="12.75" customHeight="1" x14ac:dyDescent="0.2">
      <c r="A136" s="16"/>
      <c r="B136" s="16"/>
      <c r="C136" s="16"/>
    </row>
    <row r="137" spans="1:3" ht="12.75" customHeight="1" x14ac:dyDescent="0.2">
      <c r="A137" s="16"/>
      <c r="B137" s="16"/>
      <c r="C137" s="16"/>
    </row>
    <row r="138" spans="1:3" ht="12.75" customHeight="1" x14ac:dyDescent="0.2">
      <c r="A138" s="16"/>
      <c r="B138" s="16"/>
      <c r="C138" s="16"/>
    </row>
    <row r="139" spans="1:3" ht="12.75" customHeight="1" x14ac:dyDescent="0.2">
      <c r="A139" s="16"/>
      <c r="B139" s="16"/>
      <c r="C139" s="16"/>
    </row>
    <row r="140" spans="1:3" ht="12.75" customHeight="1" x14ac:dyDescent="0.2">
      <c r="A140" s="16"/>
      <c r="B140" s="16"/>
      <c r="C140" s="16"/>
    </row>
    <row r="141" spans="1:3" ht="12.75" customHeight="1" x14ac:dyDescent="0.2">
      <c r="A141" s="16"/>
      <c r="B141" s="16"/>
      <c r="C141" s="16"/>
    </row>
    <row r="142" spans="1:3" ht="12.75" customHeight="1" x14ac:dyDescent="0.2">
      <c r="A142" s="16"/>
      <c r="B142" s="16"/>
      <c r="C142" s="16"/>
    </row>
    <row r="143" spans="1:3" ht="12.75" customHeight="1" x14ac:dyDescent="0.2">
      <c r="A143" s="16"/>
      <c r="B143" s="16"/>
      <c r="C143" s="16"/>
    </row>
    <row r="144" spans="1:3" ht="12.75" customHeight="1" x14ac:dyDescent="0.2">
      <c r="A144" s="16"/>
      <c r="B144" s="16"/>
      <c r="C144" s="16"/>
    </row>
    <row r="145" spans="1:3" ht="12.75" customHeight="1" x14ac:dyDescent="0.2">
      <c r="A145" s="16"/>
      <c r="B145" s="16"/>
      <c r="C145" s="16"/>
    </row>
    <row r="146" spans="1:3" ht="12.75" customHeight="1" x14ac:dyDescent="0.2">
      <c r="A146" s="16"/>
      <c r="B146" s="16"/>
      <c r="C146" s="16"/>
    </row>
    <row r="147" spans="1:3" ht="12.75" customHeight="1" x14ac:dyDescent="0.2">
      <c r="A147" s="16"/>
      <c r="B147" s="16"/>
      <c r="C147" s="16"/>
    </row>
    <row r="148" spans="1:3" ht="12.75" customHeight="1" x14ac:dyDescent="0.2">
      <c r="A148" s="16"/>
      <c r="B148" s="16"/>
      <c r="C148" s="16"/>
    </row>
    <row r="149" spans="1:3" ht="12.75" customHeight="1" x14ac:dyDescent="0.2">
      <c r="A149" s="16"/>
      <c r="B149" s="16"/>
      <c r="C149" s="16"/>
    </row>
    <row r="150" spans="1:3" ht="12.75" customHeight="1" x14ac:dyDescent="0.2">
      <c r="A150" s="16"/>
      <c r="B150" s="16"/>
      <c r="C150" s="16"/>
    </row>
    <row r="151" spans="1:3" ht="12.75" customHeight="1" x14ac:dyDescent="0.2">
      <c r="A151" s="16"/>
      <c r="B151" s="16"/>
      <c r="C151" s="16"/>
    </row>
    <row r="152" spans="1:3" ht="12.75" customHeight="1" x14ac:dyDescent="0.2">
      <c r="A152" s="16"/>
      <c r="B152" s="16"/>
      <c r="C152" s="16"/>
    </row>
    <row r="153" spans="1:3" ht="12.75" customHeight="1" x14ac:dyDescent="0.2">
      <c r="A153" s="16"/>
      <c r="B153" s="16"/>
      <c r="C153" s="16"/>
    </row>
    <row r="154" spans="1:3" ht="12.75" customHeight="1" x14ac:dyDescent="0.2">
      <c r="A154" s="16"/>
      <c r="B154" s="16"/>
      <c r="C154" s="16"/>
    </row>
    <row r="155" spans="1:3" ht="12.75" customHeight="1" x14ac:dyDescent="0.2">
      <c r="A155" s="16"/>
      <c r="B155" s="16"/>
      <c r="C155" s="16"/>
    </row>
    <row r="156" spans="1:3" ht="12.75" customHeight="1" x14ac:dyDescent="0.2">
      <c r="A156" s="16"/>
      <c r="B156" s="16"/>
      <c r="C156" s="16"/>
    </row>
    <row r="157" spans="1:3" ht="12.75" customHeight="1" x14ac:dyDescent="0.2">
      <c r="A157" s="16"/>
      <c r="B157" s="16"/>
      <c r="C157" s="16"/>
    </row>
    <row r="158" spans="1:3" ht="12.75" customHeight="1" x14ac:dyDescent="0.2">
      <c r="A158" s="16"/>
      <c r="B158" s="16"/>
      <c r="C158" s="16"/>
    </row>
    <row r="159" spans="1:3" ht="12.75" customHeight="1" x14ac:dyDescent="0.2">
      <c r="A159" s="16"/>
      <c r="B159" s="16"/>
      <c r="C159" s="16"/>
    </row>
    <row r="160" spans="1:3" ht="12.75" customHeight="1" x14ac:dyDescent="0.2">
      <c r="A160" s="16"/>
      <c r="B160" s="16"/>
      <c r="C160" s="16"/>
    </row>
    <row r="161" spans="1:3" ht="12.75" customHeight="1" x14ac:dyDescent="0.2">
      <c r="A161" s="16"/>
      <c r="B161" s="16"/>
      <c r="C161" s="16"/>
    </row>
    <row r="162" spans="1:3" ht="12.75" customHeight="1" x14ac:dyDescent="0.2">
      <c r="A162" s="16"/>
      <c r="B162" s="16"/>
      <c r="C162" s="16"/>
    </row>
    <row r="163" spans="1:3" ht="12.75" customHeight="1" x14ac:dyDescent="0.2">
      <c r="A163" s="16"/>
      <c r="B163" s="16"/>
      <c r="C163" s="16"/>
    </row>
    <row r="164" spans="1:3" ht="12.75" customHeight="1" x14ac:dyDescent="0.2">
      <c r="A164" s="16"/>
      <c r="B164" s="16"/>
      <c r="C164" s="16"/>
    </row>
    <row r="165" spans="1:3" ht="12.75" customHeight="1" x14ac:dyDescent="0.2">
      <c r="A165" s="16"/>
      <c r="B165" s="16"/>
      <c r="C165" s="16"/>
    </row>
    <row r="166" spans="1:3" ht="12.75" customHeight="1" x14ac:dyDescent="0.2">
      <c r="A166" s="16"/>
      <c r="B166" s="16"/>
      <c r="C166" s="16"/>
    </row>
    <row r="167" spans="1:3" ht="12.75" customHeight="1" x14ac:dyDescent="0.2">
      <c r="A167" s="16"/>
      <c r="B167" s="16"/>
      <c r="C167" s="16"/>
    </row>
    <row r="168" spans="1:3" ht="12.75" customHeight="1" x14ac:dyDescent="0.2">
      <c r="A168" s="16"/>
      <c r="B168" s="16"/>
      <c r="C168" s="16"/>
    </row>
    <row r="169" spans="1:3" ht="12.75" customHeight="1" x14ac:dyDescent="0.2">
      <c r="A169" s="16"/>
      <c r="B169" s="16"/>
      <c r="C169" s="16"/>
    </row>
    <row r="170" spans="1:3" ht="12.75" customHeight="1" x14ac:dyDescent="0.2">
      <c r="A170" s="16"/>
      <c r="B170" s="16"/>
      <c r="C170" s="16"/>
    </row>
    <row r="171" spans="1:3" ht="12.75" customHeight="1" x14ac:dyDescent="0.2">
      <c r="A171" s="16"/>
      <c r="B171" s="16"/>
      <c r="C171" s="16"/>
    </row>
    <row r="172" spans="1:3" ht="12.75" customHeight="1" x14ac:dyDescent="0.2">
      <c r="A172" s="16"/>
      <c r="B172" s="16"/>
      <c r="C172" s="16"/>
    </row>
    <row r="173" spans="1:3" ht="12.75" customHeight="1" x14ac:dyDescent="0.2">
      <c r="A173" s="16"/>
      <c r="B173" s="16"/>
      <c r="C173" s="16"/>
    </row>
    <row r="174" spans="1:3" ht="12.75" customHeight="1" x14ac:dyDescent="0.2">
      <c r="A174" s="16"/>
      <c r="B174" s="16"/>
      <c r="C174" s="16"/>
    </row>
    <row r="175" spans="1:3" ht="12.75" customHeight="1" x14ac:dyDescent="0.2">
      <c r="A175" s="16"/>
      <c r="B175" s="16"/>
      <c r="C175" s="16"/>
    </row>
    <row r="176" spans="1:3" ht="12.75" customHeight="1" x14ac:dyDescent="0.2">
      <c r="A176" s="16"/>
      <c r="B176" s="16"/>
      <c r="C176" s="16"/>
    </row>
    <row r="177" spans="1:3" ht="12.75" customHeight="1" x14ac:dyDescent="0.2">
      <c r="A177" s="16"/>
      <c r="B177" s="16"/>
      <c r="C177" s="16"/>
    </row>
    <row r="178" spans="1:3" ht="12.75" customHeight="1" x14ac:dyDescent="0.2">
      <c r="A178" s="16"/>
      <c r="B178" s="16"/>
      <c r="C178" s="16"/>
    </row>
    <row r="179" spans="1:3" ht="12.75" customHeight="1" x14ac:dyDescent="0.2">
      <c r="A179" s="16"/>
      <c r="B179" s="16"/>
      <c r="C179" s="16"/>
    </row>
    <row r="180" spans="1:3" ht="12.75" customHeight="1" x14ac:dyDescent="0.2">
      <c r="A180" s="16"/>
      <c r="B180" s="16"/>
      <c r="C180" s="16"/>
    </row>
    <row r="181" spans="1:3" ht="12.75" customHeight="1" x14ac:dyDescent="0.2">
      <c r="A181" s="16"/>
      <c r="B181" s="16"/>
      <c r="C181" s="16"/>
    </row>
    <row r="182" spans="1:3" ht="12.75" customHeight="1" x14ac:dyDescent="0.2">
      <c r="A182" s="16"/>
      <c r="B182" s="16"/>
      <c r="C182" s="16"/>
    </row>
    <row r="183" spans="1:3" ht="12.75" customHeight="1" x14ac:dyDescent="0.2">
      <c r="A183" s="16"/>
      <c r="B183" s="16"/>
      <c r="C183" s="16"/>
    </row>
    <row r="184" spans="1:3" ht="12.75" customHeight="1" x14ac:dyDescent="0.2">
      <c r="A184" s="16"/>
      <c r="B184" s="16"/>
      <c r="C184" s="16"/>
    </row>
    <row r="185" spans="1:3" ht="12.75" customHeight="1" x14ac:dyDescent="0.2">
      <c r="A185" s="16"/>
      <c r="B185" s="16"/>
      <c r="C185" s="16"/>
    </row>
    <row r="186" spans="1:3" ht="12.75" customHeight="1" x14ac:dyDescent="0.2">
      <c r="A186" s="16"/>
      <c r="B186" s="16"/>
      <c r="C186" s="16"/>
    </row>
    <row r="187" spans="1:3" ht="12.75" customHeight="1" x14ac:dyDescent="0.2">
      <c r="A187" s="16"/>
      <c r="B187" s="16"/>
      <c r="C187" s="16"/>
    </row>
    <row r="188" spans="1:3" ht="12.75" customHeight="1" x14ac:dyDescent="0.2">
      <c r="A188" s="16"/>
      <c r="B188" s="16"/>
      <c r="C188" s="16"/>
    </row>
    <row r="189" spans="1:3" ht="12.75" customHeight="1" x14ac:dyDescent="0.2">
      <c r="A189" s="16"/>
      <c r="B189" s="16"/>
      <c r="C189" s="16"/>
    </row>
    <row r="190" spans="1:3" ht="12.75" customHeight="1" x14ac:dyDescent="0.2">
      <c r="A190" s="16"/>
      <c r="B190" s="16"/>
      <c r="C190" s="16"/>
    </row>
    <row r="191" spans="1:3" ht="12.75" customHeight="1" x14ac:dyDescent="0.2">
      <c r="A191" s="16"/>
      <c r="B191" s="16"/>
      <c r="C191" s="16"/>
    </row>
    <row r="192" spans="1:3" ht="12.75" customHeight="1" x14ac:dyDescent="0.2">
      <c r="A192" s="16"/>
      <c r="B192" s="16"/>
      <c r="C192" s="16"/>
    </row>
    <row r="193" spans="1:3" ht="12.75" customHeight="1" x14ac:dyDescent="0.2">
      <c r="A193" s="16"/>
      <c r="B193" s="16"/>
      <c r="C193" s="16"/>
    </row>
    <row r="194" spans="1:3" ht="12.75" customHeight="1" x14ac:dyDescent="0.2">
      <c r="A194" s="16"/>
      <c r="B194" s="16"/>
      <c r="C194" s="16"/>
    </row>
    <row r="195" spans="1:3" ht="12.75" customHeight="1" x14ac:dyDescent="0.2">
      <c r="A195" s="16"/>
      <c r="B195" s="16"/>
      <c r="C195" s="16"/>
    </row>
    <row r="196" spans="1:3" ht="12.75" customHeight="1" x14ac:dyDescent="0.2">
      <c r="A196" s="16"/>
      <c r="B196" s="16"/>
      <c r="C196" s="16"/>
    </row>
    <row r="197" spans="1:3" ht="12.75" customHeight="1" x14ac:dyDescent="0.2">
      <c r="A197" s="16"/>
      <c r="B197" s="16"/>
      <c r="C197" s="16"/>
    </row>
    <row r="198" spans="1:3" ht="12.75" customHeight="1" x14ac:dyDescent="0.2">
      <c r="A198" s="16"/>
      <c r="B198" s="16"/>
      <c r="C198" s="16"/>
    </row>
    <row r="199" spans="1:3" ht="12.75" customHeight="1" x14ac:dyDescent="0.2">
      <c r="A199" s="16"/>
      <c r="B199" s="16"/>
      <c r="C199" s="16"/>
    </row>
    <row r="200" spans="1:3" ht="12.75" customHeight="1" x14ac:dyDescent="0.2">
      <c r="A200" s="16"/>
      <c r="B200" s="16"/>
      <c r="C200" s="16"/>
    </row>
    <row r="201" spans="1:3" ht="12.75" customHeight="1" x14ac:dyDescent="0.2">
      <c r="A201" s="16"/>
      <c r="B201" s="16"/>
      <c r="C201" s="16"/>
    </row>
    <row r="202" spans="1:3" ht="12.75" customHeight="1" x14ac:dyDescent="0.2">
      <c r="A202" s="16"/>
      <c r="B202" s="16"/>
      <c r="C202" s="16"/>
    </row>
    <row r="203" spans="1:3" ht="12.75" customHeight="1" x14ac:dyDescent="0.2">
      <c r="A203" s="16"/>
      <c r="B203" s="16"/>
      <c r="C203" s="16"/>
    </row>
    <row r="204" spans="1:3" ht="12.75" customHeight="1" x14ac:dyDescent="0.2">
      <c r="A204" s="16"/>
      <c r="B204" s="16"/>
      <c r="C204" s="16"/>
    </row>
    <row r="205" spans="1:3" ht="12.75" customHeight="1" x14ac:dyDescent="0.2">
      <c r="A205" s="16"/>
      <c r="B205" s="16"/>
      <c r="C205" s="16"/>
    </row>
    <row r="206" spans="1:3" ht="12.75" customHeight="1" x14ac:dyDescent="0.2">
      <c r="A206" s="16"/>
      <c r="B206" s="16"/>
      <c r="C206" s="16"/>
    </row>
    <row r="207" spans="1:3" ht="12.75" customHeight="1" x14ac:dyDescent="0.2">
      <c r="A207" s="16"/>
      <c r="B207" s="16"/>
      <c r="C207" s="16"/>
    </row>
    <row r="208" spans="1:3" ht="12.75" customHeight="1" x14ac:dyDescent="0.2">
      <c r="A208" s="16"/>
      <c r="B208" s="16"/>
      <c r="C208" s="16"/>
    </row>
    <row r="209" spans="1:3" ht="12.75" customHeight="1" x14ac:dyDescent="0.2">
      <c r="A209" s="16"/>
      <c r="B209" s="16"/>
      <c r="C209" s="16"/>
    </row>
    <row r="210" spans="1:3" ht="12.75" customHeight="1" x14ac:dyDescent="0.2">
      <c r="A210" s="16"/>
      <c r="B210" s="16"/>
      <c r="C210" s="16"/>
    </row>
    <row r="211" spans="1:3" ht="12.75" customHeight="1" x14ac:dyDescent="0.2">
      <c r="A211" s="16"/>
      <c r="B211" s="16"/>
      <c r="C211" s="16"/>
    </row>
    <row r="212" spans="1:3" ht="12.75" customHeight="1" x14ac:dyDescent="0.2">
      <c r="A212" s="16"/>
      <c r="B212" s="16"/>
      <c r="C212" s="16"/>
    </row>
    <row r="213" spans="1:3" ht="12.75" customHeight="1" x14ac:dyDescent="0.2">
      <c r="A213" s="16"/>
      <c r="B213" s="16"/>
      <c r="C213" s="16"/>
    </row>
    <row r="214" spans="1:3" ht="12.75" customHeight="1" x14ac:dyDescent="0.2">
      <c r="A214" s="16"/>
      <c r="B214" s="16"/>
      <c r="C214" s="16"/>
    </row>
    <row r="215" spans="1:3" ht="12.75" customHeight="1" x14ac:dyDescent="0.2">
      <c r="A215" s="16"/>
      <c r="B215" s="16"/>
      <c r="C215" s="16"/>
    </row>
    <row r="216" spans="1:3" ht="12.75" customHeight="1" x14ac:dyDescent="0.2">
      <c r="A216" s="16"/>
      <c r="B216" s="16"/>
      <c r="C216" s="16"/>
    </row>
    <row r="217" spans="1:3" ht="12.75" customHeight="1" x14ac:dyDescent="0.2">
      <c r="A217" s="16"/>
      <c r="B217" s="16"/>
      <c r="C217" s="16"/>
    </row>
    <row r="218" spans="1:3" ht="12.75" customHeight="1" x14ac:dyDescent="0.2">
      <c r="A218" s="16"/>
      <c r="B218" s="16"/>
      <c r="C218" s="16"/>
    </row>
    <row r="219" spans="1:3" ht="12.75" customHeight="1" x14ac:dyDescent="0.2">
      <c r="A219" s="16"/>
      <c r="B219" s="16"/>
      <c r="C219" s="16"/>
    </row>
    <row r="220" spans="1:3" ht="12.75" customHeight="1" x14ac:dyDescent="0.2">
      <c r="A220" s="16"/>
      <c r="B220" s="16"/>
      <c r="C220" s="16"/>
    </row>
    <row r="221" spans="1:3" ht="12.75" customHeight="1" x14ac:dyDescent="0.2">
      <c r="A221" s="16"/>
      <c r="B221" s="16"/>
      <c r="C221" s="16"/>
    </row>
    <row r="222" spans="1:3" ht="12.75" customHeight="1" x14ac:dyDescent="0.2">
      <c r="A222" s="16"/>
      <c r="B222" s="16"/>
      <c r="C222" s="16"/>
    </row>
    <row r="223" spans="1:3" ht="12.75" customHeight="1" x14ac:dyDescent="0.2">
      <c r="A223" s="16"/>
      <c r="B223" s="16"/>
      <c r="C223" s="16"/>
    </row>
    <row r="224" spans="1:3" ht="12.75" customHeight="1" x14ac:dyDescent="0.2">
      <c r="A224" s="16"/>
      <c r="B224" s="16"/>
      <c r="C224" s="16"/>
    </row>
    <row r="225" spans="1:3" ht="12.75" customHeight="1" x14ac:dyDescent="0.2">
      <c r="A225" s="16"/>
      <c r="B225" s="16"/>
      <c r="C225" s="16"/>
    </row>
    <row r="226" spans="1:3" ht="12.75" customHeight="1" x14ac:dyDescent="0.2">
      <c r="A226" s="16"/>
      <c r="B226" s="16"/>
      <c r="C226" s="16"/>
    </row>
    <row r="227" spans="1:3" ht="12.75" customHeight="1" x14ac:dyDescent="0.2">
      <c r="A227" s="16"/>
      <c r="B227" s="16"/>
      <c r="C227" s="16"/>
    </row>
    <row r="228" spans="1:3" ht="12.75" customHeight="1" x14ac:dyDescent="0.2">
      <c r="A228" s="16"/>
      <c r="B228" s="16"/>
      <c r="C228" s="16"/>
    </row>
    <row r="229" spans="1:3" ht="12.75" customHeight="1" x14ac:dyDescent="0.2">
      <c r="A229" s="16"/>
      <c r="B229" s="16"/>
      <c r="C229" s="16"/>
    </row>
    <row r="230" spans="1:3" ht="12.75" customHeight="1" x14ac:dyDescent="0.2">
      <c r="A230" s="16"/>
      <c r="B230" s="16"/>
      <c r="C230" s="16"/>
    </row>
    <row r="231" spans="1:3" ht="12.75" customHeight="1" x14ac:dyDescent="0.2">
      <c r="A231" s="16"/>
      <c r="B231" s="16"/>
      <c r="C231" s="16"/>
    </row>
    <row r="232" spans="1:3" ht="12.75" customHeight="1" x14ac:dyDescent="0.2">
      <c r="A232" s="16"/>
      <c r="B232" s="16"/>
      <c r="C232" s="16"/>
    </row>
    <row r="233" spans="1:3" ht="12.75" customHeight="1" x14ac:dyDescent="0.2">
      <c r="A233" s="16"/>
      <c r="B233" s="16"/>
      <c r="C233" s="16"/>
    </row>
    <row r="234" spans="1:3" ht="12.75" customHeight="1" x14ac:dyDescent="0.2">
      <c r="A234" s="16"/>
      <c r="B234" s="16"/>
      <c r="C234" s="16"/>
    </row>
    <row r="235" spans="1:3" ht="12.75" customHeight="1" x14ac:dyDescent="0.2">
      <c r="A235" s="16"/>
      <c r="B235" s="16"/>
      <c r="C235" s="16"/>
    </row>
    <row r="236" spans="1:3" ht="12.75" customHeight="1" x14ac:dyDescent="0.2">
      <c r="A236" s="16"/>
      <c r="B236" s="16"/>
      <c r="C236" s="16"/>
    </row>
    <row r="237" spans="1:3" ht="12.75" customHeight="1" x14ac:dyDescent="0.2">
      <c r="A237" s="16"/>
      <c r="B237" s="16"/>
      <c r="C237" s="16"/>
    </row>
    <row r="238" spans="1:3" ht="12.75" customHeight="1" x14ac:dyDescent="0.2">
      <c r="A238" s="16"/>
      <c r="B238" s="16"/>
      <c r="C238" s="16"/>
    </row>
    <row r="239" spans="1:3" ht="12.75" customHeight="1" x14ac:dyDescent="0.2">
      <c r="A239" s="16"/>
      <c r="B239" s="16"/>
      <c r="C239" s="16"/>
    </row>
    <row r="240" spans="1:3" ht="12.75" customHeight="1" x14ac:dyDescent="0.2">
      <c r="A240" s="16"/>
      <c r="B240" s="16"/>
      <c r="C240" s="16"/>
    </row>
    <row r="241" spans="1:3" ht="12.75" customHeight="1" x14ac:dyDescent="0.2">
      <c r="A241" s="16"/>
      <c r="B241" s="16"/>
      <c r="C241" s="16"/>
    </row>
    <row r="242" spans="1:3" ht="12.75" customHeight="1" x14ac:dyDescent="0.2">
      <c r="A242" s="16"/>
      <c r="B242" s="16"/>
      <c r="C242" s="16"/>
    </row>
    <row r="243" spans="1:3" ht="12.75" customHeight="1" x14ac:dyDescent="0.2">
      <c r="A243" s="16"/>
      <c r="B243" s="16"/>
      <c r="C243" s="16"/>
    </row>
    <row r="244" spans="1:3" ht="12.75" customHeight="1" x14ac:dyDescent="0.2">
      <c r="A244" s="16"/>
      <c r="B244" s="16"/>
      <c r="C244" s="16"/>
    </row>
    <row r="245" spans="1:3" ht="12.75" customHeight="1" x14ac:dyDescent="0.2">
      <c r="A245" s="16"/>
      <c r="B245" s="16"/>
      <c r="C245" s="16"/>
    </row>
    <row r="246" spans="1:3" ht="12.75" customHeight="1" x14ac:dyDescent="0.2">
      <c r="A246" s="16"/>
      <c r="B246" s="16"/>
      <c r="C246" s="16"/>
    </row>
    <row r="247" spans="1:3" ht="12.75" customHeight="1" x14ac:dyDescent="0.2">
      <c r="A247" s="16"/>
      <c r="B247" s="16"/>
      <c r="C247" s="16"/>
    </row>
    <row r="248" spans="1:3" ht="12.75" customHeight="1" x14ac:dyDescent="0.2">
      <c r="A248" s="16"/>
      <c r="B248" s="16"/>
      <c r="C248" s="16"/>
    </row>
    <row r="249" spans="1:3" ht="12.75" customHeight="1" x14ac:dyDescent="0.2">
      <c r="A249" s="16"/>
      <c r="B249" s="16"/>
      <c r="C249" s="16"/>
    </row>
    <row r="250" spans="1:3" ht="12.75" customHeight="1" x14ac:dyDescent="0.2">
      <c r="A250" s="16"/>
      <c r="B250" s="16"/>
      <c r="C250" s="16"/>
    </row>
    <row r="251" spans="1:3" ht="12.75" customHeight="1" x14ac:dyDescent="0.2">
      <c r="A251" s="16"/>
      <c r="B251" s="16"/>
      <c r="C251" s="16"/>
    </row>
    <row r="252" spans="1:3" ht="12.75" customHeight="1" x14ac:dyDescent="0.2">
      <c r="A252" s="16"/>
      <c r="B252" s="16"/>
      <c r="C252" s="16"/>
    </row>
    <row r="253" spans="1:3" ht="12.75" customHeight="1" x14ac:dyDescent="0.2">
      <c r="A253" s="16"/>
      <c r="B253" s="16"/>
      <c r="C253" s="16"/>
    </row>
    <row r="254" spans="1:3" ht="12.75" customHeight="1" x14ac:dyDescent="0.2">
      <c r="A254" s="16"/>
      <c r="B254" s="16"/>
      <c r="C254" s="16"/>
    </row>
    <row r="255" spans="1:3" ht="12.75" customHeight="1" x14ac:dyDescent="0.2">
      <c r="A255" s="16"/>
      <c r="B255" s="16"/>
      <c r="C255" s="16"/>
    </row>
    <row r="256" spans="1:3" ht="12.75" customHeight="1" x14ac:dyDescent="0.2">
      <c r="A256" s="16"/>
      <c r="B256" s="16"/>
      <c r="C256" s="16"/>
    </row>
    <row r="257" spans="1:3" ht="12.75" customHeight="1" x14ac:dyDescent="0.2">
      <c r="A257" s="16"/>
      <c r="B257" s="16"/>
      <c r="C257" s="16"/>
    </row>
    <row r="258" spans="1:3" ht="12.75" customHeight="1" x14ac:dyDescent="0.2">
      <c r="A258" s="16"/>
      <c r="B258" s="16"/>
      <c r="C258" s="16"/>
    </row>
    <row r="259" spans="1:3" ht="12.75" customHeight="1" x14ac:dyDescent="0.2">
      <c r="A259" s="16"/>
      <c r="B259" s="16"/>
      <c r="C259" s="16"/>
    </row>
    <row r="260" spans="1:3" ht="12.75" customHeight="1" x14ac:dyDescent="0.2">
      <c r="A260" s="16"/>
      <c r="B260" s="16"/>
      <c r="C260" s="16"/>
    </row>
    <row r="261" spans="1:3" ht="12.75" customHeight="1" x14ac:dyDescent="0.2">
      <c r="A261" s="16"/>
      <c r="B261" s="16"/>
      <c r="C261" s="16"/>
    </row>
    <row r="262" spans="1:3" ht="12.75" customHeight="1" x14ac:dyDescent="0.2">
      <c r="A262" s="16"/>
      <c r="B262" s="16"/>
      <c r="C262" s="16"/>
    </row>
    <row r="263" spans="1:3" ht="12.75" customHeight="1" x14ac:dyDescent="0.2">
      <c r="A263" s="16"/>
      <c r="B263" s="16"/>
      <c r="C263" s="16"/>
    </row>
    <row r="264" spans="1:3" ht="12.75" customHeight="1" x14ac:dyDescent="0.2">
      <c r="A264" s="16"/>
      <c r="B264" s="16"/>
      <c r="C264" s="16"/>
    </row>
    <row r="265" spans="1:3" ht="12.75" customHeight="1" x14ac:dyDescent="0.2">
      <c r="A265" s="16"/>
      <c r="B265" s="16"/>
      <c r="C265" s="16"/>
    </row>
    <row r="266" spans="1:3" ht="12.75" customHeight="1" x14ac:dyDescent="0.2">
      <c r="A266" s="16"/>
      <c r="B266" s="16"/>
      <c r="C266" s="16"/>
    </row>
    <row r="267" spans="1:3" ht="12.75" customHeight="1" x14ac:dyDescent="0.2">
      <c r="A267" s="16"/>
      <c r="B267" s="16"/>
      <c r="C267" s="16"/>
    </row>
    <row r="268" spans="1:3" ht="12.75" customHeight="1" x14ac:dyDescent="0.2">
      <c r="A268" s="16"/>
      <c r="B268" s="16"/>
      <c r="C268" s="16"/>
    </row>
    <row r="269" spans="1:3" ht="12.75" customHeight="1" x14ac:dyDescent="0.2">
      <c r="A269" s="16"/>
      <c r="B269" s="16"/>
      <c r="C269" s="16"/>
    </row>
    <row r="270" spans="1:3" ht="12.75" customHeight="1" x14ac:dyDescent="0.2">
      <c r="A270" s="16"/>
      <c r="B270" s="16"/>
      <c r="C270" s="16"/>
    </row>
    <row r="271" spans="1:3" ht="12.75" customHeight="1" x14ac:dyDescent="0.2">
      <c r="A271" s="16"/>
      <c r="B271" s="16"/>
      <c r="C271" s="16"/>
    </row>
    <row r="272" spans="1:3" ht="12.75" customHeight="1" x14ac:dyDescent="0.2">
      <c r="A272" s="16"/>
      <c r="B272" s="16"/>
      <c r="C272" s="16"/>
    </row>
    <row r="273" spans="1:3" ht="12.75" customHeight="1" x14ac:dyDescent="0.2">
      <c r="A273" s="16"/>
      <c r="B273" s="16"/>
      <c r="C273" s="16"/>
    </row>
    <row r="274" spans="1:3" ht="12.75" customHeight="1" x14ac:dyDescent="0.2">
      <c r="A274" s="16"/>
      <c r="B274" s="16"/>
      <c r="C274" s="16"/>
    </row>
    <row r="275" spans="1:3" ht="12.75" customHeight="1" x14ac:dyDescent="0.2">
      <c r="A275" s="16"/>
      <c r="B275" s="16"/>
      <c r="C275" s="16"/>
    </row>
    <row r="276" spans="1:3" ht="12.75" customHeight="1" x14ac:dyDescent="0.2">
      <c r="A276" s="16"/>
      <c r="B276" s="16"/>
      <c r="C276" s="16"/>
    </row>
    <row r="277" spans="1:3" ht="12.75" customHeight="1" x14ac:dyDescent="0.2">
      <c r="A277" s="16"/>
      <c r="B277" s="16"/>
      <c r="C277" s="16"/>
    </row>
    <row r="278" spans="1:3" ht="12.75" customHeight="1" x14ac:dyDescent="0.2">
      <c r="A278" s="16"/>
      <c r="B278" s="16"/>
      <c r="C278" s="16"/>
    </row>
    <row r="279" spans="1:3" ht="12.75" customHeight="1" x14ac:dyDescent="0.2">
      <c r="A279" s="16"/>
      <c r="B279" s="16"/>
      <c r="C279" s="16"/>
    </row>
    <row r="280" spans="1:3" ht="12.75" customHeight="1" x14ac:dyDescent="0.2">
      <c r="A280" s="16"/>
      <c r="B280" s="16"/>
      <c r="C280" s="16"/>
    </row>
    <row r="281" spans="1:3" ht="12.75" customHeight="1" x14ac:dyDescent="0.2">
      <c r="A281" s="16"/>
      <c r="B281" s="16"/>
      <c r="C281" s="16"/>
    </row>
    <row r="282" spans="1:3" ht="12.75" customHeight="1" x14ac:dyDescent="0.2">
      <c r="A282" s="16"/>
      <c r="B282" s="16"/>
      <c r="C282" s="16"/>
    </row>
    <row r="283" spans="1:3" ht="12.75" customHeight="1" x14ac:dyDescent="0.2">
      <c r="A283" s="16"/>
      <c r="B283" s="16"/>
      <c r="C283" s="16"/>
    </row>
    <row r="284" spans="1:3" ht="12.75" customHeight="1" x14ac:dyDescent="0.2">
      <c r="A284" s="16"/>
      <c r="B284" s="16"/>
      <c r="C284" s="16"/>
    </row>
    <row r="285" spans="1:3" ht="12.75" customHeight="1" x14ac:dyDescent="0.2">
      <c r="A285" s="16"/>
      <c r="B285" s="16"/>
      <c r="C285" s="16"/>
    </row>
    <row r="286" spans="1:3" ht="12.75" customHeight="1" x14ac:dyDescent="0.2">
      <c r="A286" s="16"/>
      <c r="B286" s="16"/>
      <c r="C286" s="16"/>
    </row>
    <row r="287" spans="1:3" ht="12.75" customHeight="1" x14ac:dyDescent="0.2">
      <c r="A287" s="16"/>
      <c r="B287" s="16"/>
      <c r="C287" s="16"/>
    </row>
    <row r="288" spans="1:3" ht="12.75" customHeight="1" x14ac:dyDescent="0.2">
      <c r="A288" s="16"/>
      <c r="B288" s="16"/>
      <c r="C288" s="16"/>
    </row>
    <row r="289" spans="1:3" ht="12.75" customHeight="1" x14ac:dyDescent="0.2">
      <c r="A289" s="16"/>
      <c r="B289" s="16"/>
      <c r="C289" s="16"/>
    </row>
    <row r="290" spans="1:3" ht="12.75" customHeight="1" x14ac:dyDescent="0.2">
      <c r="A290" s="16"/>
      <c r="B290" s="16"/>
      <c r="C290" s="16"/>
    </row>
    <row r="291" spans="1:3" ht="12.75" customHeight="1" x14ac:dyDescent="0.2">
      <c r="A291" s="16"/>
      <c r="B291" s="16"/>
      <c r="C291" s="16"/>
    </row>
    <row r="292" spans="1:3" ht="12.75" customHeight="1" x14ac:dyDescent="0.2">
      <c r="A292" s="16"/>
      <c r="B292" s="16"/>
      <c r="C292" s="16"/>
    </row>
    <row r="293" spans="1:3" ht="12.75" customHeight="1" x14ac:dyDescent="0.2">
      <c r="A293" s="16"/>
      <c r="B293" s="16"/>
      <c r="C293" s="16"/>
    </row>
    <row r="294" spans="1:3" ht="12.75" customHeight="1" x14ac:dyDescent="0.2">
      <c r="A294" s="16"/>
      <c r="B294" s="16"/>
      <c r="C294" s="16"/>
    </row>
    <row r="295" spans="1:3" ht="12.75" customHeight="1" x14ac:dyDescent="0.2">
      <c r="A295" s="16"/>
      <c r="B295" s="16"/>
      <c r="C295" s="16"/>
    </row>
    <row r="296" spans="1:3" ht="12.75" customHeight="1" x14ac:dyDescent="0.2">
      <c r="A296" s="16"/>
      <c r="B296" s="16"/>
      <c r="C296" s="16"/>
    </row>
    <row r="297" spans="1:3" ht="12.75" customHeight="1" x14ac:dyDescent="0.2">
      <c r="A297" s="16"/>
      <c r="B297" s="16"/>
      <c r="C297" s="16"/>
    </row>
    <row r="298" spans="1:3" ht="12.75" customHeight="1" x14ac:dyDescent="0.2">
      <c r="A298" s="16"/>
      <c r="B298" s="16"/>
      <c r="C298" s="16"/>
    </row>
    <row r="299" spans="1:3" ht="12.75" customHeight="1" x14ac:dyDescent="0.2">
      <c r="A299" s="16"/>
      <c r="B299" s="16"/>
      <c r="C299" s="16"/>
    </row>
    <row r="300" spans="1:3" ht="12.75" customHeight="1" x14ac:dyDescent="0.2">
      <c r="A300" s="16"/>
      <c r="B300" s="16"/>
      <c r="C300" s="16"/>
    </row>
    <row r="301" spans="1:3" ht="12.75" customHeight="1" x14ac:dyDescent="0.2">
      <c r="A301" s="16"/>
      <c r="B301" s="16"/>
      <c r="C301" s="16"/>
    </row>
    <row r="302" spans="1:3" ht="12.75" customHeight="1" x14ac:dyDescent="0.2">
      <c r="A302" s="16"/>
      <c r="B302" s="16"/>
      <c r="C302" s="16"/>
    </row>
    <row r="303" spans="1:3" ht="12.75" customHeight="1" x14ac:dyDescent="0.2">
      <c r="A303" s="16"/>
      <c r="B303" s="16"/>
      <c r="C303" s="16"/>
    </row>
    <row r="304" spans="1:3" ht="12.75" customHeight="1" x14ac:dyDescent="0.2">
      <c r="A304" s="16"/>
      <c r="B304" s="16"/>
      <c r="C304" s="16"/>
    </row>
    <row r="305" spans="1:3" ht="12.75" customHeight="1" x14ac:dyDescent="0.2">
      <c r="A305" s="16"/>
      <c r="B305" s="16"/>
      <c r="C305" s="16"/>
    </row>
    <row r="306" spans="1:3" ht="12.75" customHeight="1" x14ac:dyDescent="0.2">
      <c r="A306" s="16"/>
      <c r="B306" s="16"/>
      <c r="C306" s="16"/>
    </row>
    <row r="307" spans="1:3" ht="12.75" customHeight="1" x14ac:dyDescent="0.2">
      <c r="A307" s="16"/>
      <c r="B307" s="16"/>
      <c r="C307" s="16"/>
    </row>
    <row r="308" spans="1:3" ht="12.75" customHeight="1" x14ac:dyDescent="0.2">
      <c r="A308" s="16"/>
      <c r="B308" s="16"/>
      <c r="C308" s="16"/>
    </row>
    <row r="309" spans="1:3" ht="12.75" customHeight="1" x14ac:dyDescent="0.2">
      <c r="A309" s="16"/>
      <c r="B309" s="16"/>
      <c r="C309" s="16"/>
    </row>
    <row r="310" spans="1:3" ht="12.75" customHeight="1" x14ac:dyDescent="0.2">
      <c r="A310" s="16"/>
      <c r="B310" s="16"/>
      <c r="C310" s="16"/>
    </row>
    <row r="311" spans="1:3" ht="12.75" customHeight="1" x14ac:dyDescent="0.2">
      <c r="A311" s="16"/>
      <c r="B311" s="16"/>
      <c r="C311" s="16"/>
    </row>
    <row r="312" spans="1:3" ht="12.75" customHeight="1" x14ac:dyDescent="0.2">
      <c r="A312" s="16"/>
      <c r="B312" s="16"/>
      <c r="C312" s="16"/>
    </row>
    <row r="313" spans="1:3" ht="12.75" customHeight="1" x14ac:dyDescent="0.2">
      <c r="A313" s="16"/>
      <c r="B313" s="16"/>
      <c r="C313" s="16"/>
    </row>
    <row r="314" spans="1:3" ht="12.75" customHeight="1" x14ac:dyDescent="0.2">
      <c r="A314" s="16"/>
      <c r="B314" s="16"/>
      <c r="C314" s="16"/>
    </row>
    <row r="315" spans="1:3" ht="12.75" customHeight="1" x14ac:dyDescent="0.2">
      <c r="A315" s="16"/>
      <c r="B315" s="16"/>
      <c r="C315" s="16"/>
    </row>
    <row r="316" spans="1:3" ht="12.75" customHeight="1" x14ac:dyDescent="0.2">
      <c r="A316" s="16"/>
      <c r="B316" s="16"/>
      <c r="C316" s="16"/>
    </row>
    <row r="317" spans="1:3" ht="12.75" customHeight="1" x14ac:dyDescent="0.2">
      <c r="A317" s="16"/>
      <c r="B317" s="16"/>
      <c r="C317" s="16"/>
    </row>
    <row r="318" spans="1:3" ht="12.75" customHeight="1" x14ac:dyDescent="0.2">
      <c r="A318" s="16"/>
      <c r="B318" s="16"/>
      <c r="C318" s="16"/>
    </row>
    <row r="319" spans="1:3" ht="12.75" customHeight="1" x14ac:dyDescent="0.2">
      <c r="A319" s="16"/>
      <c r="B319" s="16"/>
      <c r="C319" s="16"/>
    </row>
    <row r="320" spans="1:3" ht="12.75" customHeight="1" x14ac:dyDescent="0.2">
      <c r="A320" s="16"/>
      <c r="B320" s="16"/>
      <c r="C320" s="16"/>
    </row>
    <row r="321" spans="1:3" ht="12.75" customHeight="1" x14ac:dyDescent="0.2">
      <c r="A321" s="16"/>
      <c r="B321" s="16"/>
      <c r="C321" s="16"/>
    </row>
    <row r="322" spans="1:3" ht="12.75" customHeight="1" x14ac:dyDescent="0.2">
      <c r="A322" s="16"/>
      <c r="B322" s="16"/>
      <c r="C322" s="16"/>
    </row>
    <row r="323" spans="1:3" ht="12.75" customHeight="1" x14ac:dyDescent="0.2">
      <c r="A323" s="16"/>
      <c r="B323" s="16"/>
      <c r="C323" s="16"/>
    </row>
    <row r="324" spans="1:3" ht="12.75" customHeight="1" x14ac:dyDescent="0.2">
      <c r="A324" s="16"/>
      <c r="B324" s="16"/>
      <c r="C324" s="16"/>
    </row>
    <row r="325" spans="1:3" ht="12.75" customHeight="1" x14ac:dyDescent="0.2">
      <c r="A325" s="16"/>
      <c r="B325" s="16"/>
      <c r="C325" s="16"/>
    </row>
    <row r="326" spans="1:3" ht="12.75" customHeight="1" x14ac:dyDescent="0.2">
      <c r="A326" s="16"/>
      <c r="B326" s="16"/>
      <c r="C326" s="16"/>
    </row>
    <row r="327" spans="1:3" ht="12.75" customHeight="1" x14ac:dyDescent="0.2">
      <c r="A327" s="16"/>
      <c r="B327" s="16"/>
      <c r="C327" s="16"/>
    </row>
    <row r="328" spans="1:3" ht="12.75" customHeight="1" x14ac:dyDescent="0.2">
      <c r="A328" s="16"/>
      <c r="B328" s="16"/>
      <c r="C328" s="16"/>
    </row>
    <row r="329" spans="1:3" ht="12.75" customHeight="1" x14ac:dyDescent="0.2">
      <c r="A329" s="16"/>
      <c r="B329" s="16"/>
      <c r="C329" s="16"/>
    </row>
    <row r="330" spans="1:3" ht="12.75" customHeight="1" x14ac:dyDescent="0.2">
      <c r="A330" s="16"/>
      <c r="B330" s="16"/>
      <c r="C330" s="16"/>
    </row>
    <row r="331" spans="1:3" ht="12.75" customHeight="1" x14ac:dyDescent="0.2">
      <c r="A331" s="16"/>
      <c r="B331" s="16"/>
      <c r="C331" s="16"/>
    </row>
    <row r="332" spans="1:3" ht="12.75" customHeight="1" x14ac:dyDescent="0.2">
      <c r="A332" s="16"/>
      <c r="B332" s="16"/>
      <c r="C332" s="16"/>
    </row>
    <row r="333" spans="1:3" ht="12.75" customHeight="1" x14ac:dyDescent="0.2">
      <c r="A333" s="16"/>
      <c r="B333" s="16"/>
      <c r="C333" s="16"/>
    </row>
    <row r="334" spans="1:3" ht="12.75" customHeight="1" x14ac:dyDescent="0.2">
      <c r="A334" s="16"/>
      <c r="B334" s="16"/>
      <c r="C334" s="16"/>
    </row>
    <row r="335" spans="1:3" ht="12.75" customHeight="1" x14ac:dyDescent="0.2">
      <c r="A335" s="16"/>
      <c r="B335" s="16"/>
      <c r="C335" s="16"/>
    </row>
    <row r="336" spans="1:3" ht="12.75" customHeight="1" x14ac:dyDescent="0.2">
      <c r="A336" s="16"/>
      <c r="B336" s="16"/>
      <c r="C336" s="16"/>
    </row>
    <row r="337" spans="1:3" ht="12.75" customHeight="1" x14ac:dyDescent="0.2">
      <c r="A337" s="16"/>
      <c r="B337" s="16"/>
      <c r="C337" s="16"/>
    </row>
    <row r="338" spans="1:3" ht="12.75" customHeight="1" x14ac:dyDescent="0.2">
      <c r="A338" s="16"/>
      <c r="B338" s="16"/>
      <c r="C338" s="16"/>
    </row>
    <row r="339" spans="1:3" ht="12.75" customHeight="1" x14ac:dyDescent="0.2">
      <c r="A339" s="16"/>
      <c r="B339" s="16"/>
      <c r="C339" s="16"/>
    </row>
    <row r="340" spans="1:3" ht="12.75" customHeight="1" x14ac:dyDescent="0.2">
      <c r="A340" s="16"/>
      <c r="B340" s="16"/>
      <c r="C340" s="16"/>
    </row>
    <row r="341" spans="1:3" ht="12.75" customHeight="1" x14ac:dyDescent="0.2">
      <c r="A341" s="16"/>
      <c r="B341" s="16"/>
      <c r="C341" s="16"/>
    </row>
    <row r="342" spans="1:3" ht="12.75" customHeight="1" x14ac:dyDescent="0.2">
      <c r="A342" s="16"/>
      <c r="B342" s="16"/>
      <c r="C342" s="16"/>
    </row>
    <row r="343" spans="1:3" ht="12.75" customHeight="1" x14ac:dyDescent="0.2">
      <c r="A343" s="16"/>
      <c r="B343" s="16"/>
      <c r="C343" s="16"/>
    </row>
    <row r="344" spans="1:3" ht="12.75" customHeight="1" x14ac:dyDescent="0.2">
      <c r="A344" s="16"/>
      <c r="B344" s="16"/>
      <c r="C344" s="16"/>
    </row>
    <row r="345" spans="1:3" ht="12.75" customHeight="1" x14ac:dyDescent="0.2">
      <c r="A345" s="16"/>
      <c r="B345" s="16"/>
      <c r="C345" s="16"/>
    </row>
    <row r="346" spans="1:3" ht="12.75" customHeight="1" x14ac:dyDescent="0.2">
      <c r="A346" s="16"/>
      <c r="B346" s="16"/>
      <c r="C346" s="16"/>
    </row>
    <row r="347" spans="1:3" ht="12.75" customHeight="1" x14ac:dyDescent="0.2">
      <c r="A347" s="16"/>
      <c r="B347" s="16"/>
      <c r="C347" s="16"/>
    </row>
    <row r="348" spans="1:3" ht="12.75" customHeight="1" x14ac:dyDescent="0.2">
      <c r="A348" s="16"/>
      <c r="B348" s="16"/>
      <c r="C348" s="16"/>
    </row>
    <row r="349" spans="1:3" ht="12.75" customHeight="1" x14ac:dyDescent="0.2">
      <c r="A349" s="16"/>
      <c r="B349" s="16"/>
      <c r="C349" s="16"/>
    </row>
    <row r="350" spans="1:3" ht="12.75" customHeight="1" x14ac:dyDescent="0.2">
      <c r="A350" s="16"/>
      <c r="B350" s="16"/>
      <c r="C350" s="16"/>
    </row>
    <row r="351" spans="1:3" ht="12.75" customHeight="1" x14ac:dyDescent="0.2">
      <c r="A351" s="16"/>
      <c r="B351" s="16"/>
      <c r="C351" s="16"/>
    </row>
    <row r="352" spans="1:3" ht="12.75" customHeight="1" x14ac:dyDescent="0.2">
      <c r="A352" s="16"/>
      <c r="B352" s="16"/>
      <c r="C352" s="16"/>
    </row>
    <row r="353" spans="1:3" ht="12.75" customHeight="1" x14ac:dyDescent="0.2">
      <c r="A353" s="16"/>
      <c r="B353" s="16"/>
      <c r="C353" s="16"/>
    </row>
    <row r="354" spans="1:3" ht="12.75" customHeight="1" x14ac:dyDescent="0.2">
      <c r="A354" s="16"/>
      <c r="B354" s="16"/>
      <c r="C354" s="16"/>
    </row>
    <row r="355" spans="1:3" ht="12.75" customHeight="1" x14ac:dyDescent="0.2">
      <c r="A355" s="16"/>
      <c r="B355" s="16"/>
      <c r="C355" s="16"/>
    </row>
    <row r="356" spans="1:3" ht="12.75" customHeight="1" x14ac:dyDescent="0.2">
      <c r="A356" s="16"/>
      <c r="B356" s="16"/>
      <c r="C356" s="16"/>
    </row>
    <row r="357" spans="1:3" ht="12.75" customHeight="1" x14ac:dyDescent="0.2">
      <c r="A357" s="16"/>
      <c r="B357" s="16"/>
      <c r="C357" s="16"/>
    </row>
    <row r="358" spans="1:3" ht="12.75" customHeight="1" x14ac:dyDescent="0.2">
      <c r="A358" s="16"/>
      <c r="B358" s="16"/>
      <c r="C358" s="16"/>
    </row>
    <row r="359" spans="1:3" ht="12.75" customHeight="1" x14ac:dyDescent="0.2">
      <c r="A359" s="16"/>
      <c r="B359" s="16"/>
      <c r="C359" s="16"/>
    </row>
    <row r="360" spans="1:3" ht="12.75" customHeight="1" x14ac:dyDescent="0.2">
      <c r="A360" s="16"/>
      <c r="B360" s="16"/>
      <c r="C360" s="16"/>
    </row>
    <row r="361" spans="1:3" ht="12.75" customHeight="1" x14ac:dyDescent="0.2">
      <c r="A361" s="16"/>
      <c r="B361" s="16"/>
      <c r="C361" s="16"/>
    </row>
    <row r="362" spans="1:3" ht="12.75" customHeight="1" x14ac:dyDescent="0.2">
      <c r="A362" s="16"/>
      <c r="B362" s="16"/>
      <c r="C362" s="16"/>
    </row>
    <row r="363" spans="1:3" ht="12.75" customHeight="1" x14ac:dyDescent="0.2">
      <c r="A363" s="16"/>
      <c r="B363" s="16"/>
      <c r="C363" s="16"/>
    </row>
    <row r="364" spans="1:3" ht="12.75" customHeight="1" x14ac:dyDescent="0.2">
      <c r="A364" s="16"/>
      <c r="B364" s="16"/>
      <c r="C364" s="16"/>
    </row>
    <row r="365" spans="1:3" ht="12.75" customHeight="1" x14ac:dyDescent="0.2">
      <c r="A365" s="16"/>
      <c r="B365" s="16"/>
      <c r="C365" s="16"/>
    </row>
    <row r="366" spans="1:3" ht="12.75" customHeight="1" x14ac:dyDescent="0.2">
      <c r="A366" s="16"/>
      <c r="B366" s="16"/>
      <c r="C366" s="16"/>
    </row>
    <row r="367" spans="1:3" ht="12.75" customHeight="1" x14ac:dyDescent="0.2">
      <c r="A367" s="16"/>
      <c r="B367" s="16"/>
      <c r="C367" s="16"/>
    </row>
    <row r="368" spans="1:3" ht="12.75" customHeight="1" x14ac:dyDescent="0.2">
      <c r="A368" s="16"/>
      <c r="B368" s="16"/>
      <c r="C368" s="16"/>
    </row>
    <row r="369" spans="1:3" ht="12.75" customHeight="1" x14ac:dyDescent="0.2">
      <c r="A369" s="16"/>
      <c r="B369" s="16"/>
      <c r="C369" s="16"/>
    </row>
    <row r="370" spans="1:3" ht="12.75" customHeight="1" x14ac:dyDescent="0.2">
      <c r="A370" s="16"/>
      <c r="B370" s="16"/>
      <c r="C370" s="16"/>
    </row>
    <row r="371" spans="1:3" ht="12.75" customHeight="1" x14ac:dyDescent="0.2">
      <c r="A371" s="16"/>
      <c r="B371" s="16"/>
      <c r="C371" s="16"/>
    </row>
    <row r="372" spans="1:3" ht="12.75" customHeight="1" x14ac:dyDescent="0.2">
      <c r="A372" s="16"/>
      <c r="B372" s="16"/>
      <c r="C372" s="16"/>
    </row>
    <row r="373" spans="1:3" ht="12.75" customHeight="1" x14ac:dyDescent="0.2">
      <c r="A373" s="16"/>
      <c r="B373" s="16"/>
      <c r="C373" s="16"/>
    </row>
    <row r="374" spans="1:3" ht="12.75" customHeight="1" x14ac:dyDescent="0.2">
      <c r="A374" s="16"/>
      <c r="B374" s="16"/>
      <c r="C374" s="16"/>
    </row>
    <row r="375" spans="1:3" ht="12.75" customHeight="1" x14ac:dyDescent="0.2">
      <c r="A375" s="16"/>
      <c r="B375" s="16"/>
      <c r="C375" s="16"/>
    </row>
    <row r="376" spans="1:3" ht="12.75" customHeight="1" x14ac:dyDescent="0.2">
      <c r="A376" s="16"/>
      <c r="B376" s="16"/>
      <c r="C376" s="16"/>
    </row>
    <row r="377" spans="1:3" ht="12.75" customHeight="1" x14ac:dyDescent="0.2">
      <c r="A377" s="16"/>
      <c r="B377" s="16"/>
      <c r="C377" s="16"/>
    </row>
    <row r="378" spans="1:3" ht="12.75" customHeight="1" x14ac:dyDescent="0.2">
      <c r="A378" s="16"/>
      <c r="B378" s="16"/>
      <c r="C378" s="16"/>
    </row>
    <row r="379" spans="1:3" ht="12.75" customHeight="1" x14ac:dyDescent="0.2">
      <c r="A379" s="16"/>
      <c r="B379" s="16"/>
      <c r="C379" s="16"/>
    </row>
    <row r="380" spans="1:3" ht="12.75" customHeight="1" x14ac:dyDescent="0.2">
      <c r="A380" s="16"/>
      <c r="B380" s="16"/>
      <c r="C380" s="16"/>
    </row>
    <row r="381" spans="1:3" ht="12.75" customHeight="1" x14ac:dyDescent="0.2">
      <c r="A381" s="16"/>
      <c r="B381" s="16"/>
      <c r="C381" s="16"/>
    </row>
    <row r="382" spans="1:3" ht="12.75" customHeight="1" x14ac:dyDescent="0.2">
      <c r="A382" s="16"/>
      <c r="B382" s="16"/>
      <c r="C382" s="16"/>
    </row>
    <row r="383" spans="1:3" ht="12.75" customHeight="1" x14ac:dyDescent="0.2">
      <c r="A383" s="16"/>
      <c r="B383" s="16"/>
      <c r="C383" s="16"/>
    </row>
    <row r="384" spans="1:3" ht="12.75" customHeight="1" x14ac:dyDescent="0.2">
      <c r="A384" s="16"/>
      <c r="B384" s="16"/>
      <c r="C384" s="16"/>
    </row>
    <row r="385" spans="1:3" ht="12.75" customHeight="1" x14ac:dyDescent="0.2">
      <c r="A385" s="16"/>
      <c r="B385" s="16"/>
      <c r="C385" s="16"/>
    </row>
    <row r="386" spans="1:3" ht="12.75" customHeight="1" x14ac:dyDescent="0.2">
      <c r="A386" s="16"/>
      <c r="B386" s="16"/>
      <c r="C386" s="16"/>
    </row>
    <row r="387" spans="1:3" ht="12.75" customHeight="1" x14ac:dyDescent="0.2">
      <c r="A387" s="16"/>
      <c r="B387" s="16"/>
      <c r="C387" s="16"/>
    </row>
    <row r="388" spans="1:3" ht="12.75" customHeight="1" x14ac:dyDescent="0.2">
      <c r="A388" s="16"/>
      <c r="B388" s="16"/>
      <c r="C388" s="16"/>
    </row>
    <row r="389" spans="1:3" ht="12.75" customHeight="1" x14ac:dyDescent="0.2">
      <c r="A389" s="16"/>
      <c r="B389" s="16"/>
      <c r="C389" s="16"/>
    </row>
    <row r="390" spans="1:3" ht="12.75" customHeight="1" x14ac:dyDescent="0.2">
      <c r="A390" s="16"/>
      <c r="B390" s="16"/>
      <c r="C390" s="16"/>
    </row>
    <row r="391" spans="1:3" ht="12.75" customHeight="1" x14ac:dyDescent="0.2">
      <c r="A391" s="16"/>
      <c r="B391" s="16"/>
      <c r="C391" s="16"/>
    </row>
    <row r="392" spans="1:3" ht="12.75" customHeight="1" x14ac:dyDescent="0.2">
      <c r="A392" s="16"/>
      <c r="B392" s="16"/>
      <c r="C392" s="16"/>
    </row>
    <row r="393" spans="1:3" ht="12.75" customHeight="1" x14ac:dyDescent="0.2">
      <c r="A393" s="16"/>
      <c r="B393" s="16"/>
      <c r="C393" s="16"/>
    </row>
    <row r="394" spans="1:3" ht="12.75" customHeight="1" x14ac:dyDescent="0.2">
      <c r="A394" s="16"/>
      <c r="B394" s="16"/>
      <c r="C394" s="16"/>
    </row>
    <row r="395" spans="1:3" ht="12.75" customHeight="1" x14ac:dyDescent="0.2">
      <c r="A395" s="16"/>
      <c r="B395" s="16"/>
      <c r="C395" s="16"/>
    </row>
    <row r="396" spans="1:3" ht="12.75" customHeight="1" x14ac:dyDescent="0.2">
      <c r="A396" s="16"/>
      <c r="B396" s="16"/>
      <c r="C396" s="16"/>
    </row>
    <row r="397" spans="1:3" ht="12.75" customHeight="1" x14ac:dyDescent="0.2">
      <c r="A397" s="16"/>
      <c r="B397" s="16"/>
      <c r="C397" s="16"/>
    </row>
    <row r="398" spans="1:3" ht="12.75" customHeight="1" x14ac:dyDescent="0.2">
      <c r="A398" s="16"/>
      <c r="B398" s="16"/>
      <c r="C398" s="16"/>
    </row>
    <row r="399" spans="1:3" ht="12.75" customHeight="1" x14ac:dyDescent="0.2">
      <c r="A399" s="16"/>
      <c r="B399" s="16"/>
      <c r="C399" s="16"/>
    </row>
    <row r="400" spans="1:3" ht="12.75" customHeight="1" x14ac:dyDescent="0.2">
      <c r="A400" s="16"/>
      <c r="B400" s="16"/>
      <c r="C400" s="16"/>
    </row>
    <row r="401" spans="1:3" ht="12.75" customHeight="1" x14ac:dyDescent="0.2">
      <c r="A401" s="16"/>
      <c r="B401" s="16"/>
      <c r="C401" s="16"/>
    </row>
    <row r="402" spans="1:3" ht="12.75" customHeight="1" x14ac:dyDescent="0.2">
      <c r="A402" s="16"/>
      <c r="B402" s="16"/>
      <c r="C402" s="16"/>
    </row>
    <row r="403" spans="1:3" ht="12.75" customHeight="1" x14ac:dyDescent="0.2">
      <c r="A403" s="16"/>
      <c r="B403" s="16"/>
      <c r="C403" s="16"/>
    </row>
    <row r="404" spans="1:3" ht="12.75" customHeight="1" x14ac:dyDescent="0.2">
      <c r="A404" s="16"/>
      <c r="B404" s="16"/>
      <c r="C404" s="16"/>
    </row>
    <row r="405" spans="1:3" ht="12.75" customHeight="1" x14ac:dyDescent="0.2">
      <c r="A405" s="16"/>
      <c r="B405" s="16"/>
      <c r="C405" s="16"/>
    </row>
    <row r="406" spans="1:3" ht="12.75" customHeight="1" x14ac:dyDescent="0.2">
      <c r="A406" s="16"/>
      <c r="B406" s="16"/>
      <c r="C406" s="16"/>
    </row>
    <row r="407" spans="1:3" ht="12.75" customHeight="1" x14ac:dyDescent="0.2">
      <c r="A407" s="16"/>
      <c r="B407" s="16"/>
      <c r="C407" s="16"/>
    </row>
    <row r="408" spans="1:3" ht="12.75" customHeight="1" x14ac:dyDescent="0.2">
      <c r="A408" s="16"/>
      <c r="B408" s="16"/>
      <c r="C408" s="16"/>
    </row>
    <row r="409" spans="1:3" ht="12.75" customHeight="1" x14ac:dyDescent="0.2">
      <c r="A409" s="16"/>
      <c r="B409" s="16"/>
      <c r="C409" s="16"/>
    </row>
    <row r="410" spans="1:3" ht="12.75" customHeight="1" x14ac:dyDescent="0.2">
      <c r="A410" s="16"/>
      <c r="B410" s="16"/>
      <c r="C410" s="16"/>
    </row>
    <row r="411" spans="1:3" ht="12.75" customHeight="1" x14ac:dyDescent="0.2">
      <c r="A411" s="16"/>
      <c r="B411" s="16"/>
      <c r="C411" s="16"/>
    </row>
    <row r="412" spans="1:3" ht="12.75" customHeight="1" x14ac:dyDescent="0.2">
      <c r="A412" s="16"/>
      <c r="B412" s="16"/>
      <c r="C412" s="16"/>
    </row>
    <row r="413" spans="1:3" ht="12.75" customHeight="1" x14ac:dyDescent="0.2">
      <c r="A413" s="16"/>
      <c r="B413" s="16"/>
      <c r="C413" s="16"/>
    </row>
    <row r="414" spans="1:3" ht="12.75" customHeight="1" x14ac:dyDescent="0.2">
      <c r="A414" s="16"/>
      <c r="B414" s="16"/>
      <c r="C414" s="16"/>
    </row>
    <row r="415" spans="1:3" ht="12.75" customHeight="1" x14ac:dyDescent="0.2">
      <c r="A415" s="16"/>
      <c r="B415" s="16"/>
      <c r="C415" s="16"/>
    </row>
    <row r="416" spans="1:3" ht="12.75" customHeight="1" x14ac:dyDescent="0.2">
      <c r="A416" s="16"/>
      <c r="B416" s="16"/>
      <c r="C416" s="16"/>
    </row>
    <row r="417" spans="1:3" ht="12.75" customHeight="1" x14ac:dyDescent="0.2">
      <c r="A417" s="16"/>
      <c r="B417" s="16"/>
      <c r="C417" s="16"/>
    </row>
    <row r="418" spans="1:3" ht="12.75" customHeight="1" x14ac:dyDescent="0.2">
      <c r="A418" s="16"/>
      <c r="B418" s="16"/>
      <c r="C418" s="16"/>
    </row>
    <row r="419" spans="1:3" ht="12.75" customHeight="1" x14ac:dyDescent="0.2">
      <c r="A419" s="16"/>
      <c r="B419" s="16"/>
      <c r="C419" s="16"/>
    </row>
    <row r="420" spans="1:3" ht="12.75" customHeight="1" x14ac:dyDescent="0.2">
      <c r="A420" s="16"/>
      <c r="B420" s="16"/>
      <c r="C420" s="16"/>
    </row>
    <row r="421" spans="1:3" ht="12.75" customHeight="1" x14ac:dyDescent="0.2">
      <c r="A421" s="16"/>
      <c r="B421" s="16"/>
      <c r="C421" s="16"/>
    </row>
    <row r="422" spans="1:3" ht="12.75" customHeight="1" x14ac:dyDescent="0.2">
      <c r="A422" s="16"/>
      <c r="B422" s="16"/>
      <c r="C422" s="16"/>
    </row>
    <row r="423" spans="1:3" ht="12.75" customHeight="1" x14ac:dyDescent="0.2">
      <c r="A423" s="16"/>
      <c r="B423" s="16"/>
      <c r="C423" s="16"/>
    </row>
    <row r="424" spans="1:3" ht="12.75" customHeight="1" x14ac:dyDescent="0.2">
      <c r="A424" s="16"/>
      <c r="B424" s="16"/>
      <c r="C424" s="16"/>
    </row>
    <row r="425" spans="1:3" ht="12.75" customHeight="1" x14ac:dyDescent="0.2">
      <c r="A425" s="16"/>
      <c r="B425" s="16"/>
      <c r="C425" s="16"/>
    </row>
    <row r="426" spans="1:3" ht="12.75" customHeight="1" x14ac:dyDescent="0.2">
      <c r="A426" s="16"/>
      <c r="B426" s="16"/>
      <c r="C426" s="16"/>
    </row>
    <row r="427" spans="1:3" ht="12.75" customHeight="1" x14ac:dyDescent="0.2">
      <c r="A427" s="16"/>
      <c r="B427" s="16"/>
      <c r="C427" s="16"/>
    </row>
    <row r="428" spans="1:3" ht="12.75" customHeight="1" x14ac:dyDescent="0.2">
      <c r="A428" s="16"/>
      <c r="B428" s="16"/>
      <c r="C428" s="16"/>
    </row>
    <row r="429" spans="1:3" ht="12.75" customHeight="1" x14ac:dyDescent="0.2">
      <c r="A429" s="16"/>
      <c r="B429" s="16"/>
      <c r="C429" s="16"/>
    </row>
    <row r="430" spans="1:3" ht="12.75" customHeight="1" x14ac:dyDescent="0.2">
      <c r="A430" s="16"/>
      <c r="B430" s="16"/>
      <c r="C430" s="16"/>
    </row>
    <row r="431" spans="1:3" ht="12.75" customHeight="1" x14ac:dyDescent="0.2">
      <c r="A431" s="16"/>
      <c r="B431" s="16"/>
      <c r="C431" s="16"/>
    </row>
    <row r="432" spans="1:3" ht="12.75" customHeight="1" x14ac:dyDescent="0.2">
      <c r="A432" s="16"/>
      <c r="B432" s="16"/>
      <c r="C432" s="16"/>
    </row>
    <row r="433" spans="1:3" ht="12.75" customHeight="1" x14ac:dyDescent="0.2">
      <c r="A433" s="16"/>
      <c r="B433" s="16"/>
      <c r="C433" s="16"/>
    </row>
    <row r="434" spans="1:3" ht="12.75" customHeight="1" x14ac:dyDescent="0.2">
      <c r="A434" s="16"/>
      <c r="B434" s="16"/>
      <c r="C434" s="16"/>
    </row>
    <row r="435" spans="1:3" ht="12.75" customHeight="1" x14ac:dyDescent="0.2">
      <c r="A435" s="16"/>
      <c r="B435" s="16"/>
      <c r="C435" s="16"/>
    </row>
    <row r="436" spans="1:3" ht="12.75" customHeight="1" x14ac:dyDescent="0.2">
      <c r="A436" s="16"/>
      <c r="B436" s="16"/>
      <c r="C436" s="16"/>
    </row>
    <row r="437" spans="1:3" ht="12.75" customHeight="1" x14ac:dyDescent="0.2">
      <c r="A437" s="16"/>
      <c r="B437" s="16"/>
      <c r="C437" s="16"/>
    </row>
    <row r="438" spans="1:3" ht="12.75" customHeight="1" x14ac:dyDescent="0.2">
      <c r="A438" s="16"/>
      <c r="B438" s="16"/>
      <c r="C438" s="16"/>
    </row>
    <row r="439" spans="1:3" ht="12.75" customHeight="1" x14ac:dyDescent="0.2">
      <c r="A439" s="16"/>
      <c r="B439" s="16"/>
      <c r="C439" s="16"/>
    </row>
    <row r="440" spans="1:3" ht="12.75" customHeight="1" x14ac:dyDescent="0.2">
      <c r="A440" s="16"/>
      <c r="B440" s="16"/>
      <c r="C440" s="16"/>
    </row>
    <row r="441" spans="1:3" ht="12.75" customHeight="1" x14ac:dyDescent="0.2">
      <c r="A441" s="16"/>
      <c r="B441" s="16"/>
      <c r="C441" s="16"/>
    </row>
    <row r="442" spans="1:3" ht="12.75" customHeight="1" x14ac:dyDescent="0.2">
      <c r="A442" s="16"/>
      <c r="B442" s="16"/>
      <c r="C442" s="16"/>
    </row>
    <row r="443" spans="1:3" ht="12.75" customHeight="1" x14ac:dyDescent="0.2">
      <c r="A443" s="16"/>
      <c r="B443" s="16"/>
      <c r="C443" s="16"/>
    </row>
    <row r="444" spans="1:3" ht="12.75" customHeight="1" x14ac:dyDescent="0.2">
      <c r="A444" s="16"/>
      <c r="B444" s="16"/>
      <c r="C444" s="16"/>
    </row>
    <row r="445" spans="1:3" ht="12.75" customHeight="1" x14ac:dyDescent="0.2">
      <c r="A445" s="16"/>
      <c r="B445" s="16"/>
      <c r="C445" s="16"/>
    </row>
    <row r="446" spans="1:3" ht="12.75" customHeight="1" x14ac:dyDescent="0.2">
      <c r="A446" s="16"/>
      <c r="B446" s="16"/>
      <c r="C446" s="16"/>
    </row>
    <row r="447" spans="1:3" ht="12.75" customHeight="1" x14ac:dyDescent="0.2">
      <c r="A447" s="16"/>
      <c r="B447" s="16"/>
      <c r="C447" s="16"/>
    </row>
    <row r="448" spans="1:3" ht="12.75" customHeight="1" x14ac:dyDescent="0.2">
      <c r="A448" s="16"/>
      <c r="B448" s="16"/>
      <c r="C448" s="16"/>
    </row>
    <row r="449" spans="1:3" ht="12.75" customHeight="1" x14ac:dyDescent="0.2">
      <c r="A449" s="16"/>
      <c r="B449" s="16"/>
      <c r="C449" s="16"/>
    </row>
    <row r="450" spans="1:3" ht="12.75" customHeight="1" x14ac:dyDescent="0.2">
      <c r="A450" s="16"/>
      <c r="B450" s="16"/>
      <c r="C450" s="16"/>
    </row>
    <row r="451" spans="1:3" ht="12.75" customHeight="1" x14ac:dyDescent="0.2">
      <c r="A451" s="16"/>
      <c r="B451" s="16"/>
      <c r="C451" s="16"/>
    </row>
    <row r="452" spans="1:3" ht="12.75" customHeight="1" x14ac:dyDescent="0.2">
      <c r="A452" s="16"/>
      <c r="B452" s="16"/>
      <c r="C452" s="16"/>
    </row>
    <row r="453" spans="1:3" ht="12.75" customHeight="1" x14ac:dyDescent="0.2">
      <c r="A453" s="16"/>
      <c r="B453" s="16"/>
      <c r="C453" s="16"/>
    </row>
    <row r="454" spans="1:3" ht="12.75" customHeight="1" x14ac:dyDescent="0.2">
      <c r="A454" s="16"/>
      <c r="B454" s="16"/>
      <c r="C454" s="16"/>
    </row>
    <row r="455" spans="1:3" ht="12.75" customHeight="1" x14ac:dyDescent="0.2">
      <c r="A455" s="16"/>
      <c r="B455" s="16"/>
      <c r="C455" s="16"/>
    </row>
    <row r="456" spans="1:3" ht="12.75" customHeight="1" x14ac:dyDescent="0.2">
      <c r="A456" s="16"/>
      <c r="B456" s="16"/>
      <c r="C456" s="16"/>
    </row>
    <row r="457" spans="1:3" ht="12.75" customHeight="1" x14ac:dyDescent="0.2">
      <c r="A457" s="16"/>
      <c r="B457" s="16"/>
      <c r="C457" s="16"/>
    </row>
    <row r="458" spans="1:3" ht="12.75" customHeight="1" x14ac:dyDescent="0.2">
      <c r="A458" s="16"/>
      <c r="B458" s="16"/>
      <c r="C458" s="16"/>
    </row>
    <row r="459" spans="1:3" ht="12.75" customHeight="1" x14ac:dyDescent="0.2">
      <c r="A459" s="16"/>
      <c r="B459" s="16"/>
      <c r="C459" s="16"/>
    </row>
    <row r="460" spans="1:3" ht="12.75" customHeight="1" x14ac:dyDescent="0.2">
      <c r="A460" s="16"/>
      <c r="B460" s="16"/>
      <c r="C460" s="16"/>
    </row>
    <row r="461" spans="1:3" ht="12.75" customHeight="1" x14ac:dyDescent="0.2">
      <c r="A461" s="16"/>
      <c r="B461" s="16"/>
      <c r="C461" s="16"/>
    </row>
    <row r="462" spans="1:3" ht="12.75" customHeight="1" x14ac:dyDescent="0.2">
      <c r="A462" s="16"/>
      <c r="B462" s="16"/>
      <c r="C462" s="16"/>
    </row>
    <row r="463" spans="1:3" ht="12.75" customHeight="1" x14ac:dyDescent="0.2">
      <c r="A463" s="16"/>
      <c r="B463" s="16"/>
      <c r="C463" s="16"/>
    </row>
    <row r="464" spans="1:3" ht="12.75" customHeight="1" x14ac:dyDescent="0.2">
      <c r="A464" s="16"/>
      <c r="B464" s="16"/>
      <c r="C464" s="16"/>
    </row>
    <row r="465" spans="1:3" ht="12.75" customHeight="1" x14ac:dyDescent="0.2">
      <c r="A465" s="16"/>
      <c r="B465" s="16"/>
      <c r="C465" s="16"/>
    </row>
    <row r="466" spans="1:3" ht="12.75" customHeight="1" x14ac:dyDescent="0.2">
      <c r="A466" s="16"/>
      <c r="B466" s="16"/>
      <c r="C466" s="16"/>
    </row>
    <row r="467" spans="1:3" ht="12.75" customHeight="1" x14ac:dyDescent="0.2">
      <c r="A467" s="16"/>
      <c r="B467" s="16"/>
      <c r="C467" s="16"/>
    </row>
    <row r="468" spans="1:3" ht="12.75" customHeight="1" x14ac:dyDescent="0.2">
      <c r="A468" s="16"/>
      <c r="B468" s="16"/>
      <c r="C468" s="16"/>
    </row>
    <row r="469" spans="1:3" ht="12.75" customHeight="1" x14ac:dyDescent="0.2">
      <c r="A469" s="16"/>
      <c r="B469" s="16"/>
      <c r="C469" s="16"/>
    </row>
    <row r="470" spans="1:3" ht="12.75" customHeight="1" x14ac:dyDescent="0.2">
      <c r="A470" s="16"/>
      <c r="B470" s="16"/>
      <c r="C470" s="16"/>
    </row>
    <row r="471" spans="1:3" ht="12.75" customHeight="1" x14ac:dyDescent="0.2">
      <c r="A471" s="16"/>
      <c r="B471" s="16"/>
      <c r="C471" s="16"/>
    </row>
    <row r="472" spans="1:3" ht="12.75" customHeight="1" x14ac:dyDescent="0.2">
      <c r="A472" s="16"/>
      <c r="B472" s="16"/>
      <c r="C472" s="16"/>
    </row>
    <row r="473" spans="1:3" ht="12.75" customHeight="1" x14ac:dyDescent="0.2">
      <c r="A473" s="16"/>
      <c r="B473" s="16"/>
      <c r="C473" s="16"/>
    </row>
    <row r="474" spans="1:3" ht="12.75" customHeight="1" x14ac:dyDescent="0.2">
      <c r="A474" s="16"/>
      <c r="B474" s="16"/>
      <c r="C474" s="16"/>
    </row>
    <row r="475" spans="1:3" ht="12.75" customHeight="1" x14ac:dyDescent="0.2">
      <c r="A475" s="16"/>
      <c r="B475" s="16"/>
      <c r="C475" s="16"/>
    </row>
    <row r="476" spans="1:3" ht="12.75" customHeight="1" x14ac:dyDescent="0.2">
      <c r="A476" s="16"/>
      <c r="B476" s="16"/>
      <c r="C476" s="16"/>
    </row>
    <row r="477" spans="1:3" ht="12.75" customHeight="1" x14ac:dyDescent="0.2">
      <c r="A477" s="16"/>
      <c r="B477" s="16"/>
      <c r="C477" s="16"/>
    </row>
    <row r="478" spans="1:3" ht="12.75" customHeight="1" x14ac:dyDescent="0.2">
      <c r="A478" s="16"/>
      <c r="B478" s="16"/>
      <c r="C478" s="16"/>
    </row>
    <row r="479" spans="1:3" ht="12.75" customHeight="1" x14ac:dyDescent="0.2">
      <c r="A479" s="16"/>
      <c r="B479" s="16"/>
      <c r="C479" s="16"/>
    </row>
    <row r="480" spans="1:3" ht="12.75" customHeight="1" x14ac:dyDescent="0.2">
      <c r="A480" s="16"/>
      <c r="B480" s="16"/>
      <c r="C480" s="16"/>
    </row>
    <row r="481" spans="1:3" ht="12.75" customHeight="1" x14ac:dyDescent="0.2">
      <c r="A481" s="16"/>
      <c r="B481" s="16"/>
      <c r="C481" s="16"/>
    </row>
    <row r="482" spans="1:3" ht="12.75" customHeight="1" x14ac:dyDescent="0.2">
      <c r="A482" s="16"/>
      <c r="B482" s="16"/>
      <c r="C482" s="16"/>
    </row>
    <row r="483" spans="1:3" ht="12.75" customHeight="1" x14ac:dyDescent="0.2">
      <c r="A483" s="16"/>
      <c r="B483" s="16"/>
      <c r="C483" s="16"/>
    </row>
    <row r="484" spans="1:3" ht="12.75" customHeight="1" x14ac:dyDescent="0.2">
      <c r="A484" s="16"/>
      <c r="B484" s="16"/>
      <c r="C484" s="16"/>
    </row>
    <row r="485" spans="1:3" ht="12.75" customHeight="1" x14ac:dyDescent="0.2">
      <c r="A485" s="16"/>
      <c r="B485" s="16"/>
      <c r="C485" s="16"/>
    </row>
    <row r="486" spans="1:3" ht="12.75" customHeight="1" x14ac:dyDescent="0.2">
      <c r="A486" s="16"/>
      <c r="B486" s="16"/>
      <c r="C486" s="16"/>
    </row>
    <row r="487" spans="1:3" ht="12.75" customHeight="1" x14ac:dyDescent="0.2">
      <c r="A487" s="16"/>
      <c r="B487" s="16"/>
      <c r="C487" s="16"/>
    </row>
    <row r="488" spans="1:3" ht="12.75" customHeight="1" x14ac:dyDescent="0.2">
      <c r="A488" s="16"/>
      <c r="B488" s="16"/>
      <c r="C488" s="16"/>
    </row>
    <row r="489" spans="1:3" ht="12.75" customHeight="1" x14ac:dyDescent="0.2">
      <c r="A489" s="16"/>
      <c r="B489" s="16"/>
      <c r="C489" s="16"/>
    </row>
    <row r="490" spans="1:3" ht="12.75" customHeight="1" x14ac:dyDescent="0.2">
      <c r="A490" s="16"/>
      <c r="B490" s="16"/>
      <c r="C490" s="16"/>
    </row>
    <row r="491" spans="1:3" ht="12.75" customHeight="1" x14ac:dyDescent="0.2">
      <c r="A491" s="16"/>
      <c r="B491" s="16"/>
      <c r="C491" s="16"/>
    </row>
    <row r="492" spans="1:3" ht="12.75" customHeight="1" x14ac:dyDescent="0.2">
      <c r="A492" s="16"/>
      <c r="B492" s="16"/>
      <c r="C492" s="16"/>
    </row>
    <row r="493" spans="1:3" ht="12.75" customHeight="1" x14ac:dyDescent="0.2">
      <c r="A493" s="16"/>
      <c r="B493" s="16"/>
      <c r="C493" s="16"/>
    </row>
    <row r="494" spans="1:3" ht="12.75" customHeight="1" x14ac:dyDescent="0.2">
      <c r="A494" s="16"/>
      <c r="B494" s="16"/>
      <c r="C494" s="16"/>
    </row>
    <row r="495" spans="1:3" ht="12.75" customHeight="1" x14ac:dyDescent="0.2">
      <c r="A495" s="16"/>
      <c r="B495" s="16"/>
      <c r="C495" s="16"/>
    </row>
    <row r="496" spans="1:3" ht="12.75" customHeight="1" x14ac:dyDescent="0.2">
      <c r="A496" s="16"/>
      <c r="B496" s="16"/>
      <c r="C496" s="16"/>
    </row>
    <row r="497" spans="1:3" ht="12.75" customHeight="1" x14ac:dyDescent="0.2">
      <c r="A497" s="16"/>
      <c r="B497" s="16"/>
      <c r="C497" s="16"/>
    </row>
    <row r="498" spans="1:3" ht="12.75" customHeight="1" x14ac:dyDescent="0.2">
      <c r="A498" s="16"/>
      <c r="B498" s="16"/>
      <c r="C498" s="16"/>
    </row>
    <row r="499" spans="1:3" ht="12.75" customHeight="1" x14ac:dyDescent="0.2">
      <c r="A499" s="16"/>
      <c r="B499" s="16"/>
      <c r="C499" s="16"/>
    </row>
    <row r="500" spans="1:3" ht="12.75" customHeight="1" x14ac:dyDescent="0.2">
      <c r="A500" s="16"/>
      <c r="B500" s="16"/>
      <c r="C500" s="16"/>
    </row>
    <row r="501" spans="1:3" ht="12.75" customHeight="1" x14ac:dyDescent="0.2">
      <c r="A501" s="16"/>
      <c r="B501" s="16"/>
      <c r="C501" s="16"/>
    </row>
    <row r="502" spans="1:3" ht="12.75" customHeight="1" x14ac:dyDescent="0.2">
      <c r="A502" s="16"/>
      <c r="B502" s="16"/>
      <c r="C502" s="16"/>
    </row>
    <row r="503" spans="1:3" ht="12.75" customHeight="1" x14ac:dyDescent="0.2">
      <c r="A503" s="16"/>
      <c r="B503" s="16"/>
      <c r="C503" s="16"/>
    </row>
    <row r="504" spans="1:3" ht="12.75" customHeight="1" x14ac:dyDescent="0.2">
      <c r="A504" s="16"/>
      <c r="B504" s="16"/>
      <c r="C504" s="16"/>
    </row>
    <row r="505" spans="1:3" ht="12.75" customHeight="1" x14ac:dyDescent="0.2">
      <c r="A505" s="16"/>
      <c r="B505" s="16"/>
      <c r="C505" s="16"/>
    </row>
    <row r="506" spans="1:3" ht="12.75" customHeight="1" x14ac:dyDescent="0.2">
      <c r="A506" s="16"/>
      <c r="B506" s="16"/>
      <c r="C506" s="16"/>
    </row>
    <row r="507" spans="1:3" ht="12.75" customHeight="1" x14ac:dyDescent="0.2">
      <c r="A507" s="16"/>
      <c r="B507" s="16"/>
      <c r="C507" s="16"/>
    </row>
    <row r="508" spans="1:3" ht="12.75" customHeight="1" x14ac:dyDescent="0.2">
      <c r="A508" s="16"/>
      <c r="B508" s="16"/>
      <c r="C508" s="16"/>
    </row>
    <row r="509" spans="1:3" ht="12.75" customHeight="1" x14ac:dyDescent="0.2">
      <c r="A509" s="16"/>
      <c r="B509" s="16"/>
      <c r="C509" s="16"/>
    </row>
    <row r="510" spans="1:3" ht="12.75" customHeight="1" x14ac:dyDescent="0.2">
      <c r="A510" s="16"/>
      <c r="B510" s="16"/>
      <c r="C510" s="16"/>
    </row>
    <row r="511" spans="1:3" ht="12.75" customHeight="1" x14ac:dyDescent="0.2">
      <c r="A511" s="16"/>
      <c r="B511" s="16"/>
      <c r="C511" s="16"/>
    </row>
    <row r="512" spans="1:3" ht="12.75" customHeight="1" x14ac:dyDescent="0.2">
      <c r="A512" s="16"/>
      <c r="B512" s="16"/>
      <c r="C512" s="16"/>
    </row>
    <row r="513" spans="1:3" ht="12.75" customHeight="1" x14ac:dyDescent="0.2">
      <c r="A513" s="16"/>
      <c r="B513" s="16"/>
      <c r="C513" s="16"/>
    </row>
    <row r="514" spans="1:3" ht="12.75" customHeight="1" x14ac:dyDescent="0.2">
      <c r="A514" s="16"/>
      <c r="B514" s="16"/>
      <c r="C514" s="16"/>
    </row>
    <row r="515" spans="1:3" ht="12.75" customHeight="1" x14ac:dyDescent="0.2">
      <c r="A515" s="16"/>
      <c r="B515" s="16"/>
      <c r="C515" s="16"/>
    </row>
    <row r="516" spans="1:3" ht="12.75" customHeight="1" x14ac:dyDescent="0.2">
      <c r="A516" s="16"/>
      <c r="B516" s="16"/>
      <c r="C516" s="16"/>
    </row>
    <row r="517" spans="1:3" ht="12.75" customHeight="1" x14ac:dyDescent="0.2">
      <c r="A517" s="16"/>
      <c r="B517" s="16"/>
      <c r="C517" s="16"/>
    </row>
    <row r="518" spans="1:3" ht="12.75" customHeight="1" x14ac:dyDescent="0.2">
      <c r="A518" s="16"/>
      <c r="B518" s="16"/>
      <c r="C518" s="16"/>
    </row>
    <row r="519" spans="1:3" ht="12.75" customHeight="1" x14ac:dyDescent="0.2">
      <c r="A519" s="16"/>
      <c r="B519" s="16"/>
      <c r="C519" s="16"/>
    </row>
    <row r="520" spans="1:3" ht="12.75" customHeight="1" x14ac:dyDescent="0.2">
      <c r="A520" s="16"/>
      <c r="B520" s="16"/>
      <c r="C520" s="16"/>
    </row>
    <row r="521" spans="1:3" ht="12.75" customHeight="1" x14ac:dyDescent="0.2">
      <c r="A521" s="16"/>
      <c r="B521" s="16"/>
      <c r="C521" s="16"/>
    </row>
    <row r="522" spans="1:3" ht="12.75" customHeight="1" x14ac:dyDescent="0.2">
      <c r="A522" s="16"/>
      <c r="B522" s="16"/>
      <c r="C522" s="16"/>
    </row>
    <row r="523" spans="1:3" ht="12.75" customHeight="1" x14ac:dyDescent="0.2">
      <c r="A523" s="16"/>
      <c r="B523" s="16"/>
      <c r="C523" s="16"/>
    </row>
    <row r="524" spans="1:3" ht="12.75" customHeight="1" x14ac:dyDescent="0.2">
      <c r="A524" s="16"/>
      <c r="B524" s="16"/>
      <c r="C524" s="16"/>
    </row>
    <row r="525" spans="1:3" ht="12.75" customHeight="1" x14ac:dyDescent="0.2">
      <c r="A525" s="16"/>
      <c r="B525" s="16"/>
      <c r="C525" s="16"/>
    </row>
    <row r="526" spans="1:3" ht="12.75" customHeight="1" x14ac:dyDescent="0.2">
      <c r="A526" s="16"/>
      <c r="B526" s="16"/>
      <c r="C526" s="16"/>
    </row>
    <row r="527" spans="1:3" ht="12.75" customHeight="1" x14ac:dyDescent="0.2">
      <c r="A527" s="16"/>
      <c r="B527" s="16"/>
      <c r="C527" s="16"/>
    </row>
    <row r="528" spans="1:3" ht="12.75" customHeight="1" x14ac:dyDescent="0.2">
      <c r="A528" s="16"/>
      <c r="B528" s="16"/>
      <c r="C528" s="16"/>
    </row>
    <row r="529" spans="1:3" ht="12.75" customHeight="1" x14ac:dyDescent="0.2">
      <c r="A529" s="16"/>
      <c r="B529" s="16"/>
      <c r="C529" s="16"/>
    </row>
    <row r="530" spans="1:3" ht="12.75" customHeight="1" x14ac:dyDescent="0.2">
      <c r="A530" s="16"/>
      <c r="B530" s="16"/>
      <c r="C530" s="16"/>
    </row>
    <row r="531" spans="1:3" ht="12.75" customHeight="1" x14ac:dyDescent="0.2">
      <c r="A531" s="16"/>
      <c r="B531" s="16"/>
      <c r="C531" s="16"/>
    </row>
    <row r="532" spans="1:3" ht="12.75" customHeight="1" x14ac:dyDescent="0.2">
      <c r="A532" s="16"/>
      <c r="B532" s="16"/>
      <c r="C532" s="16"/>
    </row>
    <row r="533" spans="1:3" ht="12.75" customHeight="1" x14ac:dyDescent="0.2">
      <c r="A533" s="16"/>
      <c r="B533" s="16"/>
      <c r="C533" s="16"/>
    </row>
    <row r="534" spans="1:3" ht="12.75" customHeight="1" x14ac:dyDescent="0.2">
      <c r="A534" s="16"/>
      <c r="B534" s="16"/>
      <c r="C534" s="16"/>
    </row>
    <row r="535" spans="1:3" ht="12.75" customHeight="1" x14ac:dyDescent="0.2">
      <c r="A535" s="16"/>
      <c r="B535" s="16"/>
      <c r="C535" s="16"/>
    </row>
    <row r="536" spans="1:3" ht="12.75" customHeight="1" x14ac:dyDescent="0.2">
      <c r="A536" s="16"/>
      <c r="B536" s="16"/>
      <c r="C536" s="16"/>
    </row>
    <row r="537" spans="1:3" ht="12.75" customHeight="1" x14ac:dyDescent="0.2">
      <c r="A537" s="16"/>
      <c r="B537" s="16"/>
      <c r="C537" s="16"/>
    </row>
    <row r="538" spans="1:3" ht="12.75" customHeight="1" x14ac:dyDescent="0.2">
      <c r="A538" s="16"/>
      <c r="B538" s="16"/>
      <c r="C538" s="16"/>
    </row>
    <row r="539" spans="1:3" ht="12.75" customHeight="1" x14ac:dyDescent="0.2">
      <c r="A539" s="16"/>
      <c r="B539" s="16"/>
      <c r="C539" s="16"/>
    </row>
    <row r="540" spans="1:3" ht="12.75" customHeight="1" x14ac:dyDescent="0.2">
      <c r="A540" s="16"/>
      <c r="B540" s="16"/>
      <c r="C540" s="16"/>
    </row>
    <row r="541" spans="1:3" ht="12.75" customHeight="1" x14ac:dyDescent="0.2">
      <c r="A541" s="16"/>
      <c r="B541" s="16"/>
      <c r="C541" s="16"/>
    </row>
    <row r="542" spans="1:3" ht="12.75" customHeight="1" x14ac:dyDescent="0.2">
      <c r="A542" s="16"/>
      <c r="B542" s="16"/>
      <c r="C542" s="16"/>
    </row>
    <row r="543" spans="1:3" ht="12.75" customHeight="1" x14ac:dyDescent="0.2">
      <c r="A543" s="16"/>
      <c r="B543" s="16"/>
      <c r="C543" s="16"/>
    </row>
    <row r="544" spans="1:3" ht="12.75" customHeight="1" x14ac:dyDescent="0.2">
      <c r="A544" s="16"/>
      <c r="B544" s="16"/>
      <c r="C544" s="16"/>
    </row>
    <row r="545" spans="1:3" ht="12.75" customHeight="1" x14ac:dyDescent="0.2">
      <c r="A545" s="16"/>
      <c r="B545" s="16"/>
      <c r="C545" s="16"/>
    </row>
    <row r="546" spans="1:3" ht="12.75" customHeight="1" x14ac:dyDescent="0.2">
      <c r="A546" s="16"/>
      <c r="B546" s="16"/>
      <c r="C546" s="16"/>
    </row>
    <row r="547" spans="1:3" ht="12.75" customHeight="1" x14ac:dyDescent="0.2">
      <c r="A547" s="16"/>
      <c r="B547" s="16"/>
      <c r="C547" s="16"/>
    </row>
    <row r="548" spans="1:3" ht="12.75" customHeight="1" x14ac:dyDescent="0.2">
      <c r="A548" s="16"/>
      <c r="B548" s="16"/>
      <c r="C548" s="16"/>
    </row>
    <row r="549" spans="1:3" ht="12.75" customHeight="1" x14ac:dyDescent="0.2">
      <c r="A549" s="16"/>
      <c r="B549" s="16"/>
      <c r="C549" s="16"/>
    </row>
    <row r="550" spans="1:3" ht="12.75" customHeight="1" x14ac:dyDescent="0.2">
      <c r="A550" s="16"/>
      <c r="B550" s="16"/>
      <c r="C550" s="16"/>
    </row>
    <row r="551" spans="1:3" ht="12.75" customHeight="1" x14ac:dyDescent="0.2">
      <c r="A551" s="16"/>
      <c r="B551" s="16"/>
      <c r="C551" s="16"/>
    </row>
    <row r="552" spans="1:3" ht="12.75" customHeight="1" x14ac:dyDescent="0.2">
      <c r="A552" s="16"/>
      <c r="B552" s="16"/>
      <c r="C552" s="16"/>
    </row>
    <row r="553" spans="1:3" ht="12.75" customHeight="1" x14ac:dyDescent="0.2">
      <c r="A553" s="16"/>
      <c r="B553" s="16"/>
      <c r="C553" s="16"/>
    </row>
    <row r="554" spans="1:3" ht="12.75" customHeight="1" x14ac:dyDescent="0.2">
      <c r="A554" s="16"/>
      <c r="B554" s="16"/>
      <c r="C554" s="16"/>
    </row>
    <row r="555" spans="1:3" ht="12.75" customHeight="1" x14ac:dyDescent="0.2">
      <c r="A555" s="16"/>
      <c r="B555" s="16"/>
      <c r="C555" s="16"/>
    </row>
    <row r="556" spans="1:3" ht="12.75" customHeight="1" x14ac:dyDescent="0.2">
      <c r="A556" s="16"/>
      <c r="B556" s="16"/>
      <c r="C556" s="16"/>
    </row>
    <row r="557" spans="1:3" ht="12.75" customHeight="1" x14ac:dyDescent="0.2">
      <c r="A557" s="16"/>
      <c r="B557" s="16"/>
      <c r="C557" s="16"/>
    </row>
    <row r="558" spans="1:3" ht="12.75" customHeight="1" x14ac:dyDescent="0.2">
      <c r="A558" s="16"/>
      <c r="B558" s="16"/>
      <c r="C558" s="16"/>
    </row>
    <row r="559" spans="1:3" ht="12.75" customHeight="1" x14ac:dyDescent="0.2">
      <c r="A559" s="16"/>
      <c r="B559" s="16"/>
      <c r="C559" s="16"/>
    </row>
    <row r="560" spans="1:3" ht="12.75" customHeight="1" x14ac:dyDescent="0.2">
      <c r="A560" s="16"/>
      <c r="B560" s="16"/>
      <c r="C560" s="16"/>
    </row>
    <row r="561" spans="1:3" ht="12.75" customHeight="1" x14ac:dyDescent="0.2">
      <c r="A561" s="16"/>
      <c r="B561" s="16"/>
      <c r="C561" s="16"/>
    </row>
    <row r="562" spans="1:3" ht="12.75" customHeight="1" x14ac:dyDescent="0.2">
      <c r="A562" s="16"/>
      <c r="B562" s="16"/>
      <c r="C562" s="16"/>
    </row>
    <row r="563" spans="1:3" ht="12.75" customHeight="1" x14ac:dyDescent="0.2">
      <c r="A563" s="16"/>
      <c r="B563" s="16"/>
      <c r="C563" s="16"/>
    </row>
    <row r="564" spans="1:3" ht="12.75" customHeight="1" x14ac:dyDescent="0.2">
      <c r="A564" s="16"/>
      <c r="B564" s="16"/>
      <c r="C564" s="16"/>
    </row>
    <row r="565" spans="1:3" ht="12.75" customHeight="1" x14ac:dyDescent="0.2">
      <c r="A565" s="16"/>
      <c r="B565" s="16"/>
      <c r="C565" s="16"/>
    </row>
    <row r="566" spans="1:3" ht="12.75" customHeight="1" x14ac:dyDescent="0.2">
      <c r="A566" s="16"/>
      <c r="B566" s="16"/>
      <c r="C566" s="16"/>
    </row>
    <row r="567" spans="1:3" ht="12.75" customHeight="1" x14ac:dyDescent="0.2">
      <c r="A567" s="16"/>
      <c r="B567" s="16"/>
      <c r="C567" s="16"/>
    </row>
    <row r="568" spans="1:3" ht="12.75" customHeight="1" x14ac:dyDescent="0.2">
      <c r="A568" s="16"/>
      <c r="B568" s="16"/>
      <c r="C568" s="16"/>
    </row>
    <row r="569" spans="1:3" ht="12.75" customHeight="1" x14ac:dyDescent="0.2">
      <c r="A569" s="16"/>
      <c r="B569" s="16"/>
      <c r="C569" s="16"/>
    </row>
    <row r="570" spans="1:3" ht="12.75" customHeight="1" x14ac:dyDescent="0.2">
      <c r="A570" s="16"/>
      <c r="B570" s="16"/>
      <c r="C570" s="16"/>
    </row>
    <row r="571" spans="1:3" ht="12.75" customHeight="1" x14ac:dyDescent="0.2">
      <c r="A571" s="16"/>
      <c r="B571" s="16"/>
      <c r="C571" s="16"/>
    </row>
    <row r="572" spans="1:3" ht="12.75" customHeight="1" x14ac:dyDescent="0.2">
      <c r="A572" s="16"/>
      <c r="B572" s="16"/>
      <c r="C572" s="16"/>
    </row>
    <row r="573" spans="1:3" ht="12.75" customHeight="1" x14ac:dyDescent="0.2">
      <c r="A573" s="16"/>
      <c r="B573" s="16"/>
      <c r="C573" s="16"/>
    </row>
    <row r="574" spans="1:3" ht="12.75" customHeight="1" x14ac:dyDescent="0.2">
      <c r="A574" s="16"/>
      <c r="B574" s="16"/>
      <c r="C574" s="16"/>
    </row>
    <row r="575" spans="1:3" ht="12.75" customHeight="1" x14ac:dyDescent="0.2">
      <c r="A575" s="16"/>
      <c r="B575" s="16"/>
      <c r="C575" s="16"/>
    </row>
    <row r="576" spans="1:3" ht="12.75" customHeight="1" x14ac:dyDescent="0.2">
      <c r="A576" s="16"/>
      <c r="B576" s="16"/>
      <c r="C576" s="16"/>
    </row>
    <row r="577" spans="1:3" ht="12.75" customHeight="1" x14ac:dyDescent="0.2">
      <c r="A577" s="16"/>
      <c r="B577" s="16"/>
      <c r="C577" s="16"/>
    </row>
    <row r="578" spans="1:3" ht="12.75" customHeight="1" x14ac:dyDescent="0.2">
      <c r="A578" s="16"/>
      <c r="B578" s="16"/>
      <c r="C578" s="16"/>
    </row>
    <row r="579" spans="1:3" ht="12.75" customHeight="1" x14ac:dyDescent="0.2">
      <c r="A579" s="16"/>
      <c r="B579" s="16"/>
      <c r="C579" s="16"/>
    </row>
    <row r="580" spans="1:3" ht="12.75" customHeight="1" x14ac:dyDescent="0.2">
      <c r="A580" s="16"/>
      <c r="B580" s="16"/>
      <c r="C580" s="16"/>
    </row>
    <row r="581" spans="1:3" ht="12.75" customHeight="1" x14ac:dyDescent="0.2">
      <c r="A581" s="16"/>
      <c r="B581" s="16"/>
      <c r="C581" s="16"/>
    </row>
    <row r="582" spans="1:3" ht="12.75" customHeight="1" x14ac:dyDescent="0.2">
      <c r="A582" s="16"/>
      <c r="B582" s="16"/>
      <c r="C582" s="16"/>
    </row>
    <row r="583" spans="1:3" ht="12.75" customHeight="1" x14ac:dyDescent="0.2">
      <c r="A583" s="16"/>
      <c r="B583" s="16"/>
      <c r="C583" s="16"/>
    </row>
    <row r="584" spans="1:3" ht="12.75" customHeight="1" x14ac:dyDescent="0.2">
      <c r="A584" s="16"/>
      <c r="B584" s="16"/>
      <c r="C584" s="16"/>
    </row>
    <row r="585" spans="1:3" ht="12.75" customHeight="1" x14ac:dyDescent="0.2">
      <c r="A585" s="16"/>
      <c r="B585" s="16"/>
      <c r="C585" s="16"/>
    </row>
    <row r="586" spans="1:3" ht="12.75" customHeight="1" x14ac:dyDescent="0.2">
      <c r="A586" s="16"/>
      <c r="B586" s="16"/>
      <c r="C586" s="16"/>
    </row>
    <row r="587" spans="1:3" ht="12.75" customHeight="1" x14ac:dyDescent="0.2">
      <c r="A587" s="16"/>
      <c r="B587" s="16"/>
      <c r="C587" s="16"/>
    </row>
    <row r="588" spans="1:3" ht="12.75" customHeight="1" x14ac:dyDescent="0.2">
      <c r="A588" s="16"/>
      <c r="B588" s="16"/>
      <c r="C588" s="16"/>
    </row>
    <row r="589" spans="1:3" ht="12.75" customHeight="1" x14ac:dyDescent="0.2">
      <c r="A589" s="16"/>
      <c r="B589" s="16"/>
      <c r="C589" s="16"/>
    </row>
    <row r="590" spans="1:3" ht="12.75" customHeight="1" x14ac:dyDescent="0.2">
      <c r="A590" s="16"/>
      <c r="B590" s="16"/>
      <c r="C590" s="16"/>
    </row>
    <row r="591" spans="1:3" ht="12.75" customHeight="1" x14ac:dyDescent="0.2">
      <c r="A591" s="16"/>
      <c r="B591" s="16"/>
      <c r="C591" s="16"/>
    </row>
    <row r="592" spans="1:3" ht="12.75" customHeight="1" x14ac:dyDescent="0.2">
      <c r="A592" s="16"/>
      <c r="B592" s="16"/>
      <c r="C592" s="16"/>
    </row>
    <row r="593" spans="1:3" ht="12.75" customHeight="1" x14ac:dyDescent="0.2">
      <c r="A593" s="16"/>
      <c r="B593" s="16"/>
      <c r="C593" s="16"/>
    </row>
    <row r="594" spans="1:3" ht="12.75" customHeight="1" x14ac:dyDescent="0.2">
      <c r="A594" s="16"/>
      <c r="B594" s="16"/>
      <c r="C594" s="16"/>
    </row>
    <row r="595" spans="1:3" ht="12.75" customHeight="1" x14ac:dyDescent="0.2">
      <c r="A595" s="16"/>
      <c r="B595" s="16"/>
      <c r="C595" s="16"/>
    </row>
    <row r="596" spans="1:3" ht="12.75" customHeight="1" x14ac:dyDescent="0.2">
      <c r="A596" s="16"/>
      <c r="B596" s="16"/>
      <c r="C596" s="16"/>
    </row>
    <row r="597" spans="1:3" ht="12.75" customHeight="1" x14ac:dyDescent="0.2">
      <c r="A597" s="16"/>
      <c r="B597" s="16"/>
      <c r="C597" s="16"/>
    </row>
    <row r="598" spans="1:3" ht="12.75" customHeight="1" x14ac:dyDescent="0.2">
      <c r="A598" s="16"/>
      <c r="B598" s="16"/>
      <c r="C598" s="16"/>
    </row>
    <row r="599" spans="1:3" ht="12.75" customHeight="1" x14ac:dyDescent="0.2">
      <c r="A599" s="16"/>
      <c r="B599" s="16"/>
      <c r="C599" s="16"/>
    </row>
    <row r="600" spans="1:3" ht="12.75" customHeight="1" x14ac:dyDescent="0.2">
      <c r="A600" s="16"/>
      <c r="B600" s="16"/>
      <c r="C600" s="16"/>
    </row>
    <row r="601" spans="1:3" ht="12.75" customHeight="1" x14ac:dyDescent="0.2">
      <c r="A601" s="16"/>
      <c r="B601" s="16"/>
      <c r="C601" s="16"/>
    </row>
    <row r="602" spans="1:3" ht="12.75" customHeight="1" x14ac:dyDescent="0.2">
      <c r="A602" s="16"/>
      <c r="B602" s="16"/>
      <c r="C602" s="16"/>
    </row>
    <row r="603" spans="1:3" ht="12.75" customHeight="1" x14ac:dyDescent="0.2">
      <c r="A603" s="16"/>
      <c r="B603" s="16"/>
      <c r="C603" s="16"/>
    </row>
    <row r="604" spans="1:3" ht="12.75" customHeight="1" x14ac:dyDescent="0.2">
      <c r="A604" s="16"/>
      <c r="B604" s="16"/>
      <c r="C604" s="16"/>
    </row>
    <row r="605" spans="1:3" ht="12.75" customHeight="1" x14ac:dyDescent="0.2">
      <c r="A605" s="16"/>
      <c r="B605" s="16"/>
      <c r="C605" s="16"/>
    </row>
    <row r="606" spans="1:3" ht="12.75" customHeight="1" x14ac:dyDescent="0.2">
      <c r="A606" s="16"/>
      <c r="B606" s="16"/>
      <c r="C606" s="16"/>
    </row>
    <row r="607" spans="1:3" ht="12.75" customHeight="1" x14ac:dyDescent="0.2">
      <c r="A607" s="16"/>
      <c r="B607" s="16"/>
      <c r="C607" s="16"/>
    </row>
    <row r="608" spans="1:3" ht="12.75" customHeight="1" x14ac:dyDescent="0.2">
      <c r="A608" s="16"/>
      <c r="B608" s="16"/>
      <c r="C608" s="16"/>
    </row>
    <row r="609" spans="1:3" ht="12.75" customHeight="1" x14ac:dyDescent="0.2">
      <c r="A609" s="16"/>
      <c r="B609" s="16"/>
      <c r="C609" s="16"/>
    </row>
    <row r="610" spans="1:3" ht="12.75" customHeight="1" x14ac:dyDescent="0.2">
      <c r="A610" s="16"/>
      <c r="B610" s="16"/>
      <c r="C610" s="16"/>
    </row>
    <row r="611" spans="1:3" ht="12.75" customHeight="1" x14ac:dyDescent="0.2">
      <c r="A611" s="16"/>
      <c r="B611" s="16"/>
      <c r="C611" s="16"/>
    </row>
    <row r="612" spans="1:3" ht="12.75" customHeight="1" x14ac:dyDescent="0.2">
      <c r="A612" s="16"/>
      <c r="B612" s="16"/>
      <c r="C612" s="16"/>
    </row>
    <row r="613" spans="1:3" ht="12.75" customHeight="1" x14ac:dyDescent="0.2">
      <c r="A613" s="16"/>
      <c r="B613" s="16"/>
      <c r="C613" s="16"/>
    </row>
    <row r="614" spans="1:3" ht="12.75" customHeight="1" x14ac:dyDescent="0.2">
      <c r="A614" s="16"/>
      <c r="B614" s="16"/>
      <c r="C614" s="16"/>
    </row>
    <row r="615" spans="1:3" ht="12.75" customHeight="1" x14ac:dyDescent="0.2">
      <c r="A615" s="16"/>
      <c r="B615" s="16"/>
      <c r="C615" s="16"/>
    </row>
    <row r="616" spans="1:3" ht="12.75" customHeight="1" x14ac:dyDescent="0.2">
      <c r="A616" s="16"/>
      <c r="B616" s="16"/>
      <c r="C616" s="16"/>
    </row>
    <row r="617" spans="1:3" ht="12.75" customHeight="1" x14ac:dyDescent="0.2">
      <c r="A617" s="16"/>
      <c r="B617" s="16"/>
      <c r="C617" s="16"/>
    </row>
    <row r="618" spans="1:3" ht="12.75" customHeight="1" x14ac:dyDescent="0.2">
      <c r="A618" s="16"/>
      <c r="B618" s="16"/>
      <c r="C618" s="16"/>
    </row>
    <row r="619" spans="1:3" ht="12.75" customHeight="1" x14ac:dyDescent="0.2">
      <c r="A619" s="16"/>
      <c r="B619" s="16"/>
      <c r="C619" s="16"/>
    </row>
    <row r="620" spans="1:3" ht="12.75" customHeight="1" x14ac:dyDescent="0.2">
      <c r="A620" s="16"/>
      <c r="B620" s="16"/>
      <c r="C620" s="16"/>
    </row>
    <row r="621" spans="1:3" ht="12.75" customHeight="1" x14ac:dyDescent="0.2">
      <c r="A621" s="16"/>
      <c r="B621" s="16"/>
      <c r="C621" s="16"/>
    </row>
    <row r="622" spans="1:3" ht="12.75" customHeight="1" x14ac:dyDescent="0.2">
      <c r="A622" s="16"/>
      <c r="B622" s="16"/>
      <c r="C622" s="16"/>
    </row>
    <row r="623" spans="1:3" ht="12.75" customHeight="1" x14ac:dyDescent="0.2">
      <c r="A623" s="16"/>
      <c r="B623" s="16"/>
      <c r="C623" s="16"/>
    </row>
    <row r="624" spans="1:3" ht="12.75" customHeight="1" x14ac:dyDescent="0.2">
      <c r="A624" s="16"/>
      <c r="B624" s="16"/>
      <c r="C624" s="16"/>
    </row>
    <row r="625" spans="1:3" ht="12.75" customHeight="1" x14ac:dyDescent="0.2">
      <c r="A625" s="16"/>
      <c r="B625" s="16"/>
      <c r="C625" s="16"/>
    </row>
    <row r="626" spans="1:3" ht="12.75" customHeight="1" x14ac:dyDescent="0.2">
      <c r="A626" s="16"/>
      <c r="B626" s="16"/>
      <c r="C626" s="16"/>
    </row>
    <row r="627" spans="1:3" ht="12.75" customHeight="1" x14ac:dyDescent="0.2">
      <c r="A627" s="16"/>
      <c r="B627" s="16"/>
      <c r="C627" s="16"/>
    </row>
    <row r="628" spans="1:3" ht="12.75" customHeight="1" x14ac:dyDescent="0.2">
      <c r="A628" s="16"/>
      <c r="B628" s="16"/>
      <c r="C628" s="16"/>
    </row>
    <row r="629" spans="1:3" ht="12.75" customHeight="1" x14ac:dyDescent="0.2">
      <c r="A629" s="16"/>
      <c r="B629" s="16"/>
      <c r="C629" s="16"/>
    </row>
    <row r="630" spans="1:3" ht="12.75" customHeight="1" x14ac:dyDescent="0.2">
      <c r="A630" s="16"/>
      <c r="B630" s="16"/>
      <c r="C630" s="16"/>
    </row>
    <row r="631" spans="1:3" ht="12.75" customHeight="1" x14ac:dyDescent="0.2">
      <c r="A631" s="16"/>
      <c r="B631" s="16"/>
      <c r="C631" s="16"/>
    </row>
    <row r="632" spans="1:3" ht="12.75" customHeight="1" x14ac:dyDescent="0.2">
      <c r="A632" s="16"/>
      <c r="B632" s="16"/>
      <c r="C632" s="16"/>
    </row>
    <row r="633" spans="1:3" ht="12.75" customHeight="1" x14ac:dyDescent="0.2">
      <c r="A633" s="16"/>
      <c r="B633" s="16"/>
      <c r="C633" s="16"/>
    </row>
    <row r="634" spans="1:3" ht="12.75" customHeight="1" x14ac:dyDescent="0.2">
      <c r="A634" s="16"/>
      <c r="B634" s="16"/>
      <c r="C634" s="16"/>
    </row>
    <row r="635" spans="1:3" ht="12.75" customHeight="1" x14ac:dyDescent="0.2">
      <c r="A635" s="16"/>
      <c r="B635" s="16"/>
      <c r="C635" s="16"/>
    </row>
    <row r="636" spans="1:3" ht="12.75" customHeight="1" x14ac:dyDescent="0.2">
      <c r="A636" s="16"/>
      <c r="B636" s="16"/>
      <c r="C636" s="16"/>
    </row>
    <row r="637" spans="1:3" ht="12.75" customHeight="1" x14ac:dyDescent="0.2">
      <c r="A637" s="16"/>
      <c r="B637" s="16"/>
      <c r="C637" s="16"/>
    </row>
    <row r="638" spans="1:3" ht="12.75" customHeight="1" x14ac:dyDescent="0.2">
      <c r="A638" s="16"/>
      <c r="B638" s="16"/>
      <c r="C638" s="16"/>
    </row>
    <row r="639" spans="1:3" ht="12.75" customHeight="1" x14ac:dyDescent="0.2">
      <c r="A639" s="16"/>
      <c r="B639" s="16"/>
      <c r="C639" s="16"/>
    </row>
    <row r="640" spans="1:3" ht="12.75" customHeight="1" x14ac:dyDescent="0.2">
      <c r="A640" s="16"/>
      <c r="B640" s="16"/>
      <c r="C640" s="16"/>
    </row>
    <row r="641" spans="1:3" ht="12.75" customHeight="1" x14ac:dyDescent="0.2">
      <c r="A641" s="16"/>
      <c r="B641" s="16"/>
      <c r="C641" s="16"/>
    </row>
    <row r="642" spans="1:3" ht="12.75" customHeight="1" x14ac:dyDescent="0.2">
      <c r="A642" s="16"/>
      <c r="B642" s="16"/>
      <c r="C642" s="16"/>
    </row>
    <row r="643" spans="1:3" ht="12.75" customHeight="1" x14ac:dyDescent="0.2">
      <c r="A643" s="16"/>
      <c r="B643" s="16"/>
      <c r="C643" s="16"/>
    </row>
    <row r="644" spans="1:3" ht="12.75" customHeight="1" x14ac:dyDescent="0.2">
      <c r="A644" s="16"/>
      <c r="B644" s="16"/>
      <c r="C644" s="16"/>
    </row>
    <row r="645" spans="1:3" ht="12.75" customHeight="1" x14ac:dyDescent="0.2">
      <c r="A645" s="16"/>
      <c r="B645" s="16"/>
      <c r="C645" s="16"/>
    </row>
    <row r="646" spans="1:3" ht="12.75" customHeight="1" x14ac:dyDescent="0.2">
      <c r="A646" s="16"/>
      <c r="B646" s="16"/>
      <c r="C646" s="16"/>
    </row>
    <row r="647" spans="1:3" ht="12.75" customHeight="1" x14ac:dyDescent="0.2">
      <c r="A647" s="16"/>
      <c r="B647" s="16"/>
      <c r="C647" s="16"/>
    </row>
    <row r="648" spans="1:3" ht="12.75" customHeight="1" x14ac:dyDescent="0.2">
      <c r="A648" s="16"/>
      <c r="B648" s="16"/>
      <c r="C648" s="16"/>
    </row>
    <row r="649" spans="1:3" ht="12.75" customHeight="1" x14ac:dyDescent="0.2">
      <c r="A649" s="16"/>
      <c r="B649" s="16"/>
      <c r="C649" s="16"/>
    </row>
    <row r="650" spans="1:3" ht="12.75" customHeight="1" x14ac:dyDescent="0.2">
      <c r="A650" s="16"/>
      <c r="B650" s="16"/>
      <c r="C650" s="16"/>
    </row>
    <row r="651" spans="1:3" ht="12.75" customHeight="1" x14ac:dyDescent="0.2">
      <c r="A651" s="16"/>
      <c r="B651" s="16"/>
      <c r="C651" s="16"/>
    </row>
    <row r="652" spans="1:3" ht="12.75" customHeight="1" x14ac:dyDescent="0.2">
      <c r="A652" s="16"/>
      <c r="B652" s="16"/>
      <c r="C652" s="16"/>
    </row>
    <row r="653" spans="1:3" ht="12.75" customHeight="1" x14ac:dyDescent="0.2">
      <c r="A653" s="16"/>
      <c r="B653" s="16"/>
      <c r="C653" s="16"/>
    </row>
    <row r="654" spans="1:3" ht="12.75" customHeight="1" x14ac:dyDescent="0.2">
      <c r="A654" s="16"/>
      <c r="B654" s="16"/>
      <c r="C654" s="16"/>
    </row>
    <row r="655" spans="1:3" ht="12.75" customHeight="1" x14ac:dyDescent="0.2">
      <c r="A655" s="16"/>
      <c r="B655" s="16"/>
      <c r="C655" s="16"/>
    </row>
    <row r="656" spans="1:3" ht="12.75" customHeight="1" x14ac:dyDescent="0.2">
      <c r="A656" s="16"/>
      <c r="B656" s="16"/>
      <c r="C656" s="16"/>
    </row>
    <row r="657" spans="1:3" ht="12.75" customHeight="1" x14ac:dyDescent="0.2">
      <c r="A657" s="16"/>
      <c r="B657" s="16"/>
      <c r="C657" s="16"/>
    </row>
    <row r="658" spans="1:3" ht="12.75" customHeight="1" x14ac:dyDescent="0.2">
      <c r="A658" s="16"/>
      <c r="B658" s="16"/>
      <c r="C658" s="16"/>
    </row>
    <row r="659" spans="1:3" ht="12.75" customHeight="1" x14ac:dyDescent="0.2">
      <c r="A659" s="16"/>
      <c r="B659" s="16"/>
      <c r="C659" s="16"/>
    </row>
    <row r="660" spans="1:3" ht="12.75" customHeight="1" x14ac:dyDescent="0.2">
      <c r="A660" s="16"/>
      <c r="B660" s="16"/>
      <c r="C660" s="16"/>
    </row>
    <row r="661" spans="1:3" ht="12.75" customHeight="1" x14ac:dyDescent="0.2">
      <c r="A661" s="16"/>
      <c r="B661" s="16"/>
      <c r="C661" s="16"/>
    </row>
    <row r="662" spans="1:3" ht="12.75" customHeight="1" x14ac:dyDescent="0.2">
      <c r="A662" s="16"/>
      <c r="B662" s="16"/>
      <c r="C662" s="16"/>
    </row>
    <row r="663" spans="1:3" ht="12.75" customHeight="1" x14ac:dyDescent="0.2">
      <c r="A663" s="16"/>
      <c r="B663" s="16"/>
      <c r="C663" s="16"/>
    </row>
    <row r="664" spans="1:3" ht="12.75" customHeight="1" x14ac:dyDescent="0.2">
      <c r="A664" s="16"/>
      <c r="B664" s="16"/>
      <c r="C664" s="16"/>
    </row>
    <row r="665" spans="1:3" ht="12.75" customHeight="1" x14ac:dyDescent="0.2">
      <c r="A665" s="16"/>
      <c r="B665" s="16"/>
      <c r="C665" s="16"/>
    </row>
    <row r="666" spans="1:3" ht="12.75" customHeight="1" x14ac:dyDescent="0.2">
      <c r="A666" s="16"/>
      <c r="B666" s="16"/>
      <c r="C666" s="16"/>
    </row>
    <row r="667" spans="1:3" ht="12.75" customHeight="1" x14ac:dyDescent="0.2">
      <c r="A667" s="16"/>
      <c r="B667" s="16"/>
      <c r="C667" s="16"/>
    </row>
    <row r="668" spans="1:3" ht="12.75" customHeight="1" x14ac:dyDescent="0.2">
      <c r="A668" s="16"/>
      <c r="B668" s="16"/>
      <c r="C668" s="16"/>
    </row>
    <row r="669" spans="1:3" ht="12.75" customHeight="1" x14ac:dyDescent="0.2">
      <c r="A669" s="16"/>
      <c r="B669" s="16"/>
      <c r="C669" s="16"/>
    </row>
    <row r="670" spans="1:3" ht="12.75" customHeight="1" x14ac:dyDescent="0.2">
      <c r="A670" s="16"/>
      <c r="B670" s="16"/>
      <c r="C670" s="16"/>
    </row>
    <row r="671" spans="1:3" ht="12.75" customHeight="1" x14ac:dyDescent="0.2">
      <c r="A671" s="16"/>
      <c r="B671" s="16"/>
      <c r="C671" s="16"/>
    </row>
    <row r="672" spans="1:3" ht="12.75" customHeight="1" x14ac:dyDescent="0.2">
      <c r="A672" s="16"/>
      <c r="B672" s="16"/>
      <c r="C672" s="16"/>
    </row>
    <row r="673" spans="1:3" ht="12.75" customHeight="1" x14ac:dyDescent="0.2">
      <c r="A673" s="16"/>
      <c r="B673" s="16"/>
      <c r="C673" s="16"/>
    </row>
    <row r="674" spans="1:3" ht="12.75" customHeight="1" x14ac:dyDescent="0.2">
      <c r="A674" s="16"/>
      <c r="B674" s="16"/>
      <c r="C674" s="16"/>
    </row>
    <row r="675" spans="1:3" ht="12.75" customHeight="1" x14ac:dyDescent="0.2">
      <c r="A675" s="16"/>
      <c r="B675" s="16"/>
      <c r="C675" s="16"/>
    </row>
    <row r="676" spans="1:3" ht="12.75" customHeight="1" x14ac:dyDescent="0.2">
      <c r="A676" s="16"/>
      <c r="B676" s="16"/>
      <c r="C676" s="16"/>
    </row>
    <row r="677" spans="1:3" ht="12.75" customHeight="1" x14ac:dyDescent="0.2">
      <c r="A677" s="16"/>
      <c r="B677" s="16"/>
      <c r="C677" s="16"/>
    </row>
    <row r="678" spans="1:3" ht="12.75" customHeight="1" x14ac:dyDescent="0.2">
      <c r="A678" s="16"/>
      <c r="B678" s="16"/>
      <c r="C678" s="16"/>
    </row>
    <row r="679" spans="1:3" ht="12.75" customHeight="1" x14ac:dyDescent="0.2">
      <c r="A679" s="16"/>
      <c r="B679" s="16"/>
      <c r="C679" s="16"/>
    </row>
    <row r="680" spans="1:3" ht="12.75" customHeight="1" x14ac:dyDescent="0.2">
      <c r="A680" s="16"/>
      <c r="B680" s="16"/>
      <c r="C680" s="16"/>
    </row>
    <row r="681" spans="1:3" ht="12.75" customHeight="1" x14ac:dyDescent="0.2">
      <c r="A681" s="16"/>
      <c r="B681" s="16"/>
      <c r="C681" s="16"/>
    </row>
    <row r="682" spans="1:3" ht="12.75" customHeight="1" x14ac:dyDescent="0.2">
      <c r="A682" s="16"/>
      <c r="B682" s="16"/>
      <c r="C682" s="16"/>
    </row>
    <row r="683" spans="1:3" ht="12.75" customHeight="1" x14ac:dyDescent="0.2">
      <c r="A683" s="16"/>
      <c r="B683" s="16"/>
      <c r="C683" s="16"/>
    </row>
    <row r="684" spans="1:3" ht="12.75" customHeight="1" x14ac:dyDescent="0.2">
      <c r="A684" s="16"/>
      <c r="B684" s="16"/>
      <c r="C684" s="16"/>
    </row>
    <row r="685" spans="1:3" ht="12.75" customHeight="1" x14ac:dyDescent="0.2">
      <c r="A685" s="16"/>
      <c r="B685" s="16"/>
      <c r="C685" s="16"/>
    </row>
    <row r="686" spans="1:3" ht="12.75" customHeight="1" x14ac:dyDescent="0.2">
      <c r="A686" s="16"/>
      <c r="B686" s="16"/>
      <c r="C686" s="16"/>
    </row>
    <row r="687" spans="1:3" ht="12.75" customHeight="1" x14ac:dyDescent="0.2">
      <c r="A687" s="16"/>
      <c r="B687" s="16"/>
      <c r="C687" s="16"/>
    </row>
    <row r="688" spans="1:3" ht="12.75" customHeight="1" x14ac:dyDescent="0.2">
      <c r="A688" s="16"/>
      <c r="B688" s="16"/>
      <c r="C688" s="16"/>
    </row>
    <row r="689" spans="1:3" ht="12.75" customHeight="1" x14ac:dyDescent="0.2">
      <c r="A689" s="16"/>
      <c r="B689" s="16"/>
      <c r="C689" s="16"/>
    </row>
    <row r="690" spans="1:3" ht="12.75" customHeight="1" x14ac:dyDescent="0.2">
      <c r="A690" s="16"/>
      <c r="B690" s="16"/>
      <c r="C690" s="16"/>
    </row>
    <row r="691" spans="1:3" ht="12.75" customHeight="1" x14ac:dyDescent="0.2">
      <c r="A691" s="16"/>
      <c r="B691" s="16"/>
      <c r="C691" s="16"/>
    </row>
    <row r="692" spans="1:3" ht="12.75" customHeight="1" x14ac:dyDescent="0.2">
      <c r="A692" s="16"/>
      <c r="B692" s="16"/>
      <c r="C692" s="16"/>
    </row>
    <row r="693" spans="1:3" ht="12.75" customHeight="1" x14ac:dyDescent="0.2">
      <c r="A693" s="16"/>
      <c r="B693" s="16"/>
      <c r="C693" s="16"/>
    </row>
    <row r="694" spans="1:3" ht="12.75" customHeight="1" x14ac:dyDescent="0.2">
      <c r="A694" s="16"/>
      <c r="B694" s="16"/>
      <c r="C694" s="16"/>
    </row>
    <row r="695" spans="1:3" ht="12.75" customHeight="1" x14ac:dyDescent="0.2">
      <c r="A695" s="16"/>
      <c r="B695" s="16"/>
      <c r="C695" s="16"/>
    </row>
    <row r="696" spans="1:3" ht="12.75" customHeight="1" x14ac:dyDescent="0.2">
      <c r="A696" s="16"/>
      <c r="B696" s="16"/>
      <c r="C696" s="16"/>
    </row>
    <row r="697" spans="1:3" ht="12.75" customHeight="1" x14ac:dyDescent="0.2">
      <c r="A697" s="16"/>
      <c r="B697" s="16"/>
      <c r="C697" s="16"/>
    </row>
    <row r="698" spans="1:3" ht="12.75" customHeight="1" x14ac:dyDescent="0.2">
      <c r="A698" s="16"/>
      <c r="B698" s="16"/>
      <c r="C698" s="16"/>
    </row>
    <row r="699" spans="1:3" ht="12.75" customHeight="1" x14ac:dyDescent="0.2">
      <c r="A699" s="16"/>
      <c r="B699" s="16"/>
      <c r="C699" s="16"/>
    </row>
    <row r="700" spans="1:3" ht="12.75" customHeight="1" x14ac:dyDescent="0.2">
      <c r="A700" s="16"/>
      <c r="B700" s="16"/>
      <c r="C700" s="16"/>
    </row>
    <row r="701" spans="1:3" ht="12.75" customHeight="1" x14ac:dyDescent="0.2">
      <c r="A701" s="16"/>
      <c r="B701" s="16"/>
      <c r="C701" s="16"/>
    </row>
    <row r="702" spans="1:3" ht="12.75" customHeight="1" x14ac:dyDescent="0.2">
      <c r="A702" s="16"/>
      <c r="B702" s="16"/>
      <c r="C702" s="16"/>
    </row>
    <row r="703" spans="1:3" ht="12.75" customHeight="1" x14ac:dyDescent="0.2">
      <c r="A703" s="16"/>
      <c r="B703" s="16"/>
      <c r="C703" s="16"/>
    </row>
    <row r="704" spans="1:3" ht="12.75" customHeight="1" x14ac:dyDescent="0.2">
      <c r="A704" s="16"/>
      <c r="B704" s="16"/>
      <c r="C704" s="16"/>
    </row>
    <row r="705" spans="1:3" ht="12.75" customHeight="1" x14ac:dyDescent="0.2">
      <c r="A705" s="16"/>
      <c r="B705" s="16"/>
      <c r="C705" s="16"/>
    </row>
    <row r="706" spans="1:3" ht="12.75" customHeight="1" x14ac:dyDescent="0.2">
      <c r="A706" s="16"/>
      <c r="B706" s="16"/>
      <c r="C706" s="16"/>
    </row>
    <row r="707" spans="1:3" ht="12.75" customHeight="1" x14ac:dyDescent="0.2">
      <c r="A707" s="16"/>
      <c r="B707" s="16"/>
      <c r="C707" s="16"/>
    </row>
    <row r="708" spans="1:3" ht="12.75" customHeight="1" x14ac:dyDescent="0.2">
      <c r="A708" s="16"/>
      <c r="B708" s="16"/>
      <c r="C708" s="16"/>
    </row>
    <row r="709" spans="1:3" ht="12.75" customHeight="1" x14ac:dyDescent="0.2">
      <c r="A709" s="16"/>
      <c r="B709" s="16"/>
      <c r="C709" s="16"/>
    </row>
    <row r="710" spans="1:3" ht="12.75" customHeight="1" x14ac:dyDescent="0.2">
      <c r="A710" s="16"/>
      <c r="B710" s="16"/>
      <c r="C710" s="16"/>
    </row>
    <row r="711" spans="1:3" ht="12.75" customHeight="1" x14ac:dyDescent="0.2">
      <c r="A711" s="16"/>
      <c r="B711" s="16"/>
      <c r="C711" s="16"/>
    </row>
    <row r="712" spans="1:3" ht="12.75" customHeight="1" x14ac:dyDescent="0.2">
      <c r="A712" s="16"/>
      <c r="B712" s="16"/>
      <c r="C712" s="16"/>
    </row>
    <row r="713" spans="1:3" ht="12.75" customHeight="1" x14ac:dyDescent="0.2">
      <c r="A713" s="16"/>
      <c r="B713" s="16"/>
      <c r="C713" s="16"/>
    </row>
    <row r="714" spans="1:3" ht="12.75" customHeight="1" x14ac:dyDescent="0.2">
      <c r="A714" s="16"/>
      <c r="B714" s="16"/>
      <c r="C714" s="16"/>
    </row>
    <row r="715" spans="1:3" ht="12.75" customHeight="1" x14ac:dyDescent="0.2">
      <c r="A715" s="16"/>
      <c r="B715" s="16"/>
      <c r="C715" s="16"/>
    </row>
    <row r="716" spans="1:3" ht="12.75" customHeight="1" x14ac:dyDescent="0.2">
      <c r="A716" s="16"/>
      <c r="B716" s="16"/>
      <c r="C716" s="16"/>
    </row>
    <row r="717" spans="1:3" ht="12.75" customHeight="1" x14ac:dyDescent="0.2">
      <c r="A717" s="16"/>
      <c r="B717" s="16"/>
      <c r="C717" s="16"/>
    </row>
    <row r="718" spans="1:3" ht="12.75" customHeight="1" x14ac:dyDescent="0.2">
      <c r="A718" s="16"/>
      <c r="B718" s="16"/>
      <c r="C718" s="16"/>
    </row>
    <row r="719" spans="1:3" ht="12.75" customHeight="1" x14ac:dyDescent="0.2">
      <c r="A719" s="16"/>
      <c r="B719" s="16"/>
      <c r="C719" s="16"/>
    </row>
    <row r="720" spans="1:3" ht="12.75" customHeight="1" x14ac:dyDescent="0.2">
      <c r="A720" s="16"/>
      <c r="B720" s="16"/>
      <c r="C720" s="16"/>
    </row>
    <row r="721" spans="1:3" ht="12.75" customHeight="1" x14ac:dyDescent="0.2">
      <c r="A721" s="16"/>
      <c r="B721" s="16"/>
      <c r="C721" s="16"/>
    </row>
    <row r="722" spans="1:3" ht="12.75" customHeight="1" x14ac:dyDescent="0.2">
      <c r="A722" s="16"/>
      <c r="B722" s="16"/>
      <c r="C722" s="16"/>
    </row>
    <row r="723" spans="1:3" ht="12.75" customHeight="1" x14ac:dyDescent="0.2">
      <c r="A723" s="16"/>
      <c r="B723" s="16"/>
      <c r="C723" s="16"/>
    </row>
    <row r="724" spans="1:3" ht="12.75" customHeight="1" x14ac:dyDescent="0.2">
      <c r="A724" s="16"/>
      <c r="B724" s="16"/>
      <c r="C724" s="16"/>
    </row>
    <row r="725" spans="1:3" ht="12.75" customHeight="1" x14ac:dyDescent="0.2">
      <c r="A725" s="16"/>
      <c r="B725" s="16"/>
      <c r="C725" s="16"/>
    </row>
    <row r="726" spans="1:3" ht="12.75" customHeight="1" x14ac:dyDescent="0.2">
      <c r="A726" s="16"/>
      <c r="B726" s="16"/>
      <c r="C726" s="16"/>
    </row>
    <row r="727" spans="1:3" ht="12.75" customHeight="1" x14ac:dyDescent="0.2">
      <c r="A727" s="16"/>
      <c r="B727" s="16"/>
      <c r="C727" s="16"/>
    </row>
    <row r="728" spans="1:3" ht="12.75" customHeight="1" x14ac:dyDescent="0.2">
      <c r="A728" s="16"/>
      <c r="B728" s="16"/>
      <c r="C728" s="16"/>
    </row>
    <row r="729" spans="1:3" ht="12.75" customHeight="1" x14ac:dyDescent="0.2">
      <c r="A729" s="16"/>
      <c r="B729" s="16"/>
      <c r="C729" s="16"/>
    </row>
    <row r="730" spans="1:3" ht="12.75" customHeight="1" x14ac:dyDescent="0.2">
      <c r="A730" s="16"/>
      <c r="B730" s="16"/>
      <c r="C730" s="16"/>
    </row>
    <row r="731" spans="1:3" ht="12.75" customHeight="1" x14ac:dyDescent="0.2">
      <c r="A731" s="16"/>
      <c r="B731" s="16"/>
      <c r="C731" s="16"/>
    </row>
    <row r="732" spans="1:3" ht="12.75" customHeight="1" x14ac:dyDescent="0.2">
      <c r="A732" s="16"/>
      <c r="B732" s="16"/>
      <c r="C732" s="16"/>
    </row>
    <row r="733" spans="1:3" ht="12.75" customHeight="1" x14ac:dyDescent="0.2">
      <c r="A733" s="16"/>
      <c r="B733" s="16"/>
      <c r="C733" s="16"/>
    </row>
    <row r="734" spans="1:3" ht="12.75" customHeight="1" x14ac:dyDescent="0.2">
      <c r="A734" s="16"/>
      <c r="B734" s="16"/>
      <c r="C734" s="16"/>
    </row>
    <row r="735" spans="1:3" ht="12.75" customHeight="1" x14ac:dyDescent="0.2">
      <c r="A735" s="16"/>
      <c r="B735" s="16"/>
      <c r="C735" s="16"/>
    </row>
    <row r="736" spans="1:3" ht="12.75" customHeight="1" x14ac:dyDescent="0.2">
      <c r="A736" s="16"/>
      <c r="B736" s="16"/>
      <c r="C736" s="16"/>
    </row>
    <row r="737" spans="1:3" ht="12.75" customHeight="1" x14ac:dyDescent="0.2">
      <c r="A737" s="16"/>
      <c r="B737" s="16"/>
      <c r="C737" s="16"/>
    </row>
    <row r="738" spans="1:3" ht="12.75" customHeight="1" x14ac:dyDescent="0.2">
      <c r="A738" s="16"/>
      <c r="B738" s="16"/>
      <c r="C738" s="16"/>
    </row>
    <row r="739" spans="1:3" ht="12.75" customHeight="1" x14ac:dyDescent="0.2">
      <c r="A739" s="16"/>
      <c r="B739" s="16"/>
      <c r="C739" s="16"/>
    </row>
    <row r="740" spans="1:3" ht="12.75" customHeight="1" x14ac:dyDescent="0.2">
      <c r="A740" s="16"/>
      <c r="B740" s="16"/>
      <c r="C740" s="16"/>
    </row>
    <row r="741" spans="1:3" ht="12.75" customHeight="1" x14ac:dyDescent="0.2">
      <c r="A741" s="16"/>
      <c r="B741" s="16"/>
      <c r="C741" s="16"/>
    </row>
    <row r="742" spans="1:3" ht="12.75" customHeight="1" x14ac:dyDescent="0.2">
      <c r="A742" s="16"/>
      <c r="B742" s="16"/>
      <c r="C742" s="16"/>
    </row>
    <row r="743" spans="1:3" ht="12.75" customHeight="1" x14ac:dyDescent="0.2">
      <c r="A743" s="16"/>
      <c r="B743" s="16"/>
      <c r="C743" s="16"/>
    </row>
    <row r="744" spans="1:3" ht="12.75" customHeight="1" x14ac:dyDescent="0.2">
      <c r="A744" s="16"/>
      <c r="B744" s="16"/>
      <c r="C744" s="16"/>
    </row>
    <row r="745" spans="1:3" ht="12.75" customHeight="1" x14ac:dyDescent="0.2">
      <c r="A745" s="16"/>
      <c r="B745" s="16"/>
      <c r="C745" s="16"/>
    </row>
    <row r="746" spans="1:3" ht="12.75" customHeight="1" x14ac:dyDescent="0.2">
      <c r="A746" s="16"/>
      <c r="B746" s="16"/>
      <c r="C746" s="16"/>
    </row>
    <row r="747" spans="1:3" ht="12.75" customHeight="1" x14ac:dyDescent="0.2">
      <c r="A747" s="16"/>
      <c r="B747" s="16"/>
      <c r="C747" s="16"/>
    </row>
    <row r="748" spans="1:3" ht="12.75" customHeight="1" x14ac:dyDescent="0.2">
      <c r="A748" s="16"/>
      <c r="B748" s="16"/>
      <c r="C748" s="16"/>
    </row>
    <row r="749" spans="1:3" ht="12.75" customHeight="1" x14ac:dyDescent="0.2">
      <c r="A749" s="16"/>
      <c r="B749" s="16"/>
      <c r="C749" s="16"/>
    </row>
    <row r="750" spans="1:3" ht="12.75" customHeight="1" x14ac:dyDescent="0.2">
      <c r="A750" s="16"/>
      <c r="B750" s="16"/>
      <c r="C750" s="16"/>
    </row>
    <row r="751" spans="1:3" ht="12.75" customHeight="1" x14ac:dyDescent="0.2">
      <c r="A751" s="16"/>
      <c r="B751" s="16"/>
      <c r="C751" s="16"/>
    </row>
    <row r="752" spans="1:3" ht="12.75" customHeight="1" x14ac:dyDescent="0.2">
      <c r="A752" s="16"/>
      <c r="B752" s="16"/>
      <c r="C752" s="16"/>
    </row>
    <row r="753" spans="1:3" ht="12.75" customHeight="1" x14ac:dyDescent="0.2">
      <c r="A753" s="16"/>
      <c r="B753" s="16"/>
      <c r="C753" s="16"/>
    </row>
    <row r="754" spans="1:3" ht="12.75" customHeight="1" x14ac:dyDescent="0.2">
      <c r="A754" s="16"/>
      <c r="B754" s="16"/>
      <c r="C754" s="16"/>
    </row>
    <row r="755" spans="1:3" ht="12.75" customHeight="1" x14ac:dyDescent="0.2">
      <c r="A755" s="16"/>
      <c r="B755" s="16"/>
      <c r="C755" s="16"/>
    </row>
    <row r="756" spans="1:3" ht="12.75" customHeight="1" x14ac:dyDescent="0.2">
      <c r="A756" s="16"/>
      <c r="B756" s="16"/>
      <c r="C756" s="16"/>
    </row>
    <row r="757" spans="1:3" ht="12.75" customHeight="1" x14ac:dyDescent="0.2">
      <c r="A757" s="16"/>
      <c r="B757" s="16"/>
      <c r="C757" s="16"/>
    </row>
    <row r="758" spans="1:3" ht="12.75" customHeight="1" x14ac:dyDescent="0.2">
      <c r="A758" s="16"/>
      <c r="B758" s="16"/>
      <c r="C758" s="16"/>
    </row>
    <row r="759" spans="1:3" ht="12.75" customHeight="1" x14ac:dyDescent="0.2">
      <c r="A759" s="16"/>
      <c r="B759" s="16"/>
      <c r="C759" s="16"/>
    </row>
    <row r="760" spans="1:3" ht="12.75" customHeight="1" x14ac:dyDescent="0.2">
      <c r="A760" s="16"/>
      <c r="B760" s="16"/>
      <c r="C760" s="16"/>
    </row>
    <row r="761" spans="1:3" ht="12.75" customHeight="1" x14ac:dyDescent="0.2">
      <c r="A761" s="16"/>
      <c r="B761" s="16"/>
      <c r="C761" s="16"/>
    </row>
    <row r="762" spans="1:3" ht="12.75" customHeight="1" x14ac:dyDescent="0.2">
      <c r="A762" s="16"/>
      <c r="B762" s="16"/>
      <c r="C762" s="16"/>
    </row>
    <row r="763" spans="1:3" ht="12.75" customHeight="1" x14ac:dyDescent="0.2">
      <c r="A763" s="16"/>
      <c r="B763" s="16"/>
      <c r="C763" s="16"/>
    </row>
    <row r="764" spans="1:3" ht="12.75" customHeight="1" x14ac:dyDescent="0.2">
      <c r="A764" s="16"/>
      <c r="B764" s="16"/>
      <c r="C764" s="16"/>
    </row>
    <row r="765" spans="1:3" ht="12.75" customHeight="1" x14ac:dyDescent="0.2">
      <c r="A765" s="16"/>
      <c r="B765" s="16"/>
      <c r="C765" s="16"/>
    </row>
    <row r="766" spans="1:3" ht="12.75" customHeight="1" x14ac:dyDescent="0.2">
      <c r="A766" s="16"/>
      <c r="B766" s="16"/>
      <c r="C766" s="16"/>
    </row>
    <row r="767" spans="1:3" ht="12.75" customHeight="1" x14ac:dyDescent="0.2">
      <c r="A767" s="16"/>
      <c r="B767" s="16"/>
      <c r="C767" s="16"/>
    </row>
    <row r="768" spans="1:3" ht="12.75" customHeight="1" x14ac:dyDescent="0.2">
      <c r="A768" s="16"/>
      <c r="B768" s="16"/>
      <c r="C768" s="16"/>
    </row>
    <row r="769" spans="1:3" ht="12.75" customHeight="1" x14ac:dyDescent="0.2">
      <c r="A769" s="16"/>
      <c r="B769" s="16"/>
      <c r="C769" s="16"/>
    </row>
    <row r="770" spans="1:3" ht="12.75" customHeight="1" x14ac:dyDescent="0.2">
      <c r="A770" s="16"/>
      <c r="B770" s="16"/>
      <c r="C770" s="16"/>
    </row>
    <row r="771" spans="1:3" ht="12.75" customHeight="1" x14ac:dyDescent="0.2">
      <c r="A771" s="16"/>
      <c r="B771" s="16"/>
      <c r="C771" s="16"/>
    </row>
    <row r="772" spans="1:3" ht="12.75" customHeight="1" x14ac:dyDescent="0.2">
      <c r="A772" s="16"/>
      <c r="B772" s="16"/>
      <c r="C772" s="16"/>
    </row>
    <row r="773" spans="1:3" ht="12.75" customHeight="1" x14ac:dyDescent="0.2">
      <c r="A773" s="16"/>
      <c r="B773" s="16"/>
      <c r="C773" s="16"/>
    </row>
    <row r="774" spans="1:3" ht="12.75" customHeight="1" x14ac:dyDescent="0.2">
      <c r="A774" s="16"/>
      <c r="B774" s="16"/>
      <c r="C774" s="16"/>
    </row>
    <row r="775" spans="1:3" ht="12.75" customHeight="1" x14ac:dyDescent="0.2">
      <c r="A775" s="16"/>
      <c r="B775" s="16"/>
      <c r="C775" s="16"/>
    </row>
    <row r="776" spans="1:3" ht="12.75" customHeight="1" x14ac:dyDescent="0.2">
      <c r="A776" s="16"/>
      <c r="B776" s="16"/>
      <c r="C776" s="16"/>
    </row>
    <row r="777" spans="1:3" ht="12.75" customHeight="1" x14ac:dyDescent="0.2">
      <c r="A777" s="16"/>
      <c r="B777" s="16"/>
      <c r="C777" s="16"/>
    </row>
    <row r="778" spans="1:3" ht="12.75" customHeight="1" x14ac:dyDescent="0.2">
      <c r="A778" s="16"/>
      <c r="B778" s="16"/>
      <c r="C778" s="16"/>
    </row>
    <row r="779" spans="1:3" ht="12.75" customHeight="1" x14ac:dyDescent="0.2">
      <c r="A779" s="16"/>
      <c r="B779" s="16"/>
      <c r="C779" s="16"/>
    </row>
    <row r="780" spans="1:3" ht="12.75" customHeight="1" x14ac:dyDescent="0.2">
      <c r="A780" s="16"/>
      <c r="B780" s="16"/>
      <c r="C780" s="16"/>
    </row>
    <row r="781" spans="1:3" ht="12.75" customHeight="1" x14ac:dyDescent="0.2">
      <c r="A781" s="16"/>
      <c r="B781" s="16"/>
      <c r="C781" s="16"/>
    </row>
    <row r="782" spans="1:3" ht="12.75" customHeight="1" x14ac:dyDescent="0.2">
      <c r="A782" s="16"/>
      <c r="B782" s="16"/>
      <c r="C782" s="16"/>
    </row>
    <row r="783" spans="1:3" ht="12.75" customHeight="1" x14ac:dyDescent="0.2">
      <c r="A783" s="16"/>
      <c r="B783" s="16"/>
      <c r="C783" s="16"/>
    </row>
    <row r="784" spans="1:3" ht="12.75" customHeight="1" x14ac:dyDescent="0.2">
      <c r="A784" s="16"/>
      <c r="B784" s="16"/>
      <c r="C784" s="16"/>
    </row>
    <row r="785" spans="1:3" ht="12.75" customHeight="1" x14ac:dyDescent="0.2">
      <c r="A785" s="16"/>
      <c r="B785" s="16"/>
      <c r="C785" s="16"/>
    </row>
    <row r="786" spans="1:3" ht="12.75" customHeight="1" x14ac:dyDescent="0.2">
      <c r="A786" s="16"/>
      <c r="B786" s="16"/>
      <c r="C786" s="16"/>
    </row>
    <row r="787" spans="1:3" ht="12.75" customHeight="1" x14ac:dyDescent="0.2">
      <c r="A787" s="16"/>
      <c r="B787" s="16"/>
      <c r="C787" s="16"/>
    </row>
    <row r="788" spans="1:3" ht="12.75" customHeight="1" x14ac:dyDescent="0.2">
      <c r="A788" s="16"/>
      <c r="B788" s="16"/>
      <c r="C788" s="16"/>
    </row>
    <row r="789" spans="1:3" ht="12.75" customHeight="1" x14ac:dyDescent="0.2">
      <c r="A789" s="16"/>
      <c r="B789" s="16"/>
      <c r="C789" s="16"/>
    </row>
    <row r="790" spans="1:3" ht="12.75" customHeight="1" x14ac:dyDescent="0.2">
      <c r="A790" s="16"/>
      <c r="B790" s="16"/>
      <c r="C790" s="16"/>
    </row>
    <row r="791" spans="1:3" ht="12.75" customHeight="1" x14ac:dyDescent="0.2">
      <c r="A791" s="16"/>
      <c r="B791" s="16"/>
      <c r="C791" s="16"/>
    </row>
    <row r="792" spans="1:3" ht="12.75" customHeight="1" x14ac:dyDescent="0.2">
      <c r="A792" s="16"/>
      <c r="B792" s="16"/>
      <c r="C792" s="16"/>
    </row>
    <row r="793" spans="1:3" ht="12.75" customHeight="1" x14ac:dyDescent="0.2">
      <c r="A793" s="16"/>
      <c r="B793" s="16"/>
      <c r="C793" s="16"/>
    </row>
    <row r="794" spans="1:3" ht="12.75" customHeight="1" x14ac:dyDescent="0.2">
      <c r="A794" s="16"/>
      <c r="B794" s="16"/>
      <c r="C794" s="16"/>
    </row>
    <row r="795" spans="1:3" ht="12.75" customHeight="1" x14ac:dyDescent="0.2">
      <c r="A795" s="16"/>
      <c r="B795" s="16"/>
      <c r="C795" s="16"/>
    </row>
    <row r="796" spans="1:3" ht="12.75" customHeight="1" x14ac:dyDescent="0.2">
      <c r="A796" s="16"/>
      <c r="B796" s="16"/>
      <c r="C796" s="16"/>
    </row>
    <row r="797" spans="1:3" ht="12.75" customHeight="1" x14ac:dyDescent="0.2">
      <c r="A797" s="16"/>
      <c r="B797" s="16"/>
      <c r="C797" s="16"/>
    </row>
    <row r="798" spans="1:3" ht="12.75" customHeight="1" x14ac:dyDescent="0.2">
      <c r="A798" s="16"/>
      <c r="B798" s="16"/>
      <c r="C798" s="16"/>
    </row>
    <row r="799" spans="1:3" ht="12.75" customHeight="1" x14ac:dyDescent="0.2">
      <c r="A799" s="16"/>
      <c r="B799" s="16"/>
      <c r="C799" s="16"/>
    </row>
    <row r="800" spans="1:3" ht="12.75" customHeight="1" x14ac:dyDescent="0.2">
      <c r="A800" s="16"/>
      <c r="B800" s="16"/>
      <c r="C800" s="16"/>
    </row>
    <row r="801" spans="1:3" ht="12.75" customHeight="1" x14ac:dyDescent="0.2">
      <c r="A801" s="16"/>
      <c r="B801" s="16"/>
      <c r="C801" s="16"/>
    </row>
    <row r="802" spans="1:3" ht="12.75" customHeight="1" x14ac:dyDescent="0.2">
      <c r="A802" s="16"/>
      <c r="B802" s="16"/>
      <c r="C802" s="16"/>
    </row>
    <row r="803" spans="1:3" ht="12.75" customHeight="1" x14ac:dyDescent="0.2">
      <c r="A803" s="16"/>
      <c r="B803" s="16"/>
      <c r="C803" s="16"/>
    </row>
    <row r="804" spans="1:3" ht="12.75" customHeight="1" x14ac:dyDescent="0.2">
      <c r="A804" s="16"/>
      <c r="B804" s="16"/>
      <c r="C804" s="16"/>
    </row>
    <row r="805" spans="1:3" ht="12.75" customHeight="1" x14ac:dyDescent="0.2">
      <c r="A805" s="16"/>
      <c r="B805" s="16"/>
      <c r="C805" s="16"/>
    </row>
    <row r="806" spans="1:3" ht="12.75" customHeight="1" x14ac:dyDescent="0.2">
      <c r="A806" s="16"/>
      <c r="B806" s="16"/>
      <c r="C806" s="16"/>
    </row>
    <row r="807" spans="1:3" ht="12.75" customHeight="1" x14ac:dyDescent="0.2">
      <c r="A807" s="16"/>
      <c r="B807" s="16"/>
      <c r="C807" s="16"/>
    </row>
    <row r="808" spans="1:3" ht="12.75" customHeight="1" x14ac:dyDescent="0.2">
      <c r="A808" s="16"/>
      <c r="B808" s="16"/>
      <c r="C808" s="16"/>
    </row>
    <row r="809" spans="1:3" ht="12.75" customHeight="1" x14ac:dyDescent="0.2">
      <c r="A809" s="16"/>
      <c r="B809" s="16"/>
      <c r="C809" s="16"/>
    </row>
    <row r="810" spans="1:3" ht="12.75" customHeight="1" x14ac:dyDescent="0.2">
      <c r="A810" s="16"/>
      <c r="B810" s="16"/>
      <c r="C810" s="16"/>
    </row>
    <row r="811" spans="1:3" ht="12.75" customHeight="1" x14ac:dyDescent="0.2">
      <c r="A811" s="16"/>
      <c r="B811" s="16"/>
      <c r="C811" s="16"/>
    </row>
    <row r="812" spans="1:3" ht="12.75" customHeight="1" x14ac:dyDescent="0.2">
      <c r="A812" s="16"/>
      <c r="B812" s="16"/>
      <c r="C812" s="16"/>
    </row>
    <row r="813" spans="1:3" ht="12.75" customHeight="1" x14ac:dyDescent="0.2">
      <c r="A813" s="16"/>
      <c r="B813" s="16"/>
      <c r="C813" s="16"/>
    </row>
    <row r="814" spans="1:3" ht="12.75" customHeight="1" x14ac:dyDescent="0.2">
      <c r="A814" s="16"/>
      <c r="B814" s="16"/>
      <c r="C814" s="16"/>
    </row>
    <row r="815" spans="1:3" ht="12.75" customHeight="1" x14ac:dyDescent="0.2">
      <c r="A815" s="16"/>
      <c r="B815" s="16"/>
      <c r="C815" s="16"/>
    </row>
    <row r="816" spans="1:3" ht="12.75" customHeight="1" x14ac:dyDescent="0.2">
      <c r="A816" s="16"/>
      <c r="B816" s="16"/>
      <c r="C816" s="16"/>
    </row>
    <row r="817" spans="1:3" ht="12.75" customHeight="1" x14ac:dyDescent="0.2">
      <c r="A817" s="16"/>
      <c r="B817" s="16"/>
      <c r="C817" s="16"/>
    </row>
    <row r="818" spans="1:3" ht="12.75" customHeight="1" x14ac:dyDescent="0.2">
      <c r="A818" s="16"/>
      <c r="B818" s="16"/>
      <c r="C818" s="16"/>
    </row>
    <row r="819" spans="1:3" ht="12.75" customHeight="1" x14ac:dyDescent="0.2">
      <c r="A819" s="16"/>
      <c r="B819" s="16"/>
      <c r="C819" s="16"/>
    </row>
    <row r="820" spans="1:3" ht="12.75" customHeight="1" x14ac:dyDescent="0.2">
      <c r="A820" s="16"/>
      <c r="B820" s="16"/>
      <c r="C820" s="16"/>
    </row>
    <row r="821" spans="1:3" ht="12.75" customHeight="1" x14ac:dyDescent="0.2">
      <c r="A821" s="16"/>
      <c r="B821" s="16"/>
      <c r="C821" s="16"/>
    </row>
    <row r="822" spans="1:3" ht="12.75" customHeight="1" x14ac:dyDescent="0.2">
      <c r="A822" s="16"/>
      <c r="B822" s="16"/>
      <c r="C822" s="16"/>
    </row>
    <row r="823" spans="1:3" ht="12.75" customHeight="1" x14ac:dyDescent="0.2">
      <c r="A823" s="16"/>
      <c r="B823" s="16"/>
      <c r="C823" s="16"/>
    </row>
    <row r="824" spans="1:3" ht="12.75" customHeight="1" x14ac:dyDescent="0.2">
      <c r="A824" s="16"/>
      <c r="B824" s="16"/>
      <c r="C824" s="16"/>
    </row>
    <row r="825" spans="1:3" ht="12.75" customHeight="1" x14ac:dyDescent="0.2">
      <c r="A825" s="16"/>
      <c r="B825" s="16"/>
      <c r="C825" s="16"/>
    </row>
    <row r="826" spans="1:3" ht="12.75" customHeight="1" x14ac:dyDescent="0.2">
      <c r="A826" s="16"/>
      <c r="B826" s="16"/>
      <c r="C826" s="16"/>
    </row>
    <row r="827" spans="1:3" ht="12.75" customHeight="1" x14ac:dyDescent="0.2">
      <c r="A827" s="16"/>
      <c r="B827" s="16"/>
      <c r="C827" s="16"/>
    </row>
    <row r="828" spans="1:3" ht="12.75" customHeight="1" x14ac:dyDescent="0.2">
      <c r="A828" s="16"/>
      <c r="B828" s="16"/>
      <c r="C828" s="16"/>
    </row>
    <row r="829" spans="1:3" ht="12.75" customHeight="1" x14ac:dyDescent="0.2">
      <c r="A829" s="16"/>
      <c r="B829" s="16"/>
      <c r="C829" s="16"/>
    </row>
    <row r="830" spans="1:3" ht="12.75" customHeight="1" x14ac:dyDescent="0.2">
      <c r="A830" s="16"/>
      <c r="B830" s="16"/>
      <c r="C830" s="16"/>
    </row>
    <row r="831" spans="1:3" ht="12.75" customHeight="1" x14ac:dyDescent="0.2">
      <c r="A831" s="16"/>
      <c r="B831" s="16"/>
      <c r="C831" s="16"/>
    </row>
    <row r="832" spans="1:3" ht="12.75" customHeight="1" x14ac:dyDescent="0.2">
      <c r="A832" s="16"/>
      <c r="B832" s="16"/>
      <c r="C832" s="16"/>
    </row>
    <row r="833" spans="1:3" ht="12.75" customHeight="1" x14ac:dyDescent="0.2">
      <c r="A833" s="16"/>
      <c r="B833" s="16"/>
      <c r="C833" s="16"/>
    </row>
    <row r="834" spans="1:3" ht="12.75" customHeight="1" x14ac:dyDescent="0.2">
      <c r="A834" s="16"/>
      <c r="B834" s="16"/>
      <c r="C834" s="16"/>
    </row>
    <row r="835" spans="1:3" ht="12.75" customHeight="1" x14ac:dyDescent="0.2">
      <c r="A835" s="16"/>
      <c r="B835" s="16"/>
      <c r="C835" s="16"/>
    </row>
    <row r="836" spans="1:3" ht="12.75" customHeight="1" x14ac:dyDescent="0.2">
      <c r="A836" s="16"/>
      <c r="B836" s="16"/>
      <c r="C836" s="16"/>
    </row>
    <row r="837" spans="1:3" ht="12.75" customHeight="1" x14ac:dyDescent="0.2">
      <c r="A837" s="16"/>
      <c r="B837" s="16"/>
      <c r="C837" s="16"/>
    </row>
    <row r="838" spans="1:3" ht="12.75" customHeight="1" x14ac:dyDescent="0.2">
      <c r="A838" s="16"/>
      <c r="B838" s="16"/>
      <c r="C838" s="16"/>
    </row>
    <row r="839" spans="1:3" ht="12.75" customHeight="1" x14ac:dyDescent="0.2">
      <c r="A839" s="16"/>
      <c r="B839" s="16"/>
      <c r="C839" s="16"/>
    </row>
    <row r="840" spans="1:3" ht="12.75" customHeight="1" x14ac:dyDescent="0.2">
      <c r="A840" s="16"/>
      <c r="B840" s="16"/>
      <c r="C840" s="16"/>
    </row>
    <row r="841" spans="1:3" ht="12.75" customHeight="1" x14ac:dyDescent="0.2">
      <c r="A841" s="16"/>
      <c r="B841" s="16"/>
      <c r="C841" s="16"/>
    </row>
    <row r="842" spans="1:3" ht="12.75" customHeight="1" x14ac:dyDescent="0.2">
      <c r="A842" s="16"/>
      <c r="B842" s="16"/>
      <c r="C842" s="16"/>
    </row>
    <row r="843" spans="1:3" ht="12.75" customHeight="1" x14ac:dyDescent="0.2">
      <c r="A843" s="16"/>
      <c r="B843" s="16"/>
      <c r="C843" s="16"/>
    </row>
    <row r="844" spans="1:3" ht="12.75" customHeight="1" x14ac:dyDescent="0.2">
      <c r="A844" s="16"/>
      <c r="B844" s="16"/>
      <c r="C844" s="16"/>
    </row>
    <row r="845" spans="1:3" ht="12.75" customHeight="1" x14ac:dyDescent="0.2">
      <c r="A845" s="16"/>
      <c r="B845" s="16"/>
      <c r="C845" s="16"/>
    </row>
    <row r="846" spans="1:3" ht="12.75" customHeight="1" x14ac:dyDescent="0.2">
      <c r="A846" s="16"/>
      <c r="B846" s="16"/>
      <c r="C846" s="16"/>
    </row>
    <row r="847" spans="1:3" ht="12.75" customHeight="1" x14ac:dyDescent="0.2">
      <c r="A847" s="16"/>
      <c r="B847" s="16"/>
      <c r="C847" s="16"/>
    </row>
    <row r="848" spans="1:3" ht="12.75" customHeight="1" x14ac:dyDescent="0.2">
      <c r="A848" s="16"/>
      <c r="B848" s="16"/>
      <c r="C848" s="16"/>
    </row>
    <row r="849" spans="1:3" ht="12.75" customHeight="1" x14ac:dyDescent="0.2">
      <c r="A849" s="16"/>
      <c r="B849" s="16"/>
      <c r="C849" s="16"/>
    </row>
    <row r="850" spans="1:3" ht="12.75" customHeight="1" x14ac:dyDescent="0.2">
      <c r="A850" s="16"/>
      <c r="B850" s="16"/>
      <c r="C850" s="16"/>
    </row>
    <row r="851" spans="1:3" ht="12.75" customHeight="1" x14ac:dyDescent="0.2">
      <c r="A851" s="16"/>
      <c r="B851" s="16"/>
      <c r="C851" s="16"/>
    </row>
    <row r="852" spans="1:3" ht="12.75" customHeight="1" x14ac:dyDescent="0.2">
      <c r="A852" s="16"/>
      <c r="B852" s="16"/>
      <c r="C852" s="16"/>
    </row>
    <row r="853" spans="1:3" ht="12.75" customHeight="1" x14ac:dyDescent="0.2">
      <c r="A853" s="16"/>
      <c r="B853" s="16"/>
      <c r="C853" s="16"/>
    </row>
    <row r="854" spans="1:3" ht="12.75" customHeight="1" x14ac:dyDescent="0.2">
      <c r="A854" s="16"/>
      <c r="B854" s="16"/>
      <c r="C854" s="16"/>
    </row>
    <row r="855" spans="1:3" ht="12.75" customHeight="1" x14ac:dyDescent="0.2">
      <c r="A855" s="16"/>
      <c r="B855" s="16"/>
      <c r="C855" s="16"/>
    </row>
    <row r="856" spans="1:3" ht="12.75" customHeight="1" x14ac:dyDescent="0.2">
      <c r="A856" s="16"/>
      <c r="B856" s="16"/>
      <c r="C856" s="16"/>
    </row>
    <row r="857" spans="1:3" ht="12.75" customHeight="1" x14ac:dyDescent="0.2">
      <c r="A857" s="16"/>
      <c r="B857" s="16"/>
      <c r="C857" s="16"/>
    </row>
    <row r="858" spans="1:3" ht="12.75" customHeight="1" x14ac:dyDescent="0.2">
      <c r="A858" s="16"/>
      <c r="B858" s="16"/>
      <c r="C858" s="16"/>
    </row>
    <row r="859" spans="1:3" ht="12.75" customHeight="1" x14ac:dyDescent="0.2">
      <c r="A859" s="16"/>
      <c r="B859" s="16"/>
      <c r="C859" s="16"/>
    </row>
    <row r="860" spans="1:3" ht="12.75" customHeight="1" x14ac:dyDescent="0.2">
      <c r="A860" s="16"/>
      <c r="B860" s="16"/>
      <c r="C860" s="16"/>
    </row>
    <row r="861" spans="1:3" ht="12.75" customHeight="1" x14ac:dyDescent="0.2">
      <c r="A861" s="16"/>
      <c r="B861" s="16"/>
      <c r="C861" s="16"/>
    </row>
    <row r="862" spans="1:3" ht="12.75" customHeight="1" x14ac:dyDescent="0.2">
      <c r="A862" s="16"/>
      <c r="B862" s="16"/>
      <c r="C862" s="16"/>
    </row>
    <row r="863" spans="1:3" ht="12.75" customHeight="1" x14ac:dyDescent="0.2">
      <c r="A863" s="16"/>
      <c r="B863" s="16"/>
      <c r="C863" s="16"/>
    </row>
    <row r="864" spans="1:3" ht="12.75" customHeight="1" x14ac:dyDescent="0.2">
      <c r="A864" s="16"/>
      <c r="B864" s="16"/>
      <c r="C864" s="16"/>
    </row>
    <row r="865" spans="1:3" ht="12.75" customHeight="1" x14ac:dyDescent="0.2">
      <c r="A865" s="16"/>
      <c r="B865" s="16"/>
      <c r="C865" s="16"/>
    </row>
    <row r="866" spans="1:3" ht="12.75" customHeight="1" x14ac:dyDescent="0.2">
      <c r="A866" s="16"/>
      <c r="B866" s="16"/>
      <c r="C866" s="16"/>
    </row>
    <row r="867" spans="1:3" ht="12.75" customHeight="1" x14ac:dyDescent="0.2">
      <c r="A867" s="16"/>
      <c r="B867" s="16"/>
      <c r="C867" s="16"/>
    </row>
    <row r="868" spans="1:3" ht="12.75" customHeight="1" x14ac:dyDescent="0.2">
      <c r="A868" s="16"/>
      <c r="B868" s="16"/>
      <c r="C868" s="16"/>
    </row>
    <row r="869" spans="1:3" ht="12.75" customHeight="1" x14ac:dyDescent="0.2">
      <c r="A869" s="16"/>
      <c r="B869" s="16"/>
      <c r="C869" s="16"/>
    </row>
    <row r="870" spans="1:3" ht="12.75" customHeight="1" x14ac:dyDescent="0.2">
      <c r="A870" s="16"/>
      <c r="B870" s="16"/>
      <c r="C870" s="16"/>
    </row>
    <row r="871" spans="1:3" ht="12.75" customHeight="1" x14ac:dyDescent="0.2">
      <c r="A871" s="16"/>
      <c r="B871" s="16"/>
      <c r="C871" s="16"/>
    </row>
    <row r="872" spans="1:3" ht="12.75" customHeight="1" x14ac:dyDescent="0.2">
      <c r="A872" s="16"/>
      <c r="B872" s="16"/>
      <c r="C872" s="16"/>
    </row>
    <row r="873" spans="1:3" ht="12.75" customHeight="1" x14ac:dyDescent="0.2">
      <c r="A873" s="16"/>
      <c r="B873" s="16"/>
      <c r="C873" s="16"/>
    </row>
    <row r="874" spans="1:3" ht="12.75" customHeight="1" x14ac:dyDescent="0.2">
      <c r="A874" s="16"/>
      <c r="B874" s="16"/>
      <c r="C874" s="16"/>
    </row>
    <row r="875" spans="1:3" ht="12.75" customHeight="1" x14ac:dyDescent="0.2">
      <c r="A875" s="16"/>
      <c r="B875" s="16"/>
      <c r="C875" s="16"/>
    </row>
    <row r="876" spans="1:3" ht="12.75" customHeight="1" x14ac:dyDescent="0.2">
      <c r="A876" s="16"/>
      <c r="B876" s="16"/>
      <c r="C876" s="16"/>
    </row>
    <row r="877" spans="1:3" ht="12.75" customHeight="1" x14ac:dyDescent="0.2">
      <c r="A877" s="16"/>
      <c r="B877" s="16"/>
      <c r="C877" s="16"/>
    </row>
    <row r="878" spans="1:3" ht="12.75" customHeight="1" x14ac:dyDescent="0.2">
      <c r="A878" s="16"/>
      <c r="B878" s="16"/>
      <c r="C878" s="16"/>
    </row>
    <row r="879" spans="1:3" ht="12.75" customHeight="1" x14ac:dyDescent="0.2">
      <c r="A879" s="16"/>
      <c r="B879" s="16"/>
      <c r="C879" s="16"/>
    </row>
    <row r="880" spans="1:3" ht="12.75" customHeight="1" x14ac:dyDescent="0.2">
      <c r="A880" s="16"/>
      <c r="B880" s="16"/>
      <c r="C880" s="16"/>
    </row>
    <row r="881" spans="1:3" ht="12.75" customHeight="1" x14ac:dyDescent="0.2">
      <c r="A881" s="16"/>
      <c r="B881" s="16"/>
      <c r="C881" s="16"/>
    </row>
    <row r="882" spans="1:3" ht="12.75" customHeight="1" x14ac:dyDescent="0.2">
      <c r="A882" s="16"/>
      <c r="B882" s="16"/>
      <c r="C882" s="16"/>
    </row>
    <row r="883" spans="1:3" ht="12.75" customHeight="1" x14ac:dyDescent="0.2">
      <c r="A883" s="16"/>
      <c r="B883" s="16"/>
      <c r="C883" s="16"/>
    </row>
    <row r="884" spans="1:3" ht="12.75" customHeight="1" x14ac:dyDescent="0.2">
      <c r="A884" s="16"/>
      <c r="B884" s="16"/>
      <c r="C884" s="16"/>
    </row>
    <row r="885" spans="1:3" ht="12.75" customHeight="1" x14ac:dyDescent="0.2">
      <c r="A885" s="16"/>
      <c r="B885" s="16"/>
      <c r="C885" s="16"/>
    </row>
    <row r="886" spans="1:3" ht="12.75" customHeight="1" x14ac:dyDescent="0.2">
      <c r="A886" s="16"/>
      <c r="B886" s="16"/>
      <c r="C886" s="16"/>
    </row>
    <row r="887" spans="1:3" ht="12.75" customHeight="1" x14ac:dyDescent="0.2">
      <c r="A887" s="16"/>
      <c r="B887" s="16"/>
      <c r="C887" s="16"/>
    </row>
    <row r="888" spans="1:3" ht="12.75" customHeight="1" x14ac:dyDescent="0.2">
      <c r="A888" s="16"/>
      <c r="B888" s="16"/>
      <c r="C888" s="16"/>
    </row>
    <row r="889" spans="1:3" ht="12.75" customHeight="1" x14ac:dyDescent="0.2">
      <c r="A889" s="16"/>
      <c r="B889" s="16"/>
      <c r="C889" s="16"/>
    </row>
    <row r="890" spans="1:3" ht="12.75" customHeight="1" x14ac:dyDescent="0.2">
      <c r="A890" s="16"/>
      <c r="B890" s="16"/>
      <c r="C890" s="16"/>
    </row>
    <row r="891" spans="1:3" ht="12.75" customHeight="1" x14ac:dyDescent="0.2">
      <c r="A891" s="16"/>
      <c r="B891" s="16"/>
      <c r="C891" s="16"/>
    </row>
    <row r="892" spans="1:3" ht="12.75" customHeight="1" x14ac:dyDescent="0.2">
      <c r="A892" s="16"/>
      <c r="B892" s="16"/>
      <c r="C892" s="16"/>
    </row>
    <row r="893" spans="1:3" ht="12.75" customHeight="1" x14ac:dyDescent="0.2">
      <c r="A893" s="16"/>
      <c r="B893" s="16"/>
      <c r="C893" s="16"/>
    </row>
    <row r="894" spans="1:3" ht="12.75" customHeight="1" x14ac:dyDescent="0.2">
      <c r="A894" s="16"/>
      <c r="B894" s="16"/>
      <c r="C894" s="16"/>
    </row>
    <row r="895" spans="1:3" ht="12.75" customHeight="1" x14ac:dyDescent="0.2">
      <c r="A895" s="16"/>
      <c r="B895" s="16"/>
      <c r="C895" s="16"/>
    </row>
    <row r="896" spans="1:3" ht="12.75" customHeight="1" x14ac:dyDescent="0.2">
      <c r="A896" s="16"/>
      <c r="B896" s="16"/>
      <c r="C896" s="16"/>
    </row>
    <row r="897" spans="1:3" ht="12.75" customHeight="1" x14ac:dyDescent="0.2">
      <c r="A897" s="16"/>
      <c r="B897" s="16"/>
      <c r="C897" s="16"/>
    </row>
    <row r="898" spans="1:3" ht="12.75" customHeight="1" x14ac:dyDescent="0.2">
      <c r="A898" s="16"/>
      <c r="B898" s="16"/>
      <c r="C898" s="16"/>
    </row>
    <row r="899" spans="1:3" ht="12.75" customHeight="1" x14ac:dyDescent="0.2">
      <c r="A899" s="16"/>
      <c r="B899" s="16"/>
      <c r="C899" s="16"/>
    </row>
    <row r="900" spans="1:3" ht="12.75" customHeight="1" x14ac:dyDescent="0.2">
      <c r="A900" s="16"/>
      <c r="B900" s="16"/>
      <c r="C900" s="16"/>
    </row>
    <row r="901" spans="1:3" ht="12.75" customHeight="1" x14ac:dyDescent="0.2">
      <c r="A901" s="16"/>
      <c r="B901" s="16"/>
      <c r="C901" s="16"/>
    </row>
    <row r="902" spans="1:3" ht="12.75" customHeight="1" x14ac:dyDescent="0.2">
      <c r="A902" s="16"/>
      <c r="B902" s="16"/>
      <c r="C902" s="16"/>
    </row>
    <row r="903" spans="1:3" ht="12.75" customHeight="1" x14ac:dyDescent="0.2">
      <c r="A903" s="16"/>
      <c r="B903" s="16"/>
      <c r="C903" s="16"/>
    </row>
    <row r="904" spans="1:3" ht="12.75" customHeight="1" x14ac:dyDescent="0.2">
      <c r="A904" s="16"/>
      <c r="B904" s="16"/>
      <c r="C904" s="16"/>
    </row>
    <row r="905" spans="1:3" ht="12.75" customHeight="1" x14ac:dyDescent="0.2">
      <c r="A905" s="16"/>
      <c r="B905" s="16"/>
      <c r="C905" s="16"/>
    </row>
    <row r="906" spans="1:3" ht="12.75" customHeight="1" x14ac:dyDescent="0.2">
      <c r="A906" s="16"/>
      <c r="B906" s="16"/>
      <c r="C906" s="16"/>
    </row>
    <row r="907" spans="1:3" ht="12.75" customHeight="1" x14ac:dyDescent="0.2">
      <c r="A907" s="16"/>
      <c r="B907" s="16"/>
      <c r="C907" s="16"/>
    </row>
    <row r="908" spans="1:3" ht="12.75" customHeight="1" x14ac:dyDescent="0.2">
      <c r="A908" s="16"/>
      <c r="B908" s="16"/>
      <c r="C908" s="16"/>
    </row>
    <row r="909" spans="1:3" ht="12.75" customHeight="1" x14ac:dyDescent="0.2">
      <c r="A909" s="16"/>
      <c r="B909" s="16"/>
      <c r="C909" s="16"/>
    </row>
    <row r="910" spans="1:3" ht="12.75" customHeight="1" x14ac:dyDescent="0.2">
      <c r="A910" s="16"/>
      <c r="B910" s="16"/>
      <c r="C910" s="16"/>
    </row>
    <row r="911" spans="1:3" ht="12.75" customHeight="1" x14ac:dyDescent="0.2">
      <c r="A911" s="16"/>
      <c r="B911" s="16"/>
      <c r="C911" s="16"/>
    </row>
    <row r="912" spans="1:3" ht="12.75" customHeight="1" x14ac:dyDescent="0.2">
      <c r="A912" s="16"/>
      <c r="B912" s="16"/>
      <c r="C912" s="16"/>
    </row>
    <row r="913" spans="1:3" ht="12.75" customHeight="1" x14ac:dyDescent="0.2">
      <c r="A913" s="16"/>
      <c r="B913" s="16"/>
      <c r="C913" s="16"/>
    </row>
    <row r="914" spans="1:3" ht="12.75" customHeight="1" x14ac:dyDescent="0.2">
      <c r="A914" s="16"/>
      <c r="B914" s="16"/>
      <c r="C914" s="16"/>
    </row>
    <row r="915" spans="1:3" ht="12.75" customHeight="1" x14ac:dyDescent="0.2">
      <c r="A915" s="16"/>
      <c r="B915" s="16"/>
      <c r="C915" s="16"/>
    </row>
    <row r="916" spans="1:3" ht="12.75" customHeight="1" x14ac:dyDescent="0.2">
      <c r="A916" s="16"/>
      <c r="B916" s="16"/>
      <c r="C916" s="16"/>
    </row>
    <row r="917" spans="1:3" ht="12.75" customHeight="1" x14ac:dyDescent="0.2">
      <c r="A917" s="16"/>
      <c r="B917" s="16"/>
      <c r="C917" s="16"/>
    </row>
    <row r="918" spans="1:3" ht="12.75" customHeight="1" x14ac:dyDescent="0.2">
      <c r="A918" s="16"/>
      <c r="B918" s="16"/>
      <c r="C918" s="16"/>
    </row>
    <row r="919" spans="1:3" ht="12.75" customHeight="1" x14ac:dyDescent="0.2">
      <c r="A919" s="16"/>
      <c r="B919" s="16"/>
      <c r="C919" s="16"/>
    </row>
    <row r="920" spans="1:3" ht="12.75" customHeight="1" x14ac:dyDescent="0.2">
      <c r="A920" s="16"/>
      <c r="B920" s="16"/>
      <c r="C920" s="16"/>
    </row>
    <row r="921" spans="1:3" ht="12.75" customHeight="1" x14ac:dyDescent="0.2">
      <c r="A921" s="16"/>
      <c r="B921" s="16"/>
      <c r="C921" s="16"/>
    </row>
    <row r="922" spans="1:3" ht="12.75" customHeight="1" x14ac:dyDescent="0.2">
      <c r="A922" s="16"/>
      <c r="B922" s="16"/>
      <c r="C922" s="16"/>
    </row>
    <row r="923" spans="1:3" ht="12.75" customHeight="1" x14ac:dyDescent="0.2">
      <c r="A923" s="16"/>
      <c r="B923" s="16"/>
      <c r="C923" s="16"/>
    </row>
    <row r="924" spans="1:3" ht="12.75" customHeight="1" x14ac:dyDescent="0.2">
      <c r="A924" s="16"/>
      <c r="B924" s="16"/>
      <c r="C924" s="16"/>
    </row>
    <row r="925" spans="1:3" ht="12.75" customHeight="1" x14ac:dyDescent="0.2">
      <c r="A925" s="16"/>
      <c r="B925" s="16"/>
      <c r="C925" s="16"/>
    </row>
    <row r="926" spans="1:3" ht="12.75" customHeight="1" x14ac:dyDescent="0.2">
      <c r="A926" s="16"/>
      <c r="B926" s="16"/>
      <c r="C926" s="16"/>
    </row>
    <row r="927" spans="1:3" ht="12.75" customHeight="1" x14ac:dyDescent="0.2">
      <c r="A927" s="16"/>
      <c r="B927" s="16"/>
      <c r="C927" s="16"/>
    </row>
    <row r="928" spans="1:3" ht="12.75" customHeight="1" x14ac:dyDescent="0.2">
      <c r="A928" s="16"/>
      <c r="B928" s="16"/>
      <c r="C928" s="16"/>
    </row>
    <row r="929" spans="1:3" ht="12.75" customHeight="1" x14ac:dyDescent="0.2">
      <c r="A929" s="16"/>
      <c r="B929" s="16"/>
      <c r="C929" s="16"/>
    </row>
    <row r="930" spans="1:3" ht="12.75" customHeight="1" x14ac:dyDescent="0.2">
      <c r="A930" s="16"/>
      <c r="B930" s="16"/>
      <c r="C930" s="16"/>
    </row>
    <row r="931" spans="1:3" ht="12.75" customHeight="1" x14ac:dyDescent="0.2">
      <c r="A931" s="16"/>
      <c r="B931" s="16"/>
      <c r="C931" s="16"/>
    </row>
    <row r="932" spans="1:3" ht="12.75" customHeight="1" x14ac:dyDescent="0.2">
      <c r="A932" s="16"/>
      <c r="B932" s="16"/>
      <c r="C932" s="16"/>
    </row>
    <row r="933" spans="1:3" ht="12.75" customHeight="1" x14ac:dyDescent="0.2">
      <c r="A933" s="16"/>
      <c r="B933" s="16"/>
      <c r="C933" s="16"/>
    </row>
    <row r="934" spans="1:3" ht="12.75" customHeight="1" x14ac:dyDescent="0.2">
      <c r="A934" s="16"/>
      <c r="B934" s="16"/>
      <c r="C934" s="16"/>
    </row>
    <row r="935" spans="1:3" ht="12.75" customHeight="1" x14ac:dyDescent="0.2">
      <c r="A935" s="16"/>
      <c r="B935" s="16"/>
      <c r="C935" s="16"/>
    </row>
    <row r="936" spans="1:3" ht="12.75" customHeight="1" x14ac:dyDescent="0.2">
      <c r="A936" s="16"/>
      <c r="B936" s="16"/>
      <c r="C936" s="16"/>
    </row>
    <row r="937" spans="1:3" ht="12.75" customHeight="1" x14ac:dyDescent="0.2">
      <c r="A937" s="16"/>
      <c r="B937" s="16"/>
      <c r="C937" s="16"/>
    </row>
    <row r="938" spans="1:3" ht="12.75" customHeight="1" x14ac:dyDescent="0.2">
      <c r="A938" s="16"/>
      <c r="B938" s="16"/>
      <c r="C938" s="16"/>
    </row>
    <row r="939" spans="1:3" ht="12.75" customHeight="1" x14ac:dyDescent="0.2">
      <c r="A939" s="16"/>
      <c r="B939" s="16"/>
      <c r="C939" s="16"/>
    </row>
    <row r="940" spans="1:3" ht="12.75" customHeight="1" x14ac:dyDescent="0.2">
      <c r="A940" s="16"/>
      <c r="B940" s="16"/>
      <c r="C940" s="16"/>
    </row>
    <row r="941" spans="1:3" ht="12.75" customHeight="1" x14ac:dyDescent="0.2">
      <c r="A941" s="16"/>
      <c r="B941" s="16"/>
      <c r="C941" s="16"/>
    </row>
    <row r="942" spans="1:3" ht="12.75" customHeight="1" x14ac:dyDescent="0.2">
      <c r="A942" s="16"/>
      <c r="B942" s="16"/>
      <c r="C942" s="16"/>
    </row>
    <row r="943" spans="1:3" ht="12.75" customHeight="1" x14ac:dyDescent="0.2">
      <c r="A943" s="16"/>
      <c r="B943" s="16"/>
      <c r="C943" s="16"/>
    </row>
    <row r="944" spans="1:3" ht="12.75" customHeight="1" x14ac:dyDescent="0.2">
      <c r="A944" s="16"/>
      <c r="B944" s="16"/>
      <c r="C944" s="16"/>
    </row>
    <row r="945" spans="1:3" ht="12.75" customHeight="1" x14ac:dyDescent="0.2">
      <c r="A945" s="16"/>
      <c r="B945" s="16"/>
      <c r="C945" s="16"/>
    </row>
    <row r="946" spans="1:3" ht="12.75" customHeight="1" x14ac:dyDescent="0.2">
      <c r="A946" s="16"/>
      <c r="B946" s="16"/>
      <c r="C946" s="16"/>
    </row>
    <row r="947" spans="1:3" ht="12.75" customHeight="1" x14ac:dyDescent="0.2">
      <c r="A947" s="16"/>
      <c r="B947" s="16"/>
      <c r="C947" s="16"/>
    </row>
    <row r="948" spans="1:3" ht="12.75" customHeight="1" x14ac:dyDescent="0.2">
      <c r="A948" s="16"/>
      <c r="B948" s="16"/>
      <c r="C948" s="16"/>
    </row>
    <row r="949" spans="1:3" ht="12.75" customHeight="1" x14ac:dyDescent="0.2">
      <c r="A949" s="16"/>
      <c r="B949" s="16"/>
      <c r="C949" s="16"/>
    </row>
    <row r="950" spans="1:3" ht="12.75" customHeight="1" x14ac:dyDescent="0.2">
      <c r="A950" s="16"/>
      <c r="B950" s="16"/>
      <c r="C950" s="16"/>
    </row>
    <row r="951" spans="1:3" ht="12.75" customHeight="1" x14ac:dyDescent="0.2">
      <c r="A951" s="16"/>
      <c r="B951" s="16"/>
      <c r="C951" s="16"/>
    </row>
    <row r="952" spans="1:3" ht="12.75" customHeight="1" x14ac:dyDescent="0.2">
      <c r="A952" s="16"/>
      <c r="B952" s="16"/>
      <c r="C952" s="16"/>
    </row>
    <row r="953" spans="1:3" ht="12.75" customHeight="1" x14ac:dyDescent="0.2">
      <c r="A953" s="16"/>
      <c r="B953" s="16"/>
      <c r="C953" s="16"/>
    </row>
    <row r="954" spans="1:3" ht="12.75" customHeight="1" x14ac:dyDescent="0.2">
      <c r="A954" s="16"/>
      <c r="B954" s="16"/>
      <c r="C954" s="16"/>
    </row>
    <row r="955" spans="1:3" ht="12.75" customHeight="1" x14ac:dyDescent="0.2">
      <c r="A955" s="16"/>
      <c r="B955" s="16"/>
      <c r="C955" s="16"/>
    </row>
    <row r="956" spans="1:3" ht="12.75" customHeight="1" x14ac:dyDescent="0.2">
      <c r="A956" s="16"/>
      <c r="B956" s="16"/>
      <c r="C956" s="16"/>
    </row>
    <row r="957" spans="1:3" ht="12.75" customHeight="1" x14ac:dyDescent="0.2">
      <c r="A957" s="16"/>
      <c r="B957" s="16"/>
      <c r="C957" s="16"/>
    </row>
    <row r="958" spans="1:3" ht="12.75" customHeight="1" x14ac:dyDescent="0.2">
      <c r="A958" s="16"/>
      <c r="B958" s="16"/>
      <c r="C958" s="16"/>
    </row>
    <row r="959" spans="1:3" ht="12.75" customHeight="1" x14ac:dyDescent="0.2">
      <c r="A959" s="16"/>
      <c r="B959" s="16"/>
      <c r="C959" s="16"/>
    </row>
    <row r="960" spans="1:3" ht="12.75" customHeight="1" x14ac:dyDescent="0.2">
      <c r="A960" s="16"/>
      <c r="B960" s="16"/>
      <c r="C960" s="16"/>
    </row>
    <row r="961" spans="1:3" ht="12.75" customHeight="1" x14ac:dyDescent="0.2">
      <c r="A961" s="16"/>
      <c r="B961" s="16"/>
      <c r="C961" s="16"/>
    </row>
    <row r="962" spans="1:3" ht="12.75" customHeight="1" x14ac:dyDescent="0.2">
      <c r="A962" s="16"/>
      <c r="B962" s="16"/>
      <c r="C962" s="16"/>
    </row>
    <row r="963" spans="1:3" ht="12.75" customHeight="1" x14ac:dyDescent="0.2">
      <c r="A963" s="16"/>
      <c r="B963" s="16"/>
      <c r="C963" s="16"/>
    </row>
    <row r="964" spans="1:3" ht="12.75" customHeight="1" x14ac:dyDescent="0.2">
      <c r="A964" s="16"/>
      <c r="B964" s="16"/>
      <c r="C964" s="16"/>
    </row>
    <row r="965" spans="1:3" ht="12.75" customHeight="1" x14ac:dyDescent="0.2">
      <c r="A965" s="16"/>
      <c r="B965" s="16"/>
      <c r="C965" s="16"/>
    </row>
    <row r="966" spans="1:3" ht="12.75" customHeight="1" x14ac:dyDescent="0.2">
      <c r="A966" s="16"/>
      <c r="B966" s="16"/>
      <c r="C966" s="16"/>
    </row>
    <row r="967" spans="1:3" ht="12.75" customHeight="1" x14ac:dyDescent="0.2">
      <c r="A967" s="16"/>
      <c r="B967" s="16"/>
      <c r="C967" s="16"/>
    </row>
    <row r="968" spans="1:3" ht="12.75" customHeight="1" x14ac:dyDescent="0.2">
      <c r="A968" s="16"/>
      <c r="B968" s="16"/>
      <c r="C968" s="16"/>
    </row>
    <row r="969" spans="1:3" ht="12.75" customHeight="1" x14ac:dyDescent="0.2">
      <c r="A969" s="16"/>
      <c r="B969" s="16"/>
      <c r="C969" s="16"/>
    </row>
    <row r="970" spans="1:3" ht="12.75" customHeight="1" x14ac:dyDescent="0.2">
      <c r="A970" s="16"/>
      <c r="B970" s="16"/>
      <c r="C970" s="16"/>
    </row>
    <row r="971" spans="1:3" ht="12.75" customHeight="1" x14ac:dyDescent="0.2">
      <c r="A971" s="16"/>
      <c r="B971" s="16"/>
      <c r="C971" s="16"/>
    </row>
    <row r="972" spans="1:3" ht="12.75" customHeight="1" x14ac:dyDescent="0.2">
      <c r="A972" s="16"/>
      <c r="B972" s="16"/>
      <c r="C972" s="16"/>
    </row>
    <row r="973" spans="1:3" ht="12.75" customHeight="1" x14ac:dyDescent="0.2">
      <c r="A973" s="16"/>
      <c r="B973" s="16"/>
      <c r="C973" s="16"/>
    </row>
    <row r="974" spans="1:3" ht="12.75" customHeight="1" x14ac:dyDescent="0.2">
      <c r="A974" s="16"/>
      <c r="B974" s="16"/>
      <c r="C974" s="16"/>
    </row>
    <row r="975" spans="1:3" ht="12.75" customHeight="1" x14ac:dyDescent="0.2">
      <c r="A975" s="16"/>
      <c r="B975" s="16"/>
      <c r="C975" s="16"/>
    </row>
    <row r="976" spans="1:3" ht="12.75" customHeight="1" x14ac:dyDescent="0.2">
      <c r="A976" s="16"/>
      <c r="B976" s="16"/>
      <c r="C976" s="16"/>
    </row>
    <row r="977" spans="1:3" ht="12.75" customHeight="1" x14ac:dyDescent="0.2">
      <c r="A977" s="16"/>
      <c r="B977" s="16"/>
      <c r="C977" s="16"/>
    </row>
    <row r="978" spans="1:3" ht="12.75" customHeight="1" x14ac:dyDescent="0.2">
      <c r="A978" s="16"/>
      <c r="B978" s="16"/>
      <c r="C978" s="16"/>
    </row>
    <row r="979" spans="1:3" ht="12.75" customHeight="1" x14ac:dyDescent="0.2">
      <c r="A979" s="16"/>
      <c r="B979" s="16"/>
      <c r="C979" s="16"/>
    </row>
    <row r="980" spans="1:3" ht="12.75" customHeight="1" x14ac:dyDescent="0.2">
      <c r="A980" s="16"/>
      <c r="B980" s="16"/>
      <c r="C980" s="16"/>
    </row>
    <row r="981" spans="1:3" ht="12.75" customHeight="1" x14ac:dyDescent="0.2">
      <c r="A981" s="16"/>
      <c r="B981" s="16"/>
      <c r="C981" s="16"/>
    </row>
    <row r="982" spans="1:3" ht="12.75" customHeight="1" x14ac:dyDescent="0.2">
      <c r="A982" s="16"/>
      <c r="B982" s="16"/>
      <c r="C982" s="16"/>
    </row>
    <row r="983" spans="1:3" ht="12.75" customHeight="1" x14ac:dyDescent="0.2">
      <c r="A983" s="16"/>
      <c r="B983" s="16"/>
      <c r="C983" s="16"/>
    </row>
    <row r="984" spans="1:3" ht="12.75" customHeight="1" x14ac:dyDescent="0.2">
      <c r="A984" s="16"/>
      <c r="B984" s="16"/>
      <c r="C984" s="16"/>
    </row>
    <row r="985" spans="1:3" ht="12.75" customHeight="1" x14ac:dyDescent="0.2">
      <c r="A985" s="16"/>
      <c r="B985" s="16"/>
      <c r="C985" s="16"/>
    </row>
    <row r="986" spans="1:3" ht="12.75" customHeight="1" x14ac:dyDescent="0.2">
      <c r="A986" s="16"/>
      <c r="B986" s="16"/>
      <c r="C986" s="16"/>
    </row>
    <row r="987" spans="1:3" ht="12.75" customHeight="1" x14ac:dyDescent="0.2">
      <c r="A987" s="16"/>
      <c r="B987" s="16"/>
      <c r="C987" s="16"/>
    </row>
    <row r="988" spans="1:3" ht="12.75" customHeight="1" x14ac:dyDescent="0.2">
      <c r="A988" s="16"/>
      <c r="B988" s="16"/>
      <c r="C988" s="16"/>
    </row>
    <row r="989" spans="1:3" ht="12.75" customHeight="1" x14ac:dyDescent="0.2">
      <c r="A989" s="16"/>
      <c r="B989" s="16"/>
      <c r="C989" s="16"/>
    </row>
    <row r="990" spans="1:3" ht="12.75" customHeight="1" x14ac:dyDescent="0.2">
      <c r="A990" s="16"/>
      <c r="B990" s="16"/>
      <c r="C990" s="16"/>
    </row>
    <row r="991" spans="1:3" ht="12.75" customHeight="1" x14ac:dyDescent="0.2">
      <c r="A991" s="16"/>
      <c r="B991" s="16"/>
      <c r="C991" s="16"/>
    </row>
    <row r="992" spans="1:3" ht="12.75" customHeight="1" x14ac:dyDescent="0.2">
      <c r="A992" s="16"/>
      <c r="B992" s="16"/>
      <c r="C992" s="16"/>
    </row>
    <row r="993" spans="1:3" ht="12.75" customHeight="1" x14ac:dyDescent="0.2">
      <c r="A993" s="16"/>
      <c r="B993" s="16"/>
      <c r="C993" s="16"/>
    </row>
    <row r="994" spans="1:3" ht="12.75" customHeight="1" x14ac:dyDescent="0.2">
      <c r="A994" s="16"/>
      <c r="B994" s="16"/>
      <c r="C994" s="16"/>
    </row>
    <row r="995" spans="1:3" ht="12.75" customHeight="1" x14ac:dyDescent="0.2">
      <c r="A995" s="16"/>
      <c r="B995" s="16"/>
      <c r="C995" s="16"/>
    </row>
    <row r="996" spans="1:3" ht="12.75" customHeight="1" x14ac:dyDescent="0.2">
      <c r="A996" s="16"/>
      <c r="B996" s="16"/>
      <c r="C996" s="16"/>
    </row>
    <row r="997" spans="1:3" ht="12.75" customHeight="1" x14ac:dyDescent="0.2">
      <c r="A997" s="16"/>
      <c r="B997" s="16"/>
      <c r="C997" s="16"/>
    </row>
    <row r="998" spans="1:3" ht="12.75" customHeight="1" x14ac:dyDescent="0.2">
      <c r="A998" s="16"/>
      <c r="B998" s="16"/>
      <c r="C998" s="16"/>
    </row>
    <row r="999" spans="1:3" ht="12.75" customHeight="1" x14ac:dyDescent="0.2">
      <c r="A999" s="16"/>
      <c r="B999" s="16"/>
      <c r="C999" s="16"/>
    </row>
    <row r="1000" spans="1:3" ht="12.75" customHeight="1" x14ac:dyDescent="0.2">
      <c r="A1000" s="16"/>
      <c r="B1000" s="16"/>
      <c r="C1000" s="1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EE1CC"/>
  </sheetPr>
  <dimension ref="A1:AU581"/>
  <sheetViews>
    <sheetView topLeftCell="A7" zoomScale="90" zoomScaleNormal="90" workbookViewId="0">
      <selection activeCell="A56" sqref="A56"/>
    </sheetView>
  </sheetViews>
  <sheetFormatPr defaultColWidth="12.5703125" defaultRowHeight="15" customHeight="1" x14ac:dyDescent="0.2"/>
  <cols>
    <col min="1" max="1" width="44.85546875" style="5" customWidth="1"/>
    <col min="2" max="2" width="12.140625" style="5" customWidth="1"/>
    <col min="3" max="3" width="6.42578125" style="5" customWidth="1"/>
    <col min="4" max="4" width="7.7109375" style="5" customWidth="1"/>
    <col min="5" max="5" width="10" style="5" customWidth="1"/>
    <col min="6" max="6" width="11.7109375" style="5" customWidth="1"/>
    <col min="7" max="10" width="7.140625" style="5" customWidth="1"/>
    <col min="11" max="11" width="8.7109375" style="5" customWidth="1"/>
    <col min="12" max="12" width="10.42578125" style="5" customWidth="1"/>
    <col min="13" max="13" width="6.42578125" style="5" customWidth="1"/>
    <col min="14" max="14" width="7.7109375" style="5" customWidth="1"/>
    <col min="15" max="15" width="10" style="5" customWidth="1"/>
    <col min="16" max="16" width="11.7109375" style="5" customWidth="1"/>
    <col min="17" max="32" width="7.140625" style="5" customWidth="1"/>
    <col min="33" max="46" width="7.7109375" style="5" customWidth="1"/>
    <col min="47" max="47" width="11.7109375" style="5" customWidth="1"/>
    <col min="48" max="48" width="33.140625" style="5" customWidth="1"/>
    <col min="49" max="49" width="21.7109375" style="5" customWidth="1"/>
    <col min="50" max="50" width="24.5703125" style="5" customWidth="1"/>
    <col min="51" max="51" width="33.140625" style="5" customWidth="1"/>
    <col min="52" max="52" width="21.7109375" style="5" customWidth="1"/>
    <col min="53" max="53" width="24.5703125" style="5" customWidth="1"/>
    <col min="54" max="54" width="33.140625" style="5" customWidth="1"/>
    <col min="55" max="55" width="21.7109375" style="5" customWidth="1"/>
    <col min="56" max="56" width="24.5703125" style="5" customWidth="1"/>
    <col min="57" max="57" width="33.140625" style="5" customWidth="1"/>
    <col min="58" max="58" width="21.7109375" style="5" customWidth="1"/>
    <col min="59" max="59" width="24.5703125" style="5" customWidth="1"/>
    <col min="60" max="60" width="33.140625" style="5" customWidth="1"/>
    <col min="61" max="61" width="21.7109375" style="5" customWidth="1"/>
    <col min="62" max="62" width="24.5703125" style="5" customWidth="1"/>
    <col min="63" max="63" width="33.140625" style="5" customWidth="1"/>
    <col min="64" max="64" width="21.7109375" style="5" customWidth="1"/>
    <col min="65" max="65" width="24.5703125" style="5" customWidth="1"/>
    <col min="66" max="66" width="33.140625" style="5" customWidth="1"/>
    <col min="67" max="67" width="21.7109375" style="5" customWidth="1"/>
    <col min="68" max="68" width="24.5703125" style="5" customWidth="1"/>
    <col min="69" max="69" width="33.140625" style="5" customWidth="1"/>
    <col min="70" max="70" width="21.7109375" style="5" customWidth="1"/>
    <col min="71" max="71" width="24.5703125" style="5" customWidth="1"/>
    <col min="72" max="72" width="33.140625" style="5" customWidth="1"/>
    <col min="73" max="73" width="21.7109375" style="5" customWidth="1"/>
    <col min="74" max="74" width="24.5703125" style="5" customWidth="1"/>
    <col min="75" max="75" width="33.140625" style="5" customWidth="1"/>
    <col min="76" max="76" width="21.7109375" style="5" customWidth="1"/>
    <col min="77" max="77" width="24.5703125" style="5" customWidth="1"/>
    <col min="78" max="78" width="33.140625" style="5" customWidth="1"/>
    <col min="79" max="79" width="21.7109375" style="5" customWidth="1"/>
    <col min="80" max="80" width="24.5703125" style="5" customWidth="1"/>
    <col min="81" max="81" width="33.140625" style="5" customWidth="1"/>
    <col min="82" max="82" width="21.7109375" style="5" customWidth="1"/>
    <col min="83" max="83" width="24.5703125" style="5" customWidth="1"/>
    <col min="84" max="84" width="33.140625" style="5" customWidth="1"/>
    <col min="85" max="85" width="21.7109375" style="5" customWidth="1"/>
    <col min="86" max="86" width="24.5703125" style="5" customWidth="1"/>
    <col min="87" max="87" width="33.140625" style="5" bestFit="1" customWidth="1"/>
    <col min="88" max="88" width="21.7109375" style="5" bestFit="1" customWidth="1"/>
    <col min="89" max="89" width="24.5703125" style="5" bestFit="1" customWidth="1"/>
    <col min="90" max="90" width="33.140625" style="5" bestFit="1" customWidth="1"/>
    <col min="91" max="91" width="21.7109375" style="5" bestFit="1" customWidth="1"/>
    <col min="92" max="92" width="24.5703125" style="5" bestFit="1" customWidth="1"/>
    <col min="93" max="93" width="33.140625" style="5" bestFit="1" customWidth="1"/>
    <col min="94" max="94" width="21.7109375" style="5" bestFit="1" customWidth="1"/>
    <col min="95" max="95" width="24.5703125" style="5" bestFit="1" customWidth="1"/>
    <col min="96" max="96" width="33.140625" style="5" bestFit="1" customWidth="1"/>
    <col min="97" max="97" width="21.7109375" style="5" bestFit="1" customWidth="1"/>
    <col min="98" max="98" width="24.5703125" style="5" bestFit="1" customWidth="1"/>
    <col min="99" max="99" width="33.140625" style="5" bestFit="1" customWidth="1"/>
    <col min="100" max="100" width="21.7109375" style="5" bestFit="1" customWidth="1"/>
    <col min="101" max="101" width="24.5703125" style="5" bestFit="1" customWidth="1"/>
    <col min="102" max="102" width="33.140625" style="5" bestFit="1" customWidth="1"/>
    <col min="103" max="103" width="21.7109375" style="5" bestFit="1" customWidth="1"/>
    <col min="104" max="104" width="24.5703125" style="5" bestFit="1" customWidth="1"/>
    <col min="105" max="105" width="33.140625" style="5" bestFit="1" customWidth="1"/>
    <col min="106" max="106" width="21.7109375" style="5" bestFit="1" customWidth="1"/>
    <col min="107" max="107" width="24.5703125" style="5" bestFit="1" customWidth="1"/>
    <col min="108" max="108" width="33.140625" style="5" bestFit="1" customWidth="1"/>
    <col min="109" max="109" width="21.7109375" style="5" bestFit="1" customWidth="1"/>
    <col min="110" max="110" width="24.5703125" style="5" bestFit="1" customWidth="1"/>
    <col min="111" max="111" width="33.140625" style="5" bestFit="1" customWidth="1"/>
    <col min="112" max="112" width="21.7109375" style="5" bestFit="1" customWidth="1"/>
    <col min="113" max="113" width="24.5703125" style="5" bestFit="1" customWidth="1"/>
    <col min="114" max="114" width="33.140625" style="5" bestFit="1" customWidth="1"/>
    <col min="115" max="115" width="21.7109375" style="5" bestFit="1" customWidth="1"/>
    <col min="116" max="116" width="24.5703125" style="5" bestFit="1" customWidth="1"/>
    <col min="117" max="117" width="33.140625" style="5" bestFit="1" customWidth="1"/>
    <col min="118" max="118" width="21.7109375" style="5" bestFit="1" customWidth="1"/>
    <col min="119" max="119" width="24.5703125" style="5" bestFit="1" customWidth="1"/>
    <col min="120" max="120" width="33.140625" style="5" bestFit="1" customWidth="1"/>
    <col min="121" max="121" width="21.7109375" style="5" bestFit="1" customWidth="1"/>
    <col min="122" max="122" width="24.5703125" style="5" bestFit="1" customWidth="1"/>
    <col min="123" max="123" width="33.140625" style="5" bestFit="1" customWidth="1"/>
    <col min="124" max="124" width="21.7109375" style="5" bestFit="1" customWidth="1"/>
    <col min="125" max="125" width="24.5703125" style="5" bestFit="1" customWidth="1"/>
    <col min="126" max="126" width="33.140625" style="5" bestFit="1" customWidth="1"/>
    <col min="127" max="127" width="21.7109375" style="5" bestFit="1" customWidth="1"/>
    <col min="128" max="128" width="24.5703125" style="5" bestFit="1" customWidth="1"/>
    <col min="129" max="129" width="33.140625" style="5" bestFit="1" customWidth="1"/>
    <col min="130" max="130" width="26.42578125" style="5" bestFit="1" customWidth="1"/>
    <col min="131" max="131" width="29.28515625" style="5" bestFit="1" customWidth="1"/>
    <col min="132" max="132" width="38" style="5" bestFit="1" customWidth="1"/>
    <col min="133" max="16384" width="12.5703125" style="5"/>
  </cols>
  <sheetData>
    <row r="1" spans="1:47" ht="12.75" customHeight="1" x14ac:dyDescent="0.2"/>
    <row r="2" spans="1:47" ht="12.75" customHeight="1" x14ac:dyDescent="0.2">
      <c r="A2" s="25" t="s">
        <v>17</v>
      </c>
    </row>
    <row r="3" spans="1:47" ht="12.75" customHeight="1" x14ac:dyDescent="0.2"/>
    <row r="4" spans="1:47" ht="12.75" customHeight="1" x14ac:dyDescent="0.2"/>
    <row r="5" spans="1:47" ht="12.75" customHeight="1" x14ac:dyDescent="0.2">
      <c r="A5" s="5" t="s">
        <v>18</v>
      </c>
      <c r="B5" s="5" t="s">
        <v>19</v>
      </c>
    </row>
    <row r="6" spans="1:47" ht="12.75" customHeight="1" x14ac:dyDescent="0.2">
      <c r="A6" s="5" t="s">
        <v>20</v>
      </c>
      <c r="B6" s="26" t="s">
        <v>21</v>
      </c>
      <c r="C6" s="26" t="s">
        <v>22</v>
      </c>
      <c r="D6" s="26" t="s">
        <v>23</v>
      </c>
      <c r="E6" s="26" t="s">
        <v>24</v>
      </c>
      <c r="F6" s="26" t="s">
        <v>25</v>
      </c>
      <c r="G6" s="26" t="s">
        <v>26</v>
      </c>
      <c r="H6" s="26" t="s">
        <v>27</v>
      </c>
      <c r="I6" s="26" t="s">
        <v>28</v>
      </c>
      <c r="J6" s="26" t="s">
        <v>29</v>
      </c>
      <c r="K6" s="26" t="s">
        <v>30</v>
      </c>
      <c r="L6" s="26" t="s">
        <v>31</v>
      </c>
      <c r="M6" s="26" t="s">
        <v>32</v>
      </c>
      <c r="N6" s="26" t="s">
        <v>33</v>
      </c>
      <c r="O6" s="26" t="s">
        <v>34</v>
      </c>
      <c r="P6" s="26" t="s">
        <v>35</v>
      </c>
      <c r="Q6" s="26" t="s">
        <v>36</v>
      </c>
      <c r="R6" s="26" t="s">
        <v>37</v>
      </c>
      <c r="S6" s="26" t="s">
        <v>38</v>
      </c>
      <c r="T6" s="26" t="s">
        <v>39</v>
      </c>
      <c r="U6" s="26" t="s">
        <v>40</v>
      </c>
      <c r="V6" s="26" t="s">
        <v>41</v>
      </c>
      <c r="W6" s="26" t="s">
        <v>42</v>
      </c>
      <c r="X6" s="26" t="s">
        <v>43</v>
      </c>
      <c r="Y6" s="26" t="s">
        <v>44</v>
      </c>
      <c r="Z6" s="26" t="s">
        <v>45</v>
      </c>
      <c r="AA6" s="26" t="s">
        <v>46</v>
      </c>
      <c r="AB6" s="26" t="s">
        <v>47</v>
      </c>
      <c r="AC6" s="26" t="s">
        <v>48</v>
      </c>
      <c r="AD6" s="26" t="s">
        <v>49</v>
      </c>
      <c r="AE6" s="26" t="s">
        <v>50</v>
      </c>
      <c r="AF6" s="26" t="s">
        <v>51</v>
      </c>
      <c r="AG6" s="26" t="s">
        <v>52</v>
      </c>
      <c r="AH6" s="26" t="s">
        <v>53</v>
      </c>
      <c r="AI6" s="26" t="s">
        <v>54</v>
      </c>
      <c r="AJ6" s="26" t="s">
        <v>55</v>
      </c>
      <c r="AK6" s="26" t="s">
        <v>56</v>
      </c>
      <c r="AL6" s="26" t="s">
        <v>57</v>
      </c>
      <c r="AM6" s="26" t="s">
        <v>58</v>
      </c>
      <c r="AN6" s="26" t="s">
        <v>59</v>
      </c>
      <c r="AO6" s="26" t="s">
        <v>60</v>
      </c>
      <c r="AP6" s="26" t="s">
        <v>61</v>
      </c>
      <c r="AQ6" s="26" t="s">
        <v>62</v>
      </c>
      <c r="AR6" s="26" t="s">
        <v>63</v>
      </c>
      <c r="AS6" s="26" t="s">
        <v>64</v>
      </c>
      <c r="AT6" s="26" t="s">
        <v>65</v>
      </c>
      <c r="AU6" s="26" t="s">
        <v>66</v>
      </c>
    </row>
    <row r="7" spans="1:47" ht="12.75" customHeight="1" x14ac:dyDescent="0.2">
      <c r="A7" s="27" t="s">
        <v>13</v>
      </c>
      <c r="B7" s="28">
        <v>1</v>
      </c>
      <c r="C7" s="28">
        <v>41</v>
      </c>
      <c r="D7" s="28">
        <v>45</v>
      </c>
      <c r="E7" s="28">
        <v>59</v>
      </c>
      <c r="F7" s="28">
        <v>63</v>
      </c>
      <c r="G7" s="28">
        <v>52</v>
      </c>
      <c r="H7" s="28">
        <v>54</v>
      </c>
      <c r="I7" s="28">
        <v>75</v>
      </c>
      <c r="J7" s="28">
        <v>69</v>
      </c>
      <c r="K7" s="28">
        <v>63</v>
      </c>
      <c r="L7" s="28">
        <v>56</v>
      </c>
      <c r="M7" s="28">
        <v>60</v>
      </c>
      <c r="N7" s="28">
        <v>71</v>
      </c>
      <c r="O7" s="28">
        <v>208</v>
      </c>
      <c r="P7" s="28">
        <v>225</v>
      </c>
      <c r="Q7" s="28">
        <v>125</v>
      </c>
      <c r="R7" s="28">
        <v>81</v>
      </c>
      <c r="S7" s="28">
        <v>256</v>
      </c>
      <c r="T7" s="28">
        <v>255</v>
      </c>
      <c r="U7" s="28">
        <v>263</v>
      </c>
      <c r="V7" s="28">
        <v>202</v>
      </c>
      <c r="W7" s="28">
        <v>160</v>
      </c>
      <c r="X7" s="28">
        <v>172</v>
      </c>
      <c r="Y7" s="28">
        <v>192</v>
      </c>
      <c r="Z7" s="28">
        <v>216</v>
      </c>
      <c r="AA7" s="28">
        <v>141</v>
      </c>
      <c r="AB7" s="28">
        <v>137</v>
      </c>
      <c r="AC7" s="28">
        <v>144</v>
      </c>
      <c r="AD7" s="28">
        <v>265</v>
      </c>
      <c r="AE7" s="28">
        <v>298</v>
      </c>
      <c r="AF7" s="28">
        <v>257</v>
      </c>
      <c r="AG7" s="28">
        <v>305</v>
      </c>
      <c r="AH7" s="28">
        <v>227</v>
      </c>
      <c r="AI7" s="28">
        <v>171</v>
      </c>
      <c r="AJ7" s="28">
        <v>176</v>
      </c>
      <c r="AK7" s="28">
        <v>146</v>
      </c>
      <c r="AL7" s="28">
        <v>168</v>
      </c>
      <c r="AM7" s="28">
        <v>174</v>
      </c>
      <c r="AN7" s="28">
        <v>196</v>
      </c>
      <c r="AO7" s="28">
        <v>218</v>
      </c>
      <c r="AP7" s="28">
        <v>219</v>
      </c>
      <c r="AQ7" s="28">
        <v>207</v>
      </c>
      <c r="AR7" s="28">
        <v>189</v>
      </c>
      <c r="AS7" s="28">
        <v>249</v>
      </c>
      <c r="AT7" s="28">
        <v>173</v>
      </c>
      <c r="AU7" s="28">
        <v>7124</v>
      </c>
    </row>
    <row r="8" spans="1:47" ht="12.75" customHeight="1" x14ac:dyDescent="0.2">
      <c r="A8" s="27" t="s">
        <v>12</v>
      </c>
      <c r="B8" s="28">
        <v>31</v>
      </c>
      <c r="C8" s="28">
        <v>106</v>
      </c>
      <c r="D8" s="28">
        <v>96</v>
      </c>
      <c r="E8" s="28">
        <v>81</v>
      </c>
      <c r="F8" s="28">
        <v>28</v>
      </c>
      <c r="G8" s="28">
        <v>46</v>
      </c>
      <c r="H8" s="28">
        <v>56</v>
      </c>
      <c r="I8" s="28">
        <v>51</v>
      </c>
      <c r="J8" s="28">
        <v>76</v>
      </c>
      <c r="K8" s="28">
        <v>51</v>
      </c>
      <c r="L8" s="28">
        <v>44</v>
      </c>
      <c r="M8" s="28">
        <v>53</v>
      </c>
      <c r="N8" s="28">
        <v>73</v>
      </c>
      <c r="O8" s="28">
        <v>62</v>
      </c>
      <c r="P8" s="28">
        <v>61</v>
      </c>
      <c r="Q8" s="28">
        <v>85</v>
      </c>
      <c r="R8" s="28">
        <v>71</v>
      </c>
      <c r="S8" s="28">
        <v>63</v>
      </c>
      <c r="T8" s="28">
        <v>67</v>
      </c>
      <c r="U8" s="28">
        <v>78</v>
      </c>
      <c r="V8" s="28">
        <v>70</v>
      </c>
      <c r="W8" s="28">
        <v>67</v>
      </c>
      <c r="X8" s="28">
        <v>72</v>
      </c>
      <c r="Y8" s="28">
        <v>51</v>
      </c>
      <c r="Z8" s="28">
        <v>101</v>
      </c>
      <c r="AA8" s="28">
        <v>78</v>
      </c>
      <c r="AB8" s="28">
        <v>84</v>
      </c>
      <c r="AC8" s="28">
        <v>109</v>
      </c>
      <c r="AD8" s="28">
        <v>112</v>
      </c>
      <c r="AE8" s="28">
        <v>126</v>
      </c>
      <c r="AF8" s="28">
        <v>80</v>
      </c>
      <c r="AG8" s="28">
        <v>71</v>
      </c>
      <c r="AH8" s="28">
        <v>103</v>
      </c>
      <c r="AI8" s="28">
        <v>107</v>
      </c>
      <c r="AJ8" s="28">
        <v>100</v>
      </c>
      <c r="AK8" s="28">
        <v>117</v>
      </c>
      <c r="AL8" s="28">
        <v>97</v>
      </c>
      <c r="AM8" s="28">
        <v>133</v>
      </c>
      <c r="AN8" s="28">
        <v>139</v>
      </c>
      <c r="AO8" s="28">
        <v>124</v>
      </c>
      <c r="AP8" s="28">
        <v>132</v>
      </c>
      <c r="AQ8" s="28">
        <v>73</v>
      </c>
      <c r="AR8" s="28">
        <v>83</v>
      </c>
      <c r="AS8" s="28">
        <v>80</v>
      </c>
      <c r="AT8" s="28">
        <v>112</v>
      </c>
      <c r="AU8" s="28">
        <v>3700</v>
      </c>
    </row>
    <row r="9" spans="1:47" ht="12.75" customHeight="1" x14ac:dyDescent="0.2">
      <c r="A9" s="27" t="s">
        <v>14</v>
      </c>
      <c r="B9" s="28">
        <v>4</v>
      </c>
      <c r="C9" s="28">
        <v>87</v>
      </c>
      <c r="D9" s="28">
        <v>96</v>
      </c>
      <c r="E9" s="28">
        <v>73</v>
      </c>
      <c r="F9" s="28">
        <v>77</v>
      </c>
      <c r="G9" s="28">
        <v>62</v>
      </c>
      <c r="H9" s="28">
        <v>104</v>
      </c>
      <c r="I9" s="28">
        <v>102</v>
      </c>
      <c r="J9" s="28">
        <v>116</v>
      </c>
      <c r="K9" s="28">
        <v>116</v>
      </c>
      <c r="L9" s="28">
        <v>109</v>
      </c>
      <c r="M9" s="28">
        <v>81</v>
      </c>
      <c r="N9" s="28">
        <v>38</v>
      </c>
      <c r="O9" s="28">
        <v>104</v>
      </c>
      <c r="P9" s="28">
        <v>110</v>
      </c>
      <c r="Q9" s="28">
        <v>122</v>
      </c>
      <c r="R9" s="28">
        <v>111</v>
      </c>
      <c r="S9" s="28">
        <v>80</v>
      </c>
      <c r="T9" s="28">
        <v>57</v>
      </c>
      <c r="U9" s="28">
        <v>70</v>
      </c>
      <c r="V9" s="28">
        <v>61</v>
      </c>
      <c r="W9" s="28">
        <v>58</v>
      </c>
      <c r="X9" s="28">
        <v>50</v>
      </c>
      <c r="Y9" s="28">
        <v>54</v>
      </c>
      <c r="Z9" s="28">
        <v>46</v>
      </c>
      <c r="AA9" s="28">
        <v>34</v>
      </c>
      <c r="AB9" s="28">
        <v>63</v>
      </c>
      <c r="AC9" s="28">
        <v>125</v>
      </c>
      <c r="AD9" s="28">
        <v>123</v>
      </c>
      <c r="AE9" s="28">
        <v>116</v>
      </c>
      <c r="AF9" s="28">
        <v>124</v>
      </c>
      <c r="AG9" s="28">
        <v>105</v>
      </c>
      <c r="AH9" s="28">
        <v>88</v>
      </c>
      <c r="AI9" s="28">
        <v>185</v>
      </c>
      <c r="AJ9" s="28">
        <v>167</v>
      </c>
      <c r="AK9" s="28">
        <v>142</v>
      </c>
      <c r="AL9" s="28">
        <v>160</v>
      </c>
      <c r="AM9" s="28">
        <v>47</v>
      </c>
      <c r="AN9" s="28">
        <v>51</v>
      </c>
      <c r="AO9" s="28">
        <v>34</v>
      </c>
      <c r="AP9" s="28">
        <v>34</v>
      </c>
      <c r="AQ9" s="28">
        <v>52</v>
      </c>
      <c r="AR9" s="28">
        <v>47</v>
      </c>
      <c r="AS9" s="28">
        <v>75</v>
      </c>
      <c r="AT9" s="28">
        <v>51</v>
      </c>
      <c r="AU9" s="28">
        <v>3811</v>
      </c>
    </row>
    <row r="10" spans="1:47" ht="12.75" customHeight="1" x14ac:dyDescent="0.2">
      <c r="A10" s="27" t="s">
        <v>11</v>
      </c>
      <c r="B10" s="28">
        <v>10</v>
      </c>
      <c r="C10" s="28">
        <v>81</v>
      </c>
      <c r="D10" s="28">
        <v>94</v>
      </c>
      <c r="E10" s="28">
        <v>64</v>
      </c>
      <c r="F10" s="28">
        <v>53</v>
      </c>
      <c r="G10" s="28">
        <v>48</v>
      </c>
      <c r="H10" s="28">
        <v>94</v>
      </c>
      <c r="I10" s="28">
        <v>120</v>
      </c>
      <c r="J10" s="28">
        <v>118</v>
      </c>
      <c r="K10" s="28">
        <v>99</v>
      </c>
      <c r="L10" s="28">
        <v>78</v>
      </c>
      <c r="M10" s="28">
        <v>90</v>
      </c>
      <c r="N10" s="28">
        <v>88</v>
      </c>
      <c r="O10" s="28">
        <v>89</v>
      </c>
      <c r="P10" s="28">
        <v>94</v>
      </c>
      <c r="Q10" s="28">
        <v>125</v>
      </c>
      <c r="R10" s="28">
        <v>121</v>
      </c>
      <c r="S10" s="28">
        <v>76</v>
      </c>
      <c r="T10" s="28">
        <v>81</v>
      </c>
      <c r="U10" s="28">
        <v>85</v>
      </c>
      <c r="V10" s="28">
        <v>85</v>
      </c>
      <c r="W10" s="28">
        <v>102</v>
      </c>
      <c r="X10" s="28">
        <v>97</v>
      </c>
      <c r="Y10" s="28">
        <v>118</v>
      </c>
      <c r="Z10" s="28">
        <v>137</v>
      </c>
      <c r="AA10" s="28">
        <v>97</v>
      </c>
      <c r="AB10" s="28">
        <v>121</v>
      </c>
      <c r="AC10" s="28">
        <v>142</v>
      </c>
      <c r="AD10" s="28">
        <v>106</v>
      </c>
      <c r="AE10" s="28">
        <v>90</v>
      </c>
      <c r="AF10" s="28">
        <v>98</v>
      </c>
      <c r="AG10" s="28">
        <v>80</v>
      </c>
      <c r="AH10" s="28">
        <v>141</v>
      </c>
      <c r="AI10" s="28">
        <v>112</v>
      </c>
      <c r="AJ10" s="28">
        <v>110</v>
      </c>
      <c r="AK10" s="28">
        <v>78</v>
      </c>
      <c r="AL10" s="28">
        <v>120</v>
      </c>
      <c r="AM10" s="28">
        <v>154</v>
      </c>
      <c r="AN10" s="28">
        <v>128</v>
      </c>
      <c r="AO10" s="28">
        <v>139</v>
      </c>
      <c r="AP10" s="28">
        <v>146</v>
      </c>
      <c r="AQ10" s="28">
        <v>129</v>
      </c>
      <c r="AR10" s="28">
        <v>74</v>
      </c>
      <c r="AS10" s="28">
        <v>118</v>
      </c>
      <c r="AT10" s="28">
        <v>80</v>
      </c>
      <c r="AU10" s="28">
        <v>4510</v>
      </c>
    </row>
    <row r="11" spans="1:47" ht="12.75" customHeight="1" x14ac:dyDescent="0.2">
      <c r="A11" s="27" t="s">
        <v>66</v>
      </c>
      <c r="B11" s="28">
        <v>46</v>
      </c>
      <c r="C11" s="28">
        <v>315</v>
      </c>
      <c r="D11" s="28">
        <v>331</v>
      </c>
      <c r="E11" s="28">
        <v>277</v>
      </c>
      <c r="F11" s="28">
        <v>221</v>
      </c>
      <c r="G11" s="28">
        <v>208</v>
      </c>
      <c r="H11" s="28">
        <v>308</v>
      </c>
      <c r="I11" s="28">
        <v>348</v>
      </c>
      <c r="J11" s="28">
        <v>379</v>
      </c>
      <c r="K11" s="28">
        <v>329</v>
      </c>
      <c r="L11" s="28">
        <v>287</v>
      </c>
      <c r="M11" s="28">
        <v>284</v>
      </c>
      <c r="N11" s="28">
        <v>270</v>
      </c>
      <c r="O11" s="28">
        <v>463</v>
      </c>
      <c r="P11" s="28">
        <v>490</v>
      </c>
      <c r="Q11" s="28">
        <v>457</v>
      </c>
      <c r="R11" s="28">
        <v>384</v>
      </c>
      <c r="S11" s="28">
        <v>475</v>
      </c>
      <c r="T11" s="28">
        <v>460</v>
      </c>
      <c r="U11" s="28">
        <v>496</v>
      </c>
      <c r="V11" s="28">
        <v>418</v>
      </c>
      <c r="W11" s="28">
        <v>387</v>
      </c>
      <c r="X11" s="28">
        <v>391</v>
      </c>
      <c r="Y11" s="28">
        <v>415</v>
      </c>
      <c r="Z11" s="28">
        <v>500</v>
      </c>
      <c r="AA11" s="28">
        <v>350</v>
      </c>
      <c r="AB11" s="28">
        <v>405</v>
      </c>
      <c r="AC11" s="28">
        <v>520</v>
      </c>
      <c r="AD11" s="28">
        <v>606</v>
      </c>
      <c r="AE11" s="28">
        <v>630</v>
      </c>
      <c r="AF11" s="28">
        <v>559</v>
      </c>
      <c r="AG11" s="28">
        <v>561</v>
      </c>
      <c r="AH11" s="28">
        <v>559</v>
      </c>
      <c r="AI11" s="28">
        <v>575</v>
      </c>
      <c r="AJ11" s="28">
        <v>553</v>
      </c>
      <c r="AK11" s="28">
        <v>483</v>
      </c>
      <c r="AL11" s="28">
        <v>545</v>
      </c>
      <c r="AM11" s="28">
        <v>508</v>
      </c>
      <c r="AN11" s="28">
        <v>514</v>
      </c>
      <c r="AO11" s="28">
        <v>515</v>
      </c>
      <c r="AP11" s="28">
        <v>531</v>
      </c>
      <c r="AQ11" s="28">
        <v>461</v>
      </c>
      <c r="AR11" s="28">
        <v>393</v>
      </c>
      <c r="AS11" s="28">
        <v>522</v>
      </c>
      <c r="AT11" s="28">
        <v>416</v>
      </c>
      <c r="AU11" s="28">
        <v>19145</v>
      </c>
    </row>
    <row r="12" spans="1:47" ht="12.75" customHeight="1" x14ac:dyDescent="0.2"/>
    <row r="13" spans="1:47" ht="12.75" customHeight="1" x14ac:dyDescent="0.2"/>
    <row r="14" spans="1:47" ht="12.75" customHeight="1" x14ac:dyDescent="0.2">
      <c r="A14" s="5" t="s">
        <v>67</v>
      </c>
      <c r="B14" s="5" t="s">
        <v>19</v>
      </c>
    </row>
    <row r="15" spans="1:47" ht="12.75" customHeight="1" x14ac:dyDescent="0.2">
      <c r="A15" s="5" t="s">
        <v>20</v>
      </c>
      <c r="B15" s="26" t="s">
        <v>21</v>
      </c>
      <c r="C15" s="26" t="s">
        <v>22</v>
      </c>
      <c r="D15" s="26" t="s">
        <v>23</v>
      </c>
      <c r="E15" s="26" t="s">
        <v>24</v>
      </c>
      <c r="F15" s="26" t="s">
        <v>25</v>
      </c>
      <c r="G15" s="26" t="s">
        <v>26</v>
      </c>
      <c r="H15" s="26" t="s">
        <v>27</v>
      </c>
      <c r="I15" s="26" t="s">
        <v>28</v>
      </c>
      <c r="J15" s="26" t="s">
        <v>29</v>
      </c>
      <c r="K15" s="26" t="s">
        <v>30</v>
      </c>
      <c r="L15" s="26" t="s">
        <v>31</v>
      </c>
      <c r="M15" s="26" t="s">
        <v>32</v>
      </c>
      <c r="N15" s="26" t="s">
        <v>33</v>
      </c>
      <c r="O15" s="26" t="s">
        <v>34</v>
      </c>
      <c r="P15" s="26" t="s">
        <v>35</v>
      </c>
      <c r="Q15" s="26" t="s">
        <v>36</v>
      </c>
      <c r="R15" s="26" t="s">
        <v>37</v>
      </c>
      <c r="S15" s="26" t="s">
        <v>38</v>
      </c>
      <c r="T15" s="26" t="s">
        <v>39</v>
      </c>
      <c r="U15" s="26" t="s">
        <v>40</v>
      </c>
      <c r="V15" s="26" t="s">
        <v>41</v>
      </c>
      <c r="W15" s="26" t="s">
        <v>42</v>
      </c>
      <c r="X15" s="26" t="s">
        <v>43</v>
      </c>
      <c r="Y15" s="26" t="s">
        <v>44</v>
      </c>
      <c r="Z15" s="26" t="s">
        <v>45</v>
      </c>
      <c r="AA15" s="26" t="s">
        <v>46</v>
      </c>
      <c r="AB15" s="26" t="s">
        <v>47</v>
      </c>
      <c r="AC15" s="26" t="s">
        <v>48</v>
      </c>
      <c r="AD15" s="26" t="s">
        <v>49</v>
      </c>
      <c r="AE15" s="26" t="s">
        <v>50</v>
      </c>
      <c r="AF15" s="26" t="s">
        <v>51</v>
      </c>
      <c r="AG15" s="26" t="s">
        <v>52</v>
      </c>
      <c r="AH15" s="26" t="s">
        <v>53</v>
      </c>
      <c r="AI15" s="26" t="s">
        <v>54</v>
      </c>
      <c r="AJ15" s="26" t="s">
        <v>55</v>
      </c>
      <c r="AK15" s="26" t="s">
        <v>56</v>
      </c>
      <c r="AL15" s="26" t="s">
        <v>57</v>
      </c>
      <c r="AM15" s="26" t="s">
        <v>58</v>
      </c>
      <c r="AN15" s="26" t="s">
        <v>59</v>
      </c>
      <c r="AO15" s="26" t="s">
        <v>60</v>
      </c>
      <c r="AP15" s="26" t="s">
        <v>61</v>
      </c>
      <c r="AQ15" s="26" t="s">
        <v>62</v>
      </c>
      <c r="AR15" s="26" t="s">
        <v>63</v>
      </c>
      <c r="AS15" s="26" t="s">
        <v>64</v>
      </c>
      <c r="AT15" s="26" t="s">
        <v>65</v>
      </c>
      <c r="AU15" s="26" t="s">
        <v>66</v>
      </c>
    </row>
    <row r="16" spans="1:47" ht="12.75" customHeight="1" x14ac:dyDescent="0.2">
      <c r="A16" s="27" t="s">
        <v>13</v>
      </c>
      <c r="B16" s="28">
        <v>1</v>
      </c>
      <c r="C16" s="28">
        <v>37</v>
      </c>
      <c r="D16" s="28">
        <v>27</v>
      </c>
      <c r="E16" s="28">
        <v>23</v>
      </c>
      <c r="F16" s="28">
        <v>33</v>
      </c>
      <c r="G16" s="28">
        <v>25</v>
      </c>
      <c r="H16" s="28">
        <v>37</v>
      </c>
      <c r="I16" s="28">
        <v>59</v>
      </c>
      <c r="J16" s="28">
        <v>50</v>
      </c>
      <c r="K16" s="28">
        <v>43</v>
      </c>
      <c r="L16" s="28">
        <v>43</v>
      </c>
      <c r="M16" s="28">
        <v>52</v>
      </c>
      <c r="N16" s="28">
        <v>60</v>
      </c>
      <c r="O16" s="28">
        <v>64</v>
      </c>
      <c r="P16" s="28">
        <v>80</v>
      </c>
      <c r="Q16" s="28">
        <v>82</v>
      </c>
      <c r="R16" s="28">
        <v>66</v>
      </c>
      <c r="S16" s="28">
        <v>82</v>
      </c>
      <c r="T16" s="28">
        <v>81</v>
      </c>
      <c r="U16" s="28">
        <v>96</v>
      </c>
      <c r="V16" s="28">
        <v>121</v>
      </c>
      <c r="W16" s="28">
        <v>90</v>
      </c>
      <c r="X16" s="28">
        <v>108</v>
      </c>
      <c r="Y16" s="28">
        <v>132</v>
      </c>
      <c r="Z16" s="28">
        <v>152</v>
      </c>
      <c r="AA16" s="28">
        <v>109</v>
      </c>
      <c r="AB16" s="28">
        <v>103</v>
      </c>
      <c r="AC16" s="28">
        <v>101</v>
      </c>
      <c r="AD16" s="28">
        <v>101</v>
      </c>
      <c r="AE16" s="28">
        <v>162</v>
      </c>
      <c r="AF16" s="28">
        <v>144</v>
      </c>
      <c r="AG16" s="28">
        <v>161</v>
      </c>
      <c r="AH16" s="28">
        <v>142</v>
      </c>
      <c r="AI16" s="28">
        <v>123</v>
      </c>
      <c r="AJ16" s="28">
        <v>137</v>
      </c>
      <c r="AK16" s="28">
        <v>88</v>
      </c>
      <c r="AL16" s="28">
        <v>109</v>
      </c>
      <c r="AM16" s="28">
        <v>129</v>
      </c>
      <c r="AN16" s="28">
        <v>145</v>
      </c>
      <c r="AO16" s="28">
        <v>154</v>
      </c>
      <c r="AP16" s="28">
        <v>184</v>
      </c>
      <c r="AQ16" s="28">
        <v>171</v>
      </c>
      <c r="AR16" s="28">
        <v>158</v>
      </c>
      <c r="AS16" s="28">
        <v>204</v>
      </c>
      <c r="AT16" s="28">
        <v>151</v>
      </c>
      <c r="AU16" s="28">
        <v>4420</v>
      </c>
    </row>
    <row r="17" spans="1:47" ht="12.75" customHeight="1" x14ac:dyDescent="0.2">
      <c r="A17" s="27" t="s">
        <v>12</v>
      </c>
      <c r="B17" s="28">
        <v>15</v>
      </c>
      <c r="C17" s="28">
        <v>17</v>
      </c>
      <c r="D17" s="28">
        <v>19</v>
      </c>
      <c r="E17" s="28">
        <v>15</v>
      </c>
      <c r="F17" s="28">
        <v>14</v>
      </c>
      <c r="G17" s="28">
        <v>20</v>
      </c>
      <c r="H17" s="28">
        <v>26</v>
      </c>
      <c r="I17" s="28">
        <v>25</v>
      </c>
      <c r="J17" s="28">
        <v>29</v>
      </c>
      <c r="K17" s="28">
        <v>14</v>
      </c>
      <c r="L17" s="28">
        <v>14</v>
      </c>
      <c r="M17" s="28">
        <v>20</v>
      </c>
      <c r="N17" s="28">
        <v>24</v>
      </c>
      <c r="O17" s="28">
        <v>26</v>
      </c>
      <c r="P17" s="28">
        <v>24</v>
      </c>
      <c r="Q17" s="28">
        <v>28</v>
      </c>
      <c r="R17" s="28">
        <v>25</v>
      </c>
      <c r="S17" s="28">
        <v>23</v>
      </c>
      <c r="T17" s="28">
        <v>33</v>
      </c>
      <c r="U17" s="28">
        <v>30</v>
      </c>
      <c r="V17" s="28">
        <v>32</v>
      </c>
      <c r="W17" s="28">
        <v>29</v>
      </c>
      <c r="X17" s="28">
        <v>32</v>
      </c>
      <c r="Y17" s="28">
        <v>15</v>
      </c>
      <c r="Z17" s="28">
        <v>17</v>
      </c>
      <c r="AA17" s="28">
        <v>25</v>
      </c>
      <c r="AB17" s="28">
        <v>34</v>
      </c>
      <c r="AC17" s="28">
        <v>31</v>
      </c>
      <c r="AD17" s="28">
        <v>46</v>
      </c>
      <c r="AE17" s="28">
        <v>57</v>
      </c>
      <c r="AF17" s="28">
        <v>19</v>
      </c>
      <c r="AG17" s="28">
        <v>16</v>
      </c>
      <c r="AH17" s="28">
        <v>42</v>
      </c>
      <c r="AI17" s="28">
        <v>44</v>
      </c>
      <c r="AJ17" s="28">
        <v>45</v>
      </c>
      <c r="AK17" s="28">
        <v>37</v>
      </c>
      <c r="AL17" s="28">
        <v>37</v>
      </c>
      <c r="AM17" s="28">
        <v>33</v>
      </c>
      <c r="AN17" s="28">
        <v>29</v>
      </c>
      <c r="AO17" s="28">
        <v>44</v>
      </c>
      <c r="AP17" s="28">
        <v>38</v>
      </c>
      <c r="AQ17" s="28">
        <v>36</v>
      </c>
      <c r="AR17" s="28">
        <v>47</v>
      </c>
      <c r="AS17" s="28">
        <v>37</v>
      </c>
      <c r="AT17" s="28">
        <v>37</v>
      </c>
      <c r="AU17" s="28">
        <v>1300</v>
      </c>
    </row>
    <row r="18" spans="1:47" ht="12.75" customHeight="1" x14ac:dyDescent="0.2">
      <c r="A18" s="27" t="s">
        <v>14</v>
      </c>
      <c r="B18" s="28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</row>
    <row r="19" spans="1:47" ht="12.75" customHeight="1" x14ac:dyDescent="0.2">
      <c r="A19" s="27" t="s">
        <v>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</row>
    <row r="20" spans="1:47" ht="12.75" customHeight="1" x14ac:dyDescent="0.2">
      <c r="A20" s="27" t="s">
        <v>66</v>
      </c>
      <c r="B20" s="28">
        <v>16</v>
      </c>
      <c r="C20" s="28">
        <v>54</v>
      </c>
      <c r="D20" s="28">
        <v>46</v>
      </c>
      <c r="E20" s="28">
        <v>38</v>
      </c>
      <c r="F20" s="28">
        <v>47</v>
      </c>
      <c r="G20" s="28">
        <v>45</v>
      </c>
      <c r="H20" s="28">
        <v>63</v>
      </c>
      <c r="I20" s="28">
        <v>84</v>
      </c>
      <c r="J20" s="28">
        <v>79</v>
      </c>
      <c r="K20" s="28">
        <v>57</v>
      </c>
      <c r="L20" s="28">
        <v>57</v>
      </c>
      <c r="M20" s="28">
        <v>72</v>
      </c>
      <c r="N20" s="28">
        <v>84</v>
      </c>
      <c r="O20" s="28">
        <v>90</v>
      </c>
      <c r="P20" s="28">
        <v>104</v>
      </c>
      <c r="Q20" s="28">
        <v>110</v>
      </c>
      <c r="R20" s="28">
        <v>91</v>
      </c>
      <c r="S20" s="28">
        <v>105</v>
      </c>
      <c r="T20" s="28">
        <v>114</v>
      </c>
      <c r="U20" s="28">
        <v>126</v>
      </c>
      <c r="V20" s="28">
        <v>153</v>
      </c>
      <c r="W20" s="28">
        <v>119</v>
      </c>
      <c r="X20" s="28">
        <v>140</v>
      </c>
      <c r="Y20" s="28">
        <v>147</v>
      </c>
      <c r="Z20" s="28">
        <v>169</v>
      </c>
      <c r="AA20" s="28">
        <v>134</v>
      </c>
      <c r="AB20" s="28">
        <v>137</v>
      </c>
      <c r="AC20" s="28">
        <v>132</v>
      </c>
      <c r="AD20" s="28">
        <v>147</v>
      </c>
      <c r="AE20" s="28">
        <v>219</v>
      </c>
      <c r="AF20" s="28">
        <v>163</v>
      </c>
      <c r="AG20" s="28">
        <v>177</v>
      </c>
      <c r="AH20" s="28">
        <v>184</v>
      </c>
      <c r="AI20" s="28">
        <v>167</v>
      </c>
      <c r="AJ20" s="28">
        <v>182</v>
      </c>
      <c r="AK20" s="28">
        <v>125</v>
      </c>
      <c r="AL20" s="28">
        <v>146</v>
      </c>
      <c r="AM20" s="28">
        <v>162</v>
      </c>
      <c r="AN20" s="28">
        <v>174</v>
      </c>
      <c r="AO20" s="28">
        <v>198</v>
      </c>
      <c r="AP20" s="28">
        <v>222</v>
      </c>
      <c r="AQ20" s="28">
        <v>207</v>
      </c>
      <c r="AR20" s="28">
        <v>205</v>
      </c>
      <c r="AS20" s="28">
        <v>241</v>
      </c>
      <c r="AT20" s="28">
        <v>188</v>
      </c>
      <c r="AU20" s="28">
        <v>5720</v>
      </c>
    </row>
    <row r="21" spans="1:47" ht="12.75" customHeight="1" x14ac:dyDescent="0.2"/>
    <row r="22" spans="1:47" ht="12.75" customHeight="1" x14ac:dyDescent="0.2"/>
    <row r="23" spans="1:47" ht="12.75" customHeight="1" x14ac:dyDescent="0.2">
      <c r="A23" s="29" t="s">
        <v>18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</row>
    <row r="24" spans="1:47" ht="12.75" customHeight="1" x14ac:dyDescent="0.2">
      <c r="A24" s="29" t="s">
        <v>20</v>
      </c>
      <c r="B24" s="29" t="s">
        <v>21</v>
      </c>
      <c r="C24" s="29" t="s">
        <v>22</v>
      </c>
      <c r="D24" s="29" t="s">
        <v>23</v>
      </c>
      <c r="E24" s="29" t="s">
        <v>24</v>
      </c>
      <c r="F24" s="29" t="s">
        <v>25</v>
      </c>
      <c r="G24" s="29" t="s">
        <v>26</v>
      </c>
      <c r="H24" s="29" t="s">
        <v>27</v>
      </c>
      <c r="I24" s="29" t="s">
        <v>28</v>
      </c>
      <c r="J24" s="29" t="s">
        <v>29</v>
      </c>
      <c r="K24" s="29" t="s">
        <v>30</v>
      </c>
      <c r="L24" s="29" t="s">
        <v>31</v>
      </c>
      <c r="M24" s="29" t="s">
        <v>32</v>
      </c>
      <c r="N24" s="29" t="s">
        <v>33</v>
      </c>
      <c r="O24" s="29" t="s">
        <v>34</v>
      </c>
      <c r="P24" s="29" t="s">
        <v>35</v>
      </c>
      <c r="Q24" s="29" t="s">
        <v>36</v>
      </c>
      <c r="R24" s="29" t="s">
        <v>37</v>
      </c>
      <c r="S24" s="29" t="s">
        <v>38</v>
      </c>
      <c r="T24" s="29" t="s">
        <v>39</v>
      </c>
      <c r="U24" s="29" t="s">
        <v>40</v>
      </c>
      <c r="V24" s="29" t="s">
        <v>41</v>
      </c>
      <c r="W24" s="29" t="s">
        <v>42</v>
      </c>
      <c r="X24" s="29" t="s">
        <v>43</v>
      </c>
      <c r="Y24" s="29" t="s">
        <v>44</v>
      </c>
      <c r="Z24" s="29" t="s">
        <v>45</v>
      </c>
      <c r="AA24" s="29" t="s">
        <v>46</v>
      </c>
      <c r="AB24" s="29" t="s">
        <v>47</v>
      </c>
      <c r="AC24" s="29" t="s">
        <v>48</v>
      </c>
      <c r="AD24" s="29" t="s">
        <v>49</v>
      </c>
      <c r="AE24" s="29" t="s">
        <v>50</v>
      </c>
      <c r="AF24" s="29" t="s">
        <v>51</v>
      </c>
      <c r="AG24" s="29" t="s">
        <v>52</v>
      </c>
      <c r="AH24" s="29" t="s">
        <v>53</v>
      </c>
      <c r="AI24" s="29" t="s">
        <v>54</v>
      </c>
      <c r="AJ24" s="29" t="s">
        <v>55</v>
      </c>
      <c r="AK24" s="29" t="s">
        <v>56</v>
      </c>
      <c r="AL24" s="29" t="s">
        <v>57</v>
      </c>
      <c r="AM24" s="29" t="s">
        <v>58</v>
      </c>
      <c r="AN24" s="29" t="s">
        <v>59</v>
      </c>
      <c r="AO24" s="29" t="s">
        <v>60</v>
      </c>
      <c r="AP24" s="29" t="s">
        <v>61</v>
      </c>
      <c r="AQ24" s="29" t="s">
        <v>62</v>
      </c>
      <c r="AR24" s="29" t="s">
        <v>63</v>
      </c>
      <c r="AS24" s="29" t="s">
        <v>64</v>
      </c>
      <c r="AT24" s="29" t="s">
        <v>65</v>
      </c>
      <c r="AU24" s="29" t="s">
        <v>66</v>
      </c>
    </row>
    <row r="25" spans="1:47" ht="12.75" customHeight="1" x14ac:dyDescent="0.2">
      <c r="A25" s="29" t="s">
        <v>13</v>
      </c>
      <c r="B25" s="29">
        <v>1</v>
      </c>
      <c r="C25" s="29">
        <v>41</v>
      </c>
      <c r="D25" s="29">
        <v>45</v>
      </c>
      <c r="E25" s="29">
        <v>59</v>
      </c>
      <c r="F25" s="29">
        <v>63</v>
      </c>
      <c r="G25" s="29">
        <v>52</v>
      </c>
      <c r="H25" s="29">
        <v>54</v>
      </c>
      <c r="I25" s="29">
        <v>75</v>
      </c>
      <c r="J25" s="29">
        <v>69</v>
      </c>
      <c r="K25" s="29">
        <v>63</v>
      </c>
      <c r="L25" s="29">
        <v>56</v>
      </c>
      <c r="M25" s="29">
        <v>60</v>
      </c>
      <c r="N25" s="29">
        <v>71</v>
      </c>
      <c r="O25" s="29">
        <v>208</v>
      </c>
      <c r="P25" s="29">
        <v>225</v>
      </c>
      <c r="Q25" s="29">
        <v>125</v>
      </c>
      <c r="R25" s="29">
        <v>81</v>
      </c>
      <c r="S25" s="29">
        <v>256</v>
      </c>
      <c r="T25" s="29">
        <v>255</v>
      </c>
      <c r="U25" s="29">
        <v>263</v>
      </c>
      <c r="V25" s="29">
        <v>202</v>
      </c>
      <c r="W25" s="29">
        <v>160</v>
      </c>
      <c r="X25" s="29">
        <v>172</v>
      </c>
      <c r="Y25" s="29">
        <v>192</v>
      </c>
      <c r="Z25" s="29">
        <v>216</v>
      </c>
      <c r="AA25" s="29">
        <v>141</v>
      </c>
      <c r="AB25" s="29">
        <v>137</v>
      </c>
      <c r="AC25" s="29">
        <v>144</v>
      </c>
      <c r="AD25" s="29">
        <v>265</v>
      </c>
      <c r="AE25" s="29">
        <v>298</v>
      </c>
      <c r="AF25" s="29">
        <v>257</v>
      </c>
      <c r="AG25" s="29">
        <v>305</v>
      </c>
      <c r="AH25" s="29">
        <v>227</v>
      </c>
      <c r="AI25" s="29">
        <v>171</v>
      </c>
      <c r="AJ25" s="29">
        <v>176</v>
      </c>
      <c r="AK25" s="29">
        <v>146</v>
      </c>
      <c r="AL25" s="29">
        <v>168</v>
      </c>
      <c r="AM25" s="29">
        <v>174</v>
      </c>
      <c r="AN25" s="29">
        <v>196</v>
      </c>
      <c r="AO25" s="29">
        <v>218</v>
      </c>
      <c r="AP25" s="29">
        <v>219</v>
      </c>
      <c r="AQ25" s="29">
        <v>207</v>
      </c>
      <c r="AR25" s="29">
        <v>189</v>
      </c>
      <c r="AS25" s="29">
        <v>249</v>
      </c>
      <c r="AT25" s="29">
        <v>173</v>
      </c>
      <c r="AU25" s="29">
        <v>7124</v>
      </c>
    </row>
    <row r="26" spans="1:47" ht="12.75" customHeight="1" x14ac:dyDescent="0.2">
      <c r="A26" s="29" t="s">
        <v>12</v>
      </c>
      <c r="B26" s="29">
        <v>31</v>
      </c>
      <c r="C26" s="29">
        <v>106</v>
      </c>
      <c r="D26" s="29">
        <v>96</v>
      </c>
      <c r="E26" s="29">
        <v>81</v>
      </c>
      <c r="F26" s="29">
        <v>28</v>
      </c>
      <c r="G26" s="29">
        <v>46</v>
      </c>
      <c r="H26" s="29">
        <v>56</v>
      </c>
      <c r="I26" s="29">
        <v>51</v>
      </c>
      <c r="J26" s="29">
        <v>76</v>
      </c>
      <c r="K26" s="29">
        <v>51</v>
      </c>
      <c r="L26" s="29">
        <v>44</v>
      </c>
      <c r="M26" s="29">
        <v>53</v>
      </c>
      <c r="N26" s="29">
        <v>73</v>
      </c>
      <c r="O26" s="29">
        <v>62</v>
      </c>
      <c r="P26" s="29">
        <v>61</v>
      </c>
      <c r="Q26" s="29">
        <v>85</v>
      </c>
      <c r="R26" s="29">
        <v>71</v>
      </c>
      <c r="S26" s="29">
        <v>63</v>
      </c>
      <c r="T26" s="29">
        <v>67</v>
      </c>
      <c r="U26" s="29">
        <v>78</v>
      </c>
      <c r="V26" s="29">
        <v>70</v>
      </c>
      <c r="W26" s="29">
        <v>67</v>
      </c>
      <c r="X26" s="29">
        <v>72</v>
      </c>
      <c r="Y26" s="29">
        <v>51</v>
      </c>
      <c r="Z26" s="29">
        <v>101</v>
      </c>
      <c r="AA26" s="29">
        <v>78</v>
      </c>
      <c r="AB26" s="29">
        <v>84</v>
      </c>
      <c r="AC26" s="29">
        <v>109</v>
      </c>
      <c r="AD26" s="29">
        <v>112</v>
      </c>
      <c r="AE26" s="29">
        <v>126</v>
      </c>
      <c r="AF26" s="29">
        <v>80</v>
      </c>
      <c r="AG26" s="29">
        <v>71</v>
      </c>
      <c r="AH26" s="29">
        <v>103</v>
      </c>
      <c r="AI26" s="29">
        <v>107</v>
      </c>
      <c r="AJ26" s="29">
        <v>100</v>
      </c>
      <c r="AK26" s="29">
        <v>117</v>
      </c>
      <c r="AL26" s="29">
        <v>97</v>
      </c>
      <c r="AM26" s="29">
        <v>133</v>
      </c>
      <c r="AN26" s="29">
        <v>139</v>
      </c>
      <c r="AO26" s="29">
        <v>124</v>
      </c>
      <c r="AP26" s="29">
        <v>132</v>
      </c>
      <c r="AQ26" s="29">
        <v>73</v>
      </c>
      <c r="AR26" s="29">
        <v>83</v>
      </c>
      <c r="AS26" s="29">
        <v>80</v>
      </c>
      <c r="AT26" s="29">
        <v>112</v>
      </c>
      <c r="AU26" s="29">
        <v>3700</v>
      </c>
    </row>
    <row r="27" spans="1:47" ht="12.75" customHeight="1" x14ac:dyDescent="0.2">
      <c r="A27" s="29" t="s">
        <v>14</v>
      </c>
      <c r="B27" s="29">
        <v>4</v>
      </c>
      <c r="C27" s="29">
        <v>87</v>
      </c>
      <c r="D27" s="29">
        <v>96</v>
      </c>
      <c r="E27" s="29">
        <v>73</v>
      </c>
      <c r="F27" s="29">
        <v>77</v>
      </c>
      <c r="G27" s="29">
        <v>62</v>
      </c>
      <c r="H27" s="29">
        <v>104</v>
      </c>
      <c r="I27" s="29">
        <v>102</v>
      </c>
      <c r="J27" s="29">
        <v>116</v>
      </c>
      <c r="K27" s="29">
        <v>116</v>
      </c>
      <c r="L27" s="29">
        <v>109</v>
      </c>
      <c r="M27" s="29">
        <v>81</v>
      </c>
      <c r="N27" s="29">
        <v>38</v>
      </c>
      <c r="O27" s="29">
        <v>104</v>
      </c>
      <c r="P27" s="29">
        <v>110</v>
      </c>
      <c r="Q27" s="29">
        <v>122</v>
      </c>
      <c r="R27" s="29">
        <v>111</v>
      </c>
      <c r="S27" s="29">
        <v>80</v>
      </c>
      <c r="T27" s="29">
        <v>57</v>
      </c>
      <c r="U27" s="29">
        <v>70</v>
      </c>
      <c r="V27" s="29">
        <v>61</v>
      </c>
      <c r="W27" s="29">
        <v>58</v>
      </c>
      <c r="X27" s="29">
        <v>50</v>
      </c>
      <c r="Y27" s="29">
        <v>54</v>
      </c>
      <c r="Z27" s="29">
        <v>46</v>
      </c>
      <c r="AA27" s="29">
        <v>34</v>
      </c>
      <c r="AB27" s="29">
        <v>63</v>
      </c>
      <c r="AC27" s="29">
        <v>125</v>
      </c>
      <c r="AD27" s="29">
        <v>123</v>
      </c>
      <c r="AE27" s="29">
        <v>116</v>
      </c>
      <c r="AF27" s="29">
        <v>124</v>
      </c>
      <c r="AG27" s="29">
        <v>105</v>
      </c>
      <c r="AH27" s="29">
        <v>88</v>
      </c>
      <c r="AI27" s="29">
        <v>185</v>
      </c>
      <c r="AJ27" s="29">
        <v>167</v>
      </c>
      <c r="AK27" s="29">
        <v>142</v>
      </c>
      <c r="AL27" s="29">
        <v>160</v>
      </c>
      <c r="AM27" s="29">
        <v>47</v>
      </c>
      <c r="AN27" s="29">
        <v>51</v>
      </c>
      <c r="AO27" s="29">
        <v>34</v>
      </c>
      <c r="AP27" s="29">
        <v>34</v>
      </c>
      <c r="AQ27" s="29">
        <v>52</v>
      </c>
      <c r="AR27" s="29">
        <v>47</v>
      </c>
      <c r="AS27" s="29">
        <v>75</v>
      </c>
      <c r="AT27" s="29">
        <v>51</v>
      </c>
      <c r="AU27" s="29">
        <v>3811</v>
      </c>
    </row>
    <row r="28" spans="1:47" ht="12.75" customHeight="1" x14ac:dyDescent="0.2">
      <c r="A28" s="29" t="s">
        <v>11</v>
      </c>
      <c r="B28" s="29">
        <v>10</v>
      </c>
      <c r="C28" s="29">
        <v>81</v>
      </c>
      <c r="D28" s="29">
        <v>94</v>
      </c>
      <c r="E28" s="29">
        <v>64</v>
      </c>
      <c r="F28" s="29">
        <v>53</v>
      </c>
      <c r="G28" s="29">
        <v>48</v>
      </c>
      <c r="H28" s="29">
        <v>94</v>
      </c>
      <c r="I28" s="29">
        <v>120</v>
      </c>
      <c r="J28" s="29">
        <v>118</v>
      </c>
      <c r="K28" s="29">
        <v>99</v>
      </c>
      <c r="L28" s="29">
        <v>78</v>
      </c>
      <c r="M28" s="29">
        <v>90</v>
      </c>
      <c r="N28" s="29">
        <v>88</v>
      </c>
      <c r="O28" s="29">
        <v>89</v>
      </c>
      <c r="P28" s="29">
        <v>94</v>
      </c>
      <c r="Q28" s="29">
        <v>125</v>
      </c>
      <c r="R28" s="29">
        <v>121</v>
      </c>
      <c r="S28" s="29">
        <v>76</v>
      </c>
      <c r="T28" s="29">
        <v>81</v>
      </c>
      <c r="U28" s="29">
        <v>85</v>
      </c>
      <c r="V28" s="29">
        <v>85</v>
      </c>
      <c r="W28" s="29">
        <v>102</v>
      </c>
      <c r="X28" s="29">
        <v>97</v>
      </c>
      <c r="Y28" s="29">
        <v>118</v>
      </c>
      <c r="Z28" s="29">
        <v>137</v>
      </c>
      <c r="AA28" s="29">
        <v>97</v>
      </c>
      <c r="AB28" s="29">
        <v>121</v>
      </c>
      <c r="AC28" s="29">
        <v>142</v>
      </c>
      <c r="AD28" s="29">
        <v>106</v>
      </c>
      <c r="AE28" s="29">
        <v>90</v>
      </c>
      <c r="AF28" s="29">
        <v>98</v>
      </c>
      <c r="AG28" s="29">
        <v>80</v>
      </c>
      <c r="AH28" s="29">
        <v>141</v>
      </c>
      <c r="AI28" s="29">
        <v>112</v>
      </c>
      <c r="AJ28" s="29">
        <v>110</v>
      </c>
      <c r="AK28" s="29">
        <v>78</v>
      </c>
      <c r="AL28" s="29">
        <v>120</v>
      </c>
      <c r="AM28" s="29">
        <v>154</v>
      </c>
      <c r="AN28" s="29">
        <v>128</v>
      </c>
      <c r="AO28" s="29">
        <v>139</v>
      </c>
      <c r="AP28" s="29">
        <v>146</v>
      </c>
      <c r="AQ28" s="29">
        <v>129</v>
      </c>
      <c r="AR28" s="29">
        <v>74</v>
      </c>
      <c r="AS28" s="29">
        <v>118</v>
      </c>
      <c r="AT28" s="29">
        <v>80</v>
      </c>
      <c r="AU28" s="29">
        <v>4510</v>
      </c>
    </row>
    <row r="29" spans="1:47" ht="12.75" customHeight="1" x14ac:dyDescent="0.2">
      <c r="A29" s="29" t="s">
        <v>66</v>
      </c>
      <c r="B29" s="29">
        <v>46</v>
      </c>
      <c r="C29" s="29">
        <v>315</v>
      </c>
      <c r="D29" s="29">
        <v>331</v>
      </c>
      <c r="E29" s="29">
        <v>277</v>
      </c>
      <c r="F29" s="29">
        <v>221</v>
      </c>
      <c r="G29" s="29">
        <v>208</v>
      </c>
      <c r="H29" s="29">
        <v>308</v>
      </c>
      <c r="I29" s="29">
        <v>348</v>
      </c>
      <c r="J29" s="29">
        <v>379</v>
      </c>
      <c r="K29" s="29">
        <v>329</v>
      </c>
      <c r="L29" s="29">
        <v>287</v>
      </c>
      <c r="M29" s="29">
        <v>284</v>
      </c>
      <c r="N29" s="29">
        <v>270</v>
      </c>
      <c r="O29" s="29">
        <v>463</v>
      </c>
      <c r="P29" s="29">
        <v>490</v>
      </c>
      <c r="Q29" s="29">
        <v>457</v>
      </c>
      <c r="R29" s="29">
        <v>384</v>
      </c>
      <c r="S29" s="29">
        <v>475</v>
      </c>
      <c r="T29" s="29">
        <v>460</v>
      </c>
      <c r="U29" s="29">
        <v>496</v>
      </c>
      <c r="V29" s="29">
        <v>418</v>
      </c>
      <c r="W29" s="29">
        <v>387</v>
      </c>
      <c r="X29" s="29">
        <v>391</v>
      </c>
      <c r="Y29" s="29">
        <v>415</v>
      </c>
      <c r="Z29" s="29">
        <v>500</v>
      </c>
      <c r="AA29" s="29">
        <v>350</v>
      </c>
      <c r="AB29" s="29">
        <v>405</v>
      </c>
      <c r="AC29" s="29">
        <v>520</v>
      </c>
      <c r="AD29" s="29">
        <v>606</v>
      </c>
      <c r="AE29" s="29">
        <v>630</v>
      </c>
      <c r="AF29" s="29">
        <v>559</v>
      </c>
      <c r="AG29" s="29">
        <v>561</v>
      </c>
      <c r="AH29" s="29">
        <v>559</v>
      </c>
      <c r="AI29" s="29">
        <v>575</v>
      </c>
      <c r="AJ29" s="29">
        <v>553</v>
      </c>
      <c r="AK29" s="29">
        <v>483</v>
      </c>
      <c r="AL29" s="29">
        <v>545</v>
      </c>
      <c r="AM29" s="29">
        <v>508</v>
      </c>
      <c r="AN29" s="29">
        <v>514</v>
      </c>
      <c r="AO29" s="29">
        <v>515</v>
      </c>
      <c r="AP29" s="29">
        <v>531</v>
      </c>
      <c r="AQ29" s="29">
        <v>461</v>
      </c>
      <c r="AR29" s="29">
        <v>393</v>
      </c>
      <c r="AS29" s="29">
        <v>522</v>
      </c>
      <c r="AT29" s="29">
        <v>416</v>
      </c>
      <c r="AU29" s="29">
        <v>19145</v>
      </c>
    </row>
    <row r="30" spans="1:47" ht="12.75" customHeight="1" x14ac:dyDescent="0.2"/>
    <row r="31" spans="1:47" ht="12.75" customHeight="1" x14ac:dyDescent="0.2">
      <c r="A31" s="29" t="s">
        <v>67</v>
      </c>
      <c r="B31" s="29" t="s">
        <v>19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</row>
    <row r="32" spans="1:47" ht="12.75" customHeight="1" x14ac:dyDescent="0.2">
      <c r="A32" s="29" t="s">
        <v>20</v>
      </c>
      <c r="B32" s="29" t="s">
        <v>21</v>
      </c>
      <c r="C32" s="29" t="s">
        <v>22</v>
      </c>
      <c r="D32" s="29" t="s">
        <v>23</v>
      </c>
      <c r="E32" s="29" t="s">
        <v>24</v>
      </c>
      <c r="F32" s="29" t="s">
        <v>25</v>
      </c>
      <c r="G32" s="29" t="s">
        <v>26</v>
      </c>
      <c r="H32" s="29" t="s">
        <v>27</v>
      </c>
      <c r="I32" s="29" t="s">
        <v>28</v>
      </c>
      <c r="J32" s="29" t="s">
        <v>29</v>
      </c>
      <c r="K32" s="29" t="s">
        <v>30</v>
      </c>
      <c r="L32" s="29" t="s">
        <v>31</v>
      </c>
      <c r="M32" s="29" t="s">
        <v>32</v>
      </c>
      <c r="N32" s="29" t="s">
        <v>33</v>
      </c>
      <c r="O32" s="29" t="s">
        <v>34</v>
      </c>
      <c r="P32" s="29" t="s">
        <v>35</v>
      </c>
      <c r="Q32" s="29" t="s">
        <v>36</v>
      </c>
      <c r="R32" s="29" t="s">
        <v>37</v>
      </c>
      <c r="S32" s="29" t="s">
        <v>38</v>
      </c>
      <c r="T32" s="29" t="s">
        <v>39</v>
      </c>
      <c r="U32" s="29" t="s">
        <v>40</v>
      </c>
      <c r="V32" s="29" t="s">
        <v>41</v>
      </c>
      <c r="W32" s="29" t="s">
        <v>42</v>
      </c>
      <c r="X32" s="29" t="s">
        <v>43</v>
      </c>
      <c r="Y32" s="29" t="s">
        <v>44</v>
      </c>
      <c r="Z32" s="29" t="s">
        <v>45</v>
      </c>
      <c r="AA32" s="29" t="s">
        <v>46</v>
      </c>
      <c r="AB32" s="29" t="s">
        <v>47</v>
      </c>
      <c r="AC32" s="29" t="s">
        <v>48</v>
      </c>
      <c r="AD32" s="29" t="s">
        <v>49</v>
      </c>
      <c r="AE32" s="29" t="s">
        <v>50</v>
      </c>
      <c r="AF32" s="29" t="s">
        <v>51</v>
      </c>
      <c r="AG32" s="29" t="s">
        <v>52</v>
      </c>
      <c r="AH32" s="29" t="s">
        <v>53</v>
      </c>
      <c r="AI32" s="29" t="s">
        <v>54</v>
      </c>
      <c r="AJ32" s="29" t="s">
        <v>55</v>
      </c>
      <c r="AK32" s="29" t="s">
        <v>56</v>
      </c>
      <c r="AL32" s="29" t="s">
        <v>57</v>
      </c>
      <c r="AM32" s="29" t="s">
        <v>58</v>
      </c>
      <c r="AN32" s="29" t="s">
        <v>59</v>
      </c>
      <c r="AO32" s="29" t="s">
        <v>60</v>
      </c>
      <c r="AP32" s="29" t="s">
        <v>61</v>
      </c>
      <c r="AQ32" s="29" t="s">
        <v>62</v>
      </c>
      <c r="AR32" s="29" t="s">
        <v>63</v>
      </c>
      <c r="AS32" s="29" t="s">
        <v>64</v>
      </c>
      <c r="AT32" s="29" t="s">
        <v>65</v>
      </c>
      <c r="AU32" s="29" t="s">
        <v>66</v>
      </c>
    </row>
    <row r="33" spans="1:47" ht="12.75" customHeight="1" x14ac:dyDescent="0.2">
      <c r="A33" s="29" t="s">
        <v>13</v>
      </c>
      <c r="B33" s="29">
        <v>1</v>
      </c>
      <c r="C33" s="29">
        <v>37</v>
      </c>
      <c r="D33" s="29">
        <v>27</v>
      </c>
      <c r="E33" s="29">
        <v>23</v>
      </c>
      <c r="F33" s="29">
        <v>33</v>
      </c>
      <c r="G33" s="29">
        <v>25</v>
      </c>
      <c r="H33" s="29">
        <v>37</v>
      </c>
      <c r="I33" s="29">
        <v>59</v>
      </c>
      <c r="J33" s="29">
        <v>50</v>
      </c>
      <c r="K33" s="29">
        <v>43</v>
      </c>
      <c r="L33" s="29">
        <v>43</v>
      </c>
      <c r="M33" s="29">
        <v>52</v>
      </c>
      <c r="N33" s="29">
        <v>60</v>
      </c>
      <c r="O33" s="29">
        <v>64</v>
      </c>
      <c r="P33" s="29">
        <v>80</v>
      </c>
      <c r="Q33" s="29">
        <v>82</v>
      </c>
      <c r="R33" s="29">
        <v>66</v>
      </c>
      <c r="S33" s="29">
        <v>82</v>
      </c>
      <c r="T33" s="29">
        <v>81</v>
      </c>
      <c r="U33" s="29">
        <v>96</v>
      </c>
      <c r="V33" s="29">
        <v>121</v>
      </c>
      <c r="W33" s="29">
        <v>90</v>
      </c>
      <c r="X33" s="29">
        <v>108</v>
      </c>
      <c r="Y33" s="29">
        <v>132</v>
      </c>
      <c r="Z33" s="29">
        <v>152</v>
      </c>
      <c r="AA33" s="29">
        <v>109</v>
      </c>
      <c r="AB33" s="29">
        <v>103</v>
      </c>
      <c r="AC33" s="29">
        <v>101</v>
      </c>
      <c r="AD33" s="29">
        <v>101</v>
      </c>
      <c r="AE33" s="29">
        <v>162</v>
      </c>
      <c r="AF33" s="29">
        <v>144</v>
      </c>
      <c r="AG33" s="29">
        <v>161</v>
      </c>
      <c r="AH33" s="29">
        <v>142</v>
      </c>
      <c r="AI33" s="29">
        <v>123</v>
      </c>
      <c r="AJ33" s="29">
        <v>137</v>
      </c>
      <c r="AK33" s="29">
        <v>88</v>
      </c>
      <c r="AL33" s="29">
        <v>109</v>
      </c>
      <c r="AM33" s="29">
        <v>129</v>
      </c>
      <c r="AN33" s="29">
        <v>145</v>
      </c>
      <c r="AO33" s="29">
        <v>154</v>
      </c>
      <c r="AP33" s="29">
        <v>184</v>
      </c>
      <c r="AQ33" s="29">
        <v>171</v>
      </c>
      <c r="AR33" s="29">
        <v>158</v>
      </c>
      <c r="AS33" s="29">
        <v>204</v>
      </c>
      <c r="AT33" s="29">
        <v>151</v>
      </c>
      <c r="AU33" s="29">
        <v>4420</v>
      </c>
    </row>
    <row r="34" spans="1:47" ht="12.75" customHeight="1" x14ac:dyDescent="0.2">
      <c r="A34" s="29" t="s">
        <v>12</v>
      </c>
      <c r="B34" s="29">
        <v>15</v>
      </c>
      <c r="C34" s="29">
        <v>17</v>
      </c>
      <c r="D34" s="29">
        <v>19</v>
      </c>
      <c r="E34" s="29">
        <v>15</v>
      </c>
      <c r="F34" s="29">
        <v>14</v>
      </c>
      <c r="G34" s="29">
        <v>20</v>
      </c>
      <c r="H34" s="29">
        <v>26</v>
      </c>
      <c r="I34" s="29">
        <v>25</v>
      </c>
      <c r="J34" s="29">
        <v>29</v>
      </c>
      <c r="K34" s="29">
        <v>14</v>
      </c>
      <c r="L34" s="29">
        <v>14</v>
      </c>
      <c r="M34" s="29">
        <v>20</v>
      </c>
      <c r="N34" s="29">
        <v>24</v>
      </c>
      <c r="O34" s="29">
        <v>26</v>
      </c>
      <c r="P34" s="29">
        <v>24</v>
      </c>
      <c r="Q34" s="29">
        <v>28</v>
      </c>
      <c r="R34" s="29">
        <v>25</v>
      </c>
      <c r="S34" s="29">
        <v>23</v>
      </c>
      <c r="T34" s="29">
        <v>33</v>
      </c>
      <c r="U34" s="29">
        <v>30</v>
      </c>
      <c r="V34" s="29">
        <v>32</v>
      </c>
      <c r="W34" s="29">
        <v>29</v>
      </c>
      <c r="X34" s="29">
        <v>32</v>
      </c>
      <c r="Y34" s="29">
        <v>15</v>
      </c>
      <c r="Z34" s="29">
        <v>17</v>
      </c>
      <c r="AA34" s="29">
        <v>25</v>
      </c>
      <c r="AB34" s="29">
        <v>34</v>
      </c>
      <c r="AC34" s="29">
        <v>31</v>
      </c>
      <c r="AD34" s="29">
        <v>46</v>
      </c>
      <c r="AE34" s="29">
        <v>57</v>
      </c>
      <c r="AF34" s="29">
        <v>19</v>
      </c>
      <c r="AG34" s="29">
        <v>16</v>
      </c>
      <c r="AH34" s="29">
        <v>42</v>
      </c>
      <c r="AI34" s="29">
        <v>44</v>
      </c>
      <c r="AJ34" s="29">
        <v>45</v>
      </c>
      <c r="AK34" s="29">
        <v>37</v>
      </c>
      <c r="AL34" s="29">
        <v>37</v>
      </c>
      <c r="AM34" s="29">
        <v>33</v>
      </c>
      <c r="AN34" s="29">
        <v>29</v>
      </c>
      <c r="AO34" s="29">
        <v>44</v>
      </c>
      <c r="AP34" s="29">
        <v>38</v>
      </c>
      <c r="AQ34" s="29">
        <v>36</v>
      </c>
      <c r="AR34" s="29">
        <v>47</v>
      </c>
      <c r="AS34" s="29">
        <v>37</v>
      </c>
      <c r="AT34" s="29">
        <v>37</v>
      </c>
      <c r="AU34" s="29">
        <v>1300</v>
      </c>
    </row>
    <row r="35" spans="1:47" ht="12.75" customHeight="1" x14ac:dyDescent="0.2">
      <c r="A35" s="29" t="s">
        <v>14</v>
      </c>
      <c r="B35" s="29">
        <v>0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</row>
    <row r="36" spans="1:47" ht="12.75" customHeight="1" x14ac:dyDescent="0.2">
      <c r="A36" s="29" t="s">
        <v>11</v>
      </c>
      <c r="B36" s="29">
        <v>0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</row>
    <row r="37" spans="1:47" ht="12.75" customHeight="1" x14ac:dyDescent="0.2">
      <c r="A37" s="29" t="s">
        <v>66</v>
      </c>
      <c r="B37" s="29">
        <v>16</v>
      </c>
      <c r="C37" s="29">
        <v>54</v>
      </c>
      <c r="D37" s="29">
        <v>46</v>
      </c>
      <c r="E37" s="29">
        <v>38</v>
      </c>
      <c r="F37" s="29">
        <v>47</v>
      </c>
      <c r="G37" s="29">
        <v>45</v>
      </c>
      <c r="H37" s="29">
        <v>63</v>
      </c>
      <c r="I37" s="29">
        <v>84</v>
      </c>
      <c r="J37" s="29">
        <v>79</v>
      </c>
      <c r="K37" s="29">
        <v>57</v>
      </c>
      <c r="L37" s="29">
        <v>57</v>
      </c>
      <c r="M37" s="29">
        <v>72</v>
      </c>
      <c r="N37" s="29">
        <v>84</v>
      </c>
      <c r="O37" s="29">
        <v>90</v>
      </c>
      <c r="P37" s="29">
        <v>104</v>
      </c>
      <c r="Q37" s="29">
        <v>110</v>
      </c>
      <c r="R37" s="29">
        <v>91</v>
      </c>
      <c r="S37" s="29">
        <v>105</v>
      </c>
      <c r="T37" s="29">
        <v>114</v>
      </c>
      <c r="U37" s="29">
        <v>126</v>
      </c>
      <c r="V37" s="29">
        <v>153</v>
      </c>
      <c r="W37" s="29">
        <v>119</v>
      </c>
      <c r="X37" s="29">
        <v>140</v>
      </c>
      <c r="Y37" s="29">
        <v>147</v>
      </c>
      <c r="Z37" s="29">
        <v>169</v>
      </c>
      <c r="AA37" s="29">
        <v>134</v>
      </c>
      <c r="AB37" s="29">
        <v>137</v>
      </c>
      <c r="AC37" s="29">
        <v>132</v>
      </c>
      <c r="AD37" s="29">
        <v>147</v>
      </c>
      <c r="AE37" s="29">
        <v>219</v>
      </c>
      <c r="AF37" s="29">
        <v>163</v>
      </c>
      <c r="AG37" s="29">
        <v>177</v>
      </c>
      <c r="AH37" s="29">
        <v>184</v>
      </c>
      <c r="AI37" s="29">
        <v>167</v>
      </c>
      <c r="AJ37" s="29">
        <v>182</v>
      </c>
      <c r="AK37" s="29">
        <v>125</v>
      </c>
      <c r="AL37" s="29">
        <v>146</v>
      </c>
      <c r="AM37" s="29">
        <v>162</v>
      </c>
      <c r="AN37" s="29">
        <v>174</v>
      </c>
      <c r="AO37" s="29">
        <v>198</v>
      </c>
      <c r="AP37" s="29">
        <v>222</v>
      </c>
      <c r="AQ37" s="29">
        <v>207</v>
      </c>
      <c r="AR37" s="29">
        <v>205</v>
      </c>
      <c r="AS37" s="29">
        <v>241</v>
      </c>
      <c r="AT37" s="29">
        <v>188</v>
      </c>
      <c r="AU37" s="29">
        <v>5720</v>
      </c>
    </row>
    <row r="38" spans="1:47" ht="12.75" customHeight="1" x14ac:dyDescent="0.2"/>
    <row r="39" spans="1:47" ht="12.75" customHeight="1" x14ac:dyDescent="0.2">
      <c r="A39" s="30" t="s">
        <v>68</v>
      </c>
    </row>
    <row r="40" spans="1:47" ht="12.75" customHeight="1" x14ac:dyDescent="0.2">
      <c r="A40" s="31"/>
    </row>
    <row r="41" spans="1:47" ht="12.75" customHeight="1" x14ac:dyDescent="0.2">
      <c r="A41" s="29"/>
      <c r="B41" s="29" t="s">
        <v>21</v>
      </c>
      <c r="C41" s="29" t="s">
        <v>22</v>
      </c>
      <c r="D41" s="29" t="s">
        <v>23</v>
      </c>
      <c r="E41" s="29" t="s">
        <v>24</v>
      </c>
      <c r="F41" s="29" t="s">
        <v>25</v>
      </c>
      <c r="G41" s="29" t="s">
        <v>26</v>
      </c>
      <c r="H41" s="29" t="s">
        <v>27</v>
      </c>
      <c r="I41" s="29" t="s">
        <v>28</v>
      </c>
      <c r="J41" s="29" t="s">
        <v>29</v>
      </c>
      <c r="K41" s="29" t="s">
        <v>30</v>
      </c>
      <c r="L41" s="29" t="s">
        <v>31</v>
      </c>
      <c r="M41" s="29" t="s">
        <v>32</v>
      </c>
      <c r="N41" s="29" t="s">
        <v>33</v>
      </c>
      <c r="O41" s="29" t="s">
        <v>34</v>
      </c>
      <c r="P41" s="29" t="s">
        <v>35</v>
      </c>
      <c r="Q41" s="29" t="s">
        <v>36</v>
      </c>
      <c r="R41" s="29" t="s">
        <v>37</v>
      </c>
      <c r="S41" s="29" t="s">
        <v>38</v>
      </c>
      <c r="T41" s="29" t="s">
        <v>39</v>
      </c>
      <c r="U41" s="29" t="s">
        <v>40</v>
      </c>
      <c r="V41" s="29" t="s">
        <v>41</v>
      </c>
      <c r="W41" s="29" t="s">
        <v>42</v>
      </c>
      <c r="X41" s="29" t="s">
        <v>43</v>
      </c>
      <c r="Y41" s="29" t="s">
        <v>44</v>
      </c>
      <c r="Z41" s="29" t="s">
        <v>45</v>
      </c>
      <c r="AA41" s="29" t="s">
        <v>46</v>
      </c>
      <c r="AB41" s="29" t="s">
        <v>47</v>
      </c>
      <c r="AC41" s="29" t="s">
        <v>48</v>
      </c>
      <c r="AD41" s="29" t="s">
        <v>49</v>
      </c>
      <c r="AE41" s="29" t="s">
        <v>50</v>
      </c>
      <c r="AF41" s="29" t="s">
        <v>51</v>
      </c>
      <c r="AG41" s="29" t="s">
        <v>52</v>
      </c>
      <c r="AH41" s="29" t="s">
        <v>53</v>
      </c>
      <c r="AI41" s="29" t="s">
        <v>54</v>
      </c>
      <c r="AJ41" s="29" t="s">
        <v>55</v>
      </c>
      <c r="AK41" s="29" t="s">
        <v>56</v>
      </c>
      <c r="AL41" s="29" t="s">
        <v>57</v>
      </c>
      <c r="AM41" s="29" t="s">
        <v>58</v>
      </c>
      <c r="AN41" s="29" t="s">
        <v>59</v>
      </c>
      <c r="AO41" s="29" t="s">
        <v>60</v>
      </c>
      <c r="AP41" s="29" t="s">
        <v>61</v>
      </c>
      <c r="AQ41" s="29" t="s">
        <v>62</v>
      </c>
      <c r="AR41" s="29" t="s">
        <v>63</v>
      </c>
      <c r="AS41" s="29" t="s">
        <v>64</v>
      </c>
      <c r="AT41" s="29" t="s">
        <v>65</v>
      </c>
    </row>
    <row r="42" spans="1:47" ht="12.75" customHeight="1" x14ac:dyDescent="0.2">
      <c r="A42" s="32" t="s">
        <v>69</v>
      </c>
      <c r="B42" s="33">
        <f t="shared" ref="B42:AT42" si="0">B33/B25</f>
        <v>1</v>
      </c>
      <c r="C42" s="33">
        <f t="shared" si="0"/>
        <v>0.90243902439024393</v>
      </c>
      <c r="D42" s="33">
        <f t="shared" si="0"/>
        <v>0.6</v>
      </c>
      <c r="E42" s="33">
        <f t="shared" si="0"/>
        <v>0.38983050847457629</v>
      </c>
      <c r="F42" s="33">
        <f t="shared" si="0"/>
        <v>0.52380952380952384</v>
      </c>
      <c r="G42" s="33">
        <f t="shared" si="0"/>
        <v>0.48076923076923078</v>
      </c>
      <c r="H42" s="33">
        <f t="shared" si="0"/>
        <v>0.68518518518518523</v>
      </c>
      <c r="I42" s="33">
        <f t="shared" si="0"/>
        <v>0.78666666666666663</v>
      </c>
      <c r="J42" s="33">
        <f t="shared" si="0"/>
        <v>0.72463768115942029</v>
      </c>
      <c r="K42" s="33">
        <f t="shared" si="0"/>
        <v>0.68253968253968256</v>
      </c>
      <c r="L42" s="33">
        <f t="shared" si="0"/>
        <v>0.7678571428571429</v>
      </c>
      <c r="M42" s="33">
        <f t="shared" si="0"/>
        <v>0.8666666666666667</v>
      </c>
      <c r="N42" s="33">
        <f t="shared" si="0"/>
        <v>0.84507042253521125</v>
      </c>
      <c r="O42" s="33">
        <f t="shared" si="0"/>
        <v>0.30769230769230771</v>
      </c>
      <c r="P42" s="33">
        <f t="shared" si="0"/>
        <v>0.35555555555555557</v>
      </c>
      <c r="Q42" s="33">
        <f t="shared" si="0"/>
        <v>0.65600000000000003</v>
      </c>
      <c r="R42" s="33">
        <f t="shared" si="0"/>
        <v>0.81481481481481477</v>
      </c>
      <c r="S42" s="33">
        <f t="shared" si="0"/>
        <v>0.3203125</v>
      </c>
      <c r="T42" s="33">
        <f t="shared" si="0"/>
        <v>0.31764705882352939</v>
      </c>
      <c r="U42" s="33">
        <f t="shared" si="0"/>
        <v>0.36501901140684412</v>
      </c>
      <c r="V42" s="33">
        <f t="shared" si="0"/>
        <v>0.59900990099009899</v>
      </c>
      <c r="W42" s="33">
        <f t="shared" si="0"/>
        <v>0.5625</v>
      </c>
      <c r="X42" s="33">
        <f t="shared" si="0"/>
        <v>0.62790697674418605</v>
      </c>
      <c r="Y42" s="33">
        <f t="shared" si="0"/>
        <v>0.6875</v>
      </c>
      <c r="Z42" s="33">
        <f t="shared" si="0"/>
        <v>0.70370370370370372</v>
      </c>
      <c r="AA42" s="33">
        <f t="shared" si="0"/>
        <v>0.77304964539007093</v>
      </c>
      <c r="AB42" s="33">
        <f t="shared" si="0"/>
        <v>0.75182481751824815</v>
      </c>
      <c r="AC42" s="33">
        <f t="shared" si="0"/>
        <v>0.70138888888888884</v>
      </c>
      <c r="AD42" s="33">
        <f t="shared" si="0"/>
        <v>0.38113207547169814</v>
      </c>
      <c r="AE42" s="33">
        <f t="shared" si="0"/>
        <v>0.5436241610738255</v>
      </c>
      <c r="AF42" s="33">
        <f t="shared" si="0"/>
        <v>0.56031128404669261</v>
      </c>
      <c r="AG42" s="33">
        <f t="shared" si="0"/>
        <v>0.52786885245901638</v>
      </c>
      <c r="AH42" s="33">
        <f t="shared" si="0"/>
        <v>0.62555066079295152</v>
      </c>
      <c r="AI42" s="33">
        <f t="shared" si="0"/>
        <v>0.7192982456140351</v>
      </c>
      <c r="AJ42" s="33">
        <f t="shared" si="0"/>
        <v>0.77840909090909094</v>
      </c>
      <c r="AK42" s="33">
        <f t="shared" si="0"/>
        <v>0.60273972602739723</v>
      </c>
      <c r="AL42" s="33">
        <f t="shared" si="0"/>
        <v>0.64880952380952384</v>
      </c>
      <c r="AM42" s="33">
        <f t="shared" si="0"/>
        <v>0.74137931034482762</v>
      </c>
      <c r="AN42" s="33">
        <f t="shared" si="0"/>
        <v>0.73979591836734693</v>
      </c>
      <c r="AO42" s="33">
        <f t="shared" si="0"/>
        <v>0.70642201834862384</v>
      </c>
      <c r="AP42" s="33">
        <f t="shared" si="0"/>
        <v>0.84018264840182644</v>
      </c>
      <c r="AQ42" s="33">
        <f t="shared" si="0"/>
        <v>0.82608695652173914</v>
      </c>
      <c r="AR42" s="33">
        <f t="shared" si="0"/>
        <v>0.83597883597883593</v>
      </c>
      <c r="AS42" s="33">
        <f t="shared" si="0"/>
        <v>0.81927710843373491</v>
      </c>
      <c r="AT42" s="33">
        <f t="shared" si="0"/>
        <v>0.87283236994219648</v>
      </c>
      <c r="AU42" s="34"/>
    </row>
    <row r="43" spans="1:47" ht="12.75" customHeight="1" x14ac:dyDescent="0.2">
      <c r="A43" s="32" t="s">
        <v>70</v>
      </c>
      <c r="B43" s="33">
        <f t="shared" ref="B43:AT43" si="1">B34/B26</f>
        <v>0.4838709677419355</v>
      </c>
      <c r="C43" s="33">
        <f t="shared" si="1"/>
        <v>0.16037735849056603</v>
      </c>
      <c r="D43" s="33">
        <f t="shared" si="1"/>
        <v>0.19791666666666666</v>
      </c>
      <c r="E43" s="33">
        <f t="shared" si="1"/>
        <v>0.18518518518518517</v>
      </c>
      <c r="F43" s="33">
        <f t="shared" si="1"/>
        <v>0.5</v>
      </c>
      <c r="G43" s="33">
        <f t="shared" si="1"/>
        <v>0.43478260869565216</v>
      </c>
      <c r="H43" s="33">
        <f t="shared" si="1"/>
        <v>0.4642857142857143</v>
      </c>
      <c r="I43" s="33">
        <f t="shared" si="1"/>
        <v>0.49019607843137253</v>
      </c>
      <c r="J43" s="33">
        <f t="shared" si="1"/>
        <v>0.38157894736842107</v>
      </c>
      <c r="K43" s="33">
        <f t="shared" si="1"/>
        <v>0.27450980392156865</v>
      </c>
      <c r="L43" s="33">
        <f t="shared" si="1"/>
        <v>0.31818181818181818</v>
      </c>
      <c r="M43" s="33">
        <f t="shared" si="1"/>
        <v>0.37735849056603776</v>
      </c>
      <c r="N43" s="33">
        <f t="shared" si="1"/>
        <v>0.32876712328767121</v>
      </c>
      <c r="O43" s="33">
        <f t="shared" si="1"/>
        <v>0.41935483870967744</v>
      </c>
      <c r="P43" s="33">
        <f t="shared" si="1"/>
        <v>0.39344262295081966</v>
      </c>
      <c r="Q43" s="33">
        <f t="shared" si="1"/>
        <v>0.32941176470588235</v>
      </c>
      <c r="R43" s="33">
        <f t="shared" si="1"/>
        <v>0.352112676056338</v>
      </c>
      <c r="S43" s="33">
        <f t="shared" si="1"/>
        <v>0.36507936507936506</v>
      </c>
      <c r="T43" s="33">
        <f t="shared" si="1"/>
        <v>0.4925373134328358</v>
      </c>
      <c r="U43" s="33">
        <f t="shared" si="1"/>
        <v>0.38461538461538464</v>
      </c>
      <c r="V43" s="33">
        <f t="shared" si="1"/>
        <v>0.45714285714285713</v>
      </c>
      <c r="W43" s="33">
        <f t="shared" si="1"/>
        <v>0.43283582089552236</v>
      </c>
      <c r="X43" s="33">
        <f t="shared" si="1"/>
        <v>0.44444444444444442</v>
      </c>
      <c r="Y43" s="33">
        <f t="shared" si="1"/>
        <v>0.29411764705882354</v>
      </c>
      <c r="Z43" s="33">
        <f t="shared" si="1"/>
        <v>0.16831683168316833</v>
      </c>
      <c r="AA43" s="33">
        <f t="shared" si="1"/>
        <v>0.32051282051282054</v>
      </c>
      <c r="AB43" s="33">
        <f t="shared" si="1"/>
        <v>0.40476190476190477</v>
      </c>
      <c r="AC43" s="33">
        <f t="shared" si="1"/>
        <v>0.28440366972477066</v>
      </c>
      <c r="AD43" s="33">
        <f t="shared" si="1"/>
        <v>0.4107142857142857</v>
      </c>
      <c r="AE43" s="33">
        <f t="shared" si="1"/>
        <v>0.45238095238095238</v>
      </c>
      <c r="AF43" s="33">
        <f t="shared" si="1"/>
        <v>0.23749999999999999</v>
      </c>
      <c r="AG43" s="33">
        <f t="shared" si="1"/>
        <v>0.22535211267605634</v>
      </c>
      <c r="AH43" s="33">
        <f t="shared" si="1"/>
        <v>0.40776699029126212</v>
      </c>
      <c r="AI43" s="33">
        <f t="shared" si="1"/>
        <v>0.41121495327102803</v>
      </c>
      <c r="AJ43" s="33">
        <f t="shared" si="1"/>
        <v>0.45</v>
      </c>
      <c r="AK43" s="33">
        <f t="shared" si="1"/>
        <v>0.31623931623931623</v>
      </c>
      <c r="AL43" s="33">
        <f t="shared" si="1"/>
        <v>0.38144329896907214</v>
      </c>
      <c r="AM43" s="33">
        <f t="shared" si="1"/>
        <v>0.24812030075187969</v>
      </c>
      <c r="AN43" s="33">
        <f t="shared" si="1"/>
        <v>0.20863309352517986</v>
      </c>
      <c r="AO43" s="33">
        <f t="shared" si="1"/>
        <v>0.35483870967741937</v>
      </c>
      <c r="AP43" s="33">
        <f t="shared" si="1"/>
        <v>0.2878787878787879</v>
      </c>
      <c r="AQ43" s="33">
        <f t="shared" si="1"/>
        <v>0.49315068493150682</v>
      </c>
      <c r="AR43" s="33">
        <f t="shared" si="1"/>
        <v>0.5662650602409639</v>
      </c>
      <c r="AS43" s="33">
        <f t="shared" si="1"/>
        <v>0.46250000000000002</v>
      </c>
      <c r="AT43" s="33">
        <f t="shared" si="1"/>
        <v>0.33035714285714285</v>
      </c>
      <c r="AU43" s="34"/>
    </row>
    <row r="44" spans="1:47" ht="12.75" customHeight="1" x14ac:dyDescent="0.2">
      <c r="A44" s="32" t="s">
        <v>71</v>
      </c>
      <c r="B44" s="33">
        <f t="shared" ref="B44:AT44" si="2">B35/B27</f>
        <v>0</v>
      </c>
      <c r="C44" s="33">
        <f t="shared" si="2"/>
        <v>0</v>
      </c>
      <c r="D44" s="33">
        <f t="shared" si="2"/>
        <v>0</v>
      </c>
      <c r="E44" s="33">
        <f t="shared" si="2"/>
        <v>0</v>
      </c>
      <c r="F44" s="33">
        <f t="shared" si="2"/>
        <v>0</v>
      </c>
      <c r="G44" s="33">
        <f t="shared" si="2"/>
        <v>0</v>
      </c>
      <c r="H44" s="33">
        <f t="shared" si="2"/>
        <v>0</v>
      </c>
      <c r="I44" s="33">
        <f t="shared" si="2"/>
        <v>0</v>
      </c>
      <c r="J44" s="33">
        <f t="shared" si="2"/>
        <v>0</v>
      </c>
      <c r="K44" s="33">
        <f t="shared" si="2"/>
        <v>0</v>
      </c>
      <c r="L44" s="33">
        <f t="shared" si="2"/>
        <v>0</v>
      </c>
      <c r="M44" s="33">
        <f t="shared" si="2"/>
        <v>0</v>
      </c>
      <c r="N44" s="33">
        <f t="shared" si="2"/>
        <v>0</v>
      </c>
      <c r="O44" s="33">
        <f t="shared" si="2"/>
        <v>0</v>
      </c>
      <c r="P44" s="33">
        <f t="shared" si="2"/>
        <v>0</v>
      </c>
      <c r="Q44" s="33">
        <f t="shared" si="2"/>
        <v>0</v>
      </c>
      <c r="R44" s="33">
        <f t="shared" si="2"/>
        <v>0</v>
      </c>
      <c r="S44" s="33">
        <f t="shared" si="2"/>
        <v>0</v>
      </c>
      <c r="T44" s="33">
        <f t="shared" si="2"/>
        <v>0</v>
      </c>
      <c r="U44" s="33">
        <f t="shared" si="2"/>
        <v>0</v>
      </c>
      <c r="V44" s="33">
        <f t="shared" si="2"/>
        <v>0</v>
      </c>
      <c r="W44" s="33">
        <f t="shared" si="2"/>
        <v>0</v>
      </c>
      <c r="X44" s="33">
        <f t="shared" si="2"/>
        <v>0</v>
      </c>
      <c r="Y44" s="33">
        <f t="shared" si="2"/>
        <v>0</v>
      </c>
      <c r="Z44" s="33">
        <f t="shared" si="2"/>
        <v>0</v>
      </c>
      <c r="AA44" s="33">
        <f t="shared" si="2"/>
        <v>0</v>
      </c>
      <c r="AB44" s="33">
        <f t="shared" si="2"/>
        <v>0</v>
      </c>
      <c r="AC44" s="33">
        <f t="shared" si="2"/>
        <v>0</v>
      </c>
      <c r="AD44" s="33">
        <f t="shared" si="2"/>
        <v>0</v>
      </c>
      <c r="AE44" s="33">
        <f t="shared" si="2"/>
        <v>0</v>
      </c>
      <c r="AF44" s="33">
        <f t="shared" si="2"/>
        <v>0</v>
      </c>
      <c r="AG44" s="33">
        <f t="shared" si="2"/>
        <v>0</v>
      </c>
      <c r="AH44" s="33">
        <f t="shared" si="2"/>
        <v>0</v>
      </c>
      <c r="AI44" s="33">
        <f t="shared" si="2"/>
        <v>0</v>
      </c>
      <c r="AJ44" s="33">
        <f t="shared" si="2"/>
        <v>0</v>
      </c>
      <c r="AK44" s="33">
        <f t="shared" si="2"/>
        <v>0</v>
      </c>
      <c r="AL44" s="33">
        <f t="shared" si="2"/>
        <v>0</v>
      </c>
      <c r="AM44" s="33">
        <f t="shared" si="2"/>
        <v>0</v>
      </c>
      <c r="AN44" s="33">
        <f t="shared" si="2"/>
        <v>0</v>
      </c>
      <c r="AO44" s="33">
        <f t="shared" si="2"/>
        <v>0</v>
      </c>
      <c r="AP44" s="33">
        <f t="shared" si="2"/>
        <v>0</v>
      </c>
      <c r="AQ44" s="33">
        <f t="shared" si="2"/>
        <v>0</v>
      </c>
      <c r="AR44" s="33">
        <f t="shared" si="2"/>
        <v>0</v>
      </c>
      <c r="AS44" s="33">
        <f t="shared" si="2"/>
        <v>0</v>
      </c>
      <c r="AT44" s="33">
        <f t="shared" si="2"/>
        <v>0</v>
      </c>
      <c r="AU44" s="34"/>
    </row>
    <row r="45" spans="1:47" ht="12.75" customHeight="1" x14ac:dyDescent="0.2">
      <c r="A45" s="32" t="s">
        <v>72</v>
      </c>
      <c r="B45" s="33">
        <f t="shared" ref="B45:AT45" si="3">B36/B28</f>
        <v>0</v>
      </c>
      <c r="C45" s="33">
        <f t="shared" si="3"/>
        <v>0</v>
      </c>
      <c r="D45" s="33">
        <f t="shared" si="3"/>
        <v>0</v>
      </c>
      <c r="E45" s="33">
        <f t="shared" si="3"/>
        <v>0</v>
      </c>
      <c r="F45" s="33">
        <f t="shared" si="3"/>
        <v>0</v>
      </c>
      <c r="G45" s="33">
        <f t="shared" si="3"/>
        <v>0</v>
      </c>
      <c r="H45" s="33">
        <f t="shared" si="3"/>
        <v>0</v>
      </c>
      <c r="I45" s="33">
        <f t="shared" si="3"/>
        <v>0</v>
      </c>
      <c r="J45" s="33">
        <f t="shared" si="3"/>
        <v>0</v>
      </c>
      <c r="K45" s="33">
        <f t="shared" si="3"/>
        <v>0</v>
      </c>
      <c r="L45" s="33">
        <f t="shared" si="3"/>
        <v>0</v>
      </c>
      <c r="M45" s="33">
        <f t="shared" si="3"/>
        <v>0</v>
      </c>
      <c r="N45" s="33">
        <f t="shared" si="3"/>
        <v>0</v>
      </c>
      <c r="O45" s="33">
        <f t="shared" si="3"/>
        <v>0</v>
      </c>
      <c r="P45" s="33">
        <f t="shared" si="3"/>
        <v>0</v>
      </c>
      <c r="Q45" s="33">
        <f t="shared" si="3"/>
        <v>0</v>
      </c>
      <c r="R45" s="33">
        <f t="shared" si="3"/>
        <v>0</v>
      </c>
      <c r="S45" s="33">
        <f t="shared" si="3"/>
        <v>0</v>
      </c>
      <c r="T45" s="33">
        <f t="shared" si="3"/>
        <v>0</v>
      </c>
      <c r="U45" s="33">
        <f t="shared" si="3"/>
        <v>0</v>
      </c>
      <c r="V45" s="33">
        <f t="shared" si="3"/>
        <v>0</v>
      </c>
      <c r="W45" s="33">
        <f t="shared" si="3"/>
        <v>0</v>
      </c>
      <c r="X45" s="33">
        <f t="shared" si="3"/>
        <v>0</v>
      </c>
      <c r="Y45" s="33">
        <f t="shared" si="3"/>
        <v>0</v>
      </c>
      <c r="Z45" s="33">
        <f t="shared" si="3"/>
        <v>0</v>
      </c>
      <c r="AA45" s="33">
        <f t="shared" si="3"/>
        <v>0</v>
      </c>
      <c r="AB45" s="33">
        <f t="shared" si="3"/>
        <v>0</v>
      </c>
      <c r="AC45" s="33">
        <f t="shared" si="3"/>
        <v>0</v>
      </c>
      <c r="AD45" s="33">
        <f t="shared" si="3"/>
        <v>0</v>
      </c>
      <c r="AE45" s="33">
        <f t="shared" si="3"/>
        <v>0</v>
      </c>
      <c r="AF45" s="33">
        <f t="shared" si="3"/>
        <v>0</v>
      </c>
      <c r="AG45" s="33">
        <f t="shared" si="3"/>
        <v>0</v>
      </c>
      <c r="AH45" s="33">
        <f t="shared" si="3"/>
        <v>0</v>
      </c>
      <c r="AI45" s="33">
        <f t="shared" si="3"/>
        <v>0</v>
      </c>
      <c r="AJ45" s="33">
        <f t="shared" si="3"/>
        <v>0</v>
      </c>
      <c r="AK45" s="33">
        <f t="shared" si="3"/>
        <v>0</v>
      </c>
      <c r="AL45" s="33">
        <f t="shared" si="3"/>
        <v>0</v>
      </c>
      <c r="AM45" s="33">
        <f t="shared" si="3"/>
        <v>0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4"/>
    </row>
    <row r="46" spans="1:47" ht="12.75" customHeight="1" x14ac:dyDescent="0.2">
      <c r="A46" s="32" t="s">
        <v>73</v>
      </c>
      <c r="B46" s="33">
        <f t="shared" ref="B46:AT46" si="4">B37/B29</f>
        <v>0.34782608695652173</v>
      </c>
      <c r="C46" s="33">
        <f t="shared" si="4"/>
        <v>0.17142857142857143</v>
      </c>
      <c r="D46" s="33">
        <f t="shared" si="4"/>
        <v>0.13897280966767372</v>
      </c>
      <c r="E46" s="33">
        <f t="shared" si="4"/>
        <v>0.13718411552346571</v>
      </c>
      <c r="F46" s="33">
        <f t="shared" si="4"/>
        <v>0.21266968325791855</v>
      </c>
      <c r="G46" s="33">
        <f t="shared" si="4"/>
        <v>0.21634615384615385</v>
      </c>
      <c r="H46" s="33">
        <f t="shared" si="4"/>
        <v>0.20454545454545456</v>
      </c>
      <c r="I46" s="33">
        <f t="shared" si="4"/>
        <v>0.2413793103448276</v>
      </c>
      <c r="J46" s="33">
        <f t="shared" si="4"/>
        <v>0.20844327176781002</v>
      </c>
      <c r="K46" s="33">
        <f t="shared" si="4"/>
        <v>0.17325227963525835</v>
      </c>
      <c r="L46" s="33">
        <f t="shared" si="4"/>
        <v>0.19860627177700349</v>
      </c>
      <c r="M46" s="33">
        <f t="shared" si="4"/>
        <v>0.25352112676056338</v>
      </c>
      <c r="N46" s="33">
        <f t="shared" si="4"/>
        <v>0.31111111111111112</v>
      </c>
      <c r="O46" s="33">
        <f t="shared" si="4"/>
        <v>0.19438444924406048</v>
      </c>
      <c r="P46" s="33">
        <f t="shared" si="4"/>
        <v>0.21224489795918366</v>
      </c>
      <c r="Q46" s="33">
        <f t="shared" si="4"/>
        <v>0.24070021881838075</v>
      </c>
      <c r="R46" s="33">
        <f t="shared" si="4"/>
        <v>0.23697916666666666</v>
      </c>
      <c r="S46" s="33">
        <f t="shared" si="4"/>
        <v>0.22105263157894736</v>
      </c>
      <c r="T46" s="33">
        <f t="shared" si="4"/>
        <v>0.24782608695652175</v>
      </c>
      <c r="U46" s="33">
        <f t="shared" si="4"/>
        <v>0.25403225806451613</v>
      </c>
      <c r="V46" s="33">
        <f t="shared" si="4"/>
        <v>0.36602870813397131</v>
      </c>
      <c r="W46" s="33">
        <f t="shared" si="4"/>
        <v>0.30749354005167956</v>
      </c>
      <c r="X46" s="33">
        <f t="shared" si="4"/>
        <v>0.35805626598465473</v>
      </c>
      <c r="Y46" s="33">
        <f t="shared" si="4"/>
        <v>0.35421686746987951</v>
      </c>
      <c r="Z46" s="33">
        <f t="shared" si="4"/>
        <v>0.33800000000000002</v>
      </c>
      <c r="AA46" s="33">
        <f t="shared" si="4"/>
        <v>0.38285714285714284</v>
      </c>
      <c r="AB46" s="33">
        <f t="shared" si="4"/>
        <v>0.33827160493827163</v>
      </c>
      <c r="AC46" s="33">
        <f t="shared" si="4"/>
        <v>0.25384615384615383</v>
      </c>
      <c r="AD46" s="33">
        <f t="shared" si="4"/>
        <v>0.24257425742574257</v>
      </c>
      <c r="AE46" s="33">
        <f t="shared" si="4"/>
        <v>0.34761904761904761</v>
      </c>
      <c r="AF46" s="33">
        <f t="shared" si="4"/>
        <v>0.29159212880143115</v>
      </c>
      <c r="AG46" s="33">
        <f t="shared" si="4"/>
        <v>0.31550802139037432</v>
      </c>
      <c r="AH46" s="33">
        <f t="shared" si="4"/>
        <v>0.3291592128801431</v>
      </c>
      <c r="AI46" s="33">
        <f t="shared" si="4"/>
        <v>0.29043478260869565</v>
      </c>
      <c r="AJ46" s="33">
        <f t="shared" si="4"/>
        <v>0.32911392405063289</v>
      </c>
      <c r="AK46" s="33">
        <f t="shared" si="4"/>
        <v>0.25879917184265011</v>
      </c>
      <c r="AL46" s="33">
        <f t="shared" si="4"/>
        <v>0.26788990825688075</v>
      </c>
      <c r="AM46" s="33">
        <f t="shared" si="4"/>
        <v>0.31889763779527558</v>
      </c>
      <c r="AN46" s="33">
        <f t="shared" si="4"/>
        <v>0.33852140077821014</v>
      </c>
      <c r="AO46" s="33">
        <f t="shared" si="4"/>
        <v>0.38446601941747571</v>
      </c>
      <c r="AP46" s="33">
        <f t="shared" si="4"/>
        <v>0.41807909604519772</v>
      </c>
      <c r="AQ46" s="33">
        <f t="shared" si="4"/>
        <v>0.44902386117136661</v>
      </c>
      <c r="AR46" s="33">
        <f t="shared" si="4"/>
        <v>0.52162849872773542</v>
      </c>
      <c r="AS46" s="33">
        <f t="shared" si="4"/>
        <v>0.46168582375478928</v>
      </c>
      <c r="AT46" s="33">
        <f t="shared" si="4"/>
        <v>0.45192307692307693</v>
      </c>
      <c r="AU46" s="34"/>
    </row>
    <row r="47" spans="1:47" ht="12.75" customHeight="1" x14ac:dyDescent="0.2">
      <c r="A47" s="32" t="s">
        <v>74</v>
      </c>
      <c r="B47" s="33">
        <v>1</v>
      </c>
      <c r="C47" s="33">
        <v>1</v>
      </c>
      <c r="D47" s="33">
        <v>1</v>
      </c>
      <c r="E47" s="33">
        <v>1</v>
      </c>
      <c r="F47" s="33">
        <v>1</v>
      </c>
      <c r="G47" s="33">
        <v>1</v>
      </c>
      <c r="H47" s="33">
        <v>1</v>
      </c>
      <c r="I47" s="33">
        <v>1</v>
      </c>
      <c r="J47" s="33">
        <v>1</v>
      </c>
      <c r="K47" s="33">
        <v>1</v>
      </c>
      <c r="L47" s="33">
        <v>1</v>
      </c>
      <c r="M47" s="33">
        <v>1</v>
      </c>
      <c r="N47" s="33">
        <v>1</v>
      </c>
      <c r="O47" s="33">
        <v>1</v>
      </c>
      <c r="P47" s="33">
        <v>1</v>
      </c>
      <c r="Q47" s="33">
        <v>1</v>
      </c>
      <c r="R47" s="33">
        <v>1</v>
      </c>
      <c r="S47" s="33">
        <v>1</v>
      </c>
      <c r="T47" s="33">
        <v>1</v>
      </c>
      <c r="U47" s="33">
        <v>1</v>
      </c>
      <c r="V47" s="33">
        <v>1</v>
      </c>
      <c r="W47" s="33">
        <v>1</v>
      </c>
      <c r="X47" s="33">
        <v>1</v>
      </c>
      <c r="Y47" s="33">
        <v>1</v>
      </c>
      <c r="Z47" s="33">
        <v>1</v>
      </c>
      <c r="AA47" s="33">
        <v>1</v>
      </c>
      <c r="AB47" s="33">
        <v>1</v>
      </c>
      <c r="AC47" s="33">
        <v>1</v>
      </c>
      <c r="AD47" s="33">
        <v>1</v>
      </c>
      <c r="AE47" s="33">
        <v>1</v>
      </c>
      <c r="AF47" s="33">
        <v>1</v>
      </c>
      <c r="AG47" s="33">
        <v>1</v>
      </c>
      <c r="AH47" s="33">
        <v>1</v>
      </c>
      <c r="AI47" s="33">
        <v>1</v>
      </c>
      <c r="AJ47" s="33">
        <v>1</v>
      </c>
      <c r="AK47" s="33">
        <v>1</v>
      </c>
      <c r="AL47" s="33">
        <v>1</v>
      </c>
      <c r="AM47" s="33">
        <v>1</v>
      </c>
      <c r="AN47" s="33">
        <v>1</v>
      </c>
      <c r="AO47" s="33">
        <v>1</v>
      </c>
      <c r="AP47" s="33">
        <v>1</v>
      </c>
      <c r="AQ47" s="33">
        <v>1</v>
      </c>
      <c r="AR47" s="33">
        <v>1</v>
      </c>
      <c r="AS47" s="33">
        <v>1</v>
      </c>
      <c r="AT47" s="33">
        <v>1</v>
      </c>
      <c r="AU47" s="34"/>
    </row>
    <row r="48" spans="1:47" ht="12.75" customHeight="1" x14ac:dyDescent="0.2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</row>
    <row r="49" spans="1:47" ht="12.75" customHeight="1" x14ac:dyDescent="0.2">
      <c r="A49" s="30" t="s">
        <v>75</v>
      </c>
    </row>
    <row r="50" spans="1:47" ht="12.75" customHeight="1" x14ac:dyDescent="0.2"/>
    <row r="51" spans="1:47" ht="12.75" customHeight="1" x14ac:dyDescent="0.2">
      <c r="A51" s="29" t="s">
        <v>20</v>
      </c>
      <c r="B51" s="29" t="s">
        <v>21</v>
      </c>
      <c r="C51" s="29" t="s">
        <v>22</v>
      </c>
      <c r="D51" s="29" t="s">
        <v>23</v>
      </c>
      <c r="E51" s="29" t="s">
        <v>24</v>
      </c>
      <c r="F51" s="29" t="s">
        <v>25</v>
      </c>
      <c r="G51" s="29" t="s">
        <v>26</v>
      </c>
      <c r="H51" s="29" t="s">
        <v>27</v>
      </c>
      <c r="I51" s="29" t="s">
        <v>28</v>
      </c>
      <c r="J51" s="29" t="s">
        <v>29</v>
      </c>
      <c r="K51" s="29" t="s">
        <v>30</v>
      </c>
      <c r="L51" s="29" t="s">
        <v>31</v>
      </c>
      <c r="M51" s="29" t="s">
        <v>32</v>
      </c>
      <c r="N51" s="29" t="s">
        <v>33</v>
      </c>
      <c r="O51" s="29" t="s">
        <v>34</v>
      </c>
      <c r="P51" s="29" t="s">
        <v>35</v>
      </c>
      <c r="Q51" s="29" t="s">
        <v>36</v>
      </c>
      <c r="R51" s="29" t="s">
        <v>37</v>
      </c>
      <c r="S51" s="29" t="s">
        <v>38</v>
      </c>
      <c r="T51" s="29" t="s">
        <v>39</v>
      </c>
      <c r="U51" s="29" t="s">
        <v>40</v>
      </c>
      <c r="V51" s="29" t="s">
        <v>41</v>
      </c>
      <c r="W51" s="29" t="s">
        <v>42</v>
      </c>
      <c r="X51" s="29" t="s">
        <v>43</v>
      </c>
      <c r="Y51" s="29" t="s">
        <v>44</v>
      </c>
      <c r="Z51" s="29" t="s">
        <v>45</v>
      </c>
      <c r="AA51" s="29" t="s">
        <v>46</v>
      </c>
      <c r="AB51" s="29" t="s">
        <v>47</v>
      </c>
      <c r="AC51" s="29" t="s">
        <v>48</v>
      </c>
      <c r="AD51" s="29" t="s">
        <v>49</v>
      </c>
      <c r="AE51" s="29" t="s">
        <v>50</v>
      </c>
      <c r="AF51" s="29" t="s">
        <v>51</v>
      </c>
      <c r="AG51" s="29" t="s">
        <v>52</v>
      </c>
      <c r="AH51" s="29" t="s">
        <v>53</v>
      </c>
      <c r="AI51" s="29" t="s">
        <v>54</v>
      </c>
      <c r="AJ51" s="29" t="s">
        <v>55</v>
      </c>
      <c r="AK51" s="29" t="s">
        <v>56</v>
      </c>
      <c r="AL51" s="29" t="s">
        <v>57</v>
      </c>
      <c r="AM51" s="29" t="s">
        <v>58</v>
      </c>
      <c r="AN51" s="29" t="s">
        <v>59</v>
      </c>
      <c r="AO51" s="29" t="s">
        <v>60</v>
      </c>
      <c r="AP51" s="29" t="s">
        <v>61</v>
      </c>
      <c r="AQ51" s="29" t="s">
        <v>62</v>
      </c>
      <c r="AR51" s="29" t="s">
        <v>63</v>
      </c>
      <c r="AS51" s="29" t="s">
        <v>64</v>
      </c>
      <c r="AT51" s="29" t="s">
        <v>65</v>
      </c>
    </row>
    <row r="52" spans="1:47" ht="12.75" customHeight="1" x14ac:dyDescent="0.2">
      <c r="A52" s="29" t="s">
        <v>13</v>
      </c>
      <c r="B52" s="29"/>
      <c r="C52" s="35">
        <f>C42-B42</f>
        <v>-9.7560975609756073E-2</v>
      </c>
      <c r="D52" s="35">
        <f t="shared" ref="D52:AT53" si="5">D42-C42</f>
        <v>-0.30243902439024395</v>
      </c>
      <c r="E52" s="35">
        <f t="shared" si="5"/>
        <v>-0.21016949152542369</v>
      </c>
      <c r="F52" s="35">
        <f t="shared" si="5"/>
        <v>0.13397901533494755</v>
      </c>
      <c r="G52" s="35">
        <f t="shared" si="5"/>
        <v>-4.3040293040293054E-2</v>
      </c>
      <c r="H52" s="35">
        <f t="shared" si="5"/>
        <v>0.20441595441595445</v>
      </c>
      <c r="I52" s="35">
        <f t="shared" si="5"/>
        <v>0.10148148148148139</v>
      </c>
      <c r="J52" s="35">
        <f t="shared" si="5"/>
        <v>-6.2028985507246337E-2</v>
      </c>
      <c r="K52" s="35">
        <f>K42-J42</f>
        <v>-4.2097998619737731E-2</v>
      </c>
      <c r="L52" s="35">
        <f t="shared" si="5"/>
        <v>8.5317460317460347E-2</v>
      </c>
      <c r="M52" s="35">
        <f t="shared" si="5"/>
        <v>9.8809523809523792E-2</v>
      </c>
      <c r="N52" s="35">
        <f t="shared" si="5"/>
        <v>-2.1596244131455444E-2</v>
      </c>
      <c r="O52" s="35">
        <f t="shared" si="5"/>
        <v>-0.53737811484290354</v>
      </c>
      <c r="P52" s="35">
        <f t="shared" si="5"/>
        <v>4.786324786324786E-2</v>
      </c>
      <c r="Q52" s="35">
        <f t="shared" si="5"/>
        <v>0.30044444444444446</v>
      </c>
      <c r="R52" s="35">
        <f t="shared" si="5"/>
        <v>0.15881481481481474</v>
      </c>
      <c r="S52" s="35">
        <f t="shared" si="5"/>
        <v>-0.49450231481481477</v>
      </c>
      <c r="T52" s="35">
        <f t="shared" si="5"/>
        <v>-2.6654411764706065E-3</v>
      </c>
      <c r="U52" s="35">
        <f t="shared" si="5"/>
        <v>4.7371952583314725E-2</v>
      </c>
      <c r="V52" s="35">
        <f t="shared" si="5"/>
        <v>0.23399088958325487</v>
      </c>
      <c r="W52" s="35">
        <f t="shared" si="5"/>
        <v>-3.6509900990098987E-2</v>
      </c>
      <c r="X52" s="35">
        <f t="shared" si="5"/>
        <v>6.5406976744186052E-2</v>
      </c>
      <c r="Y52" s="35">
        <f t="shared" si="5"/>
        <v>5.9593023255813948E-2</v>
      </c>
      <c r="Z52" s="35">
        <f t="shared" si="5"/>
        <v>1.620370370370372E-2</v>
      </c>
      <c r="AA52" s="35">
        <f t="shared" si="5"/>
        <v>6.9345941686367207E-2</v>
      </c>
      <c r="AB52" s="35">
        <f t="shared" si="5"/>
        <v>-2.1224827871822782E-2</v>
      </c>
      <c r="AC52" s="35">
        <f t="shared" si="5"/>
        <v>-5.0435928629359306E-2</v>
      </c>
      <c r="AD52" s="35">
        <f t="shared" si="5"/>
        <v>-0.3202568134171907</v>
      </c>
      <c r="AE52" s="35">
        <f t="shared" si="5"/>
        <v>0.16249208560212736</v>
      </c>
      <c r="AF52" s="35">
        <f t="shared" si="5"/>
        <v>1.6687122972867119E-2</v>
      </c>
      <c r="AG52" s="35">
        <f t="shared" si="5"/>
        <v>-3.2442431587676235E-2</v>
      </c>
      <c r="AH52" s="35">
        <f t="shared" si="5"/>
        <v>9.7681808333935138E-2</v>
      </c>
      <c r="AI52" s="35">
        <f t="shared" si="5"/>
        <v>9.3747584821083585E-2</v>
      </c>
      <c r="AJ52" s="35">
        <f t="shared" si="5"/>
        <v>5.9110845295055836E-2</v>
      </c>
      <c r="AK52" s="35">
        <f t="shared" si="5"/>
        <v>-0.17566936488169371</v>
      </c>
      <c r="AL52" s="35">
        <f t="shared" si="5"/>
        <v>4.6069797782126609E-2</v>
      </c>
      <c r="AM52" s="35">
        <f t="shared" si="5"/>
        <v>9.2569786535303789E-2</v>
      </c>
      <c r="AN52" s="35">
        <f t="shared" si="5"/>
        <v>-1.583391977480697E-3</v>
      </c>
      <c r="AO52" s="35">
        <f t="shared" si="5"/>
        <v>-3.3373900018723091E-2</v>
      </c>
      <c r="AP52" s="35">
        <f t="shared" si="5"/>
        <v>0.1337606300532026</v>
      </c>
      <c r="AQ52" s="35">
        <f t="shared" si="5"/>
        <v>-1.4095691880087302E-2</v>
      </c>
      <c r="AR52" s="35">
        <f t="shared" si="5"/>
        <v>9.8918794570967972E-3</v>
      </c>
      <c r="AS52" s="35">
        <f t="shared" si="5"/>
        <v>-1.6701727545101019E-2</v>
      </c>
      <c r="AT52" s="35">
        <f t="shared" si="5"/>
        <v>5.3555261508461571E-2</v>
      </c>
      <c r="AU52" s="36"/>
    </row>
    <row r="53" spans="1:47" ht="12.75" customHeight="1" x14ac:dyDescent="0.2">
      <c r="A53" s="29" t="s">
        <v>12</v>
      </c>
      <c r="B53" s="29"/>
      <c r="C53" s="35">
        <f>C43-B43</f>
        <v>-0.3234936092513695</v>
      </c>
      <c r="D53" s="35">
        <f t="shared" ref="D53:J53" si="6">D43-C43</f>
        <v>3.7539308176100628E-2</v>
      </c>
      <c r="E53" s="35">
        <f t="shared" si="6"/>
        <v>-1.2731481481481483E-2</v>
      </c>
      <c r="F53" s="35">
        <f t="shared" si="6"/>
        <v>0.31481481481481483</v>
      </c>
      <c r="G53" s="35">
        <f t="shared" si="6"/>
        <v>-6.5217391304347838E-2</v>
      </c>
      <c r="H53" s="35">
        <f t="shared" si="6"/>
        <v>2.950310559006214E-2</v>
      </c>
      <c r="I53" s="35">
        <f t="shared" si="6"/>
        <v>2.5910364145658227E-2</v>
      </c>
      <c r="J53" s="35">
        <f t="shared" si="6"/>
        <v>-0.10861713106295146</v>
      </c>
      <c r="K53" s="35">
        <f>K43-J43</f>
        <v>-0.10706914344685242</v>
      </c>
      <c r="L53" s="35">
        <f t="shared" ref="L53:R53" si="7">L43-K43</f>
        <v>4.3672014260249525E-2</v>
      </c>
      <c r="M53" s="35">
        <f t="shared" si="7"/>
        <v>5.9176672384219586E-2</v>
      </c>
      <c r="N53" s="35">
        <f t="shared" si="7"/>
        <v>-4.8591367278366548E-2</v>
      </c>
      <c r="O53" s="35">
        <f t="shared" si="7"/>
        <v>9.0587715422006221E-2</v>
      </c>
      <c r="P53" s="35">
        <f t="shared" si="7"/>
        <v>-2.5912215758857771E-2</v>
      </c>
      <c r="Q53" s="35">
        <f t="shared" si="7"/>
        <v>-6.4030858244937316E-2</v>
      </c>
      <c r="R53" s="35">
        <f t="shared" si="7"/>
        <v>2.2700911350455655E-2</v>
      </c>
      <c r="S53" s="35">
        <f t="shared" si="5"/>
        <v>1.2966689023027056E-2</v>
      </c>
      <c r="T53" s="35">
        <f t="shared" si="5"/>
        <v>0.12745794835347074</v>
      </c>
      <c r="U53" s="35">
        <f t="shared" si="5"/>
        <v>-0.10792192881745116</v>
      </c>
      <c r="V53" s="35">
        <f t="shared" si="5"/>
        <v>7.2527472527472492E-2</v>
      </c>
      <c r="W53" s="35">
        <f t="shared" si="5"/>
        <v>-2.4307036247334768E-2</v>
      </c>
      <c r="X53" s="35">
        <f t="shared" si="5"/>
        <v>1.1608623548922059E-2</v>
      </c>
      <c r="Y53" s="35">
        <f t="shared" si="5"/>
        <v>-0.15032679738562088</v>
      </c>
      <c r="Z53" s="35">
        <f t="shared" si="5"/>
        <v>-0.12580081537565521</v>
      </c>
      <c r="AA53" s="35">
        <f t="shared" si="5"/>
        <v>0.15219598882965221</v>
      </c>
      <c r="AB53" s="35">
        <f t="shared" si="5"/>
        <v>8.4249084249084227E-2</v>
      </c>
      <c r="AC53" s="35">
        <f t="shared" si="5"/>
        <v>-0.12035823503713411</v>
      </c>
      <c r="AD53" s="35">
        <f t="shared" si="5"/>
        <v>0.12631061598951504</v>
      </c>
      <c r="AE53" s="35">
        <f t="shared" si="5"/>
        <v>4.1666666666666685E-2</v>
      </c>
      <c r="AF53" s="35">
        <f t="shared" si="5"/>
        <v>-0.21488095238095239</v>
      </c>
      <c r="AG53" s="35">
        <f t="shared" si="5"/>
        <v>-1.2147887323943646E-2</v>
      </c>
      <c r="AH53" s="35">
        <f t="shared" si="5"/>
        <v>0.18241487761520578</v>
      </c>
      <c r="AI53" s="35">
        <f t="shared" si="5"/>
        <v>3.4479629797659062E-3</v>
      </c>
      <c r="AJ53" s="35">
        <f t="shared" si="5"/>
        <v>3.8785046728971984E-2</v>
      </c>
      <c r="AK53" s="35">
        <f t="shared" si="5"/>
        <v>-0.13376068376068379</v>
      </c>
      <c r="AL53" s="35">
        <f t="shared" si="5"/>
        <v>6.5203982729755916E-2</v>
      </c>
      <c r="AM53" s="35">
        <f t="shared" si="5"/>
        <v>-0.13332299821719246</v>
      </c>
      <c r="AN53" s="35">
        <f t="shared" si="5"/>
        <v>-3.9487207226699822E-2</v>
      </c>
      <c r="AO53" s="35">
        <f t="shared" si="5"/>
        <v>0.14620561615223951</v>
      </c>
      <c r="AP53" s="35">
        <f t="shared" si="5"/>
        <v>-6.6959921798631472E-2</v>
      </c>
      <c r="AQ53" s="35">
        <f t="shared" si="5"/>
        <v>0.20527189705271892</v>
      </c>
      <c r="AR53" s="35">
        <f t="shared" si="5"/>
        <v>7.311437530945708E-2</v>
      </c>
      <c r="AS53" s="35">
        <f t="shared" si="5"/>
        <v>-0.10376506024096388</v>
      </c>
      <c r="AT53" s="35">
        <f t="shared" si="5"/>
        <v>-0.13214285714285717</v>
      </c>
    </row>
    <row r="54" spans="1:47" ht="12.75" customHeight="1" x14ac:dyDescent="0.2">
      <c r="A54" s="29" t="s">
        <v>14</v>
      </c>
      <c r="B54" s="29"/>
      <c r="C54" s="35">
        <f>C44-B44</f>
        <v>0</v>
      </c>
      <c r="D54" s="35">
        <f t="shared" ref="C54:AT55" si="8">D44-C44</f>
        <v>0</v>
      </c>
      <c r="E54" s="35">
        <f t="shared" si="8"/>
        <v>0</v>
      </c>
      <c r="F54" s="35">
        <f t="shared" si="8"/>
        <v>0</v>
      </c>
      <c r="G54" s="35">
        <f t="shared" si="8"/>
        <v>0</v>
      </c>
      <c r="H54" s="35">
        <f t="shared" si="8"/>
        <v>0</v>
      </c>
      <c r="I54" s="35">
        <f t="shared" si="8"/>
        <v>0</v>
      </c>
      <c r="J54" s="35">
        <f t="shared" si="8"/>
        <v>0</v>
      </c>
      <c r="K54" s="35">
        <f t="shared" si="8"/>
        <v>0</v>
      </c>
      <c r="L54" s="35">
        <f t="shared" si="8"/>
        <v>0</v>
      </c>
      <c r="M54" s="35">
        <f t="shared" si="8"/>
        <v>0</v>
      </c>
      <c r="N54" s="35">
        <f t="shared" si="8"/>
        <v>0</v>
      </c>
      <c r="O54" s="35">
        <f t="shared" si="8"/>
        <v>0</v>
      </c>
      <c r="P54" s="35">
        <f t="shared" si="8"/>
        <v>0</v>
      </c>
      <c r="Q54" s="35">
        <f t="shared" si="8"/>
        <v>0</v>
      </c>
      <c r="R54" s="35">
        <f t="shared" si="8"/>
        <v>0</v>
      </c>
      <c r="S54" s="35">
        <f t="shared" si="8"/>
        <v>0</v>
      </c>
      <c r="T54" s="35">
        <f t="shared" si="8"/>
        <v>0</v>
      </c>
      <c r="U54" s="35">
        <f t="shared" si="8"/>
        <v>0</v>
      </c>
      <c r="V54" s="35">
        <f t="shared" si="8"/>
        <v>0</v>
      </c>
      <c r="W54" s="35">
        <f t="shared" si="8"/>
        <v>0</v>
      </c>
      <c r="X54" s="35">
        <f t="shared" si="8"/>
        <v>0</v>
      </c>
      <c r="Y54" s="35">
        <f t="shared" si="8"/>
        <v>0</v>
      </c>
      <c r="Z54" s="35">
        <f t="shared" si="8"/>
        <v>0</v>
      </c>
      <c r="AA54" s="35">
        <f t="shared" si="8"/>
        <v>0</v>
      </c>
      <c r="AB54" s="35">
        <f t="shared" si="8"/>
        <v>0</v>
      </c>
      <c r="AC54" s="35">
        <f t="shared" si="8"/>
        <v>0</v>
      </c>
      <c r="AD54" s="35">
        <f t="shared" si="8"/>
        <v>0</v>
      </c>
      <c r="AE54" s="35">
        <f t="shared" si="8"/>
        <v>0</v>
      </c>
      <c r="AF54" s="35">
        <f t="shared" si="8"/>
        <v>0</v>
      </c>
      <c r="AG54" s="35">
        <f t="shared" si="8"/>
        <v>0</v>
      </c>
      <c r="AH54" s="35">
        <f t="shared" si="8"/>
        <v>0</v>
      </c>
      <c r="AI54" s="35">
        <f t="shared" si="8"/>
        <v>0</v>
      </c>
      <c r="AJ54" s="35">
        <f t="shared" si="8"/>
        <v>0</v>
      </c>
      <c r="AK54" s="35">
        <f t="shared" si="8"/>
        <v>0</v>
      </c>
      <c r="AL54" s="35">
        <f t="shared" si="8"/>
        <v>0</v>
      </c>
      <c r="AM54" s="35">
        <f t="shared" si="8"/>
        <v>0</v>
      </c>
      <c r="AN54" s="35">
        <f t="shared" si="8"/>
        <v>0</v>
      </c>
      <c r="AO54" s="35">
        <f t="shared" si="8"/>
        <v>0</v>
      </c>
      <c r="AP54" s="35">
        <f t="shared" si="8"/>
        <v>0</v>
      </c>
      <c r="AQ54" s="35">
        <f t="shared" si="8"/>
        <v>0</v>
      </c>
      <c r="AR54" s="35">
        <f t="shared" si="8"/>
        <v>0</v>
      </c>
      <c r="AS54" s="35">
        <f t="shared" si="8"/>
        <v>0</v>
      </c>
      <c r="AT54" s="35">
        <f t="shared" si="8"/>
        <v>0</v>
      </c>
    </row>
    <row r="55" spans="1:47" ht="12.75" customHeight="1" x14ac:dyDescent="0.2">
      <c r="A55" s="29" t="s">
        <v>11</v>
      </c>
      <c r="B55" s="29"/>
      <c r="C55" s="35">
        <f t="shared" si="8"/>
        <v>0</v>
      </c>
      <c r="D55" s="35">
        <f t="shared" si="8"/>
        <v>0</v>
      </c>
      <c r="E55" s="35">
        <f t="shared" si="8"/>
        <v>0</v>
      </c>
      <c r="F55" s="35">
        <f t="shared" si="8"/>
        <v>0</v>
      </c>
      <c r="G55" s="35">
        <f t="shared" si="8"/>
        <v>0</v>
      </c>
      <c r="H55" s="35">
        <f t="shared" si="8"/>
        <v>0</v>
      </c>
      <c r="I55" s="35">
        <f t="shared" si="8"/>
        <v>0</v>
      </c>
      <c r="J55" s="35">
        <f t="shared" si="8"/>
        <v>0</v>
      </c>
      <c r="K55" s="35">
        <f t="shared" si="8"/>
        <v>0</v>
      </c>
      <c r="L55" s="35">
        <f t="shared" si="8"/>
        <v>0</v>
      </c>
      <c r="M55" s="35">
        <f t="shared" si="8"/>
        <v>0</v>
      </c>
      <c r="N55" s="35">
        <f t="shared" si="8"/>
        <v>0</v>
      </c>
      <c r="O55" s="35">
        <f t="shared" si="8"/>
        <v>0</v>
      </c>
      <c r="P55" s="35">
        <f t="shared" si="8"/>
        <v>0</v>
      </c>
      <c r="Q55" s="35">
        <f t="shared" si="8"/>
        <v>0</v>
      </c>
      <c r="R55" s="35">
        <f t="shared" si="8"/>
        <v>0</v>
      </c>
      <c r="S55" s="35">
        <f t="shared" si="8"/>
        <v>0</v>
      </c>
      <c r="T55" s="35">
        <f t="shared" si="8"/>
        <v>0</v>
      </c>
      <c r="U55" s="35">
        <f t="shared" si="8"/>
        <v>0</v>
      </c>
      <c r="V55" s="35">
        <f t="shared" si="8"/>
        <v>0</v>
      </c>
      <c r="W55" s="35">
        <f t="shared" si="8"/>
        <v>0</v>
      </c>
      <c r="X55" s="35">
        <f t="shared" si="8"/>
        <v>0</v>
      </c>
      <c r="Y55" s="35">
        <f t="shared" si="8"/>
        <v>0</v>
      </c>
      <c r="Z55" s="35">
        <f t="shared" si="8"/>
        <v>0</v>
      </c>
      <c r="AA55" s="35">
        <f t="shared" si="8"/>
        <v>0</v>
      </c>
      <c r="AB55" s="35">
        <f t="shared" si="8"/>
        <v>0</v>
      </c>
      <c r="AC55" s="35">
        <f t="shared" si="8"/>
        <v>0</v>
      </c>
      <c r="AD55" s="35">
        <f t="shared" si="8"/>
        <v>0</v>
      </c>
      <c r="AE55" s="35">
        <f t="shared" si="8"/>
        <v>0</v>
      </c>
      <c r="AF55" s="35">
        <f t="shared" si="8"/>
        <v>0</v>
      </c>
      <c r="AG55" s="35">
        <f t="shared" si="8"/>
        <v>0</v>
      </c>
      <c r="AH55" s="35">
        <f t="shared" si="8"/>
        <v>0</v>
      </c>
      <c r="AI55" s="35">
        <f t="shared" si="8"/>
        <v>0</v>
      </c>
      <c r="AJ55" s="35">
        <f t="shared" si="8"/>
        <v>0</v>
      </c>
      <c r="AK55" s="35">
        <f t="shared" si="8"/>
        <v>0</v>
      </c>
      <c r="AL55" s="35">
        <f t="shared" si="8"/>
        <v>0</v>
      </c>
      <c r="AM55" s="35">
        <f t="shared" si="8"/>
        <v>0</v>
      </c>
      <c r="AN55" s="35">
        <f t="shared" si="8"/>
        <v>0</v>
      </c>
      <c r="AO55" s="35">
        <f t="shared" si="8"/>
        <v>0</v>
      </c>
      <c r="AP55" s="35">
        <f t="shared" si="8"/>
        <v>0</v>
      </c>
      <c r="AQ55" s="35">
        <f t="shared" si="8"/>
        <v>0</v>
      </c>
      <c r="AR55" s="35">
        <f t="shared" si="8"/>
        <v>0</v>
      </c>
      <c r="AS55" s="35">
        <f t="shared" si="8"/>
        <v>0</v>
      </c>
      <c r="AT55" s="35">
        <f t="shared" si="8"/>
        <v>0</v>
      </c>
    </row>
    <row r="56" spans="1:47" ht="12.75" customHeight="1" x14ac:dyDescent="0.2">
      <c r="A56" s="32" t="s">
        <v>76</v>
      </c>
      <c r="B56" s="29"/>
      <c r="C56" s="35">
        <f t="shared" ref="C56:AT56" si="9">C46-B46</f>
        <v>-0.1763975155279503</v>
      </c>
      <c r="D56" s="35">
        <f t="shared" si="9"/>
        <v>-3.2455761760897706E-2</v>
      </c>
      <c r="E56" s="35">
        <f t="shared" si="9"/>
        <v>-1.788694144208014E-3</v>
      </c>
      <c r="F56" s="35">
        <f t="shared" si="9"/>
        <v>7.5485567734452835E-2</v>
      </c>
      <c r="G56" s="35">
        <f t="shared" si="9"/>
        <v>3.6764705882353088E-3</v>
      </c>
      <c r="H56" s="35">
        <f t="shared" si="9"/>
        <v>-1.1800699300699297E-2</v>
      </c>
      <c r="I56" s="35">
        <f t="shared" si="9"/>
        <v>3.6833855799373039E-2</v>
      </c>
      <c r="J56" s="35">
        <f t="shared" si="9"/>
        <v>-3.2936038577017573E-2</v>
      </c>
      <c r="K56" s="35">
        <f t="shared" si="9"/>
        <v>-3.5190992132551668E-2</v>
      </c>
      <c r="L56" s="35">
        <f t="shared" si="9"/>
        <v>2.5353992141745135E-2</v>
      </c>
      <c r="M56" s="35">
        <f t="shared" si="9"/>
        <v>5.4914854983559885E-2</v>
      </c>
      <c r="N56" s="35">
        <f t="shared" si="9"/>
        <v>5.758998435054774E-2</v>
      </c>
      <c r="O56" s="35">
        <f t="shared" si="9"/>
        <v>-0.11672666186705064</v>
      </c>
      <c r="P56" s="35">
        <f t="shared" si="9"/>
        <v>1.7860448715123184E-2</v>
      </c>
      <c r="Q56" s="35">
        <f t="shared" si="9"/>
        <v>2.8455320859197081E-2</v>
      </c>
      <c r="R56" s="35">
        <f t="shared" si="9"/>
        <v>-3.7210521517140882E-3</v>
      </c>
      <c r="S56" s="35">
        <f t="shared" si="9"/>
        <v>-1.5926535087719296E-2</v>
      </c>
      <c r="T56" s="35">
        <f t="shared" si="9"/>
        <v>2.677345537757439E-2</v>
      </c>
      <c r="U56" s="35">
        <f t="shared" si="9"/>
        <v>6.2061711079943738E-3</v>
      </c>
      <c r="V56" s="35">
        <f t="shared" si="9"/>
        <v>0.11199645006945519</v>
      </c>
      <c r="W56" s="35">
        <f t="shared" si="9"/>
        <v>-5.8535168082291755E-2</v>
      </c>
      <c r="X56" s="35">
        <f t="shared" si="9"/>
        <v>5.0562725932975172E-2</v>
      </c>
      <c r="Y56" s="35">
        <f t="shared" si="9"/>
        <v>-3.8393985147752163E-3</v>
      </c>
      <c r="Z56" s="35">
        <f t="shared" si="9"/>
        <v>-1.6216867469879492E-2</v>
      </c>
      <c r="AA56" s="35">
        <f t="shared" si="9"/>
        <v>4.4857142857142818E-2</v>
      </c>
      <c r="AB56" s="35">
        <f t="shared" si="9"/>
        <v>-4.458553791887121E-2</v>
      </c>
      <c r="AC56" s="35">
        <f t="shared" si="9"/>
        <v>-8.4425451092117798E-2</v>
      </c>
      <c r="AD56" s="35">
        <f t="shared" si="9"/>
        <v>-1.1271896420411265E-2</v>
      </c>
      <c r="AE56" s="35">
        <f t="shared" si="9"/>
        <v>0.10504479019330504</v>
      </c>
      <c r="AF56" s="35">
        <f t="shared" si="9"/>
        <v>-5.6026918817616456E-2</v>
      </c>
      <c r="AG56" s="35">
        <f t="shared" si="9"/>
        <v>2.3915892588943166E-2</v>
      </c>
      <c r="AH56" s="35">
        <f t="shared" si="9"/>
        <v>1.3651191489768788E-2</v>
      </c>
      <c r="AI56" s="35">
        <f t="shared" si="9"/>
        <v>-3.8724430271447452E-2</v>
      </c>
      <c r="AJ56" s="35">
        <f t="shared" si="9"/>
        <v>3.8679141441937237E-2</v>
      </c>
      <c r="AK56" s="35">
        <f t="shared" si="9"/>
        <v>-7.0314752207982778E-2</v>
      </c>
      <c r="AL56" s="35">
        <f t="shared" si="9"/>
        <v>9.0907364142306379E-3</v>
      </c>
      <c r="AM56" s="35">
        <f t="shared" si="9"/>
        <v>5.100772953839483E-2</v>
      </c>
      <c r="AN56" s="35">
        <f t="shared" si="9"/>
        <v>1.9623762982934556E-2</v>
      </c>
      <c r="AO56" s="35">
        <f t="shared" si="9"/>
        <v>4.5944618639265578E-2</v>
      </c>
      <c r="AP56" s="35">
        <f t="shared" si="9"/>
        <v>3.3613076627722005E-2</v>
      </c>
      <c r="AQ56" s="35">
        <f t="shared" si="9"/>
        <v>3.0944765126168894E-2</v>
      </c>
      <c r="AR56" s="35">
        <f t="shared" si="9"/>
        <v>7.2604637556368812E-2</v>
      </c>
      <c r="AS56" s="35">
        <f t="shared" si="9"/>
        <v>-5.9942674972946142E-2</v>
      </c>
      <c r="AT56" s="35">
        <f t="shared" si="9"/>
        <v>-9.7627468317123545E-3</v>
      </c>
    </row>
    <row r="57" spans="1:47" ht="12.75" customHeight="1" x14ac:dyDescent="0.2"/>
    <row r="58" spans="1:47" ht="12.75" customHeight="1" x14ac:dyDescent="0.2"/>
    <row r="59" spans="1:47" ht="12.75" customHeight="1" x14ac:dyDescent="0.2"/>
    <row r="60" spans="1:47" ht="12.75" customHeight="1" x14ac:dyDescent="0.2"/>
    <row r="61" spans="1:47" ht="12.75" customHeight="1" x14ac:dyDescent="0.2"/>
    <row r="62" spans="1:47" ht="12.75" customHeight="1" x14ac:dyDescent="0.2"/>
    <row r="63" spans="1:47" ht="12.75" customHeight="1" x14ac:dyDescent="0.2"/>
    <row r="64" spans="1:47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</sheetData>
  <pageMargins left="0.7" right="0.7" top="0.75" bottom="0.75" header="0" footer="0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EE1CC"/>
  </sheetPr>
  <dimension ref="A1:AU833"/>
  <sheetViews>
    <sheetView topLeftCell="A22" workbookViewId="0">
      <selection activeCell="L25" sqref="L25"/>
    </sheetView>
  </sheetViews>
  <sheetFormatPr defaultColWidth="12.5703125" defaultRowHeight="15" customHeight="1" x14ac:dyDescent="0.2"/>
  <cols>
    <col min="1" max="1" width="29.7109375" style="5" customWidth="1"/>
    <col min="2" max="2" width="22" style="5" customWidth="1"/>
    <col min="3" max="3" width="17.140625" style="5" customWidth="1"/>
    <col min="4" max="4" width="12" style="5" bestFit="1" customWidth="1"/>
    <col min="5" max="46" width="8" style="5" customWidth="1"/>
    <col min="47" max="47" width="11.7109375" style="5" customWidth="1"/>
    <col min="48" max="16384" width="12.5703125" style="5"/>
  </cols>
  <sheetData>
    <row r="1" spans="1:47" ht="12.75" customHeight="1" x14ac:dyDescent="0.2"/>
    <row r="2" spans="1:47" ht="12.75" customHeight="1" x14ac:dyDescent="0.2">
      <c r="A2" s="5" t="s">
        <v>77</v>
      </c>
    </row>
    <row r="3" spans="1:47" ht="12.75" customHeight="1" x14ac:dyDescent="0.2">
      <c r="A3" s="31" t="s">
        <v>78</v>
      </c>
    </row>
    <row r="4" spans="1:47" ht="12.75" customHeight="1" x14ac:dyDescent="0.2"/>
    <row r="5" spans="1:47" ht="12.75" customHeight="1" x14ac:dyDescent="0.2">
      <c r="A5" s="5" t="s">
        <v>79</v>
      </c>
    </row>
    <row r="6" spans="1:47" ht="12.75" customHeight="1" x14ac:dyDescent="0.2"/>
    <row r="7" spans="1:47" ht="12.75" customHeight="1" x14ac:dyDescent="0.2"/>
    <row r="8" spans="1:47" ht="12.75" customHeight="1" x14ac:dyDescent="0.2">
      <c r="A8" s="5" t="s">
        <v>80</v>
      </c>
      <c r="B8" s="5" t="s">
        <v>19</v>
      </c>
    </row>
    <row r="9" spans="1:47" ht="12.75" customHeight="1" x14ac:dyDescent="0.2">
      <c r="A9" s="5" t="s">
        <v>20</v>
      </c>
      <c r="B9" s="26" t="s">
        <v>21</v>
      </c>
      <c r="C9" s="26" t="s">
        <v>22</v>
      </c>
      <c r="D9" s="26" t="s">
        <v>23</v>
      </c>
      <c r="E9" s="26" t="s">
        <v>24</v>
      </c>
      <c r="F9" s="26" t="s">
        <v>25</v>
      </c>
      <c r="G9" s="26" t="s">
        <v>26</v>
      </c>
      <c r="H9" s="26" t="s">
        <v>27</v>
      </c>
      <c r="I9" s="26" t="s">
        <v>28</v>
      </c>
      <c r="J9" s="26" t="s">
        <v>29</v>
      </c>
      <c r="K9" s="26" t="s">
        <v>30</v>
      </c>
      <c r="L9" s="26" t="s">
        <v>31</v>
      </c>
      <c r="M9" s="26" t="s">
        <v>32</v>
      </c>
      <c r="N9" s="26" t="s">
        <v>33</v>
      </c>
      <c r="O9" s="26" t="s">
        <v>34</v>
      </c>
      <c r="P9" s="26" t="s">
        <v>35</v>
      </c>
      <c r="Q9" s="26" t="s">
        <v>36</v>
      </c>
      <c r="R9" s="26" t="s">
        <v>37</v>
      </c>
      <c r="S9" s="26" t="s">
        <v>38</v>
      </c>
      <c r="T9" s="26" t="s">
        <v>39</v>
      </c>
      <c r="U9" s="26" t="s">
        <v>40</v>
      </c>
      <c r="V9" s="26" t="s">
        <v>41</v>
      </c>
      <c r="W9" s="26" t="s">
        <v>42</v>
      </c>
      <c r="X9" s="26" t="s">
        <v>43</v>
      </c>
      <c r="Y9" s="26" t="s">
        <v>44</v>
      </c>
      <c r="Z9" s="26" t="s">
        <v>45</v>
      </c>
      <c r="AA9" s="26" t="s">
        <v>46</v>
      </c>
      <c r="AB9" s="26" t="s">
        <v>47</v>
      </c>
      <c r="AC9" s="26" t="s">
        <v>48</v>
      </c>
      <c r="AD9" s="26" t="s">
        <v>49</v>
      </c>
      <c r="AE9" s="26" t="s">
        <v>50</v>
      </c>
      <c r="AF9" s="26" t="s">
        <v>51</v>
      </c>
      <c r="AG9" s="26" t="s">
        <v>52</v>
      </c>
      <c r="AH9" s="26" t="s">
        <v>53</v>
      </c>
      <c r="AI9" s="26" t="s">
        <v>54</v>
      </c>
      <c r="AJ9" s="26" t="s">
        <v>55</v>
      </c>
      <c r="AK9" s="26" t="s">
        <v>56</v>
      </c>
      <c r="AL9" s="26" t="s">
        <v>57</v>
      </c>
      <c r="AM9" s="26" t="s">
        <v>58</v>
      </c>
      <c r="AN9" s="26" t="s">
        <v>59</v>
      </c>
      <c r="AO9" s="26" t="s">
        <v>60</v>
      </c>
      <c r="AP9" s="26" t="s">
        <v>61</v>
      </c>
      <c r="AQ9" s="26" t="s">
        <v>62</v>
      </c>
      <c r="AR9" s="26" t="s">
        <v>63</v>
      </c>
      <c r="AS9" s="26" t="s">
        <v>64</v>
      </c>
      <c r="AT9" s="26" t="s">
        <v>65</v>
      </c>
      <c r="AU9" s="26" t="s">
        <v>66</v>
      </c>
    </row>
    <row r="10" spans="1:47" ht="12.75" customHeight="1" x14ac:dyDescent="0.2">
      <c r="A10" s="27" t="s">
        <v>13</v>
      </c>
      <c r="B10" s="37">
        <v>1.2787994081589515E-2</v>
      </c>
      <c r="C10" s="37">
        <v>7.8495058198999171E-2</v>
      </c>
      <c r="D10" s="37">
        <v>9.4026780842043398E-2</v>
      </c>
      <c r="E10" s="37">
        <v>0.16260212629676971</v>
      </c>
      <c r="F10" s="37">
        <v>0.19038132903666813</v>
      </c>
      <c r="G10" s="37">
        <v>0.18965045633689953</v>
      </c>
      <c r="H10" s="37">
        <v>0.1140101827196074</v>
      </c>
      <c r="I10" s="37">
        <v>0.12612399380228229</v>
      </c>
      <c r="J10" s="37">
        <v>0.11174374459507255</v>
      </c>
      <c r="K10" s="37">
        <v>0.12046193699655863</v>
      </c>
      <c r="L10" s="37">
        <v>0.11617777435146283</v>
      </c>
      <c r="M10" s="37">
        <v>0.11877924374878508</v>
      </c>
      <c r="N10" s="37">
        <v>0.14744049448485469</v>
      </c>
      <c r="O10" s="37">
        <v>0.3454745153916941</v>
      </c>
      <c r="P10" s="37">
        <v>0.3497142937840142</v>
      </c>
      <c r="Q10" s="37">
        <v>0.17208911439468991</v>
      </c>
      <c r="R10" s="37">
        <v>0.12076669968508098</v>
      </c>
      <c r="S10" s="37">
        <v>0.42817173755205118</v>
      </c>
      <c r="T10" s="37">
        <v>0.44275207303515091</v>
      </c>
      <c r="U10" s="37">
        <v>0.41408447131135656</v>
      </c>
      <c r="V10" s="37">
        <v>0.34745166114264225</v>
      </c>
      <c r="W10" s="37">
        <v>0.28212156830746904</v>
      </c>
      <c r="X10" s="37">
        <v>0.29736618899948131</v>
      </c>
      <c r="Y10" s="37">
        <v>0.29788859050481659</v>
      </c>
      <c r="Z10" s="37">
        <v>0.28185285193330178</v>
      </c>
      <c r="AA10" s="37">
        <v>0.25728209048299167</v>
      </c>
      <c r="AB10" s="37">
        <v>0.21186571178449759</v>
      </c>
      <c r="AC10" s="37">
        <v>0.17246538871988909</v>
      </c>
      <c r="AD10" s="37">
        <v>0.33811639573485636</v>
      </c>
      <c r="AE10" s="37">
        <v>0.36448099038140608</v>
      </c>
      <c r="AF10" s="37">
        <v>0.3357398895258491</v>
      </c>
      <c r="AG10" s="37">
        <v>0.42003983671696588</v>
      </c>
      <c r="AH10" s="37">
        <v>0.28955455707010458</v>
      </c>
      <c r="AI10" s="37">
        <v>0.17845573764227074</v>
      </c>
      <c r="AJ10" s="37">
        <v>0.21597966636441551</v>
      </c>
      <c r="AK10" s="37">
        <v>0.22009999070974134</v>
      </c>
      <c r="AL10" s="37">
        <v>0.21833983358146927</v>
      </c>
      <c r="AM10" s="37">
        <v>0.19605549657195301</v>
      </c>
      <c r="AN10" s="37">
        <v>0.22740150679755397</v>
      </c>
      <c r="AO10" s="37">
        <v>0.2734027760837216</v>
      </c>
      <c r="AP10" s="37">
        <v>0.24156071967822568</v>
      </c>
      <c r="AQ10" s="37">
        <v>0.26801165468129085</v>
      </c>
      <c r="AR10" s="37">
        <v>0.29589487948023047</v>
      </c>
      <c r="AS10" s="37">
        <v>0.28299385533030813</v>
      </c>
      <c r="AT10" s="37">
        <v>0.23691013690649579</v>
      </c>
      <c r="AU10" s="37">
        <v>0.24836024403198234</v>
      </c>
    </row>
    <row r="11" spans="1:47" ht="12.75" customHeight="1" x14ac:dyDescent="0.2">
      <c r="A11" s="27" t="s">
        <v>12</v>
      </c>
      <c r="B11" s="37">
        <v>0.56910096526456699</v>
      </c>
      <c r="C11" s="37">
        <v>0.31632016683879399</v>
      </c>
      <c r="D11" s="37">
        <v>0.26347087548447579</v>
      </c>
      <c r="E11" s="37">
        <v>0.26811981327075463</v>
      </c>
      <c r="F11" s="37">
        <v>0.19631853913383135</v>
      </c>
      <c r="G11" s="37">
        <v>0.18755851090469897</v>
      </c>
      <c r="H11" s="37">
        <v>0.15487709946164097</v>
      </c>
      <c r="I11" s="37">
        <v>0.12926887531585787</v>
      </c>
      <c r="J11" s="37">
        <v>0.18571688504447628</v>
      </c>
      <c r="K11" s="37">
        <v>0.15307217411035057</v>
      </c>
      <c r="L11" s="37">
        <v>0.15155753547612624</v>
      </c>
      <c r="M11" s="37">
        <v>0.175841686082645</v>
      </c>
      <c r="N11" s="37">
        <v>0.25843777390750039</v>
      </c>
      <c r="O11" s="37">
        <v>0.13616714162733398</v>
      </c>
      <c r="P11" s="37">
        <v>0.12922535397738005</v>
      </c>
      <c r="Q11" s="37">
        <v>0.18457638164527215</v>
      </c>
      <c r="R11" s="37">
        <v>0.17594712749882485</v>
      </c>
      <c r="S11" s="37">
        <v>0.14337842100449633</v>
      </c>
      <c r="T11" s="37">
        <v>0.14396442359916942</v>
      </c>
      <c r="U11" s="37">
        <v>0.16620277753616886</v>
      </c>
      <c r="V11" s="37">
        <v>0.17170679236372857</v>
      </c>
      <c r="W11" s="37">
        <v>0.16849888743585389</v>
      </c>
      <c r="X11" s="37">
        <v>0.18790864587252365</v>
      </c>
      <c r="Y11" s="37">
        <v>0.13806080465150655</v>
      </c>
      <c r="Z11" s="37">
        <v>0.19447672800155888</v>
      </c>
      <c r="AA11" s="37">
        <v>0.20099173221218644</v>
      </c>
      <c r="AB11" s="37">
        <v>0.17834006602609401</v>
      </c>
      <c r="AC11" s="37">
        <v>0.20123753571194991</v>
      </c>
      <c r="AD11" s="37">
        <v>0.17891846031506725</v>
      </c>
      <c r="AE11" s="37">
        <v>0.20101192462906212</v>
      </c>
      <c r="AF11" s="37">
        <v>0.15709594014024733</v>
      </c>
      <c r="AG11" s="37">
        <v>0.14810334472333161</v>
      </c>
      <c r="AH11" s="37">
        <v>0.17609559219808768</v>
      </c>
      <c r="AI11" s="37">
        <v>0.28492360213238899</v>
      </c>
      <c r="AJ11" s="37">
        <v>0.18549318692784478</v>
      </c>
      <c r="AK11" s="37">
        <v>0.2606244430145857</v>
      </c>
      <c r="AL11" s="37">
        <v>0.18329938590161637</v>
      </c>
      <c r="AM11" s="37">
        <v>0.26141182751195169</v>
      </c>
      <c r="AN11" s="37">
        <v>0.27976002282559242</v>
      </c>
      <c r="AO11" s="37">
        <v>0.24185592662161831</v>
      </c>
      <c r="AP11" s="37">
        <v>0.26198247751005543</v>
      </c>
      <c r="AQ11" s="37">
        <v>0.15450367291795891</v>
      </c>
      <c r="AR11" s="37">
        <v>0.20096873485650699</v>
      </c>
      <c r="AS11" s="37">
        <v>0.14577039760383592</v>
      </c>
      <c r="AT11" s="37">
        <v>0.28473840502314141</v>
      </c>
      <c r="AU11" s="37">
        <v>0.19653172622067566</v>
      </c>
    </row>
    <row r="12" spans="1:47" ht="12.75" customHeight="1" x14ac:dyDescent="0.2">
      <c r="A12" s="27" t="s">
        <v>14</v>
      </c>
      <c r="B12" s="37">
        <v>7.2852814767843305E-2</v>
      </c>
      <c r="C12" s="37">
        <v>0.2244091541811977</v>
      </c>
      <c r="D12" s="37">
        <v>0.2314849795016021</v>
      </c>
      <c r="E12" s="37">
        <v>0.21112487867913393</v>
      </c>
      <c r="F12" s="37">
        <v>0.25916052276093288</v>
      </c>
      <c r="G12" s="37">
        <v>0.24698054837479341</v>
      </c>
      <c r="H12" s="37">
        <v>0.27090770304347933</v>
      </c>
      <c r="I12" s="37">
        <v>0.23113892925002794</v>
      </c>
      <c r="J12" s="37">
        <v>0.2452155531067983</v>
      </c>
      <c r="K12" s="37">
        <v>0.28349657754415158</v>
      </c>
      <c r="L12" s="37">
        <v>0.31031216788453808</v>
      </c>
      <c r="M12" s="37">
        <v>0.22930658263266976</v>
      </c>
      <c r="N12" s="37">
        <v>0.1118168675795968</v>
      </c>
      <c r="O12" s="37">
        <v>0.19951316531599728</v>
      </c>
      <c r="P12" s="37">
        <v>0.20077988882435907</v>
      </c>
      <c r="Q12" s="37">
        <v>0.22040629482670357</v>
      </c>
      <c r="R12" s="37">
        <v>0.23154717833776828</v>
      </c>
      <c r="S12" s="37">
        <v>0.15439432145450202</v>
      </c>
      <c r="T12" s="37">
        <v>0.11556447928533474</v>
      </c>
      <c r="U12" s="37">
        <v>0.13115740338059204</v>
      </c>
      <c r="V12" s="37">
        <v>0.13789801397476148</v>
      </c>
      <c r="W12" s="37">
        <v>0.13225509805780922</v>
      </c>
      <c r="X12" s="37">
        <v>0.11509426821639504</v>
      </c>
      <c r="Y12" s="37">
        <v>0.11463697060780015</v>
      </c>
      <c r="Z12" s="37">
        <v>8.2753389193552879E-2</v>
      </c>
      <c r="AA12" s="37">
        <v>8.8400957534549698E-2</v>
      </c>
      <c r="AB12" s="37">
        <v>0.13741443503390957</v>
      </c>
      <c r="AC12" s="37">
        <v>0.20617619330952272</v>
      </c>
      <c r="AD12" s="37">
        <v>0.18798499454588991</v>
      </c>
      <c r="AE12" s="37">
        <v>0.18197044633916923</v>
      </c>
      <c r="AF12" s="37">
        <v>0.20928714138340798</v>
      </c>
      <c r="AG12" s="37">
        <v>0.18420240038275823</v>
      </c>
      <c r="AH12" s="37">
        <v>0.13775062220311374</v>
      </c>
      <c r="AI12" s="37">
        <v>0.24367066436528306</v>
      </c>
      <c r="AJ12" s="37">
        <v>0.26811022643993693</v>
      </c>
      <c r="AK12" s="37">
        <v>0.25260557346702128</v>
      </c>
      <c r="AL12" s="37">
        <v>0.25185036337452693</v>
      </c>
      <c r="AM12" s="37">
        <v>9.9377373090280899E-2</v>
      </c>
      <c r="AN12" s="37">
        <v>0.11090461832679153</v>
      </c>
      <c r="AO12" s="37">
        <v>7.7964530529602616E-2</v>
      </c>
      <c r="AP12" s="37">
        <v>7.6034410566784671E-2</v>
      </c>
      <c r="AQ12" s="37">
        <v>0.13495281621053523</v>
      </c>
      <c r="AR12" s="37">
        <v>0.14867544914478525</v>
      </c>
      <c r="AS12" s="37">
        <v>0.16992646964301783</v>
      </c>
      <c r="AT12" s="37">
        <v>0.14546315176230701</v>
      </c>
      <c r="AU12" s="37">
        <v>0.17865634505182429</v>
      </c>
    </row>
    <row r="13" spans="1:47" ht="12.75" customHeight="1" x14ac:dyDescent="0.2">
      <c r="A13" s="27" t="s">
        <v>11</v>
      </c>
      <c r="B13" s="37">
        <v>0.34525822588600014</v>
      </c>
      <c r="C13" s="37">
        <v>0.38077562078100913</v>
      </c>
      <c r="D13" s="37">
        <v>0.41101736417187873</v>
      </c>
      <c r="E13" s="37">
        <v>0.35815318175334176</v>
      </c>
      <c r="F13" s="37">
        <v>0.35413960906856762</v>
      </c>
      <c r="G13" s="37">
        <v>0.37581048438360809</v>
      </c>
      <c r="H13" s="37">
        <v>0.46020501477527226</v>
      </c>
      <c r="I13" s="37">
        <v>0.51346820163183193</v>
      </c>
      <c r="J13" s="37">
        <v>0.45732381725365284</v>
      </c>
      <c r="K13" s="37">
        <v>0.44296931134893924</v>
      </c>
      <c r="L13" s="37">
        <v>0.42195252228787289</v>
      </c>
      <c r="M13" s="37">
        <v>0.47607248753590015</v>
      </c>
      <c r="N13" s="37">
        <v>0.48230486402804812</v>
      </c>
      <c r="O13" s="37">
        <v>0.31884517766497461</v>
      </c>
      <c r="P13" s="37">
        <v>0.32028046341424665</v>
      </c>
      <c r="Q13" s="37">
        <v>0.4229282091333344</v>
      </c>
      <c r="R13" s="37">
        <v>0.47173899447832585</v>
      </c>
      <c r="S13" s="37">
        <v>0.2740555199889505</v>
      </c>
      <c r="T13" s="37">
        <v>0.29771902408034495</v>
      </c>
      <c r="U13" s="37">
        <v>0.28855534777188252</v>
      </c>
      <c r="V13" s="37">
        <v>0.34294353251886767</v>
      </c>
      <c r="W13" s="37">
        <v>0.41712444619886779</v>
      </c>
      <c r="X13" s="37">
        <v>0.39963089691160003</v>
      </c>
      <c r="Y13" s="37">
        <v>0.44941363423587671</v>
      </c>
      <c r="Z13" s="37">
        <v>0.44091703087158646</v>
      </c>
      <c r="AA13" s="37">
        <v>0.45332521977027218</v>
      </c>
      <c r="AB13" s="37">
        <v>0.47237978715549883</v>
      </c>
      <c r="AC13" s="37">
        <v>0.42012088225863825</v>
      </c>
      <c r="AD13" s="37">
        <v>0.29498014940418649</v>
      </c>
      <c r="AE13" s="37">
        <v>0.25253663865036258</v>
      </c>
      <c r="AF13" s="37">
        <v>0.29787702895049556</v>
      </c>
      <c r="AG13" s="37">
        <v>0.24765441817694425</v>
      </c>
      <c r="AH13" s="37">
        <v>0.396599228528694</v>
      </c>
      <c r="AI13" s="37">
        <v>0.29294999586005721</v>
      </c>
      <c r="AJ13" s="37">
        <v>0.33041692026780278</v>
      </c>
      <c r="AK13" s="37">
        <v>0.26666999280865161</v>
      </c>
      <c r="AL13" s="37">
        <v>0.34651041714238739</v>
      </c>
      <c r="AM13" s="37">
        <v>0.44315530282581445</v>
      </c>
      <c r="AN13" s="37">
        <v>0.38193385205006208</v>
      </c>
      <c r="AO13" s="37">
        <v>0.40677676676505747</v>
      </c>
      <c r="AP13" s="37">
        <v>0.42042239224493422</v>
      </c>
      <c r="AQ13" s="37">
        <v>0.44253185619021501</v>
      </c>
      <c r="AR13" s="37">
        <v>0.35446093651847732</v>
      </c>
      <c r="AS13" s="37">
        <v>0.40130927742283812</v>
      </c>
      <c r="AT13" s="37">
        <v>0.33288830630805583</v>
      </c>
      <c r="AU13" s="37">
        <v>0.37645168469551771</v>
      </c>
    </row>
    <row r="14" spans="1:47" ht="12.75" customHeight="1" x14ac:dyDescent="0.2">
      <c r="A14" s="27" t="s">
        <v>66</v>
      </c>
      <c r="B14" s="37">
        <v>1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  <c r="H14" s="37">
        <v>1</v>
      </c>
      <c r="I14" s="37">
        <v>1</v>
      </c>
      <c r="J14" s="37">
        <v>1</v>
      </c>
      <c r="K14" s="37">
        <v>1</v>
      </c>
      <c r="L14" s="37">
        <v>1</v>
      </c>
      <c r="M14" s="37">
        <v>1</v>
      </c>
      <c r="N14" s="37">
        <v>1</v>
      </c>
      <c r="O14" s="37">
        <v>1</v>
      </c>
      <c r="P14" s="37">
        <v>1</v>
      </c>
      <c r="Q14" s="37">
        <v>1</v>
      </c>
      <c r="R14" s="37">
        <v>1</v>
      </c>
      <c r="S14" s="37">
        <v>1</v>
      </c>
      <c r="T14" s="37">
        <v>1</v>
      </c>
      <c r="U14" s="37">
        <v>1</v>
      </c>
      <c r="V14" s="37">
        <v>1</v>
      </c>
      <c r="W14" s="37">
        <v>1</v>
      </c>
      <c r="X14" s="37">
        <v>1</v>
      </c>
      <c r="Y14" s="37">
        <v>1</v>
      </c>
      <c r="Z14" s="37">
        <v>1</v>
      </c>
      <c r="AA14" s="37">
        <v>1</v>
      </c>
      <c r="AB14" s="37">
        <v>1</v>
      </c>
      <c r="AC14" s="37">
        <v>1</v>
      </c>
      <c r="AD14" s="37">
        <v>1</v>
      </c>
      <c r="AE14" s="37">
        <v>1</v>
      </c>
      <c r="AF14" s="37">
        <v>1</v>
      </c>
      <c r="AG14" s="37">
        <v>1</v>
      </c>
      <c r="AH14" s="37">
        <v>1</v>
      </c>
      <c r="AI14" s="37">
        <v>1</v>
      </c>
      <c r="AJ14" s="37">
        <v>1</v>
      </c>
      <c r="AK14" s="37">
        <v>1</v>
      </c>
      <c r="AL14" s="37">
        <v>1</v>
      </c>
      <c r="AM14" s="37">
        <v>1</v>
      </c>
      <c r="AN14" s="37">
        <v>1</v>
      </c>
      <c r="AO14" s="37">
        <v>1</v>
      </c>
      <c r="AP14" s="37">
        <v>1</v>
      </c>
      <c r="AQ14" s="37">
        <v>1</v>
      </c>
      <c r="AR14" s="37">
        <v>1</v>
      </c>
      <c r="AS14" s="37">
        <v>1</v>
      </c>
      <c r="AT14" s="37">
        <v>1</v>
      </c>
      <c r="AU14" s="37">
        <v>1</v>
      </c>
    </row>
    <row r="15" spans="1:47" ht="12.75" customHeight="1" x14ac:dyDescent="0.2"/>
    <row r="16" spans="1:47" ht="12.75" customHeight="1" x14ac:dyDescent="0.2"/>
    <row r="17" spans="1:46" ht="12.75" customHeight="1" x14ac:dyDescent="0.2"/>
    <row r="18" spans="1:46" ht="12.75" customHeight="1" x14ac:dyDescent="0.2">
      <c r="A18" s="29"/>
      <c r="B18" s="38" t="s">
        <v>21</v>
      </c>
      <c r="C18" s="38" t="s">
        <v>22</v>
      </c>
      <c r="D18" s="38" t="s">
        <v>23</v>
      </c>
      <c r="E18" s="38" t="s">
        <v>24</v>
      </c>
      <c r="F18" s="38" t="s">
        <v>25</v>
      </c>
      <c r="G18" s="38" t="s">
        <v>26</v>
      </c>
      <c r="H18" s="38" t="s">
        <v>27</v>
      </c>
      <c r="I18" s="38" t="s">
        <v>28</v>
      </c>
      <c r="J18" s="38" t="s">
        <v>29</v>
      </c>
      <c r="K18" s="38" t="s">
        <v>30</v>
      </c>
      <c r="L18" s="38" t="s">
        <v>31</v>
      </c>
      <c r="M18" s="38" t="s">
        <v>32</v>
      </c>
      <c r="N18" s="38" t="s">
        <v>33</v>
      </c>
      <c r="O18" s="38" t="s">
        <v>34</v>
      </c>
      <c r="P18" s="38" t="s">
        <v>35</v>
      </c>
      <c r="Q18" s="38" t="s">
        <v>36</v>
      </c>
      <c r="R18" s="38" t="s">
        <v>37</v>
      </c>
      <c r="S18" s="38" t="s">
        <v>38</v>
      </c>
      <c r="T18" s="38" t="s">
        <v>39</v>
      </c>
      <c r="U18" s="38" t="s">
        <v>40</v>
      </c>
      <c r="V18" s="38" t="s">
        <v>41</v>
      </c>
      <c r="W18" s="38" t="s">
        <v>42</v>
      </c>
      <c r="X18" s="38" t="s">
        <v>43</v>
      </c>
      <c r="Y18" s="38" t="s">
        <v>44</v>
      </c>
      <c r="Z18" s="38" t="s">
        <v>45</v>
      </c>
      <c r="AA18" s="38" t="s">
        <v>46</v>
      </c>
      <c r="AB18" s="38" t="s">
        <v>47</v>
      </c>
      <c r="AC18" s="38" t="s">
        <v>48</v>
      </c>
      <c r="AD18" s="38" t="s">
        <v>49</v>
      </c>
      <c r="AE18" s="38" t="s">
        <v>50</v>
      </c>
      <c r="AF18" s="38" t="s">
        <v>51</v>
      </c>
      <c r="AG18" s="38" t="s">
        <v>52</v>
      </c>
      <c r="AH18" s="38" t="s">
        <v>53</v>
      </c>
      <c r="AI18" s="38" t="s">
        <v>54</v>
      </c>
      <c r="AJ18" s="38" t="s">
        <v>55</v>
      </c>
      <c r="AK18" s="38" t="s">
        <v>56</v>
      </c>
      <c r="AL18" s="38" t="s">
        <v>57</v>
      </c>
      <c r="AM18" s="38" t="s">
        <v>58</v>
      </c>
      <c r="AN18" s="38" t="s">
        <v>59</v>
      </c>
      <c r="AO18" s="38" t="s">
        <v>60</v>
      </c>
      <c r="AP18" s="38" t="s">
        <v>61</v>
      </c>
      <c r="AQ18" s="38" t="s">
        <v>62</v>
      </c>
      <c r="AR18" s="38" t="s">
        <v>63</v>
      </c>
      <c r="AS18" s="38" t="s">
        <v>64</v>
      </c>
      <c r="AT18" s="38" t="s">
        <v>65</v>
      </c>
    </row>
    <row r="19" spans="1:46" ht="12.75" customHeight="1" x14ac:dyDescent="0.2">
      <c r="A19" s="38" t="s">
        <v>13</v>
      </c>
      <c r="B19" s="39">
        <v>1.2787994081589515E-2</v>
      </c>
      <c r="C19" s="39">
        <v>7.8495058198999171E-2</v>
      </c>
      <c r="D19" s="39">
        <v>9.4026780842043398E-2</v>
      </c>
      <c r="E19" s="39">
        <v>0.16260212629676971</v>
      </c>
      <c r="F19" s="39">
        <v>0.19038132903666813</v>
      </c>
      <c r="G19" s="39">
        <v>0.18965045633689953</v>
      </c>
      <c r="H19" s="39">
        <v>0.1140101827196074</v>
      </c>
      <c r="I19" s="39">
        <v>0.12612399380228229</v>
      </c>
      <c r="J19" s="39">
        <v>0.11174374459507255</v>
      </c>
      <c r="K19" s="39">
        <v>0.12046193699655863</v>
      </c>
      <c r="L19" s="39">
        <v>0.11617777435146283</v>
      </c>
      <c r="M19" s="39">
        <v>0.11877924374878508</v>
      </c>
      <c r="N19" s="39">
        <v>0.14744049448485469</v>
      </c>
      <c r="O19" s="39">
        <v>0.3454745153916941</v>
      </c>
      <c r="P19" s="39">
        <v>0.3497142937840142</v>
      </c>
      <c r="Q19" s="39">
        <v>0.17208911439468991</v>
      </c>
      <c r="R19" s="39">
        <v>0.12076669968508098</v>
      </c>
      <c r="S19" s="39">
        <v>0.42817173755205118</v>
      </c>
      <c r="T19" s="39">
        <v>0.44275207303515091</v>
      </c>
      <c r="U19" s="39">
        <v>0.41408447131135656</v>
      </c>
      <c r="V19" s="39">
        <v>0.34745166114264225</v>
      </c>
      <c r="W19" s="39">
        <v>0.28212156830746904</v>
      </c>
      <c r="X19" s="39">
        <v>0.29736618899948131</v>
      </c>
      <c r="Y19" s="39">
        <v>0.29788859050481659</v>
      </c>
      <c r="Z19" s="39">
        <v>0.28185285193330178</v>
      </c>
      <c r="AA19" s="39">
        <v>0.25728209048299167</v>
      </c>
      <c r="AB19" s="39">
        <v>0.21186571178449759</v>
      </c>
      <c r="AC19" s="39">
        <v>0.17246538871988909</v>
      </c>
      <c r="AD19" s="39">
        <v>0.33811639573485636</v>
      </c>
      <c r="AE19" s="39">
        <v>0.36448099038140608</v>
      </c>
      <c r="AF19" s="39">
        <v>0.3357398895258491</v>
      </c>
      <c r="AG19" s="39">
        <v>0.42003983671696588</v>
      </c>
      <c r="AH19" s="39">
        <v>0.28955455707010458</v>
      </c>
      <c r="AI19" s="39">
        <v>0.17845573764227074</v>
      </c>
      <c r="AJ19" s="39">
        <v>0.21597966636441551</v>
      </c>
      <c r="AK19" s="39">
        <v>0.22009999070974134</v>
      </c>
      <c r="AL19" s="39">
        <v>0.21833983358146927</v>
      </c>
      <c r="AM19" s="39">
        <v>0.19605549657195301</v>
      </c>
      <c r="AN19" s="39">
        <v>0.22740150679755397</v>
      </c>
      <c r="AO19" s="39">
        <v>0.2734027760837216</v>
      </c>
      <c r="AP19" s="39">
        <v>0.24156071967822568</v>
      </c>
      <c r="AQ19" s="39">
        <v>0.26801165468129085</v>
      </c>
      <c r="AR19" s="39">
        <v>0.29589487948023047</v>
      </c>
      <c r="AS19" s="39">
        <v>0.28299385533030813</v>
      </c>
      <c r="AT19" s="39">
        <v>0.23691013690649579</v>
      </c>
    </row>
    <row r="20" spans="1:46" ht="12.75" customHeight="1" x14ac:dyDescent="0.2">
      <c r="A20" s="38" t="s">
        <v>12</v>
      </c>
      <c r="B20" s="39">
        <v>0.56910096526456699</v>
      </c>
      <c r="C20" s="39">
        <v>0.31632016683879399</v>
      </c>
      <c r="D20" s="39">
        <v>0.26347087548447579</v>
      </c>
      <c r="E20" s="39">
        <v>0.26811981327075463</v>
      </c>
      <c r="F20" s="39">
        <v>0.19631853913383135</v>
      </c>
      <c r="G20" s="39">
        <v>0.18755851090469897</v>
      </c>
      <c r="H20" s="39">
        <v>0.15487709946164097</v>
      </c>
      <c r="I20" s="39">
        <v>0.12926887531585787</v>
      </c>
      <c r="J20" s="39">
        <v>0.18571688504447628</v>
      </c>
      <c r="K20" s="39">
        <v>0.15307217411035057</v>
      </c>
      <c r="L20" s="39">
        <v>0.15155753547612624</v>
      </c>
      <c r="M20" s="39">
        <v>0.175841686082645</v>
      </c>
      <c r="N20" s="39">
        <v>0.25843777390750039</v>
      </c>
      <c r="O20" s="39">
        <v>0.13616714162733398</v>
      </c>
      <c r="P20" s="39">
        <v>0.12922535397738005</v>
      </c>
      <c r="Q20" s="39">
        <v>0.18457638164527215</v>
      </c>
      <c r="R20" s="39">
        <v>0.17594712749882485</v>
      </c>
      <c r="S20" s="39">
        <v>0.14337842100449633</v>
      </c>
      <c r="T20" s="39">
        <v>0.14396442359916942</v>
      </c>
      <c r="U20" s="39">
        <v>0.16620277753616886</v>
      </c>
      <c r="V20" s="39">
        <v>0.17170679236372857</v>
      </c>
      <c r="W20" s="39">
        <v>0.16849888743585389</v>
      </c>
      <c r="X20" s="39">
        <v>0.18790864587252365</v>
      </c>
      <c r="Y20" s="39">
        <v>0.13806080465150655</v>
      </c>
      <c r="Z20" s="39">
        <v>0.19447672800155888</v>
      </c>
      <c r="AA20" s="39">
        <v>0.20099173221218644</v>
      </c>
      <c r="AB20" s="39">
        <v>0.17834006602609401</v>
      </c>
      <c r="AC20" s="39">
        <v>0.20123753571194991</v>
      </c>
      <c r="AD20" s="39">
        <v>0.17891846031506725</v>
      </c>
      <c r="AE20" s="39">
        <v>0.20101192462906212</v>
      </c>
      <c r="AF20" s="39">
        <v>0.15709594014024733</v>
      </c>
      <c r="AG20" s="39">
        <v>0.14810334472333161</v>
      </c>
      <c r="AH20" s="39">
        <v>0.17609559219808768</v>
      </c>
      <c r="AI20" s="39">
        <v>0.28492360213238899</v>
      </c>
      <c r="AJ20" s="39">
        <v>0.18549318692784478</v>
      </c>
      <c r="AK20" s="39">
        <v>0.2606244430145857</v>
      </c>
      <c r="AL20" s="39">
        <v>0.18329938590161637</v>
      </c>
      <c r="AM20" s="39">
        <v>0.26141182751195169</v>
      </c>
      <c r="AN20" s="39">
        <v>0.27976002282559242</v>
      </c>
      <c r="AO20" s="39">
        <v>0.24185592662161831</v>
      </c>
      <c r="AP20" s="39">
        <v>0.26198247751005543</v>
      </c>
      <c r="AQ20" s="39">
        <v>0.15450367291795891</v>
      </c>
      <c r="AR20" s="39">
        <v>0.20096873485650699</v>
      </c>
      <c r="AS20" s="39">
        <v>0.14577039760383592</v>
      </c>
      <c r="AT20" s="39">
        <v>0.28473840502314141</v>
      </c>
    </row>
    <row r="21" spans="1:46" ht="12.75" customHeight="1" x14ac:dyDescent="0.2">
      <c r="A21" s="38" t="s">
        <v>14</v>
      </c>
      <c r="B21" s="39">
        <v>7.2852814767843305E-2</v>
      </c>
      <c r="C21" s="39">
        <v>0.2244091541811977</v>
      </c>
      <c r="D21" s="39">
        <v>0.2314849795016021</v>
      </c>
      <c r="E21" s="39">
        <v>0.21112487867913393</v>
      </c>
      <c r="F21" s="39">
        <v>0.25916052276093288</v>
      </c>
      <c r="G21" s="39">
        <v>0.24698054837479341</v>
      </c>
      <c r="H21" s="39">
        <v>0.27090770304347933</v>
      </c>
      <c r="I21" s="39">
        <v>0.23113892925002794</v>
      </c>
      <c r="J21" s="39">
        <v>0.2452155531067983</v>
      </c>
      <c r="K21" s="39">
        <v>0.28349657754415158</v>
      </c>
      <c r="L21" s="39">
        <v>0.31031216788453803</v>
      </c>
      <c r="M21" s="39">
        <v>0.22930658263266976</v>
      </c>
      <c r="N21" s="39">
        <v>0.1118168675795968</v>
      </c>
      <c r="O21" s="39">
        <v>0.19951316531599728</v>
      </c>
      <c r="P21" s="39">
        <v>0.20077988882435907</v>
      </c>
      <c r="Q21" s="39">
        <v>0.22040629482670357</v>
      </c>
      <c r="R21" s="39">
        <v>0.23154717833776828</v>
      </c>
      <c r="S21" s="39">
        <v>0.15439432145450202</v>
      </c>
      <c r="T21" s="39">
        <v>0.11556447928533474</v>
      </c>
      <c r="U21" s="39">
        <v>0.13115740338059204</v>
      </c>
      <c r="V21" s="39">
        <v>0.13789801397476148</v>
      </c>
      <c r="W21" s="39">
        <v>0.13225509805780922</v>
      </c>
      <c r="X21" s="39">
        <v>0.11509426821639504</v>
      </c>
      <c r="Y21" s="39">
        <v>0.11463697060780015</v>
      </c>
      <c r="Z21" s="39">
        <v>8.2753389193552879E-2</v>
      </c>
      <c r="AA21" s="39">
        <v>8.8400957534549698E-2</v>
      </c>
      <c r="AB21" s="39">
        <v>0.13741443503390957</v>
      </c>
      <c r="AC21" s="39">
        <v>0.20617619330952272</v>
      </c>
      <c r="AD21" s="39">
        <v>0.18798499454588991</v>
      </c>
      <c r="AE21" s="39">
        <v>0.18197044633916923</v>
      </c>
      <c r="AF21" s="39">
        <v>0.20928714138340798</v>
      </c>
      <c r="AG21" s="39">
        <v>0.18420240038275823</v>
      </c>
      <c r="AH21" s="39">
        <v>0.13775062220311374</v>
      </c>
      <c r="AI21" s="39">
        <v>0.24367066436528306</v>
      </c>
      <c r="AJ21" s="39">
        <v>0.26811022643993693</v>
      </c>
      <c r="AK21" s="39">
        <v>0.25260557346702128</v>
      </c>
      <c r="AL21" s="39">
        <v>0.25185036337452693</v>
      </c>
      <c r="AM21" s="39">
        <v>9.9377373090280899E-2</v>
      </c>
      <c r="AN21" s="39">
        <v>0.11090461832679153</v>
      </c>
      <c r="AO21" s="39">
        <v>7.7964530529602616E-2</v>
      </c>
      <c r="AP21" s="39">
        <v>7.6034410566784671E-2</v>
      </c>
      <c r="AQ21" s="39">
        <v>0.13495281621053523</v>
      </c>
      <c r="AR21" s="39">
        <v>0.14867544914478525</v>
      </c>
      <c r="AS21" s="39">
        <v>0.16992646964301783</v>
      </c>
      <c r="AT21" s="39">
        <v>0.14546315176230701</v>
      </c>
    </row>
    <row r="22" spans="1:46" ht="12.75" customHeight="1" x14ac:dyDescent="0.2">
      <c r="A22" s="38" t="s">
        <v>11</v>
      </c>
      <c r="B22" s="39">
        <v>0.34525822588600014</v>
      </c>
      <c r="C22" s="39">
        <v>0.38077562078100913</v>
      </c>
      <c r="D22" s="39">
        <v>0.41101736417187873</v>
      </c>
      <c r="E22" s="39">
        <v>0.35815318175334176</v>
      </c>
      <c r="F22" s="39">
        <v>0.35413960906856762</v>
      </c>
      <c r="G22" s="39">
        <v>0.37581048438360809</v>
      </c>
      <c r="H22" s="39">
        <v>0.46020501477527226</v>
      </c>
      <c r="I22" s="39">
        <v>0.51346820163183193</v>
      </c>
      <c r="J22" s="39">
        <v>0.45732381725365284</v>
      </c>
      <c r="K22" s="39">
        <v>0.44296931134893924</v>
      </c>
      <c r="L22" s="39">
        <v>0.42195252228787289</v>
      </c>
      <c r="M22" s="39">
        <v>0.47607248753590015</v>
      </c>
      <c r="N22" s="39">
        <v>0.48230486402804812</v>
      </c>
      <c r="O22" s="39">
        <v>0.31884517766497461</v>
      </c>
      <c r="P22" s="39">
        <v>0.32028046341424665</v>
      </c>
      <c r="Q22" s="39">
        <v>0.4229282091333344</v>
      </c>
      <c r="R22" s="39">
        <v>0.47173899447832585</v>
      </c>
      <c r="S22" s="39">
        <v>0.2740555199889505</v>
      </c>
      <c r="T22" s="39">
        <v>0.29771902408034495</v>
      </c>
      <c r="U22" s="39">
        <v>0.28855534777188252</v>
      </c>
      <c r="V22" s="39">
        <v>0.34294353251886767</v>
      </c>
      <c r="W22" s="39">
        <v>0.41712444619886779</v>
      </c>
      <c r="X22" s="39">
        <v>0.39963089691160003</v>
      </c>
      <c r="Y22" s="39">
        <v>0.44941363423587671</v>
      </c>
      <c r="Z22" s="39">
        <v>0.44091703087158646</v>
      </c>
      <c r="AA22" s="39">
        <v>0.45332521977027218</v>
      </c>
      <c r="AB22" s="39">
        <v>0.47237978715549883</v>
      </c>
      <c r="AC22" s="39">
        <v>0.42012088225863825</v>
      </c>
      <c r="AD22" s="39">
        <v>0.29498014940418649</v>
      </c>
      <c r="AE22" s="39">
        <v>0.25253663865036258</v>
      </c>
      <c r="AF22" s="39">
        <v>0.29787702895049556</v>
      </c>
      <c r="AG22" s="39">
        <v>0.24765441817694425</v>
      </c>
      <c r="AH22" s="39">
        <v>0.396599228528694</v>
      </c>
      <c r="AI22" s="39">
        <v>0.29294999586005721</v>
      </c>
      <c r="AJ22" s="39">
        <v>0.33041692026780278</v>
      </c>
      <c r="AK22" s="39">
        <v>0.26666999280865161</v>
      </c>
      <c r="AL22" s="39">
        <v>0.34651041714238739</v>
      </c>
      <c r="AM22" s="39">
        <v>0.44315530282581445</v>
      </c>
      <c r="AN22" s="39">
        <v>0.38193385205006208</v>
      </c>
      <c r="AO22" s="39">
        <v>0.40677676676505747</v>
      </c>
      <c r="AP22" s="39">
        <v>0.42042239224493422</v>
      </c>
      <c r="AQ22" s="39">
        <v>0.44253185619021501</v>
      </c>
      <c r="AR22" s="39">
        <v>0.35446093651847732</v>
      </c>
      <c r="AS22" s="39">
        <v>0.40130927742283812</v>
      </c>
      <c r="AT22" s="39">
        <v>0.33288830630805583</v>
      </c>
    </row>
    <row r="23" spans="1:46" ht="12.75" customHeight="1" x14ac:dyDescent="0.2"/>
    <row r="24" spans="1:46" ht="12.75" customHeight="1" thickBot="1" x14ac:dyDescent="0.25"/>
    <row r="25" spans="1:46" ht="12.75" customHeight="1" thickBot="1" x14ac:dyDescent="0.3">
      <c r="A25" s="30" t="s">
        <v>81</v>
      </c>
      <c r="D25" s="40" t="str">
        <f>IF(L21=MAX(B21:AT21),L18)</f>
        <v>11.янв</v>
      </c>
    </row>
    <row r="26" spans="1:46" ht="12.75" customHeight="1" x14ac:dyDescent="0.2"/>
    <row r="27" spans="1:46" ht="12.75" customHeight="1" x14ac:dyDescent="0.2"/>
    <row r="28" spans="1:46" ht="12.75" customHeight="1" x14ac:dyDescent="0.2"/>
    <row r="29" spans="1:46" ht="12.75" customHeight="1" x14ac:dyDescent="0.2"/>
    <row r="30" spans="1:46" ht="12.75" customHeight="1" x14ac:dyDescent="0.2"/>
    <row r="31" spans="1:46" ht="12.75" customHeight="1" x14ac:dyDescent="0.2"/>
    <row r="32" spans="1:4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</sheetData>
  <conditionalFormatting sqref="B21:AT21">
    <cfRule type="top10" dxfId="2" priority="3" rank="1"/>
  </conditionalFormatting>
  <conditionalFormatting sqref="G27">
    <cfRule type="expression" dxfId="1" priority="2">
      <formula>IF(MAX(B21:AT21),$18:$18)</formula>
    </cfRule>
  </conditionalFormatting>
  <conditionalFormatting sqref="B18:AT18">
    <cfRule type="expression" dxfId="0" priority="1">
      <formula>IF(B21=MAX(B21:AT21),B18)</formula>
    </cfRule>
  </conditionalFormatting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EE1CC"/>
  </sheetPr>
  <dimension ref="A1:B1000"/>
  <sheetViews>
    <sheetView workbookViewId="0">
      <selection activeCell="D8" sqref="D8"/>
    </sheetView>
  </sheetViews>
  <sheetFormatPr defaultColWidth="12.5703125" defaultRowHeight="15" customHeight="1" x14ac:dyDescent="0.2"/>
  <cols>
    <col min="1" max="1" width="16.42578125" style="5" customWidth="1"/>
    <col min="2" max="2" width="12" style="5" customWidth="1"/>
    <col min="3" max="26" width="7.5703125" style="5" customWidth="1"/>
    <col min="27" max="16384" width="12.5703125" style="5"/>
  </cols>
  <sheetData>
    <row r="1" spans="1:2" ht="27" customHeight="1" x14ac:dyDescent="0.2">
      <c r="A1" s="41" t="s">
        <v>1</v>
      </c>
      <c r="B1" s="42" t="s">
        <v>13</v>
      </c>
    </row>
    <row r="2" spans="1:2" ht="20.25" customHeight="1" thickBot="1" x14ac:dyDescent="0.25">
      <c r="A2" s="43" t="s">
        <v>3</v>
      </c>
      <c r="B2" s="44">
        <v>44599</v>
      </c>
    </row>
    <row r="3" spans="1:2" ht="12.75" customHeight="1" thickBot="1" x14ac:dyDescent="0.25">
      <c r="A3" s="16"/>
      <c r="B3" s="16"/>
    </row>
    <row r="4" spans="1:2" ht="26.25" customHeight="1" thickBot="1" x14ac:dyDescent="0.25">
      <c r="A4" s="45" t="s">
        <v>82</v>
      </c>
      <c r="B4" s="46">
        <f>SUMIFS('Data_xlsx '!H:H,'Data_xlsx '!C:C,B1,'Data_xlsx '!D:D,"&lt;="&amp;B2)</f>
        <v>4643790</v>
      </c>
    </row>
    <row r="5" spans="1:2" ht="12.75" customHeight="1" x14ac:dyDescent="0.2">
      <c r="A5" s="16"/>
      <c r="B5" s="16"/>
    </row>
    <row r="6" spans="1:2" ht="12.75" customHeight="1" x14ac:dyDescent="0.2">
      <c r="A6" s="16"/>
      <c r="B6" s="16"/>
    </row>
    <row r="7" spans="1:2" ht="12.75" customHeight="1" x14ac:dyDescent="0.2">
      <c r="A7" s="16"/>
      <c r="B7" s="16"/>
    </row>
    <row r="8" spans="1:2" ht="12.75" customHeight="1" x14ac:dyDescent="0.25">
      <c r="A8" s="47"/>
      <c r="B8" s="16"/>
    </row>
    <row r="9" spans="1:2" ht="12.75" customHeight="1" x14ac:dyDescent="0.2">
      <c r="A9" s="16"/>
      <c r="B9" s="16"/>
    </row>
    <row r="10" spans="1:2" ht="12.75" customHeight="1" x14ac:dyDescent="0.2">
      <c r="A10" s="16"/>
      <c r="B10" s="16"/>
    </row>
    <row r="11" spans="1:2" ht="12.75" customHeight="1" x14ac:dyDescent="0.2">
      <c r="A11" s="16"/>
      <c r="B11" s="16"/>
    </row>
    <row r="12" spans="1:2" ht="12.75" customHeight="1" x14ac:dyDescent="0.2">
      <c r="A12" s="16"/>
      <c r="B12" s="16"/>
    </row>
    <row r="13" spans="1:2" ht="12.75" customHeight="1" x14ac:dyDescent="0.2">
      <c r="A13" s="16"/>
      <c r="B13" s="16"/>
    </row>
    <row r="14" spans="1:2" ht="12.75" customHeight="1" x14ac:dyDescent="0.2">
      <c r="A14" s="16"/>
      <c r="B14" s="16"/>
    </row>
    <row r="15" spans="1:2" ht="12.75" customHeight="1" x14ac:dyDescent="0.2">
      <c r="A15" s="16"/>
      <c r="B15" s="16"/>
    </row>
    <row r="16" spans="1:2" ht="12.75" customHeight="1" x14ac:dyDescent="0.2">
      <c r="A16" s="16"/>
      <c r="B16" s="16"/>
    </row>
    <row r="17" spans="1:2" ht="12.75" customHeight="1" x14ac:dyDescent="0.2">
      <c r="A17" s="16"/>
      <c r="B17" s="16"/>
    </row>
    <row r="18" spans="1:2" ht="12.75" customHeight="1" x14ac:dyDescent="0.2">
      <c r="A18" s="16"/>
      <c r="B18" s="16"/>
    </row>
    <row r="19" spans="1:2" ht="12.75" customHeight="1" x14ac:dyDescent="0.2">
      <c r="A19" s="16"/>
      <c r="B19" s="16"/>
    </row>
    <row r="20" spans="1:2" ht="12.75" customHeight="1" x14ac:dyDescent="0.2">
      <c r="A20" s="16"/>
      <c r="B20" s="16"/>
    </row>
    <row r="21" spans="1:2" ht="12.75" customHeight="1" x14ac:dyDescent="0.2">
      <c r="A21" s="16"/>
      <c r="B21" s="16"/>
    </row>
    <row r="22" spans="1:2" ht="12.75" customHeight="1" x14ac:dyDescent="0.2">
      <c r="A22" s="16"/>
      <c r="B22" s="16"/>
    </row>
    <row r="23" spans="1:2" ht="12.75" customHeight="1" x14ac:dyDescent="0.2">
      <c r="A23" s="16"/>
      <c r="B23" s="16"/>
    </row>
    <row r="24" spans="1:2" ht="12.75" customHeight="1" x14ac:dyDescent="0.2">
      <c r="A24" s="16"/>
      <c r="B24" s="16"/>
    </row>
    <row r="25" spans="1:2" ht="12.75" customHeight="1" x14ac:dyDescent="0.2">
      <c r="A25" s="16"/>
      <c r="B25" s="16"/>
    </row>
    <row r="26" spans="1:2" ht="12.75" customHeight="1" x14ac:dyDescent="0.2">
      <c r="A26" s="16"/>
      <c r="B26" s="16"/>
    </row>
    <row r="27" spans="1:2" ht="12.75" customHeight="1" x14ac:dyDescent="0.2">
      <c r="A27" s="16"/>
      <c r="B27" s="16"/>
    </row>
    <row r="28" spans="1:2" ht="12.75" customHeight="1" x14ac:dyDescent="0.2">
      <c r="A28" s="16"/>
      <c r="B28" s="16"/>
    </row>
    <row r="29" spans="1:2" ht="12.75" customHeight="1" x14ac:dyDescent="0.2">
      <c r="A29" s="16"/>
      <c r="B29" s="16"/>
    </row>
    <row r="30" spans="1:2" ht="12.75" customHeight="1" x14ac:dyDescent="0.2">
      <c r="A30" s="16"/>
      <c r="B30" s="16"/>
    </row>
    <row r="31" spans="1:2" ht="12.75" customHeight="1" x14ac:dyDescent="0.2">
      <c r="A31" s="16"/>
      <c r="B31" s="16"/>
    </row>
    <row r="32" spans="1:2" ht="12.75" customHeight="1" x14ac:dyDescent="0.2">
      <c r="A32" s="16"/>
      <c r="B32" s="16"/>
    </row>
    <row r="33" spans="1:2" ht="12.75" customHeight="1" x14ac:dyDescent="0.2">
      <c r="A33" s="16"/>
      <c r="B33" s="16"/>
    </row>
    <row r="34" spans="1:2" ht="12.75" customHeight="1" x14ac:dyDescent="0.2">
      <c r="A34" s="16"/>
      <c r="B34" s="16"/>
    </row>
    <row r="35" spans="1:2" ht="12.75" customHeight="1" x14ac:dyDescent="0.2">
      <c r="A35" s="16"/>
      <c r="B35" s="16"/>
    </row>
    <row r="36" spans="1:2" ht="12.75" customHeight="1" x14ac:dyDescent="0.2">
      <c r="A36" s="16"/>
      <c r="B36" s="16"/>
    </row>
    <row r="37" spans="1:2" ht="12.75" customHeight="1" x14ac:dyDescent="0.2">
      <c r="A37" s="16"/>
      <c r="B37" s="16"/>
    </row>
    <row r="38" spans="1:2" ht="12.75" customHeight="1" x14ac:dyDescent="0.2">
      <c r="A38" s="16"/>
      <c r="B38" s="16"/>
    </row>
    <row r="39" spans="1:2" ht="12.75" customHeight="1" x14ac:dyDescent="0.2">
      <c r="A39" s="16"/>
      <c r="B39" s="16"/>
    </row>
    <row r="40" spans="1:2" ht="12.75" customHeight="1" x14ac:dyDescent="0.2">
      <c r="A40" s="16"/>
      <c r="B40" s="16"/>
    </row>
    <row r="41" spans="1:2" ht="12.75" customHeight="1" x14ac:dyDescent="0.2">
      <c r="A41" s="16"/>
      <c r="B41" s="16"/>
    </row>
    <row r="42" spans="1:2" ht="12.75" customHeight="1" x14ac:dyDescent="0.2">
      <c r="A42" s="16"/>
      <c r="B42" s="16"/>
    </row>
    <row r="43" spans="1:2" ht="12.75" customHeight="1" x14ac:dyDescent="0.2">
      <c r="A43" s="16"/>
      <c r="B43" s="16"/>
    </row>
    <row r="44" spans="1:2" ht="12.75" customHeight="1" x14ac:dyDescent="0.2">
      <c r="A44" s="16"/>
      <c r="B44" s="16"/>
    </row>
    <row r="45" spans="1:2" ht="12.75" customHeight="1" x14ac:dyDescent="0.2">
      <c r="A45" s="16"/>
      <c r="B45" s="16"/>
    </row>
    <row r="46" spans="1:2" ht="12.75" customHeight="1" x14ac:dyDescent="0.2">
      <c r="A46" s="16"/>
      <c r="B46" s="16"/>
    </row>
    <row r="47" spans="1:2" ht="12.75" customHeight="1" x14ac:dyDescent="0.2">
      <c r="A47" s="16"/>
      <c r="B47" s="16"/>
    </row>
    <row r="48" spans="1:2" ht="12.75" customHeight="1" x14ac:dyDescent="0.2">
      <c r="A48" s="16"/>
      <c r="B48" s="16"/>
    </row>
    <row r="49" spans="1:2" ht="12.75" customHeight="1" x14ac:dyDescent="0.2">
      <c r="A49" s="16"/>
      <c r="B49" s="16"/>
    </row>
    <row r="50" spans="1:2" ht="12.75" customHeight="1" x14ac:dyDescent="0.2">
      <c r="A50" s="16"/>
      <c r="B50" s="16"/>
    </row>
    <row r="51" spans="1:2" ht="12.75" customHeight="1" x14ac:dyDescent="0.2">
      <c r="A51" s="16"/>
      <c r="B51" s="16"/>
    </row>
    <row r="52" spans="1:2" ht="12.75" customHeight="1" x14ac:dyDescent="0.2">
      <c r="A52" s="16"/>
      <c r="B52" s="16"/>
    </row>
    <row r="53" spans="1:2" ht="12.75" customHeight="1" x14ac:dyDescent="0.2">
      <c r="A53" s="16"/>
      <c r="B53" s="16"/>
    </row>
    <row r="54" spans="1:2" ht="12.75" customHeight="1" x14ac:dyDescent="0.2">
      <c r="A54" s="16"/>
      <c r="B54" s="16"/>
    </row>
    <row r="55" spans="1:2" ht="12.75" customHeight="1" x14ac:dyDescent="0.2">
      <c r="A55" s="16"/>
      <c r="B55" s="16"/>
    </row>
    <row r="56" spans="1:2" ht="12.75" customHeight="1" x14ac:dyDescent="0.2">
      <c r="A56" s="16"/>
      <c r="B56" s="16"/>
    </row>
    <row r="57" spans="1:2" ht="12.75" customHeight="1" x14ac:dyDescent="0.2">
      <c r="A57" s="16"/>
      <c r="B57" s="16"/>
    </row>
    <row r="58" spans="1:2" ht="12.75" customHeight="1" x14ac:dyDescent="0.2">
      <c r="A58" s="16"/>
      <c r="B58" s="16"/>
    </row>
    <row r="59" spans="1:2" ht="12.75" customHeight="1" x14ac:dyDescent="0.2">
      <c r="A59" s="16"/>
      <c r="B59" s="16"/>
    </row>
    <row r="60" spans="1:2" ht="12.75" customHeight="1" x14ac:dyDescent="0.2">
      <c r="A60" s="16"/>
      <c r="B60" s="16"/>
    </row>
    <row r="61" spans="1:2" ht="12.75" customHeight="1" x14ac:dyDescent="0.2">
      <c r="A61" s="16"/>
      <c r="B61" s="16"/>
    </row>
    <row r="62" spans="1:2" ht="12.75" customHeight="1" x14ac:dyDescent="0.2">
      <c r="A62" s="16"/>
      <c r="B62" s="16"/>
    </row>
    <row r="63" spans="1:2" ht="12.75" customHeight="1" x14ac:dyDescent="0.2">
      <c r="A63" s="16"/>
      <c r="B63" s="16"/>
    </row>
    <row r="64" spans="1:2" ht="12.75" customHeight="1" x14ac:dyDescent="0.2">
      <c r="A64" s="16"/>
      <c r="B64" s="16"/>
    </row>
    <row r="65" spans="1:2" ht="12.75" customHeight="1" x14ac:dyDescent="0.2">
      <c r="A65" s="16"/>
      <c r="B65" s="16"/>
    </row>
    <row r="66" spans="1:2" ht="12.75" customHeight="1" x14ac:dyDescent="0.2">
      <c r="A66" s="16"/>
      <c r="B66" s="16"/>
    </row>
    <row r="67" spans="1:2" ht="12.75" customHeight="1" x14ac:dyDescent="0.2">
      <c r="A67" s="16"/>
      <c r="B67" s="16"/>
    </row>
    <row r="68" spans="1:2" ht="12.75" customHeight="1" x14ac:dyDescent="0.2">
      <c r="A68" s="16"/>
      <c r="B68" s="16"/>
    </row>
    <row r="69" spans="1:2" ht="12.75" customHeight="1" x14ac:dyDescent="0.2">
      <c r="A69" s="16"/>
      <c r="B69" s="16"/>
    </row>
    <row r="70" spans="1:2" ht="12.75" customHeight="1" x14ac:dyDescent="0.2">
      <c r="A70" s="16"/>
      <c r="B70" s="16"/>
    </row>
    <row r="71" spans="1:2" ht="12.75" customHeight="1" x14ac:dyDescent="0.2">
      <c r="A71" s="16"/>
      <c r="B71" s="16"/>
    </row>
    <row r="72" spans="1:2" ht="12.75" customHeight="1" x14ac:dyDescent="0.2">
      <c r="A72" s="16"/>
      <c r="B72" s="16"/>
    </row>
    <row r="73" spans="1:2" ht="12.75" customHeight="1" x14ac:dyDescent="0.2">
      <c r="A73" s="16"/>
      <c r="B73" s="16"/>
    </row>
    <row r="74" spans="1:2" ht="12.75" customHeight="1" x14ac:dyDescent="0.2">
      <c r="A74" s="16"/>
      <c r="B74" s="16"/>
    </row>
    <row r="75" spans="1:2" ht="12.75" customHeight="1" x14ac:dyDescent="0.2">
      <c r="A75" s="16"/>
      <c r="B75" s="16"/>
    </row>
    <row r="76" spans="1:2" ht="12.75" customHeight="1" x14ac:dyDescent="0.2">
      <c r="A76" s="16"/>
      <c r="B76" s="16"/>
    </row>
    <row r="77" spans="1:2" ht="12.75" customHeight="1" x14ac:dyDescent="0.2">
      <c r="A77" s="16"/>
      <c r="B77" s="16"/>
    </row>
    <row r="78" spans="1:2" ht="12.75" customHeight="1" x14ac:dyDescent="0.2">
      <c r="A78" s="16"/>
      <c r="B78" s="16"/>
    </row>
    <row r="79" spans="1:2" ht="12.75" customHeight="1" x14ac:dyDescent="0.2">
      <c r="A79" s="16"/>
      <c r="B79" s="16"/>
    </row>
    <row r="80" spans="1:2" ht="12.75" customHeight="1" x14ac:dyDescent="0.2">
      <c r="A80" s="16"/>
      <c r="B80" s="16"/>
    </row>
    <row r="81" spans="1:2" ht="12.75" customHeight="1" x14ac:dyDescent="0.2">
      <c r="A81" s="16"/>
      <c r="B81" s="16"/>
    </row>
    <row r="82" spans="1:2" ht="12.75" customHeight="1" x14ac:dyDescent="0.2">
      <c r="A82" s="16"/>
      <c r="B82" s="16"/>
    </row>
    <row r="83" spans="1:2" ht="12.75" customHeight="1" x14ac:dyDescent="0.2">
      <c r="A83" s="16"/>
      <c r="B83" s="16"/>
    </row>
    <row r="84" spans="1:2" ht="12.75" customHeight="1" x14ac:dyDescent="0.2">
      <c r="A84" s="16"/>
      <c r="B84" s="16"/>
    </row>
    <row r="85" spans="1:2" ht="12.75" customHeight="1" x14ac:dyDescent="0.2">
      <c r="A85" s="16"/>
      <c r="B85" s="16"/>
    </row>
    <row r="86" spans="1:2" ht="12.75" customHeight="1" x14ac:dyDescent="0.2">
      <c r="A86" s="16"/>
      <c r="B86" s="16"/>
    </row>
    <row r="87" spans="1:2" ht="12.75" customHeight="1" x14ac:dyDescent="0.2">
      <c r="A87" s="16"/>
      <c r="B87" s="16"/>
    </row>
    <row r="88" spans="1:2" ht="12.75" customHeight="1" x14ac:dyDescent="0.2">
      <c r="A88" s="16"/>
      <c r="B88" s="16"/>
    </row>
    <row r="89" spans="1:2" ht="12.75" customHeight="1" x14ac:dyDescent="0.2">
      <c r="A89" s="16"/>
      <c r="B89" s="16"/>
    </row>
    <row r="90" spans="1:2" ht="12.75" customHeight="1" x14ac:dyDescent="0.2">
      <c r="A90" s="16"/>
      <c r="B90" s="16"/>
    </row>
    <row r="91" spans="1:2" ht="12.75" customHeight="1" x14ac:dyDescent="0.2">
      <c r="A91" s="16"/>
      <c r="B91" s="16"/>
    </row>
    <row r="92" spans="1:2" ht="12.75" customHeight="1" x14ac:dyDescent="0.2">
      <c r="A92" s="16"/>
      <c r="B92" s="16"/>
    </row>
    <row r="93" spans="1:2" ht="12.75" customHeight="1" x14ac:dyDescent="0.2">
      <c r="A93" s="16"/>
      <c r="B93" s="16"/>
    </row>
    <row r="94" spans="1:2" ht="12.75" customHeight="1" x14ac:dyDescent="0.2">
      <c r="A94" s="16"/>
      <c r="B94" s="16"/>
    </row>
    <row r="95" spans="1:2" ht="12.75" customHeight="1" x14ac:dyDescent="0.2">
      <c r="A95" s="16"/>
      <c r="B95" s="16"/>
    </row>
    <row r="96" spans="1:2" ht="12.75" customHeight="1" x14ac:dyDescent="0.2">
      <c r="A96" s="16"/>
      <c r="B96" s="16"/>
    </row>
    <row r="97" spans="1:2" ht="12.75" customHeight="1" x14ac:dyDescent="0.2">
      <c r="A97" s="16"/>
      <c r="B97" s="16"/>
    </row>
    <row r="98" spans="1:2" ht="12.75" customHeight="1" x14ac:dyDescent="0.2">
      <c r="A98" s="16"/>
      <c r="B98" s="16"/>
    </row>
    <row r="99" spans="1:2" ht="12.75" customHeight="1" x14ac:dyDescent="0.2">
      <c r="A99" s="16"/>
      <c r="B99" s="16"/>
    </row>
    <row r="100" spans="1:2" ht="12.75" customHeight="1" x14ac:dyDescent="0.2">
      <c r="A100" s="16"/>
      <c r="B100" s="16"/>
    </row>
    <row r="101" spans="1:2" ht="12.75" customHeight="1" x14ac:dyDescent="0.2">
      <c r="A101" s="16"/>
      <c r="B101" s="16"/>
    </row>
    <row r="102" spans="1:2" ht="12.75" customHeight="1" x14ac:dyDescent="0.2">
      <c r="A102" s="16"/>
      <c r="B102" s="16"/>
    </row>
    <row r="103" spans="1:2" ht="12.75" customHeight="1" x14ac:dyDescent="0.2">
      <c r="A103" s="16"/>
      <c r="B103" s="16"/>
    </row>
    <row r="104" spans="1:2" ht="12.75" customHeight="1" x14ac:dyDescent="0.2">
      <c r="A104" s="16"/>
      <c r="B104" s="16"/>
    </row>
    <row r="105" spans="1:2" ht="12.75" customHeight="1" x14ac:dyDescent="0.2">
      <c r="A105" s="16"/>
      <c r="B105" s="16"/>
    </row>
    <row r="106" spans="1:2" ht="12.75" customHeight="1" x14ac:dyDescent="0.2">
      <c r="A106" s="16"/>
      <c r="B106" s="16"/>
    </row>
    <row r="107" spans="1:2" ht="12.75" customHeight="1" x14ac:dyDescent="0.2">
      <c r="A107" s="16"/>
      <c r="B107" s="16"/>
    </row>
    <row r="108" spans="1:2" ht="12.75" customHeight="1" x14ac:dyDescent="0.2">
      <c r="A108" s="16"/>
      <c r="B108" s="16"/>
    </row>
    <row r="109" spans="1:2" ht="12.75" customHeight="1" x14ac:dyDescent="0.2">
      <c r="A109" s="16"/>
      <c r="B109" s="16"/>
    </row>
    <row r="110" spans="1:2" ht="12.75" customHeight="1" x14ac:dyDescent="0.2">
      <c r="A110" s="16"/>
      <c r="B110" s="16"/>
    </row>
    <row r="111" spans="1:2" ht="12.75" customHeight="1" x14ac:dyDescent="0.2">
      <c r="A111" s="16"/>
      <c r="B111" s="16"/>
    </row>
    <row r="112" spans="1:2" ht="12.75" customHeight="1" x14ac:dyDescent="0.2">
      <c r="A112" s="16"/>
      <c r="B112" s="16"/>
    </row>
    <row r="113" spans="1:2" ht="12.75" customHeight="1" x14ac:dyDescent="0.2">
      <c r="A113" s="16"/>
      <c r="B113" s="16"/>
    </row>
    <row r="114" spans="1:2" ht="12.75" customHeight="1" x14ac:dyDescent="0.2">
      <c r="A114" s="16"/>
      <c r="B114" s="16"/>
    </row>
    <row r="115" spans="1:2" ht="12.75" customHeight="1" x14ac:dyDescent="0.2">
      <c r="A115" s="16"/>
      <c r="B115" s="16"/>
    </row>
    <row r="116" spans="1:2" ht="12.75" customHeight="1" x14ac:dyDescent="0.2">
      <c r="A116" s="16"/>
      <c r="B116" s="16"/>
    </row>
    <row r="117" spans="1:2" ht="12.75" customHeight="1" x14ac:dyDescent="0.2">
      <c r="A117" s="16"/>
      <c r="B117" s="16"/>
    </row>
    <row r="118" spans="1:2" ht="12.75" customHeight="1" x14ac:dyDescent="0.2">
      <c r="A118" s="16"/>
      <c r="B118" s="16"/>
    </row>
    <row r="119" spans="1:2" ht="12.75" customHeight="1" x14ac:dyDescent="0.2">
      <c r="A119" s="16"/>
      <c r="B119" s="16"/>
    </row>
    <row r="120" spans="1:2" ht="12.75" customHeight="1" x14ac:dyDescent="0.2">
      <c r="A120" s="16"/>
      <c r="B120" s="16"/>
    </row>
    <row r="121" spans="1:2" ht="12.75" customHeight="1" x14ac:dyDescent="0.2">
      <c r="A121" s="16"/>
      <c r="B121" s="16"/>
    </row>
    <row r="122" spans="1:2" ht="12.75" customHeight="1" x14ac:dyDescent="0.2">
      <c r="A122" s="16"/>
      <c r="B122" s="16"/>
    </row>
    <row r="123" spans="1:2" ht="12.75" customHeight="1" x14ac:dyDescent="0.2">
      <c r="A123" s="16"/>
      <c r="B123" s="16"/>
    </row>
    <row r="124" spans="1:2" ht="12.75" customHeight="1" x14ac:dyDescent="0.2">
      <c r="A124" s="16"/>
      <c r="B124" s="16"/>
    </row>
    <row r="125" spans="1:2" ht="12.75" customHeight="1" x14ac:dyDescent="0.2">
      <c r="A125" s="16"/>
      <c r="B125" s="16"/>
    </row>
    <row r="126" spans="1:2" ht="12.75" customHeight="1" x14ac:dyDescent="0.2">
      <c r="A126" s="16"/>
      <c r="B126" s="16"/>
    </row>
    <row r="127" spans="1:2" ht="12.75" customHeight="1" x14ac:dyDescent="0.2">
      <c r="A127" s="16"/>
      <c r="B127" s="16"/>
    </row>
    <row r="128" spans="1:2" ht="12.75" customHeight="1" x14ac:dyDescent="0.2">
      <c r="A128" s="16"/>
      <c r="B128" s="16"/>
    </row>
    <row r="129" spans="1:2" ht="12.75" customHeight="1" x14ac:dyDescent="0.2">
      <c r="A129" s="16"/>
      <c r="B129" s="16"/>
    </row>
    <row r="130" spans="1:2" ht="12.75" customHeight="1" x14ac:dyDescent="0.2">
      <c r="A130" s="16"/>
      <c r="B130" s="16"/>
    </row>
    <row r="131" spans="1:2" ht="12.75" customHeight="1" x14ac:dyDescent="0.2">
      <c r="A131" s="16"/>
      <c r="B131" s="16"/>
    </row>
    <row r="132" spans="1:2" ht="12.75" customHeight="1" x14ac:dyDescent="0.2">
      <c r="A132" s="16"/>
      <c r="B132" s="16"/>
    </row>
    <row r="133" spans="1:2" ht="12.75" customHeight="1" x14ac:dyDescent="0.2">
      <c r="A133" s="16"/>
      <c r="B133" s="16"/>
    </row>
    <row r="134" spans="1:2" ht="12.75" customHeight="1" x14ac:dyDescent="0.2">
      <c r="A134" s="16"/>
      <c r="B134" s="16"/>
    </row>
    <row r="135" spans="1:2" ht="12.75" customHeight="1" x14ac:dyDescent="0.2">
      <c r="A135" s="16"/>
      <c r="B135" s="16"/>
    </row>
    <row r="136" spans="1:2" ht="12.75" customHeight="1" x14ac:dyDescent="0.2">
      <c r="A136" s="16"/>
      <c r="B136" s="16"/>
    </row>
    <row r="137" spans="1:2" ht="12.75" customHeight="1" x14ac:dyDescent="0.2">
      <c r="A137" s="16"/>
      <c r="B137" s="16"/>
    </row>
    <row r="138" spans="1:2" ht="12.75" customHeight="1" x14ac:dyDescent="0.2">
      <c r="A138" s="16"/>
      <c r="B138" s="16"/>
    </row>
    <row r="139" spans="1:2" ht="12.75" customHeight="1" x14ac:dyDescent="0.2">
      <c r="A139" s="16"/>
      <c r="B139" s="16"/>
    </row>
    <row r="140" spans="1:2" ht="12.75" customHeight="1" x14ac:dyDescent="0.2">
      <c r="A140" s="16"/>
      <c r="B140" s="16"/>
    </row>
    <row r="141" spans="1:2" ht="12.75" customHeight="1" x14ac:dyDescent="0.2">
      <c r="A141" s="16"/>
      <c r="B141" s="16"/>
    </row>
    <row r="142" spans="1:2" ht="12.75" customHeight="1" x14ac:dyDescent="0.2">
      <c r="A142" s="16"/>
      <c r="B142" s="16"/>
    </row>
    <row r="143" spans="1:2" ht="12.75" customHeight="1" x14ac:dyDescent="0.2">
      <c r="A143" s="16"/>
      <c r="B143" s="16"/>
    </row>
    <row r="144" spans="1:2" ht="12.75" customHeight="1" x14ac:dyDescent="0.2">
      <c r="A144" s="16"/>
      <c r="B144" s="16"/>
    </row>
    <row r="145" spans="1:2" ht="12.75" customHeight="1" x14ac:dyDescent="0.2">
      <c r="A145" s="16"/>
      <c r="B145" s="16"/>
    </row>
    <row r="146" spans="1:2" ht="12.75" customHeight="1" x14ac:dyDescent="0.2">
      <c r="A146" s="16"/>
      <c r="B146" s="16"/>
    </row>
    <row r="147" spans="1:2" ht="12.75" customHeight="1" x14ac:dyDescent="0.2">
      <c r="A147" s="16"/>
      <c r="B147" s="16"/>
    </row>
    <row r="148" spans="1:2" ht="12.75" customHeight="1" x14ac:dyDescent="0.2">
      <c r="A148" s="16"/>
      <c r="B148" s="16"/>
    </row>
    <row r="149" spans="1:2" ht="12.75" customHeight="1" x14ac:dyDescent="0.2">
      <c r="A149" s="16"/>
      <c r="B149" s="16"/>
    </row>
    <row r="150" spans="1:2" ht="12.75" customHeight="1" x14ac:dyDescent="0.2">
      <c r="A150" s="16"/>
      <c r="B150" s="16"/>
    </row>
    <row r="151" spans="1:2" ht="12.75" customHeight="1" x14ac:dyDescent="0.2">
      <c r="A151" s="16"/>
      <c r="B151" s="16"/>
    </row>
    <row r="152" spans="1:2" ht="12.75" customHeight="1" x14ac:dyDescent="0.2">
      <c r="A152" s="16"/>
      <c r="B152" s="16"/>
    </row>
    <row r="153" spans="1:2" ht="12.75" customHeight="1" x14ac:dyDescent="0.2">
      <c r="A153" s="16"/>
      <c r="B153" s="16"/>
    </row>
    <row r="154" spans="1:2" ht="12.75" customHeight="1" x14ac:dyDescent="0.2">
      <c r="A154" s="16"/>
      <c r="B154" s="16"/>
    </row>
    <row r="155" spans="1:2" ht="12.75" customHeight="1" x14ac:dyDescent="0.2">
      <c r="A155" s="16"/>
      <c r="B155" s="16"/>
    </row>
    <row r="156" spans="1:2" ht="12.75" customHeight="1" x14ac:dyDescent="0.2">
      <c r="A156" s="16"/>
      <c r="B156" s="16"/>
    </row>
    <row r="157" spans="1:2" ht="12.75" customHeight="1" x14ac:dyDescent="0.2">
      <c r="A157" s="16"/>
      <c r="B157" s="16"/>
    </row>
    <row r="158" spans="1:2" ht="12.75" customHeight="1" x14ac:dyDescent="0.2">
      <c r="A158" s="16"/>
      <c r="B158" s="16"/>
    </row>
    <row r="159" spans="1:2" ht="12.75" customHeight="1" x14ac:dyDescent="0.2">
      <c r="A159" s="16"/>
      <c r="B159" s="16"/>
    </row>
    <row r="160" spans="1:2" ht="12.75" customHeight="1" x14ac:dyDescent="0.2">
      <c r="A160" s="16"/>
      <c r="B160" s="16"/>
    </row>
    <row r="161" spans="1:2" ht="12.75" customHeight="1" x14ac:dyDescent="0.2">
      <c r="A161" s="16"/>
      <c r="B161" s="16"/>
    </row>
    <row r="162" spans="1:2" ht="12.75" customHeight="1" x14ac:dyDescent="0.2">
      <c r="A162" s="16"/>
      <c r="B162" s="16"/>
    </row>
    <row r="163" spans="1:2" ht="12.75" customHeight="1" x14ac:dyDescent="0.2">
      <c r="A163" s="16"/>
      <c r="B163" s="16"/>
    </row>
    <row r="164" spans="1:2" ht="12.75" customHeight="1" x14ac:dyDescent="0.2">
      <c r="A164" s="16"/>
      <c r="B164" s="16"/>
    </row>
    <row r="165" spans="1:2" ht="12.75" customHeight="1" x14ac:dyDescent="0.2">
      <c r="A165" s="16"/>
      <c r="B165" s="16"/>
    </row>
    <row r="166" spans="1:2" ht="12.75" customHeight="1" x14ac:dyDescent="0.2">
      <c r="A166" s="16"/>
      <c r="B166" s="16"/>
    </row>
    <row r="167" spans="1:2" ht="12.75" customHeight="1" x14ac:dyDescent="0.2">
      <c r="A167" s="16"/>
      <c r="B167" s="16"/>
    </row>
    <row r="168" spans="1:2" ht="12.75" customHeight="1" x14ac:dyDescent="0.2">
      <c r="A168" s="16"/>
      <c r="B168" s="16"/>
    </row>
    <row r="169" spans="1:2" ht="12.75" customHeight="1" x14ac:dyDescent="0.2">
      <c r="A169" s="16"/>
      <c r="B169" s="16"/>
    </row>
    <row r="170" spans="1:2" ht="12.75" customHeight="1" x14ac:dyDescent="0.2">
      <c r="A170" s="16"/>
      <c r="B170" s="16"/>
    </row>
    <row r="171" spans="1:2" ht="12.75" customHeight="1" x14ac:dyDescent="0.2">
      <c r="A171" s="16"/>
      <c r="B171" s="16"/>
    </row>
    <row r="172" spans="1:2" ht="12.75" customHeight="1" x14ac:dyDescent="0.2">
      <c r="A172" s="16"/>
      <c r="B172" s="16"/>
    </row>
    <row r="173" spans="1:2" ht="12.75" customHeight="1" x14ac:dyDescent="0.2">
      <c r="A173" s="16"/>
      <c r="B173" s="16"/>
    </row>
    <row r="174" spans="1:2" ht="12.75" customHeight="1" x14ac:dyDescent="0.2">
      <c r="A174" s="16"/>
      <c r="B174" s="16"/>
    </row>
    <row r="175" spans="1:2" ht="12.75" customHeight="1" x14ac:dyDescent="0.2">
      <c r="A175" s="16"/>
      <c r="B175" s="16"/>
    </row>
    <row r="176" spans="1:2" ht="12.75" customHeight="1" x14ac:dyDescent="0.2">
      <c r="A176" s="16"/>
      <c r="B176" s="16"/>
    </row>
    <row r="177" spans="1:2" ht="12.75" customHeight="1" x14ac:dyDescent="0.2">
      <c r="A177" s="16"/>
      <c r="B177" s="16"/>
    </row>
    <row r="178" spans="1:2" ht="12.75" customHeight="1" x14ac:dyDescent="0.2">
      <c r="A178" s="16"/>
      <c r="B178" s="16"/>
    </row>
    <row r="179" spans="1:2" ht="12.75" customHeight="1" x14ac:dyDescent="0.2">
      <c r="A179" s="16"/>
      <c r="B179" s="16"/>
    </row>
    <row r="180" spans="1:2" ht="12.75" customHeight="1" x14ac:dyDescent="0.2">
      <c r="A180" s="16"/>
      <c r="B180" s="16"/>
    </row>
    <row r="181" spans="1:2" ht="12.75" customHeight="1" x14ac:dyDescent="0.2">
      <c r="A181" s="16"/>
      <c r="B181" s="16"/>
    </row>
    <row r="182" spans="1:2" ht="12.75" customHeight="1" x14ac:dyDescent="0.2">
      <c r="A182" s="16"/>
      <c r="B182" s="16"/>
    </row>
    <row r="183" spans="1:2" ht="12.75" customHeight="1" x14ac:dyDescent="0.2">
      <c r="A183" s="16"/>
      <c r="B183" s="16"/>
    </row>
    <row r="184" spans="1:2" ht="12.75" customHeight="1" x14ac:dyDescent="0.2">
      <c r="A184" s="16"/>
      <c r="B184" s="16"/>
    </row>
    <row r="185" spans="1:2" ht="12.75" customHeight="1" x14ac:dyDescent="0.2">
      <c r="A185" s="16"/>
      <c r="B185" s="16"/>
    </row>
    <row r="186" spans="1:2" ht="12.75" customHeight="1" x14ac:dyDescent="0.2">
      <c r="A186" s="16"/>
      <c r="B186" s="16"/>
    </row>
    <row r="187" spans="1:2" ht="12.75" customHeight="1" x14ac:dyDescent="0.2">
      <c r="A187" s="16"/>
      <c r="B187" s="16"/>
    </row>
    <row r="188" spans="1:2" ht="12.75" customHeight="1" x14ac:dyDescent="0.2">
      <c r="A188" s="16"/>
      <c r="B188" s="16"/>
    </row>
    <row r="189" spans="1:2" ht="12.75" customHeight="1" x14ac:dyDescent="0.2">
      <c r="A189" s="16"/>
      <c r="B189" s="16"/>
    </row>
    <row r="190" spans="1:2" ht="12.75" customHeight="1" x14ac:dyDescent="0.2">
      <c r="A190" s="16"/>
      <c r="B190" s="16"/>
    </row>
    <row r="191" spans="1:2" ht="12.75" customHeight="1" x14ac:dyDescent="0.2">
      <c r="A191" s="16"/>
      <c r="B191" s="16"/>
    </row>
    <row r="192" spans="1:2" ht="12.75" customHeight="1" x14ac:dyDescent="0.2">
      <c r="A192" s="16"/>
      <c r="B192" s="16"/>
    </row>
    <row r="193" spans="1:2" ht="12.75" customHeight="1" x14ac:dyDescent="0.2">
      <c r="A193" s="16"/>
      <c r="B193" s="16"/>
    </row>
    <row r="194" spans="1:2" ht="12.75" customHeight="1" x14ac:dyDescent="0.2">
      <c r="A194" s="16"/>
      <c r="B194" s="16"/>
    </row>
    <row r="195" spans="1:2" ht="12.75" customHeight="1" x14ac:dyDescent="0.2">
      <c r="A195" s="16"/>
      <c r="B195" s="16"/>
    </row>
    <row r="196" spans="1:2" ht="12.75" customHeight="1" x14ac:dyDescent="0.2">
      <c r="A196" s="16"/>
      <c r="B196" s="16"/>
    </row>
    <row r="197" spans="1:2" ht="12.75" customHeight="1" x14ac:dyDescent="0.2">
      <c r="A197" s="16"/>
      <c r="B197" s="16"/>
    </row>
    <row r="198" spans="1:2" ht="12.75" customHeight="1" x14ac:dyDescent="0.2">
      <c r="A198" s="16"/>
      <c r="B198" s="16"/>
    </row>
    <row r="199" spans="1:2" ht="12.75" customHeight="1" x14ac:dyDescent="0.2">
      <c r="A199" s="16"/>
      <c r="B199" s="16"/>
    </row>
    <row r="200" spans="1:2" ht="12.75" customHeight="1" x14ac:dyDescent="0.2">
      <c r="A200" s="16"/>
      <c r="B200" s="16"/>
    </row>
    <row r="201" spans="1:2" ht="12.75" customHeight="1" x14ac:dyDescent="0.2">
      <c r="A201" s="16"/>
      <c r="B201" s="16"/>
    </row>
    <row r="202" spans="1:2" ht="12.75" customHeight="1" x14ac:dyDescent="0.2">
      <c r="A202" s="16"/>
      <c r="B202" s="16"/>
    </row>
    <row r="203" spans="1:2" ht="12.75" customHeight="1" x14ac:dyDescent="0.2">
      <c r="A203" s="16"/>
      <c r="B203" s="16"/>
    </row>
    <row r="204" spans="1:2" ht="12.75" customHeight="1" x14ac:dyDescent="0.2">
      <c r="A204" s="16"/>
      <c r="B204" s="16"/>
    </row>
    <row r="205" spans="1:2" ht="12.75" customHeight="1" x14ac:dyDescent="0.2">
      <c r="A205" s="16"/>
      <c r="B205" s="16"/>
    </row>
    <row r="206" spans="1:2" ht="12.75" customHeight="1" x14ac:dyDescent="0.2">
      <c r="A206" s="16"/>
      <c r="B206" s="16"/>
    </row>
    <row r="207" spans="1:2" ht="12.75" customHeight="1" x14ac:dyDescent="0.2">
      <c r="A207" s="16"/>
      <c r="B207" s="16"/>
    </row>
    <row r="208" spans="1:2" ht="12.75" customHeight="1" x14ac:dyDescent="0.2">
      <c r="A208" s="16"/>
      <c r="B208" s="16"/>
    </row>
    <row r="209" spans="1:2" ht="12.75" customHeight="1" x14ac:dyDescent="0.2">
      <c r="A209" s="16"/>
      <c r="B209" s="16"/>
    </row>
    <row r="210" spans="1:2" ht="12.75" customHeight="1" x14ac:dyDescent="0.2">
      <c r="A210" s="16"/>
      <c r="B210" s="16"/>
    </row>
    <row r="211" spans="1:2" ht="12.75" customHeight="1" x14ac:dyDescent="0.2">
      <c r="A211" s="16"/>
      <c r="B211" s="16"/>
    </row>
    <row r="212" spans="1:2" ht="12.75" customHeight="1" x14ac:dyDescent="0.2">
      <c r="A212" s="16"/>
      <c r="B212" s="16"/>
    </row>
    <row r="213" spans="1:2" ht="12.75" customHeight="1" x14ac:dyDescent="0.2">
      <c r="A213" s="16"/>
      <c r="B213" s="16"/>
    </row>
    <row r="214" spans="1:2" ht="12.75" customHeight="1" x14ac:dyDescent="0.2">
      <c r="A214" s="16"/>
      <c r="B214" s="16"/>
    </row>
    <row r="215" spans="1:2" ht="12.75" customHeight="1" x14ac:dyDescent="0.2">
      <c r="A215" s="16"/>
      <c r="B215" s="16"/>
    </row>
    <row r="216" spans="1:2" ht="12.75" customHeight="1" x14ac:dyDescent="0.2">
      <c r="A216" s="16"/>
      <c r="B216" s="16"/>
    </row>
    <row r="217" spans="1:2" ht="12.75" customHeight="1" x14ac:dyDescent="0.2">
      <c r="A217" s="16"/>
      <c r="B217" s="16"/>
    </row>
    <row r="218" spans="1:2" ht="12.75" customHeight="1" x14ac:dyDescent="0.2">
      <c r="A218" s="16"/>
      <c r="B218" s="16"/>
    </row>
    <row r="219" spans="1:2" ht="12.75" customHeight="1" x14ac:dyDescent="0.2">
      <c r="A219" s="16"/>
      <c r="B219" s="16"/>
    </row>
    <row r="220" spans="1:2" ht="12.75" customHeight="1" x14ac:dyDescent="0.2">
      <c r="A220" s="16"/>
      <c r="B220" s="16"/>
    </row>
    <row r="221" spans="1:2" ht="12.75" customHeight="1" x14ac:dyDescent="0.2">
      <c r="A221" s="16"/>
      <c r="B221" s="16"/>
    </row>
    <row r="222" spans="1:2" ht="12.75" customHeight="1" x14ac:dyDescent="0.2">
      <c r="A222" s="16"/>
      <c r="B222" s="16"/>
    </row>
    <row r="223" spans="1:2" ht="12.75" customHeight="1" x14ac:dyDescent="0.2">
      <c r="A223" s="16"/>
      <c r="B223" s="16"/>
    </row>
    <row r="224" spans="1:2" ht="12.75" customHeight="1" x14ac:dyDescent="0.2">
      <c r="A224" s="16"/>
      <c r="B224" s="16"/>
    </row>
    <row r="225" spans="1:2" ht="12.75" customHeight="1" x14ac:dyDescent="0.2">
      <c r="A225" s="16"/>
      <c r="B225" s="16"/>
    </row>
    <row r="226" spans="1:2" ht="12.75" customHeight="1" x14ac:dyDescent="0.2">
      <c r="A226" s="16"/>
      <c r="B226" s="16"/>
    </row>
    <row r="227" spans="1:2" ht="12.75" customHeight="1" x14ac:dyDescent="0.2">
      <c r="A227" s="16"/>
      <c r="B227" s="16"/>
    </row>
    <row r="228" spans="1:2" ht="12.75" customHeight="1" x14ac:dyDescent="0.2">
      <c r="A228" s="16"/>
      <c r="B228" s="16"/>
    </row>
    <row r="229" spans="1:2" ht="12.75" customHeight="1" x14ac:dyDescent="0.2">
      <c r="A229" s="16"/>
      <c r="B229" s="16"/>
    </row>
    <row r="230" spans="1:2" ht="12.75" customHeight="1" x14ac:dyDescent="0.2">
      <c r="A230" s="16"/>
      <c r="B230" s="16"/>
    </row>
    <row r="231" spans="1:2" ht="12.75" customHeight="1" x14ac:dyDescent="0.2">
      <c r="A231" s="16"/>
      <c r="B231" s="16"/>
    </row>
    <row r="232" spans="1:2" ht="12.75" customHeight="1" x14ac:dyDescent="0.2">
      <c r="A232" s="16"/>
      <c r="B232" s="16"/>
    </row>
    <row r="233" spans="1:2" ht="12.75" customHeight="1" x14ac:dyDescent="0.2">
      <c r="A233" s="16"/>
      <c r="B233" s="16"/>
    </row>
    <row r="234" spans="1:2" ht="12.75" customHeight="1" x14ac:dyDescent="0.2">
      <c r="A234" s="16"/>
      <c r="B234" s="16"/>
    </row>
    <row r="235" spans="1:2" ht="12.75" customHeight="1" x14ac:dyDescent="0.2">
      <c r="A235" s="16"/>
      <c r="B235" s="16"/>
    </row>
    <row r="236" spans="1:2" ht="12.75" customHeight="1" x14ac:dyDescent="0.2">
      <c r="A236" s="16"/>
      <c r="B236" s="16"/>
    </row>
    <row r="237" spans="1:2" ht="12.75" customHeight="1" x14ac:dyDescent="0.2">
      <c r="A237" s="16"/>
      <c r="B237" s="16"/>
    </row>
    <row r="238" spans="1:2" ht="12.75" customHeight="1" x14ac:dyDescent="0.2">
      <c r="A238" s="16"/>
      <c r="B238" s="16"/>
    </row>
    <row r="239" spans="1:2" ht="12.75" customHeight="1" x14ac:dyDescent="0.2">
      <c r="A239" s="16"/>
      <c r="B239" s="16"/>
    </row>
    <row r="240" spans="1:2" ht="12.75" customHeight="1" x14ac:dyDescent="0.2">
      <c r="A240" s="16"/>
      <c r="B240" s="16"/>
    </row>
    <row r="241" spans="1:2" ht="12.75" customHeight="1" x14ac:dyDescent="0.2">
      <c r="A241" s="16"/>
      <c r="B241" s="16"/>
    </row>
    <row r="242" spans="1:2" ht="12.75" customHeight="1" x14ac:dyDescent="0.2">
      <c r="A242" s="16"/>
      <c r="B242" s="16"/>
    </row>
    <row r="243" spans="1:2" ht="12.75" customHeight="1" x14ac:dyDescent="0.2">
      <c r="A243" s="16"/>
      <c r="B243" s="16"/>
    </row>
    <row r="244" spans="1:2" ht="12.75" customHeight="1" x14ac:dyDescent="0.2">
      <c r="A244" s="16"/>
      <c r="B244" s="16"/>
    </row>
    <row r="245" spans="1:2" ht="12.75" customHeight="1" x14ac:dyDescent="0.2">
      <c r="A245" s="16"/>
      <c r="B245" s="16"/>
    </row>
    <row r="246" spans="1:2" ht="12.75" customHeight="1" x14ac:dyDescent="0.2">
      <c r="A246" s="16"/>
      <c r="B246" s="16"/>
    </row>
    <row r="247" spans="1:2" ht="12.75" customHeight="1" x14ac:dyDescent="0.2">
      <c r="A247" s="16"/>
      <c r="B247" s="16"/>
    </row>
    <row r="248" spans="1:2" ht="12.75" customHeight="1" x14ac:dyDescent="0.2">
      <c r="A248" s="16"/>
      <c r="B248" s="16"/>
    </row>
    <row r="249" spans="1:2" ht="12.75" customHeight="1" x14ac:dyDescent="0.2">
      <c r="A249" s="16"/>
      <c r="B249" s="16"/>
    </row>
    <row r="250" spans="1:2" ht="12.75" customHeight="1" x14ac:dyDescent="0.2">
      <c r="A250" s="16"/>
      <c r="B250" s="16"/>
    </row>
    <row r="251" spans="1:2" ht="12.75" customHeight="1" x14ac:dyDescent="0.2">
      <c r="A251" s="16"/>
      <c r="B251" s="16"/>
    </row>
    <row r="252" spans="1:2" ht="12.75" customHeight="1" x14ac:dyDescent="0.2">
      <c r="A252" s="16"/>
      <c r="B252" s="16"/>
    </row>
    <row r="253" spans="1:2" ht="12.75" customHeight="1" x14ac:dyDescent="0.2">
      <c r="A253" s="16"/>
      <c r="B253" s="16"/>
    </row>
    <row r="254" spans="1:2" ht="12.75" customHeight="1" x14ac:dyDescent="0.2">
      <c r="A254" s="16"/>
      <c r="B254" s="16"/>
    </row>
    <row r="255" spans="1:2" ht="12.75" customHeight="1" x14ac:dyDescent="0.2">
      <c r="A255" s="16"/>
      <c r="B255" s="16"/>
    </row>
    <row r="256" spans="1:2" ht="12.75" customHeight="1" x14ac:dyDescent="0.2">
      <c r="A256" s="16"/>
      <c r="B256" s="16"/>
    </row>
    <row r="257" spans="1:2" ht="12.75" customHeight="1" x14ac:dyDescent="0.2">
      <c r="A257" s="16"/>
      <c r="B257" s="16"/>
    </row>
    <row r="258" spans="1:2" ht="12.75" customHeight="1" x14ac:dyDescent="0.2">
      <c r="A258" s="16"/>
      <c r="B258" s="16"/>
    </row>
    <row r="259" spans="1:2" ht="12.75" customHeight="1" x14ac:dyDescent="0.2">
      <c r="A259" s="16"/>
      <c r="B259" s="16"/>
    </row>
    <row r="260" spans="1:2" ht="12.75" customHeight="1" x14ac:dyDescent="0.2">
      <c r="A260" s="16"/>
      <c r="B260" s="16"/>
    </row>
    <row r="261" spans="1:2" ht="12.75" customHeight="1" x14ac:dyDescent="0.2">
      <c r="A261" s="16"/>
      <c r="B261" s="16"/>
    </row>
    <row r="262" spans="1:2" ht="12.75" customHeight="1" x14ac:dyDescent="0.2">
      <c r="A262" s="16"/>
      <c r="B262" s="16"/>
    </row>
    <row r="263" spans="1:2" ht="12.75" customHeight="1" x14ac:dyDescent="0.2">
      <c r="A263" s="16"/>
      <c r="B263" s="16"/>
    </row>
    <row r="264" spans="1:2" ht="12.75" customHeight="1" x14ac:dyDescent="0.2">
      <c r="A264" s="16"/>
      <c r="B264" s="16"/>
    </row>
    <row r="265" spans="1:2" ht="12.75" customHeight="1" x14ac:dyDescent="0.2">
      <c r="A265" s="16"/>
      <c r="B265" s="16"/>
    </row>
    <row r="266" spans="1:2" ht="12.75" customHeight="1" x14ac:dyDescent="0.2">
      <c r="A266" s="16"/>
      <c r="B266" s="16"/>
    </row>
    <row r="267" spans="1:2" ht="12.75" customHeight="1" x14ac:dyDescent="0.2">
      <c r="A267" s="16"/>
      <c r="B267" s="16"/>
    </row>
    <row r="268" spans="1:2" ht="12.75" customHeight="1" x14ac:dyDescent="0.2">
      <c r="A268" s="16"/>
      <c r="B268" s="16"/>
    </row>
    <row r="269" spans="1:2" ht="12.75" customHeight="1" x14ac:dyDescent="0.2">
      <c r="A269" s="16"/>
      <c r="B269" s="16"/>
    </row>
    <row r="270" spans="1:2" ht="12.75" customHeight="1" x14ac:dyDescent="0.2">
      <c r="A270" s="16"/>
      <c r="B270" s="16"/>
    </row>
    <row r="271" spans="1:2" ht="12.75" customHeight="1" x14ac:dyDescent="0.2">
      <c r="A271" s="16"/>
      <c r="B271" s="16"/>
    </row>
    <row r="272" spans="1:2" ht="12.75" customHeight="1" x14ac:dyDescent="0.2">
      <c r="A272" s="16"/>
      <c r="B272" s="16"/>
    </row>
    <row r="273" spans="1:2" ht="12.75" customHeight="1" x14ac:dyDescent="0.2">
      <c r="A273" s="16"/>
      <c r="B273" s="16"/>
    </row>
    <row r="274" spans="1:2" ht="12.75" customHeight="1" x14ac:dyDescent="0.2">
      <c r="A274" s="16"/>
      <c r="B274" s="16"/>
    </row>
    <row r="275" spans="1:2" ht="12.75" customHeight="1" x14ac:dyDescent="0.2">
      <c r="A275" s="16"/>
      <c r="B275" s="16"/>
    </row>
    <row r="276" spans="1:2" ht="12.75" customHeight="1" x14ac:dyDescent="0.2">
      <c r="A276" s="16"/>
      <c r="B276" s="16"/>
    </row>
    <row r="277" spans="1:2" ht="12.75" customHeight="1" x14ac:dyDescent="0.2">
      <c r="A277" s="16"/>
      <c r="B277" s="16"/>
    </row>
    <row r="278" spans="1:2" ht="12.75" customHeight="1" x14ac:dyDescent="0.2">
      <c r="A278" s="16"/>
      <c r="B278" s="16"/>
    </row>
    <row r="279" spans="1:2" ht="12.75" customHeight="1" x14ac:dyDescent="0.2">
      <c r="A279" s="16"/>
      <c r="B279" s="16"/>
    </row>
    <row r="280" spans="1:2" ht="12.75" customHeight="1" x14ac:dyDescent="0.2">
      <c r="A280" s="16"/>
      <c r="B280" s="16"/>
    </row>
    <row r="281" spans="1:2" ht="12.75" customHeight="1" x14ac:dyDescent="0.2">
      <c r="A281" s="16"/>
      <c r="B281" s="16"/>
    </row>
    <row r="282" spans="1:2" ht="12.75" customHeight="1" x14ac:dyDescent="0.2">
      <c r="A282" s="16"/>
      <c r="B282" s="16"/>
    </row>
    <row r="283" spans="1:2" ht="12.75" customHeight="1" x14ac:dyDescent="0.2">
      <c r="A283" s="16"/>
      <c r="B283" s="16"/>
    </row>
    <row r="284" spans="1:2" ht="12.75" customHeight="1" x14ac:dyDescent="0.2">
      <c r="A284" s="16"/>
      <c r="B284" s="16"/>
    </row>
    <row r="285" spans="1:2" ht="12.75" customHeight="1" x14ac:dyDescent="0.2">
      <c r="A285" s="16"/>
      <c r="B285" s="16"/>
    </row>
    <row r="286" spans="1:2" ht="12.75" customHeight="1" x14ac:dyDescent="0.2">
      <c r="A286" s="16"/>
      <c r="B286" s="16"/>
    </row>
    <row r="287" spans="1:2" ht="12.75" customHeight="1" x14ac:dyDescent="0.2">
      <c r="A287" s="16"/>
      <c r="B287" s="16"/>
    </row>
    <row r="288" spans="1:2" ht="12.75" customHeight="1" x14ac:dyDescent="0.2">
      <c r="A288" s="16"/>
      <c r="B288" s="16"/>
    </row>
    <row r="289" spans="1:2" ht="12.75" customHeight="1" x14ac:dyDescent="0.2">
      <c r="A289" s="16"/>
      <c r="B289" s="16"/>
    </row>
    <row r="290" spans="1:2" ht="12.75" customHeight="1" x14ac:dyDescent="0.2">
      <c r="A290" s="16"/>
      <c r="B290" s="16"/>
    </row>
    <row r="291" spans="1:2" ht="12.75" customHeight="1" x14ac:dyDescent="0.2">
      <c r="A291" s="16"/>
      <c r="B291" s="16"/>
    </row>
    <row r="292" spans="1:2" ht="12.75" customHeight="1" x14ac:dyDescent="0.2">
      <c r="A292" s="16"/>
      <c r="B292" s="16"/>
    </row>
    <row r="293" spans="1:2" ht="12.75" customHeight="1" x14ac:dyDescent="0.2">
      <c r="A293" s="16"/>
      <c r="B293" s="16"/>
    </row>
    <row r="294" spans="1:2" ht="12.75" customHeight="1" x14ac:dyDescent="0.2">
      <c r="A294" s="16"/>
      <c r="B294" s="16"/>
    </row>
    <row r="295" spans="1:2" ht="12.75" customHeight="1" x14ac:dyDescent="0.2">
      <c r="A295" s="16"/>
      <c r="B295" s="16"/>
    </row>
    <row r="296" spans="1:2" ht="12.75" customHeight="1" x14ac:dyDescent="0.2">
      <c r="A296" s="16"/>
      <c r="B296" s="16"/>
    </row>
    <row r="297" spans="1:2" ht="12.75" customHeight="1" x14ac:dyDescent="0.2">
      <c r="A297" s="16"/>
      <c r="B297" s="16"/>
    </row>
    <row r="298" spans="1:2" ht="12.75" customHeight="1" x14ac:dyDescent="0.2">
      <c r="A298" s="16"/>
      <c r="B298" s="16"/>
    </row>
    <row r="299" spans="1:2" ht="12.75" customHeight="1" x14ac:dyDescent="0.2">
      <c r="A299" s="16"/>
      <c r="B299" s="16"/>
    </row>
    <row r="300" spans="1:2" ht="12.75" customHeight="1" x14ac:dyDescent="0.2">
      <c r="A300" s="16"/>
      <c r="B300" s="16"/>
    </row>
    <row r="301" spans="1:2" ht="12.75" customHeight="1" x14ac:dyDescent="0.2">
      <c r="A301" s="16"/>
      <c r="B301" s="16"/>
    </row>
    <row r="302" spans="1:2" ht="12.75" customHeight="1" x14ac:dyDescent="0.2">
      <c r="A302" s="16"/>
      <c r="B302" s="16"/>
    </row>
    <row r="303" spans="1:2" ht="12.75" customHeight="1" x14ac:dyDescent="0.2">
      <c r="A303" s="16"/>
      <c r="B303" s="16"/>
    </row>
    <row r="304" spans="1:2" ht="12.75" customHeight="1" x14ac:dyDescent="0.2">
      <c r="A304" s="16"/>
      <c r="B304" s="16"/>
    </row>
    <row r="305" spans="1:2" ht="12.75" customHeight="1" x14ac:dyDescent="0.2">
      <c r="A305" s="16"/>
      <c r="B305" s="16"/>
    </row>
    <row r="306" spans="1:2" ht="12.75" customHeight="1" x14ac:dyDescent="0.2">
      <c r="A306" s="16"/>
      <c r="B306" s="16"/>
    </row>
    <row r="307" spans="1:2" ht="12.75" customHeight="1" x14ac:dyDescent="0.2">
      <c r="A307" s="16"/>
      <c r="B307" s="16"/>
    </row>
    <row r="308" spans="1:2" ht="12.75" customHeight="1" x14ac:dyDescent="0.2">
      <c r="A308" s="16"/>
      <c r="B308" s="16"/>
    </row>
    <row r="309" spans="1:2" ht="12.75" customHeight="1" x14ac:dyDescent="0.2">
      <c r="A309" s="16"/>
      <c r="B309" s="16"/>
    </row>
    <row r="310" spans="1:2" ht="12.75" customHeight="1" x14ac:dyDescent="0.2">
      <c r="A310" s="16"/>
      <c r="B310" s="16"/>
    </row>
    <row r="311" spans="1:2" ht="12.75" customHeight="1" x14ac:dyDescent="0.2">
      <c r="A311" s="16"/>
      <c r="B311" s="16"/>
    </row>
    <row r="312" spans="1:2" ht="12.75" customHeight="1" x14ac:dyDescent="0.2">
      <c r="A312" s="16"/>
      <c r="B312" s="16"/>
    </row>
    <row r="313" spans="1:2" ht="12.75" customHeight="1" x14ac:dyDescent="0.2">
      <c r="A313" s="16"/>
      <c r="B313" s="16"/>
    </row>
    <row r="314" spans="1:2" ht="12.75" customHeight="1" x14ac:dyDescent="0.2">
      <c r="A314" s="16"/>
      <c r="B314" s="16"/>
    </row>
    <row r="315" spans="1:2" ht="12.75" customHeight="1" x14ac:dyDescent="0.2">
      <c r="A315" s="16"/>
      <c r="B315" s="16"/>
    </row>
    <row r="316" spans="1:2" ht="12.75" customHeight="1" x14ac:dyDescent="0.2">
      <c r="A316" s="16"/>
      <c r="B316" s="16"/>
    </row>
    <row r="317" spans="1:2" ht="12.75" customHeight="1" x14ac:dyDescent="0.2">
      <c r="A317" s="16"/>
      <c r="B317" s="16"/>
    </row>
    <row r="318" spans="1:2" ht="12.75" customHeight="1" x14ac:dyDescent="0.2">
      <c r="A318" s="16"/>
      <c r="B318" s="16"/>
    </row>
    <row r="319" spans="1:2" ht="12.75" customHeight="1" x14ac:dyDescent="0.2">
      <c r="A319" s="16"/>
      <c r="B319" s="16"/>
    </row>
    <row r="320" spans="1:2" ht="12.75" customHeight="1" x14ac:dyDescent="0.2">
      <c r="A320" s="16"/>
      <c r="B320" s="16"/>
    </row>
    <row r="321" spans="1:2" ht="12.75" customHeight="1" x14ac:dyDescent="0.2">
      <c r="A321" s="16"/>
      <c r="B321" s="16"/>
    </row>
    <row r="322" spans="1:2" ht="12.75" customHeight="1" x14ac:dyDescent="0.2">
      <c r="A322" s="16"/>
      <c r="B322" s="16"/>
    </row>
    <row r="323" spans="1:2" ht="12.75" customHeight="1" x14ac:dyDescent="0.2">
      <c r="A323" s="16"/>
      <c r="B323" s="16"/>
    </row>
    <row r="324" spans="1:2" ht="12.75" customHeight="1" x14ac:dyDescent="0.2">
      <c r="A324" s="16"/>
      <c r="B324" s="16"/>
    </row>
    <row r="325" spans="1:2" ht="12.75" customHeight="1" x14ac:dyDescent="0.2">
      <c r="A325" s="16"/>
      <c r="B325" s="16"/>
    </row>
    <row r="326" spans="1:2" ht="12.75" customHeight="1" x14ac:dyDescent="0.2">
      <c r="A326" s="16"/>
      <c r="B326" s="16"/>
    </row>
    <row r="327" spans="1:2" ht="12.75" customHeight="1" x14ac:dyDescent="0.2">
      <c r="A327" s="16"/>
      <c r="B327" s="16"/>
    </row>
    <row r="328" spans="1:2" ht="12.75" customHeight="1" x14ac:dyDescent="0.2">
      <c r="A328" s="16"/>
      <c r="B328" s="16"/>
    </row>
    <row r="329" spans="1:2" ht="12.75" customHeight="1" x14ac:dyDescent="0.2">
      <c r="A329" s="16"/>
      <c r="B329" s="16"/>
    </row>
    <row r="330" spans="1:2" ht="12.75" customHeight="1" x14ac:dyDescent="0.2">
      <c r="A330" s="16"/>
      <c r="B330" s="16"/>
    </row>
    <row r="331" spans="1:2" ht="12.75" customHeight="1" x14ac:dyDescent="0.2">
      <c r="A331" s="16"/>
      <c r="B331" s="16"/>
    </row>
    <row r="332" spans="1:2" ht="12.75" customHeight="1" x14ac:dyDescent="0.2">
      <c r="A332" s="16"/>
      <c r="B332" s="16"/>
    </row>
    <row r="333" spans="1:2" ht="12.75" customHeight="1" x14ac:dyDescent="0.2">
      <c r="A333" s="16"/>
      <c r="B333" s="16"/>
    </row>
    <row r="334" spans="1:2" ht="12.75" customHeight="1" x14ac:dyDescent="0.2">
      <c r="A334" s="16"/>
      <c r="B334" s="16"/>
    </row>
    <row r="335" spans="1:2" ht="12.75" customHeight="1" x14ac:dyDescent="0.2">
      <c r="A335" s="16"/>
      <c r="B335" s="16"/>
    </row>
    <row r="336" spans="1:2" ht="12.75" customHeight="1" x14ac:dyDescent="0.2">
      <c r="A336" s="16"/>
      <c r="B336" s="16"/>
    </row>
    <row r="337" spans="1:2" ht="12.75" customHeight="1" x14ac:dyDescent="0.2">
      <c r="A337" s="16"/>
      <c r="B337" s="16"/>
    </row>
    <row r="338" spans="1:2" ht="12.75" customHeight="1" x14ac:dyDescent="0.2">
      <c r="A338" s="16"/>
      <c r="B338" s="16"/>
    </row>
    <row r="339" spans="1:2" ht="12.75" customHeight="1" x14ac:dyDescent="0.2">
      <c r="A339" s="16"/>
      <c r="B339" s="16"/>
    </row>
    <row r="340" spans="1:2" ht="12.75" customHeight="1" x14ac:dyDescent="0.2">
      <c r="A340" s="16"/>
      <c r="B340" s="16"/>
    </row>
    <row r="341" spans="1:2" ht="12.75" customHeight="1" x14ac:dyDescent="0.2">
      <c r="A341" s="16"/>
      <c r="B341" s="16"/>
    </row>
    <row r="342" spans="1:2" ht="12.75" customHeight="1" x14ac:dyDescent="0.2">
      <c r="A342" s="16"/>
      <c r="B342" s="16"/>
    </row>
    <row r="343" spans="1:2" ht="12.75" customHeight="1" x14ac:dyDescent="0.2">
      <c r="A343" s="16"/>
      <c r="B343" s="16"/>
    </row>
    <row r="344" spans="1:2" ht="12.75" customHeight="1" x14ac:dyDescent="0.2">
      <c r="A344" s="16"/>
      <c r="B344" s="16"/>
    </row>
    <row r="345" spans="1:2" ht="12.75" customHeight="1" x14ac:dyDescent="0.2">
      <c r="A345" s="16"/>
      <c r="B345" s="16"/>
    </row>
    <row r="346" spans="1:2" ht="12.75" customHeight="1" x14ac:dyDescent="0.2">
      <c r="A346" s="16"/>
      <c r="B346" s="16"/>
    </row>
    <row r="347" spans="1:2" ht="12.75" customHeight="1" x14ac:dyDescent="0.2">
      <c r="A347" s="16"/>
      <c r="B347" s="16"/>
    </row>
    <row r="348" spans="1:2" ht="12.75" customHeight="1" x14ac:dyDescent="0.2">
      <c r="A348" s="16"/>
      <c r="B348" s="16"/>
    </row>
    <row r="349" spans="1:2" ht="12.75" customHeight="1" x14ac:dyDescent="0.2">
      <c r="A349" s="16"/>
      <c r="B349" s="16"/>
    </row>
    <row r="350" spans="1:2" ht="12.75" customHeight="1" x14ac:dyDescent="0.2">
      <c r="A350" s="16"/>
      <c r="B350" s="16"/>
    </row>
    <row r="351" spans="1:2" ht="12.75" customHeight="1" x14ac:dyDescent="0.2">
      <c r="A351" s="16"/>
      <c r="B351" s="16"/>
    </row>
    <row r="352" spans="1:2" ht="12.75" customHeight="1" x14ac:dyDescent="0.2">
      <c r="A352" s="16"/>
      <c r="B352" s="16"/>
    </row>
    <row r="353" spans="1:2" ht="12.75" customHeight="1" x14ac:dyDescent="0.2">
      <c r="A353" s="16"/>
      <c r="B353" s="16"/>
    </row>
    <row r="354" spans="1:2" ht="12.75" customHeight="1" x14ac:dyDescent="0.2">
      <c r="A354" s="16"/>
      <c r="B354" s="16"/>
    </row>
    <row r="355" spans="1:2" ht="12.75" customHeight="1" x14ac:dyDescent="0.2">
      <c r="A355" s="16"/>
      <c r="B355" s="16"/>
    </row>
    <row r="356" spans="1:2" ht="12.75" customHeight="1" x14ac:dyDescent="0.2">
      <c r="A356" s="16"/>
      <c r="B356" s="16"/>
    </row>
    <row r="357" spans="1:2" ht="12.75" customHeight="1" x14ac:dyDescent="0.2">
      <c r="A357" s="16"/>
      <c r="B357" s="16"/>
    </row>
    <row r="358" spans="1:2" ht="12.75" customHeight="1" x14ac:dyDescent="0.2">
      <c r="A358" s="16"/>
      <c r="B358" s="16"/>
    </row>
    <row r="359" spans="1:2" ht="12.75" customHeight="1" x14ac:dyDescent="0.2">
      <c r="A359" s="16"/>
      <c r="B359" s="16"/>
    </row>
    <row r="360" spans="1:2" ht="12.75" customHeight="1" x14ac:dyDescent="0.2">
      <c r="A360" s="16"/>
      <c r="B360" s="16"/>
    </row>
    <row r="361" spans="1:2" ht="12.75" customHeight="1" x14ac:dyDescent="0.2">
      <c r="A361" s="16"/>
      <c r="B361" s="16"/>
    </row>
    <row r="362" spans="1:2" ht="12.75" customHeight="1" x14ac:dyDescent="0.2">
      <c r="A362" s="16"/>
      <c r="B362" s="16"/>
    </row>
    <row r="363" spans="1:2" ht="12.75" customHeight="1" x14ac:dyDescent="0.2">
      <c r="A363" s="16"/>
      <c r="B363" s="16"/>
    </row>
    <row r="364" spans="1:2" ht="12.75" customHeight="1" x14ac:dyDescent="0.2">
      <c r="A364" s="16"/>
      <c r="B364" s="16"/>
    </row>
    <row r="365" spans="1:2" ht="12.75" customHeight="1" x14ac:dyDescent="0.2">
      <c r="A365" s="16"/>
      <c r="B365" s="16"/>
    </row>
    <row r="366" spans="1:2" ht="12.75" customHeight="1" x14ac:dyDescent="0.2">
      <c r="A366" s="16"/>
      <c r="B366" s="16"/>
    </row>
    <row r="367" spans="1:2" ht="12.75" customHeight="1" x14ac:dyDescent="0.2">
      <c r="A367" s="16"/>
      <c r="B367" s="16"/>
    </row>
    <row r="368" spans="1:2" ht="12.75" customHeight="1" x14ac:dyDescent="0.2">
      <c r="A368" s="16"/>
      <c r="B368" s="16"/>
    </row>
    <row r="369" spans="1:2" ht="12.75" customHeight="1" x14ac:dyDescent="0.2">
      <c r="A369" s="16"/>
      <c r="B369" s="16"/>
    </row>
    <row r="370" spans="1:2" ht="12.75" customHeight="1" x14ac:dyDescent="0.2">
      <c r="A370" s="16"/>
      <c r="B370" s="16"/>
    </row>
    <row r="371" spans="1:2" ht="12.75" customHeight="1" x14ac:dyDescent="0.2">
      <c r="A371" s="16"/>
      <c r="B371" s="16"/>
    </row>
    <row r="372" spans="1:2" ht="12.75" customHeight="1" x14ac:dyDescent="0.2">
      <c r="A372" s="16"/>
      <c r="B372" s="16"/>
    </row>
    <row r="373" spans="1:2" ht="12.75" customHeight="1" x14ac:dyDescent="0.2">
      <c r="A373" s="16"/>
      <c r="B373" s="16"/>
    </row>
    <row r="374" spans="1:2" ht="12.75" customHeight="1" x14ac:dyDescent="0.2">
      <c r="A374" s="16"/>
      <c r="B374" s="16"/>
    </row>
    <row r="375" spans="1:2" ht="12.75" customHeight="1" x14ac:dyDescent="0.2">
      <c r="A375" s="16"/>
      <c r="B375" s="16"/>
    </row>
    <row r="376" spans="1:2" ht="12.75" customHeight="1" x14ac:dyDescent="0.2">
      <c r="A376" s="16"/>
      <c r="B376" s="16"/>
    </row>
    <row r="377" spans="1:2" ht="12.75" customHeight="1" x14ac:dyDescent="0.2">
      <c r="A377" s="16"/>
      <c r="B377" s="16"/>
    </row>
    <row r="378" spans="1:2" ht="12.75" customHeight="1" x14ac:dyDescent="0.2">
      <c r="A378" s="16"/>
      <c r="B378" s="16"/>
    </row>
    <row r="379" spans="1:2" ht="12.75" customHeight="1" x14ac:dyDescent="0.2">
      <c r="A379" s="16"/>
      <c r="B379" s="16"/>
    </row>
    <row r="380" spans="1:2" ht="12.75" customHeight="1" x14ac:dyDescent="0.2">
      <c r="A380" s="16"/>
      <c r="B380" s="16"/>
    </row>
    <row r="381" spans="1:2" ht="12.75" customHeight="1" x14ac:dyDescent="0.2">
      <c r="A381" s="16"/>
      <c r="B381" s="16"/>
    </row>
    <row r="382" spans="1:2" ht="12.75" customHeight="1" x14ac:dyDescent="0.2">
      <c r="A382" s="16"/>
      <c r="B382" s="16"/>
    </row>
    <row r="383" spans="1:2" ht="12.75" customHeight="1" x14ac:dyDescent="0.2">
      <c r="A383" s="16"/>
      <c r="B383" s="16"/>
    </row>
    <row r="384" spans="1:2" ht="12.75" customHeight="1" x14ac:dyDescent="0.2">
      <c r="A384" s="16"/>
      <c r="B384" s="16"/>
    </row>
    <row r="385" spans="1:2" ht="12.75" customHeight="1" x14ac:dyDescent="0.2">
      <c r="A385" s="16"/>
      <c r="B385" s="16"/>
    </row>
    <row r="386" spans="1:2" ht="12.75" customHeight="1" x14ac:dyDescent="0.2">
      <c r="A386" s="16"/>
      <c r="B386" s="16"/>
    </row>
    <row r="387" spans="1:2" ht="12.75" customHeight="1" x14ac:dyDescent="0.2">
      <c r="A387" s="16"/>
      <c r="B387" s="16"/>
    </row>
    <row r="388" spans="1:2" ht="12.75" customHeight="1" x14ac:dyDescent="0.2">
      <c r="A388" s="16"/>
      <c r="B388" s="16"/>
    </row>
    <row r="389" spans="1:2" ht="12.75" customHeight="1" x14ac:dyDescent="0.2">
      <c r="A389" s="16"/>
      <c r="B389" s="16"/>
    </row>
    <row r="390" spans="1:2" ht="12.75" customHeight="1" x14ac:dyDescent="0.2">
      <c r="A390" s="16"/>
      <c r="B390" s="16"/>
    </row>
    <row r="391" spans="1:2" ht="12.75" customHeight="1" x14ac:dyDescent="0.2">
      <c r="A391" s="16"/>
      <c r="B391" s="16"/>
    </row>
    <row r="392" spans="1:2" ht="12.75" customHeight="1" x14ac:dyDescent="0.2">
      <c r="A392" s="16"/>
      <c r="B392" s="16"/>
    </row>
    <row r="393" spans="1:2" ht="12.75" customHeight="1" x14ac:dyDescent="0.2">
      <c r="A393" s="16"/>
      <c r="B393" s="16"/>
    </row>
    <row r="394" spans="1:2" ht="12.75" customHeight="1" x14ac:dyDescent="0.2">
      <c r="A394" s="16"/>
      <c r="B394" s="16"/>
    </row>
    <row r="395" spans="1:2" ht="12.75" customHeight="1" x14ac:dyDescent="0.2">
      <c r="A395" s="16"/>
      <c r="B395" s="16"/>
    </row>
    <row r="396" spans="1:2" ht="12.75" customHeight="1" x14ac:dyDescent="0.2">
      <c r="A396" s="16"/>
      <c r="B396" s="16"/>
    </row>
    <row r="397" spans="1:2" ht="12.75" customHeight="1" x14ac:dyDescent="0.2">
      <c r="A397" s="16"/>
      <c r="B397" s="16"/>
    </row>
    <row r="398" spans="1:2" ht="12.75" customHeight="1" x14ac:dyDescent="0.2">
      <c r="A398" s="16"/>
      <c r="B398" s="16"/>
    </row>
    <row r="399" spans="1:2" ht="12.75" customHeight="1" x14ac:dyDescent="0.2">
      <c r="A399" s="16"/>
      <c r="B399" s="16"/>
    </row>
    <row r="400" spans="1:2" ht="12.75" customHeight="1" x14ac:dyDescent="0.2">
      <c r="A400" s="16"/>
      <c r="B400" s="16"/>
    </row>
    <row r="401" spans="1:2" ht="12.75" customHeight="1" x14ac:dyDescent="0.2">
      <c r="A401" s="16"/>
      <c r="B401" s="16"/>
    </row>
    <row r="402" spans="1:2" ht="12.75" customHeight="1" x14ac:dyDescent="0.2">
      <c r="A402" s="16"/>
      <c r="B402" s="16"/>
    </row>
    <row r="403" spans="1:2" ht="12.75" customHeight="1" x14ac:dyDescent="0.2">
      <c r="A403" s="16"/>
      <c r="B403" s="16"/>
    </row>
    <row r="404" spans="1:2" ht="12.75" customHeight="1" x14ac:dyDescent="0.2">
      <c r="A404" s="16"/>
      <c r="B404" s="16"/>
    </row>
    <row r="405" spans="1:2" ht="12.75" customHeight="1" x14ac:dyDescent="0.2">
      <c r="A405" s="16"/>
      <c r="B405" s="16"/>
    </row>
    <row r="406" spans="1:2" ht="12.75" customHeight="1" x14ac:dyDescent="0.2">
      <c r="A406" s="16"/>
      <c r="B406" s="16"/>
    </row>
    <row r="407" spans="1:2" ht="12.75" customHeight="1" x14ac:dyDescent="0.2">
      <c r="A407" s="16"/>
      <c r="B407" s="16"/>
    </row>
    <row r="408" spans="1:2" ht="12.75" customHeight="1" x14ac:dyDescent="0.2">
      <c r="A408" s="16"/>
      <c r="B408" s="16"/>
    </row>
    <row r="409" spans="1:2" ht="12.75" customHeight="1" x14ac:dyDescent="0.2">
      <c r="A409" s="16"/>
      <c r="B409" s="16"/>
    </row>
    <row r="410" spans="1:2" ht="12.75" customHeight="1" x14ac:dyDescent="0.2">
      <c r="A410" s="16"/>
      <c r="B410" s="16"/>
    </row>
    <row r="411" spans="1:2" ht="12.75" customHeight="1" x14ac:dyDescent="0.2">
      <c r="A411" s="16"/>
      <c r="B411" s="16"/>
    </row>
    <row r="412" spans="1:2" ht="12.75" customHeight="1" x14ac:dyDescent="0.2">
      <c r="A412" s="16"/>
      <c r="B412" s="16"/>
    </row>
    <row r="413" spans="1:2" ht="12.75" customHeight="1" x14ac:dyDescent="0.2">
      <c r="A413" s="16"/>
      <c r="B413" s="16"/>
    </row>
    <row r="414" spans="1:2" ht="12.75" customHeight="1" x14ac:dyDescent="0.2">
      <c r="A414" s="16"/>
      <c r="B414" s="16"/>
    </row>
    <row r="415" spans="1:2" ht="12.75" customHeight="1" x14ac:dyDescent="0.2">
      <c r="A415" s="16"/>
      <c r="B415" s="16"/>
    </row>
    <row r="416" spans="1:2" ht="12.75" customHeight="1" x14ac:dyDescent="0.2">
      <c r="A416" s="16"/>
      <c r="B416" s="16"/>
    </row>
    <row r="417" spans="1:2" ht="12.75" customHeight="1" x14ac:dyDescent="0.2">
      <c r="A417" s="16"/>
      <c r="B417" s="16"/>
    </row>
    <row r="418" spans="1:2" ht="12.75" customHeight="1" x14ac:dyDescent="0.2">
      <c r="A418" s="16"/>
      <c r="B418" s="16"/>
    </row>
    <row r="419" spans="1:2" ht="12.75" customHeight="1" x14ac:dyDescent="0.2">
      <c r="A419" s="16"/>
      <c r="B419" s="16"/>
    </row>
    <row r="420" spans="1:2" ht="12.75" customHeight="1" x14ac:dyDescent="0.2">
      <c r="A420" s="16"/>
      <c r="B420" s="16"/>
    </row>
    <row r="421" spans="1:2" ht="12.75" customHeight="1" x14ac:dyDescent="0.2">
      <c r="A421" s="16"/>
      <c r="B421" s="16"/>
    </row>
    <row r="422" spans="1:2" ht="12.75" customHeight="1" x14ac:dyDescent="0.2">
      <c r="A422" s="16"/>
      <c r="B422" s="16"/>
    </row>
    <row r="423" spans="1:2" ht="12.75" customHeight="1" x14ac:dyDescent="0.2">
      <c r="A423" s="16"/>
      <c r="B423" s="16"/>
    </row>
    <row r="424" spans="1:2" ht="12.75" customHeight="1" x14ac:dyDescent="0.2">
      <c r="A424" s="16"/>
      <c r="B424" s="16"/>
    </row>
    <row r="425" spans="1:2" ht="12.75" customHeight="1" x14ac:dyDescent="0.2">
      <c r="A425" s="16"/>
      <c r="B425" s="16"/>
    </row>
    <row r="426" spans="1:2" ht="12.75" customHeight="1" x14ac:dyDescent="0.2">
      <c r="A426" s="16"/>
      <c r="B426" s="16"/>
    </row>
    <row r="427" spans="1:2" ht="12.75" customHeight="1" x14ac:dyDescent="0.2">
      <c r="A427" s="16"/>
      <c r="B427" s="16"/>
    </row>
    <row r="428" spans="1:2" ht="12.75" customHeight="1" x14ac:dyDescent="0.2">
      <c r="A428" s="16"/>
      <c r="B428" s="16"/>
    </row>
    <row r="429" spans="1:2" ht="12.75" customHeight="1" x14ac:dyDescent="0.2">
      <c r="A429" s="16"/>
      <c r="B429" s="16"/>
    </row>
    <row r="430" spans="1:2" ht="12.75" customHeight="1" x14ac:dyDescent="0.2">
      <c r="A430" s="16"/>
      <c r="B430" s="16"/>
    </row>
    <row r="431" spans="1:2" ht="12.75" customHeight="1" x14ac:dyDescent="0.2">
      <c r="A431" s="16"/>
      <c r="B431" s="16"/>
    </row>
    <row r="432" spans="1:2" ht="12.75" customHeight="1" x14ac:dyDescent="0.2">
      <c r="A432" s="16"/>
      <c r="B432" s="16"/>
    </row>
    <row r="433" spans="1:2" ht="12.75" customHeight="1" x14ac:dyDescent="0.2">
      <c r="A433" s="16"/>
      <c r="B433" s="16"/>
    </row>
    <row r="434" spans="1:2" ht="12.75" customHeight="1" x14ac:dyDescent="0.2">
      <c r="A434" s="16"/>
      <c r="B434" s="16"/>
    </row>
    <row r="435" spans="1:2" ht="12.75" customHeight="1" x14ac:dyDescent="0.2">
      <c r="A435" s="16"/>
      <c r="B435" s="16"/>
    </row>
    <row r="436" spans="1:2" ht="12.75" customHeight="1" x14ac:dyDescent="0.2">
      <c r="A436" s="16"/>
      <c r="B436" s="16"/>
    </row>
    <row r="437" spans="1:2" ht="12.75" customHeight="1" x14ac:dyDescent="0.2">
      <c r="A437" s="16"/>
      <c r="B437" s="16"/>
    </row>
    <row r="438" spans="1:2" ht="12.75" customHeight="1" x14ac:dyDescent="0.2">
      <c r="A438" s="16"/>
      <c r="B438" s="16"/>
    </row>
    <row r="439" spans="1:2" ht="12.75" customHeight="1" x14ac:dyDescent="0.2">
      <c r="A439" s="16"/>
      <c r="B439" s="16"/>
    </row>
    <row r="440" spans="1:2" ht="12.75" customHeight="1" x14ac:dyDescent="0.2">
      <c r="A440" s="16"/>
      <c r="B440" s="16"/>
    </row>
    <row r="441" spans="1:2" ht="12.75" customHeight="1" x14ac:dyDescent="0.2">
      <c r="A441" s="16"/>
      <c r="B441" s="16"/>
    </row>
    <row r="442" spans="1:2" ht="12.75" customHeight="1" x14ac:dyDescent="0.2">
      <c r="A442" s="16"/>
      <c r="B442" s="16"/>
    </row>
    <row r="443" spans="1:2" ht="12.75" customHeight="1" x14ac:dyDescent="0.2">
      <c r="A443" s="16"/>
      <c r="B443" s="16"/>
    </row>
    <row r="444" spans="1:2" ht="12.75" customHeight="1" x14ac:dyDescent="0.2">
      <c r="A444" s="16"/>
      <c r="B444" s="16"/>
    </row>
    <row r="445" spans="1:2" ht="12.75" customHeight="1" x14ac:dyDescent="0.2">
      <c r="A445" s="16"/>
      <c r="B445" s="16"/>
    </row>
    <row r="446" spans="1:2" ht="12.75" customHeight="1" x14ac:dyDescent="0.2">
      <c r="A446" s="16"/>
      <c r="B446" s="16"/>
    </row>
    <row r="447" spans="1:2" ht="12.75" customHeight="1" x14ac:dyDescent="0.2">
      <c r="A447" s="16"/>
      <c r="B447" s="16"/>
    </row>
    <row r="448" spans="1:2" ht="12.75" customHeight="1" x14ac:dyDescent="0.2">
      <c r="A448" s="16"/>
      <c r="B448" s="16"/>
    </row>
    <row r="449" spans="1:2" ht="12.75" customHeight="1" x14ac:dyDescent="0.2">
      <c r="A449" s="16"/>
      <c r="B449" s="16"/>
    </row>
    <row r="450" spans="1:2" ht="12.75" customHeight="1" x14ac:dyDescent="0.2">
      <c r="A450" s="16"/>
      <c r="B450" s="16"/>
    </row>
    <row r="451" spans="1:2" ht="12.75" customHeight="1" x14ac:dyDescent="0.2">
      <c r="A451" s="16"/>
      <c r="B451" s="16"/>
    </row>
    <row r="452" spans="1:2" ht="12.75" customHeight="1" x14ac:dyDescent="0.2">
      <c r="A452" s="16"/>
      <c r="B452" s="16"/>
    </row>
    <row r="453" spans="1:2" ht="12.75" customHeight="1" x14ac:dyDescent="0.2">
      <c r="A453" s="16"/>
      <c r="B453" s="16"/>
    </row>
    <row r="454" spans="1:2" ht="12.75" customHeight="1" x14ac:dyDescent="0.2">
      <c r="A454" s="16"/>
      <c r="B454" s="16"/>
    </row>
    <row r="455" spans="1:2" ht="12.75" customHeight="1" x14ac:dyDescent="0.2">
      <c r="A455" s="16"/>
      <c r="B455" s="16"/>
    </row>
    <row r="456" spans="1:2" ht="12.75" customHeight="1" x14ac:dyDescent="0.2">
      <c r="A456" s="16"/>
      <c r="B456" s="16"/>
    </row>
    <row r="457" spans="1:2" ht="12.75" customHeight="1" x14ac:dyDescent="0.2">
      <c r="A457" s="16"/>
      <c r="B457" s="16"/>
    </row>
    <row r="458" spans="1:2" ht="12.75" customHeight="1" x14ac:dyDescent="0.2">
      <c r="A458" s="16"/>
      <c r="B458" s="16"/>
    </row>
    <row r="459" spans="1:2" ht="12.75" customHeight="1" x14ac:dyDescent="0.2">
      <c r="A459" s="16"/>
      <c r="B459" s="16"/>
    </row>
    <row r="460" spans="1:2" ht="12.75" customHeight="1" x14ac:dyDescent="0.2">
      <c r="A460" s="16"/>
      <c r="B460" s="16"/>
    </row>
    <row r="461" spans="1:2" ht="12.75" customHeight="1" x14ac:dyDescent="0.2">
      <c r="A461" s="16"/>
      <c r="B461" s="16"/>
    </row>
    <row r="462" spans="1:2" ht="12.75" customHeight="1" x14ac:dyDescent="0.2">
      <c r="A462" s="16"/>
      <c r="B462" s="16"/>
    </row>
    <row r="463" spans="1:2" ht="12.75" customHeight="1" x14ac:dyDescent="0.2">
      <c r="A463" s="16"/>
      <c r="B463" s="16"/>
    </row>
    <row r="464" spans="1:2" ht="12.75" customHeight="1" x14ac:dyDescent="0.2">
      <c r="A464" s="16"/>
      <c r="B464" s="16"/>
    </row>
    <row r="465" spans="1:2" ht="12.75" customHeight="1" x14ac:dyDescent="0.2">
      <c r="A465" s="16"/>
      <c r="B465" s="16"/>
    </row>
    <row r="466" spans="1:2" ht="12.75" customHeight="1" x14ac:dyDescent="0.2">
      <c r="A466" s="16"/>
      <c r="B466" s="16"/>
    </row>
    <row r="467" spans="1:2" ht="12.75" customHeight="1" x14ac:dyDescent="0.2">
      <c r="A467" s="16"/>
      <c r="B467" s="16"/>
    </row>
    <row r="468" spans="1:2" ht="12.75" customHeight="1" x14ac:dyDescent="0.2">
      <c r="A468" s="16"/>
      <c r="B468" s="16"/>
    </row>
    <row r="469" spans="1:2" ht="12.75" customHeight="1" x14ac:dyDescent="0.2">
      <c r="A469" s="16"/>
      <c r="B469" s="16"/>
    </row>
    <row r="470" spans="1:2" ht="12.75" customHeight="1" x14ac:dyDescent="0.2">
      <c r="A470" s="16"/>
      <c r="B470" s="16"/>
    </row>
    <row r="471" spans="1:2" ht="12.75" customHeight="1" x14ac:dyDescent="0.2">
      <c r="A471" s="16"/>
      <c r="B471" s="16"/>
    </row>
    <row r="472" spans="1:2" ht="12.75" customHeight="1" x14ac:dyDescent="0.2">
      <c r="A472" s="16"/>
      <c r="B472" s="16"/>
    </row>
    <row r="473" spans="1:2" ht="12.75" customHeight="1" x14ac:dyDescent="0.2">
      <c r="A473" s="16"/>
      <c r="B473" s="16"/>
    </row>
    <row r="474" spans="1:2" ht="12.75" customHeight="1" x14ac:dyDescent="0.2">
      <c r="A474" s="16"/>
      <c r="B474" s="16"/>
    </row>
    <row r="475" spans="1:2" ht="12.75" customHeight="1" x14ac:dyDescent="0.2">
      <c r="A475" s="16"/>
      <c r="B475" s="16"/>
    </row>
    <row r="476" spans="1:2" ht="12.75" customHeight="1" x14ac:dyDescent="0.2">
      <c r="A476" s="16"/>
      <c r="B476" s="16"/>
    </row>
    <row r="477" spans="1:2" ht="12.75" customHeight="1" x14ac:dyDescent="0.2">
      <c r="A477" s="16"/>
      <c r="B477" s="16"/>
    </row>
    <row r="478" spans="1:2" ht="12.75" customHeight="1" x14ac:dyDescent="0.2">
      <c r="A478" s="16"/>
      <c r="B478" s="16"/>
    </row>
    <row r="479" spans="1:2" ht="12.75" customHeight="1" x14ac:dyDescent="0.2">
      <c r="A479" s="16"/>
      <c r="B479" s="16"/>
    </row>
    <row r="480" spans="1:2" ht="12.75" customHeight="1" x14ac:dyDescent="0.2">
      <c r="A480" s="16"/>
      <c r="B480" s="16"/>
    </row>
    <row r="481" spans="1:2" ht="12.75" customHeight="1" x14ac:dyDescent="0.2">
      <c r="A481" s="16"/>
      <c r="B481" s="16"/>
    </row>
    <row r="482" spans="1:2" ht="12.75" customHeight="1" x14ac:dyDescent="0.2">
      <c r="A482" s="16"/>
      <c r="B482" s="16"/>
    </row>
    <row r="483" spans="1:2" ht="12.75" customHeight="1" x14ac:dyDescent="0.2">
      <c r="A483" s="16"/>
      <c r="B483" s="16"/>
    </row>
    <row r="484" spans="1:2" ht="12.75" customHeight="1" x14ac:dyDescent="0.2">
      <c r="A484" s="16"/>
      <c r="B484" s="16"/>
    </row>
    <row r="485" spans="1:2" ht="12.75" customHeight="1" x14ac:dyDescent="0.2">
      <c r="A485" s="16"/>
      <c r="B485" s="16"/>
    </row>
    <row r="486" spans="1:2" ht="12.75" customHeight="1" x14ac:dyDescent="0.2">
      <c r="A486" s="16"/>
      <c r="B486" s="16"/>
    </row>
    <row r="487" spans="1:2" ht="12.75" customHeight="1" x14ac:dyDescent="0.2">
      <c r="A487" s="16"/>
      <c r="B487" s="16"/>
    </row>
    <row r="488" spans="1:2" ht="12.75" customHeight="1" x14ac:dyDescent="0.2">
      <c r="A488" s="16"/>
      <c r="B488" s="16"/>
    </row>
    <row r="489" spans="1:2" ht="12.75" customHeight="1" x14ac:dyDescent="0.2">
      <c r="A489" s="16"/>
      <c r="B489" s="16"/>
    </row>
    <row r="490" spans="1:2" ht="12.75" customHeight="1" x14ac:dyDescent="0.2">
      <c r="A490" s="16"/>
      <c r="B490" s="16"/>
    </row>
    <row r="491" spans="1:2" ht="12.75" customHeight="1" x14ac:dyDescent="0.2">
      <c r="A491" s="16"/>
      <c r="B491" s="16"/>
    </row>
    <row r="492" spans="1:2" ht="12.75" customHeight="1" x14ac:dyDescent="0.2">
      <c r="A492" s="16"/>
      <c r="B492" s="16"/>
    </row>
    <row r="493" spans="1:2" ht="12.75" customHeight="1" x14ac:dyDescent="0.2">
      <c r="A493" s="16"/>
      <c r="B493" s="16"/>
    </row>
    <row r="494" spans="1:2" ht="12.75" customHeight="1" x14ac:dyDescent="0.2">
      <c r="A494" s="16"/>
      <c r="B494" s="16"/>
    </row>
    <row r="495" spans="1:2" ht="12.75" customHeight="1" x14ac:dyDescent="0.2">
      <c r="A495" s="16"/>
      <c r="B495" s="16"/>
    </row>
    <row r="496" spans="1:2" ht="12.75" customHeight="1" x14ac:dyDescent="0.2">
      <c r="A496" s="16"/>
      <c r="B496" s="16"/>
    </row>
    <row r="497" spans="1:2" ht="12.75" customHeight="1" x14ac:dyDescent="0.2">
      <c r="A497" s="16"/>
      <c r="B497" s="16"/>
    </row>
    <row r="498" spans="1:2" ht="12.75" customHeight="1" x14ac:dyDescent="0.2">
      <c r="A498" s="16"/>
      <c r="B498" s="16"/>
    </row>
    <row r="499" spans="1:2" ht="12.75" customHeight="1" x14ac:dyDescent="0.2">
      <c r="A499" s="16"/>
      <c r="B499" s="16"/>
    </row>
    <row r="500" spans="1:2" ht="12.75" customHeight="1" x14ac:dyDescent="0.2">
      <c r="A500" s="16"/>
      <c r="B500" s="16"/>
    </row>
    <row r="501" spans="1:2" ht="12.75" customHeight="1" x14ac:dyDescent="0.2">
      <c r="A501" s="16"/>
      <c r="B501" s="16"/>
    </row>
    <row r="502" spans="1:2" ht="12.75" customHeight="1" x14ac:dyDescent="0.2">
      <c r="A502" s="16"/>
      <c r="B502" s="16"/>
    </row>
    <row r="503" spans="1:2" ht="12.75" customHeight="1" x14ac:dyDescent="0.2">
      <c r="A503" s="16"/>
      <c r="B503" s="16"/>
    </row>
    <row r="504" spans="1:2" ht="12.75" customHeight="1" x14ac:dyDescent="0.2">
      <c r="A504" s="16"/>
      <c r="B504" s="16"/>
    </row>
    <row r="505" spans="1:2" ht="12.75" customHeight="1" x14ac:dyDescent="0.2">
      <c r="A505" s="16"/>
      <c r="B505" s="16"/>
    </row>
    <row r="506" spans="1:2" ht="12.75" customHeight="1" x14ac:dyDescent="0.2">
      <c r="A506" s="16"/>
      <c r="B506" s="16"/>
    </row>
    <row r="507" spans="1:2" ht="12.75" customHeight="1" x14ac:dyDescent="0.2">
      <c r="A507" s="16"/>
      <c r="B507" s="16"/>
    </row>
    <row r="508" spans="1:2" ht="12.75" customHeight="1" x14ac:dyDescent="0.2">
      <c r="A508" s="16"/>
      <c r="B508" s="16"/>
    </row>
    <row r="509" spans="1:2" ht="12.75" customHeight="1" x14ac:dyDescent="0.2">
      <c r="A509" s="16"/>
      <c r="B509" s="16"/>
    </row>
    <row r="510" spans="1:2" ht="12.75" customHeight="1" x14ac:dyDescent="0.2">
      <c r="A510" s="16"/>
      <c r="B510" s="16"/>
    </row>
    <row r="511" spans="1:2" ht="12.75" customHeight="1" x14ac:dyDescent="0.2">
      <c r="A511" s="16"/>
      <c r="B511" s="16"/>
    </row>
    <row r="512" spans="1:2" ht="12.75" customHeight="1" x14ac:dyDescent="0.2">
      <c r="A512" s="16"/>
      <c r="B512" s="16"/>
    </row>
    <row r="513" spans="1:2" ht="12.75" customHeight="1" x14ac:dyDescent="0.2">
      <c r="A513" s="16"/>
      <c r="B513" s="16"/>
    </row>
    <row r="514" spans="1:2" ht="12.75" customHeight="1" x14ac:dyDescent="0.2">
      <c r="A514" s="16"/>
      <c r="B514" s="16"/>
    </row>
    <row r="515" spans="1:2" ht="12.75" customHeight="1" x14ac:dyDescent="0.2">
      <c r="A515" s="16"/>
      <c r="B515" s="16"/>
    </row>
    <row r="516" spans="1:2" ht="12.75" customHeight="1" x14ac:dyDescent="0.2">
      <c r="A516" s="16"/>
      <c r="B516" s="16"/>
    </row>
    <row r="517" spans="1:2" ht="12.75" customHeight="1" x14ac:dyDescent="0.2">
      <c r="A517" s="16"/>
      <c r="B517" s="16"/>
    </row>
    <row r="518" spans="1:2" ht="12.75" customHeight="1" x14ac:dyDescent="0.2">
      <c r="A518" s="16"/>
      <c r="B518" s="16"/>
    </row>
    <row r="519" spans="1:2" ht="12.75" customHeight="1" x14ac:dyDescent="0.2">
      <c r="A519" s="16"/>
      <c r="B519" s="16"/>
    </row>
    <row r="520" spans="1:2" ht="12.75" customHeight="1" x14ac:dyDescent="0.2">
      <c r="A520" s="16"/>
      <c r="B520" s="16"/>
    </row>
    <row r="521" spans="1:2" ht="12.75" customHeight="1" x14ac:dyDescent="0.2">
      <c r="A521" s="16"/>
      <c r="B521" s="16"/>
    </row>
    <row r="522" spans="1:2" ht="12.75" customHeight="1" x14ac:dyDescent="0.2">
      <c r="A522" s="16"/>
      <c r="B522" s="16"/>
    </row>
    <row r="523" spans="1:2" ht="12.75" customHeight="1" x14ac:dyDescent="0.2">
      <c r="A523" s="16"/>
      <c r="B523" s="16"/>
    </row>
    <row r="524" spans="1:2" ht="12.75" customHeight="1" x14ac:dyDescent="0.2">
      <c r="A524" s="16"/>
      <c r="B524" s="16"/>
    </row>
    <row r="525" spans="1:2" ht="12.75" customHeight="1" x14ac:dyDescent="0.2">
      <c r="A525" s="16"/>
      <c r="B525" s="16"/>
    </row>
    <row r="526" spans="1:2" ht="12.75" customHeight="1" x14ac:dyDescent="0.2">
      <c r="A526" s="16"/>
      <c r="B526" s="16"/>
    </row>
    <row r="527" spans="1:2" ht="12.75" customHeight="1" x14ac:dyDescent="0.2">
      <c r="A527" s="16"/>
      <c r="B527" s="16"/>
    </row>
    <row r="528" spans="1:2" ht="12.75" customHeight="1" x14ac:dyDescent="0.2">
      <c r="A528" s="16"/>
      <c r="B528" s="16"/>
    </row>
    <row r="529" spans="1:2" ht="12.75" customHeight="1" x14ac:dyDescent="0.2">
      <c r="A529" s="16"/>
      <c r="B529" s="16"/>
    </row>
    <row r="530" spans="1:2" ht="12.75" customHeight="1" x14ac:dyDescent="0.2">
      <c r="A530" s="16"/>
      <c r="B530" s="16"/>
    </row>
    <row r="531" spans="1:2" ht="12.75" customHeight="1" x14ac:dyDescent="0.2">
      <c r="A531" s="16"/>
      <c r="B531" s="16"/>
    </row>
    <row r="532" spans="1:2" ht="12.75" customHeight="1" x14ac:dyDescent="0.2">
      <c r="A532" s="16"/>
      <c r="B532" s="16"/>
    </row>
    <row r="533" spans="1:2" ht="12.75" customHeight="1" x14ac:dyDescent="0.2">
      <c r="A533" s="16"/>
      <c r="B533" s="16"/>
    </row>
    <row r="534" spans="1:2" ht="12.75" customHeight="1" x14ac:dyDescent="0.2">
      <c r="A534" s="16"/>
      <c r="B534" s="16"/>
    </row>
    <row r="535" spans="1:2" ht="12.75" customHeight="1" x14ac:dyDescent="0.2">
      <c r="A535" s="16"/>
      <c r="B535" s="16"/>
    </row>
    <row r="536" spans="1:2" ht="12.75" customHeight="1" x14ac:dyDescent="0.2">
      <c r="A536" s="16"/>
      <c r="B536" s="16"/>
    </row>
    <row r="537" spans="1:2" ht="12.75" customHeight="1" x14ac:dyDescent="0.2">
      <c r="A537" s="16"/>
      <c r="B537" s="16"/>
    </row>
    <row r="538" spans="1:2" ht="12.75" customHeight="1" x14ac:dyDescent="0.2">
      <c r="A538" s="16"/>
      <c r="B538" s="16"/>
    </row>
    <row r="539" spans="1:2" ht="12.75" customHeight="1" x14ac:dyDescent="0.2">
      <c r="A539" s="16"/>
      <c r="B539" s="16"/>
    </row>
    <row r="540" spans="1:2" ht="12.75" customHeight="1" x14ac:dyDescent="0.2">
      <c r="A540" s="16"/>
      <c r="B540" s="16"/>
    </row>
    <row r="541" spans="1:2" ht="12.75" customHeight="1" x14ac:dyDescent="0.2">
      <c r="A541" s="16"/>
      <c r="B541" s="16"/>
    </row>
    <row r="542" spans="1:2" ht="12.75" customHeight="1" x14ac:dyDescent="0.2">
      <c r="A542" s="16"/>
      <c r="B542" s="16"/>
    </row>
    <row r="543" spans="1:2" ht="12.75" customHeight="1" x14ac:dyDescent="0.2">
      <c r="A543" s="16"/>
      <c r="B543" s="16"/>
    </row>
    <row r="544" spans="1:2" ht="12.75" customHeight="1" x14ac:dyDescent="0.2">
      <c r="A544" s="16"/>
      <c r="B544" s="16"/>
    </row>
    <row r="545" spans="1:2" ht="12.75" customHeight="1" x14ac:dyDescent="0.2">
      <c r="A545" s="16"/>
      <c r="B545" s="16"/>
    </row>
    <row r="546" spans="1:2" ht="12.75" customHeight="1" x14ac:dyDescent="0.2">
      <c r="A546" s="16"/>
      <c r="B546" s="16"/>
    </row>
    <row r="547" spans="1:2" ht="12.75" customHeight="1" x14ac:dyDescent="0.2">
      <c r="A547" s="16"/>
      <c r="B547" s="16"/>
    </row>
    <row r="548" spans="1:2" ht="12.75" customHeight="1" x14ac:dyDescent="0.2">
      <c r="A548" s="16"/>
      <c r="B548" s="16"/>
    </row>
    <row r="549" spans="1:2" ht="12.75" customHeight="1" x14ac:dyDescent="0.2">
      <c r="A549" s="16"/>
      <c r="B549" s="16"/>
    </row>
    <row r="550" spans="1:2" ht="12.75" customHeight="1" x14ac:dyDescent="0.2">
      <c r="A550" s="16"/>
      <c r="B550" s="16"/>
    </row>
    <row r="551" spans="1:2" ht="12.75" customHeight="1" x14ac:dyDescent="0.2">
      <c r="A551" s="16"/>
      <c r="B551" s="16"/>
    </row>
    <row r="552" spans="1:2" ht="12.75" customHeight="1" x14ac:dyDescent="0.2">
      <c r="A552" s="16"/>
      <c r="B552" s="16"/>
    </row>
    <row r="553" spans="1:2" ht="12.75" customHeight="1" x14ac:dyDescent="0.2">
      <c r="A553" s="16"/>
      <c r="B553" s="16"/>
    </row>
    <row r="554" spans="1:2" ht="12.75" customHeight="1" x14ac:dyDescent="0.2">
      <c r="A554" s="16"/>
      <c r="B554" s="16"/>
    </row>
    <row r="555" spans="1:2" ht="12.75" customHeight="1" x14ac:dyDescent="0.2">
      <c r="A555" s="16"/>
      <c r="B555" s="16"/>
    </row>
    <row r="556" spans="1:2" ht="12.75" customHeight="1" x14ac:dyDescent="0.2">
      <c r="A556" s="16"/>
      <c r="B556" s="16"/>
    </row>
    <row r="557" spans="1:2" ht="12.75" customHeight="1" x14ac:dyDescent="0.2">
      <c r="A557" s="16"/>
      <c r="B557" s="16"/>
    </row>
    <row r="558" spans="1:2" ht="12.75" customHeight="1" x14ac:dyDescent="0.2">
      <c r="A558" s="16"/>
      <c r="B558" s="16"/>
    </row>
    <row r="559" spans="1:2" ht="12.75" customHeight="1" x14ac:dyDescent="0.2">
      <c r="A559" s="16"/>
      <c r="B559" s="16"/>
    </row>
    <row r="560" spans="1:2" ht="12.75" customHeight="1" x14ac:dyDescent="0.2">
      <c r="A560" s="16"/>
      <c r="B560" s="16"/>
    </row>
    <row r="561" spans="1:2" ht="12.75" customHeight="1" x14ac:dyDescent="0.2">
      <c r="A561" s="16"/>
      <c r="B561" s="16"/>
    </row>
    <row r="562" spans="1:2" ht="12.75" customHeight="1" x14ac:dyDescent="0.2">
      <c r="A562" s="16"/>
      <c r="B562" s="16"/>
    </row>
    <row r="563" spans="1:2" ht="12.75" customHeight="1" x14ac:dyDescent="0.2">
      <c r="A563" s="16"/>
      <c r="B563" s="16"/>
    </row>
    <row r="564" spans="1:2" ht="12.75" customHeight="1" x14ac:dyDescent="0.2">
      <c r="A564" s="16"/>
      <c r="B564" s="16"/>
    </row>
    <row r="565" spans="1:2" ht="12.75" customHeight="1" x14ac:dyDescent="0.2">
      <c r="A565" s="16"/>
      <c r="B565" s="16"/>
    </row>
    <row r="566" spans="1:2" ht="12.75" customHeight="1" x14ac:dyDescent="0.2">
      <c r="A566" s="16"/>
      <c r="B566" s="16"/>
    </row>
    <row r="567" spans="1:2" ht="12.75" customHeight="1" x14ac:dyDescent="0.2">
      <c r="A567" s="16"/>
      <c r="B567" s="16"/>
    </row>
    <row r="568" spans="1:2" ht="12.75" customHeight="1" x14ac:dyDescent="0.2">
      <c r="A568" s="16"/>
      <c r="B568" s="16"/>
    </row>
    <row r="569" spans="1:2" ht="12.75" customHeight="1" x14ac:dyDescent="0.2">
      <c r="A569" s="16"/>
      <c r="B569" s="16"/>
    </row>
    <row r="570" spans="1:2" ht="12.75" customHeight="1" x14ac:dyDescent="0.2">
      <c r="A570" s="16"/>
      <c r="B570" s="16"/>
    </row>
    <row r="571" spans="1:2" ht="12.75" customHeight="1" x14ac:dyDescent="0.2">
      <c r="A571" s="16"/>
      <c r="B571" s="16"/>
    </row>
    <row r="572" spans="1:2" ht="12.75" customHeight="1" x14ac:dyDescent="0.2">
      <c r="A572" s="16"/>
      <c r="B572" s="16"/>
    </row>
    <row r="573" spans="1:2" ht="12.75" customHeight="1" x14ac:dyDescent="0.2">
      <c r="A573" s="16"/>
      <c r="B573" s="16"/>
    </row>
    <row r="574" spans="1:2" ht="12.75" customHeight="1" x14ac:dyDescent="0.2">
      <c r="A574" s="16"/>
      <c r="B574" s="16"/>
    </row>
    <row r="575" spans="1:2" ht="12.75" customHeight="1" x14ac:dyDescent="0.2">
      <c r="A575" s="16"/>
      <c r="B575" s="16"/>
    </row>
    <row r="576" spans="1:2" ht="12.75" customHeight="1" x14ac:dyDescent="0.2">
      <c r="A576" s="16"/>
      <c r="B576" s="16"/>
    </row>
    <row r="577" spans="1:2" ht="12.75" customHeight="1" x14ac:dyDescent="0.2">
      <c r="A577" s="16"/>
      <c r="B577" s="16"/>
    </row>
    <row r="578" spans="1:2" ht="12.75" customHeight="1" x14ac:dyDescent="0.2">
      <c r="A578" s="16"/>
      <c r="B578" s="16"/>
    </row>
    <row r="579" spans="1:2" ht="12.75" customHeight="1" x14ac:dyDescent="0.2">
      <c r="A579" s="16"/>
      <c r="B579" s="16"/>
    </row>
    <row r="580" spans="1:2" ht="12.75" customHeight="1" x14ac:dyDescent="0.2">
      <c r="A580" s="16"/>
      <c r="B580" s="16"/>
    </row>
    <row r="581" spans="1:2" ht="12.75" customHeight="1" x14ac:dyDescent="0.2">
      <c r="A581" s="16"/>
      <c r="B581" s="16"/>
    </row>
    <row r="582" spans="1:2" ht="12.75" customHeight="1" x14ac:dyDescent="0.2">
      <c r="A582" s="16"/>
      <c r="B582" s="16"/>
    </row>
    <row r="583" spans="1:2" ht="12.75" customHeight="1" x14ac:dyDescent="0.2">
      <c r="A583" s="16"/>
      <c r="B583" s="16"/>
    </row>
    <row r="584" spans="1:2" ht="12.75" customHeight="1" x14ac:dyDescent="0.2">
      <c r="A584" s="16"/>
      <c r="B584" s="16"/>
    </row>
    <row r="585" spans="1:2" ht="12.75" customHeight="1" x14ac:dyDescent="0.2">
      <c r="A585" s="16"/>
      <c r="B585" s="16"/>
    </row>
    <row r="586" spans="1:2" ht="12.75" customHeight="1" x14ac:dyDescent="0.2">
      <c r="A586" s="16"/>
      <c r="B586" s="16"/>
    </row>
    <row r="587" spans="1:2" ht="12.75" customHeight="1" x14ac:dyDescent="0.2">
      <c r="A587" s="16"/>
      <c r="B587" s="16"/>
    </row>
    <row r="588" spans="1:2" ht="12.75" customHeight="1" x14ac:dyDescent="0.2">
      <c r="A588" s="16"/>
      <c r="B588" s="16"/>
    </row>
    <row r="589" spans="1:2" ht="12.75" customHeight="1" x14ac:dyDescent="0.2">
      <c r="A589" s="16"/>
      <c r="B589" s="16"/>
    </row>
    <row r="590" spans="1:2" ht="12.75" customHeight="1" x14ac:dyDescent="0.2">
      <c r="A590" s="16"/>
      <c r="B590" s="16"/>
    </row>
    <row r="591" spans="1:2" ht="12.75" customHeight="1" x14ac:dyDescent="0.2">
      <c r="A591" s="16"/>
      <c r="B591" s="16"/>
    </row>
    <row r="592" spans="1:2" ht="12.75" customHeight="1" x14ac:dyDescent="0.2">
      <c r="A592" s="16"/>
      <c r="B592" s="16"/>
    </row>
    <row r="593" spans="1:2" ht="12.75" customHeight="1" x14ac:dyDescent="0.2">
      <c r="A593" s="16"/>
      <c r="B593" s="16"/>
    </row>
    <row r="594" spans="1:2" ht="12.75" customHeight="1" x14ac:dyDescent="0.2">
      <c r="A594" s="16"/>
      <c r="B594" s="16"/>
    </row>
    <row r="595" spans="1:2" ht="12.75" customHeight="1" x14ac:dyDescent="0.2">
      <c r="A595" s="16"/>
      <c r="B595" s="16"/>
    </row>
    <row r="596" spans="1:2" ht="12.75" customHeight="1" x14ac:dyDescent="0.2">
      <c r="A596" s="16"/>
      <c r="B596" s="16"/>
    </row>
    <row r="597" spans="1:2" ht="12.75" customHeight="1" x14ac:dyDescent="0.2">
      <c r="A597" s="16"/>
      <c r="B597" s="16"/>
    </row>
    <row r="598" spans="1:2" ht="12.75" customHeight="1" x14ac:dyDescent="0.2">
      <c r="A598" s="16"/>
      <c r="B598" s="16"/>
    </row>
    <row r="599" spans="1:2" ht="12.75" customHeight="1" x14ac:dyDescent="0.2">
      <c r="A599" s="16"/>
      <c r="B599" s="16"/>
    </row>
    <row r="600" spans="1:2" ht="12.75" customHeight="1" x14ac:dyDescent="0.2">
      <c r="A600" s="16"/>
      <c r="B600" s="16"/>
    </row>
    <row r="601" spans="1:2" ht="12.75" customHeight="1" x14ac:dyDescent="0.2">
      <c r="A601" s="16"/>
      <c r="B601" s="16"/>
    </row>
    <row r="602" spans="1:2" ht="12.75" customHeight="1" x14ac:dyDescent="0.2">
      <c r="A602" s="16"/>
      <c r="B602" s="16"/>
    </row>
    <row r="603" spans="1:2" ht="12.75" customHeight="1" x14ac:dyDescent="0.2">
      <c r="A603" s="16"/>
      <c r="B603" s="16"/>
    </row>
    <row r="604" spans="1:2" ht="12.75" customHeight="1" x14ac:dyDescent="0.2">
      <c r="A604" s="16"/>
      <c r="B604" s="16"/>
    </row>
    <row r="605" spans="1:2" ht="12.75" customHeight="1" x14ac:dyDescent="0.2">
      <c r="A605" s="16"/>
      <c r="B605" s="16"/>
    </row>
    <row r="606" spans="1:2" ht="12.75" customHeight="1" x14ac:dyDescent="0.2">
      <c r="A606" s="16"/>
      <c r="B606" s="16"/>
    </row>
    <row r="607" spans="1:2" ht="12.75" customHeight="1" x14ac:dyDescent="0.2">
      <c r="A607" s="16"/>
      <c r="B607" s="16"/>
    </row>
    <row r="608" spans="1:2" ht="12.75" customHeight="1" x14ac:dyDescent="0.2">
      <c r="A608" s="16"/>
      <c r="B608" s="16"/>
    </row>
    <row r="609" spans="1:2" ht="12.75" customHeight="1" x14ac:dyDescent="0.2">
      <c r="A609" s="16"/>
      <c r="B609" s="16"/>
    </row>
    <row r="610" spans="1:2" ht="12.75" customHeight="1" x14ac:dyDescent="0.2">
      <c r="A610" s="16"/>
      <c r="B610" s="16"/>
    </row>
    <row r="611" spans="1:2" ht="12.75" customHeight="1" x14ac:dyDescent="0.2">
      <c r="A611" s="16"/>
      <c r="B611" s="16"/>
    </row>
    <row r="612" spans="1:2" ht="12.75" customHeight="1" x14ac:dyDescent="0.2">
      <c r="A612" s="16"/>
      <c r="B612" s="16"/>
    </row>
    <row r="613" spans="1:2" ht="12.75" customHeight="1" x14ac:dyDescent="0.2">
      <c r="A613" s="16"/>
      <c r="B613" s="16"/>
    </row>
    <row r="614" spans="1:2" ht="12.75" customHeight="1" x14ac:dyDescent="0.2">
      <c r="A614" s="16"/>
      <c r="B614" s="16"/>
    </row>
    <row r="615" spans="1:2" ht="12.75" customHeight="1" x14ac:dyDescent="0.2">
      <c r="A615" s="16"/>
      <c r="B615" s="16"/>
    </row>
    <row r="616" spans="1:2" ht="12.75" customHeight="1" x14ac:dyDescent="0.2">
      <c r="A616" s="16"/>
      <c r="B616" s="16"/>
    </row>
    <row r="617" spans="1:2" ht="12.75" customHeight="1" x14ac:dyDescent="0.2">
      <c r="A617" s="16"/>
      <c r="B617" s="16"/>
    </row>
    <row r="618" spans="1:2" ht="12.75" customHeight="1" x14ac:dyDescent="0.2">
      <c r="A618" s="16"/>
      <c r="B618" s="16"/>
    </row>
    <row r="619" spans="1:2" ht="12.75" customHeight="1" x14ac:dyDescent="0.2">
      <c r="A619" s="16"/>
      <c r="B619" s="16"/>
    </row>
    <row r="620" spans="1:2" ht="12.75" customHeight="1" x14ac:dyDescent="0.2">
      <c r="A620" s="16"/>
      <c r="B620" s="16"/>
    </row>
    <row r="621" spans="1:2" ht="12.75" customHeight="1" x14ac:dyDescent="0.2">
      <c r="A621" s="16"/>
      <c r="B621" s="16"/>
    </row>
    <row r="622" spans="1:2" ht="12.75" customHeight="1" x14ac:dyDescent="0.2">
      <c r="A622" s="16"/>
      <c r="B622" s="16"/>
    </row>
    <row r="623" spans="1:2" ht="12.75" customHeight="1" x14ac:dyDescent="0.2">
      <c r="A623" s="16"/>
      <c r="B623" s="16"/>
    </row>
    <row r="624" spans="1:2" ht="12.75" customHeight="1" x14ac:dyDescent="0.2">
      <c r="A624" s="16"/>
      <c r="B624" s="16"/>
    </row>
    <row r="625" spans="1:2" ht="12.75" customHeight="1" x14ac:dyDescent="0.2">
      <c r="A625" s="16"/>
      <c r="B625" s="16"/>
    </row>
    <row r="626" spans="1:2" ht="12.75" customHeight="1" x14ac:dyDescent="0.2">
      <c r="A626" s="16"/>
      <c r="B626" s="16"/>
    </row>
    <row r="627" spans="1:2" ht="12.75" customHeight="1" x14ac:dyDescent="0.2">
      <c r="A627" s="16"/>
      <c r="B627" s="16"/>
    </row>
    <row r="628" spans="1:2" ht="12.75" customHeight="1" x14ac:dyDescent="0.2">
      <c r="A628" s="16"/>
      <c r="B628" s="16"/>
    </row>
    <row r="629" spans="1:2" ht="12.75" customHeight="1" x14ac:dyDescent="0.2">
      <c r="A629" s="16"/>
      <c r="B629" s="16"/>
    </row>
    <row r="630" spans="1:2" ht="12.75" customHeight="1" x14ac:dyDescent="0.2">
      <c r="A630" s="16"/>
      <c r="B630" s="16"/>
    </row>
    <row r="631" spans="1:2" ht="12.75" customHeight="1" x14ac:dyDescent="0.2">
      <c r="A631" s="16"/>
      <c r="B631" s="16"/>
    </row>
    <row r="632" spans="1:2" ht="12.75" customHeight="1" x14ac:dyDescent="0.2">
      <c r="A632" s="16"/>
      <c r="B632" s="16"/>
    </row>
    <row r="633" spans="1:2" ht="12.75" customHeight="1" x14ac:dyDescent="0.2">
      <c r="A633" s="16"/>
      <c r="B633" s="16"/>
    </row>
    <row r="634" spans="1:2" ht="12.75" customHeight="1" x14ac:dyDescent="0.2">
      <c r="A634" s="16"/>
      <c r="B634" s="16"/>
    </row>
    <row r="635" spans="1:2" ht="12.75" customHeight="1" x14ac:dyDescent="0.2">
      <c r="A635" s="16"/>
      <c r="B635" s="16"/>
    </row>
    <row r="636" spans="1:2" ht="12.75" customHeight="1" x14ac:dyDescent="0.2">
      <c r="A636" s="16"/>
      <c r="B636" s="16"/>
    </row>
    <row r="637" spans="1:2" ht="12.75" customHeight="1" x14ac:dyDescent="0.2">
      <c r="A637" s="16"/>
      <c r="B637" s="16"/>
    </row>
    <row r="638" spans="1:2" ht="12.75" customHeight="1" x14ac:dyDescent="0.2">
      <c r="A638" s="16"/>
      <c r="B638" s="16"/>
    </row>
    <row r="639" spans="1:2" ht="12.75" customHeight="1" x14ac:dyDescent="0.2">
      <c r="A639" s="16"/>
      <c r="B639" s="16"/>
    </row>
    <row r="640" spans="1:2" ht="12.75" customHeight="1" x14ac:dyDescent="0.2">
      <c r="A640" s="16"/>
      <c r="B640" s="16"/>
    </row>
    <row r="641" spans="1:2" ht="12.75" customHeight="1" x14ac:dyDescent="0.2">
      <c r="A641" s="16"/>
      <c r="B641" s="16"/>
    </row>
    <row r="642" spans="1:2" ht="12.75" customHeight="1" x14ac:dyDescent="0.2">
      <c r="A642" s="16"/>
      <c r="B642" s="16"/>
    </row>
    <row r="643" spans="1:2" ht="12.75" customHeight="1" x14ac:dyDescent="0.2">
      <c r="A643" s="16"/>
      <c r="B643" s="16"/>
    </row>
    <row r="644" spans="1:2" ht="12.75" customHeight="1" x14ac:dyDescent="0.2">
      <c r="A644" s="16"/>
      <c r="B644" s="16"/>
    </row>
    <row r="645" spans="1:2" ht="12.75" customHeight="1" x14ac:dyDescent="0.2">
      <c r="A645" s="16"/>
      <c r="B645" s="16"/>
    </row>
    <row r="646" spans="1:2" ht="12.75" customHeight="1" x14ac:dyDescent="0.2">
      <c r="A646" s="16"/>
      <c r="B646" s="16"/>
    </row>
    <row r="647" spans="1:2" ht="12.75" customHeight="1" x14ac:dyDescent="0.2">
      <c r="A647" s="16"/>
      <c r="B647" s="16"/>
    </row>
    <row r="648" spans="1:2" ht="12.75" customHeight="1" x14ac:dyDescent="0.2">
      <c r="A648" s="16"/>
      <c r="B648" s="16"/>
    </row>
    <row r="649" spans="1:2" ht="12.75" customHeight="1" x14ac:dyDescent="0.2">
      <c r="A649" s="16"/>
      <c r="B649" s="16"/>
    </row>
    <row r="650" spans="1:2" ht="12.75" customHeight="1" x14ac:dyDescent="0.2">
      <c r="A650" s="16"/>
      <c r="B650" s="16"/>
    </row>
    <row r="651" spans="1:2" ht="12.75" customHeight="1" x14ac:dyDescent="0.2">
      <c r="A651" s="16"/>
      <c r="B651" s="16"/>
    </row>
    <row r="652" spans="1:2" ht="12.75" customHeight="1" x14ac:dyDescent="0.2">
      <c r="A652" s="16"/>
      <c r="B652" s="16"/>
    </row>
    <row r="653" spans="1:2" ht="12.75" customHeight="1" x14ac:dyDescent="0.2">
      <c r="A653" s="16"/>
      <c r="B653" s="16"/>
    </row>
    <row r="654" spans="1:2" ht="12.75" customHeight="1" x14ac:dyDescent="0.2">
      <c r="A654" s="16"/>
      <c r="B654" s="16"/>
    </row>
    <row r="655" spans="1:2" ht="12.75" customHeight="1" x14ac:dyDescent="0.2">
      <c r="A655" s="16"/>
      <c r="B655" s="16"/>
    </row>
    <row r="656" spans="1:2" ht="12.75" customHeight="1" x14ac:dyDescent="0.2">
      <c r="A656" s="16"/>
      <c r="B656" s="16"/>
    </row>
    <row r="657" spans="1:2" ht="12.75" customHeight="1" x14ac:dyDescent="0.2">
      <c r="A657" s="16"/>
      <c r="B657" s="16"/>
    </row>
    <row r="658" spans="1:2" ht="12.75" customHeight="1" x14ac:dyDescent="0.2">
      <c r="A658" s="16"/>
      <c r="B658" s="16"/>
    </row>
    <row r="659" spans="1:2" ht="12.75" customHeight="1" x14ac:dyDescent="0.2">
      <c r="A659" s="16"/>
      <c r="B659" s="16"/>
    </row>
    <row r="660" spans="1:2" ht="12.75" customHeight="1" x14ac:dyDescent="0.2">
      <c r="A660" s="16"/>
      <c r="B660" s="16"/>
    </row>
    <row r="661" spans="1:2" ht="12.75" customHeight="1" x14ac:dyDescent="0.2">
      <c r="A661" s="16"/>
      <c r="B661" s="16"/>
    </row>
    <row r="662" spans="1:2" ht="12.75" customHeight="1" x14ac:dyDescent="0.2">
      <c r="A662" s="16"/>
      <c r="B662" s="16"/>
    </row>
    <row r="663" spans="1:2" ht="12.75" customHeight="1" x14ac:dyDescent="0.2">
      <c r="A663" s="16"/>
      <c r="B663" s="16"/>
    </row>
    <row r="664" spans="1:2" ht="12.75" customHeight="1" x14ac:dyDescent="0.2">
      <c r="A664" s="16"/>
      <c r="B664" s="16"/>
    </row>
    <row r="665" spans="1:2" ht="12.75" customHeight="1" x14ac:dyDescent="0.2">
      <c r="A665" s="16"/>
      <c r="B665" s="16"/>
    </row>
    <row r="666" spans="1:2" ht="12.75" customHeight="1" x14ac:dyDescent="0.2">
      <c r="A666" s="16"/>
      <c r="B666" s="16"/>
    </row>
    <row r="667" spans="1:2" ht="12.75" customHeight="1" x14ac:dyDescent="0.2">
      <c r="A667" s="16"/>
      <c r="B667" s="16"/>
    </row>
    <row r="668" spans="1:2" ht="12.75" customHeight="1" x14ac:dyDescent="0.2">
      <c r="A668" s="16"/>
      <c r="B668" s="16"/>
    </row>
    <row r="669" spans="1:2" ht="12.75" customHeight="1" x14ac:dyDescent="0.2">
      <c r="A669" s="16"/>
      <c r="B669" s="16"/>
    </row>
    <row r="670" spans="1:2" ht="12.75" customHeight="1" x14ac:dyDescent="0.2">
      <c r="A670" s="16"/>
      <c r="B670" s="16"/>
    </row>
    <row r="671" spans="1:2" ht="12.75" customHeight="1" x14ac:dyDescent="0.2">
      <c r="A671" s="16"/>
      <c r="B671" s="16"/>
    </row>
    <row r="672" spans="1:2" ht="12.75" customHeight="1" x14ac:dyDescent="0.2">
      <c r="A672" s="16"/>
      <c r="B672" s="16"/>
    </row>
    <row r="673" spans="1:2" ht="12.75" customHeight="1" x14ac:dyDescent="0.2">
      <c r="A673" s="16"/>
      <c r="B673" s="16"/>
    </row>
    <row r="674" spans="1:2" ht="12.75" customHeight="1" x14ac:dyDescent="0.2">
      <c r="A674" s="16"/>
      <c r="B674" s="16"/>
    </row>
    <row r="675" spans="1:2" ht="12.75" customHeight="1" x14ac:dyDescent="0.2">
      <c r="A675" s="16"/>
      <c r="B675" s="16"/>
    </row>
    <row r="676" spans="1:2" ht="12.75" customHeight="1" x14ac:dyDescent="0.2">
      <c r="A676" s="16"/>
      <c r="B676" s="16"/>
    </row>
    <row r="677" spans="1:2" ht="12.75" customHeight="1" x14ac:dyDescent="0.2">
      <c r="A677" s="16"/>
      <c r="B677" s="16"/>
    </row>
    <row r="678" spans="1:2" ht="12.75" customHeight="1" x14ac:dyDescent="0.2">
      <c r="A678" s="16"/>
      <c r="B678" s="16"/>
    </row>
    <row r="679" spans="1:2" ht="12.75" customHeight="1" x14ac:dyDescent="0.2">
      <c r="A679" s="16"/>
      <c r="B679" s="16"/>
    </row>
    <row r="680" spans="1:2" ht="12.75" customHeight="1" x14ac:dyDescent="0.2">
      <c r="A680" s="16"/>
      <c r="B680" s="16"/>
    </row>
    <row r="681" spans="1:2" ht="12.75" customHeight="1" x14ac:dyDescent="0.2">
      <c r="A681" s="16"/>
      <c r="B681" s="16"/>
    </row>
    <row r="682" spans="1:2" ht="12.75" customHeight="1" x14ac:dyDescent="0.2">
      <c r="A682" s="16"/>
      <c r="B682" s="16"/>
    </row>
    <row r="683" spans="1:2" ht="12.75" customHeight="1" x14ac:dyDescent="0.2">
      <c r="A683" s="16"/>
      <c r="B683" s="16"/>
    </row>
    <row r="684" spans="1:2" ht="12.75" customHeight="1" x14ac:dyDescent="0.2">
      <c r="A684" s="16"/>
      <c r="B684" s="16"/>
    </row>
    <row r="685" spans="1:2" ht="12.75" customHeight="1" x14ac:dyDescent="0.2">
      <c r="A685" s="16"/>
      <c r="B685" s="16"/>
    </row>
    <row r="686" spans="1:2" ht="12.75" customHeight="1" x14ac:dyDescent="0.2">
      <c r="A686" s="16"/>
      <c r="B686" s="16"/>
    </row>
    <row r="687" spans="1:2" ht="12.75" customHeight="1" x14ac:dyDescent="0.2">
      <c r="A687" s="16"/>
      <c r="B687" s="16"/>
    </row>
    <row r="688" spans="1:2" ht="12.75" customHeight="1" x14ac:dyDescent="0.2">
      <c r="A688" s="16"/>
      <c r="B688" s="16"/>
    </row>
    <row r="689" spans="1:2" ht="12.75" customHeight="1" x14ac:dyDescent="0.2">
      <c r="A689" s="16"/>
      <c r="B689" s="16"/>
    </row>
    <row r="690" spans="1:2" ht="12.75" customHeight="1" x14ac:dyDescent="0.2">
      <c r="A690" s="16"/>
      <c r="B690" s="16"/>
    </row>
    <row r="691" spans="1:2" ht="12.75" customHeight="1" x14ac:dyDescent="0.2">
      <c r="A691" s="16"/>
      <c r="B691" s="16"/>
    </row>
    <row r="692" spans="1:2" ht="12.75" customHeight="1" x14ac:dyDescent="0.2">
      <c r="A692" s="16"/>
      <c r="B692" s="16"/>
    </row>
    <row r="693" spans="1:2" ht="12.75" customHeight="1" x14ac:dyDescent="0.2">
      <c r="A693" s="16"/>
      <c r="B693" s="16"/>
    </row>
    <row r="694" spans="1:2" ht="12.75" customHeight="1" x14ac:dyDescent="0.2">
      <c r="A694" s="16"/>
      <c r="B694" s="16"/>
    </row>
    <row r="695" spans="1:2" ht="12.75" customHeight="1" x14ac:dyDescent="0.2">
      <c r="A695" s="16"/>
      <c r="B695" s="16"/>
    </row>
    <row r="696" spans="1:2" ht="12.75" customHeight="1" x14ac:dyDescent="0.2">
      <c r="A696" s="16"/>
      <c r="B696" s="16"/>
    </row>
    <row r="697" spans="1:2" ht="12.75" customHeight="1" x14ac:dyDescent="0.2">
      <c r="A697" s="16"/>
      <c r="B697" s="16"/>
    </row>
    <row r="698" spans="1:2" ht="12.75" customHeight="1" x14ac:dyDescent="0.2">
      <c r="A698" s="16"/>
      <c r="B698" s="16"/>
    </row>
    <row r="699" spans="1:2" ht="12.75" customHeight="1" x14ac:dyDescent="0.2">
      <c r="A699" s="16"/>
      <c r="B699" s="16"/>
    </row>
    <row r="700" spans="1:2" ht="12.75" customHeight="1" x14ac:dyDescent="0.2">
      <c r="A700" s="16"/>
      <c r="B700" s="16"/>
    </row>
    <row r="701" spans="1:2" ht="12.75" customHeight="1" x14ac:dyDescent="0.2">
      <c r="A701" s="16"/>
      <c r="B701" s="16"/>
    </row>
    <row r="702" spans="1:2" ht="12.75" customHeight="1" x14ac:dyDescent="0.2">
      <c r="A702" s="16"/>
      <c r="B702" s="16"/>
    </row>
    <row r="703" spans="1:2" ht="12.75" customHeight="1" x14ac:dyDescent="0.2">
      <c r="A703" s="16"/>
      <c r="B703" s="16"/>
    </row>
    <row r="704" spans="1:2" ht="12.75" customHeight="1" x14ac:dyDescent="0.2">
      <c r="A704" s="16"/>
      <c r="B704" s="16"/>
    </row>
    <row r="705" spans="1:2" ht="12.75" customHeight="1" x14ac:dyDescent="0.2">
      <c r="A705" s="16"/>
      <c r="B705" s="16"/>
    </row>
    <row r="706" spans="1:2" ht="12.75" customHeight="1" x14ac:dyDescent="0.2">
      <c r="A706" s="16"/>
      <c r="B706" s="16"/>
    </row>
    <row r="707" spans="1:2" ht="12.75" customHeight="1" x14ac:dyDescent="0.2">
      <c r="A707" s="16"/>
      <c r="B707" s="16"/>
    </row>
    <row r="708" spans="1:2" ht="12.75" customHeight="1" x14ac:dyDescent="0.2">
      <c r="A708" s="16"/>
      <c r="B708" s="16"/>
    </row>
    <row r="709" spans="1:2" ht="12.75" customHeight="1" x14ac:dyDescent="0.2">
      <c r="A709" s="16"/>
      <c r="B709" s="16"/>
    </row>
    <row r="710" spans="1:2" ht="12.75" customHeight="1" x14ac:dyDescent="0.2">
      <c r="A710" s="16"/>
      <c r="B710" s="16"/>
    </row>
    <row r="711" spans="1:2" ht="12.75" customHeight="1" x14ac:dyDescent="0.2">
      <c r="A711" s="16"/>
      <c r="B711" s="16"/>
    </row>
    <row r="712" spans="1:2" ht="12.75" customHeight="1" x14ac:dyDescent="0.2">
      <c r="A712" s="16"/>
      <c r="B712" s="16"/>
    </row>
    <row r="713" spans="1:2" ht="12.75" customHeight="1" x14ac:dyDescent="0.2">
      <c r="A713" s="16"/>
      <c r="B713" s="16"/>
    </row>
    <row r="714" spans="1:2" ht="12.75" customHeight="1" x14ac:dyDescent="0.2">
      <c r="A714" s="16"/>
      <c r="B714" s="16"/>
    </row>
    <row r="715" spans="1:2" ht="12.75" customHeight="1" x14ac:dyDescent="0.2">
      <c r="A715" s="16"/>
      <c r="B715" s="16"/>
    </row>
    <row r="716" spans="1:2" ht="12.75" customHeight="1" x14ac:dyDescent="0.2">
      <c r="A716" s="16"/>
      <c r="B716" s="16"/>
    </row>
    <row r="717" spans="1:2" ht="12.75" customHeight="1" x14ac:dyDescent="0.2">
      <c r="A717" s="16"/>
      <c r="B717" s="16"/>
    </row>
    <row r="718" spans="1:2" ht="12.75" customHeight="1" x14ac:dyDescent="0.2">
      <c r="A718" s="16"/>
      <c r="B718" s="16"/>
    </row>
    <row r="719" spans="1:2" ht="12.75" customHeight="1" x14ac:dyDescent="0.2">
      <c r="A719" s="16"/>
      <c r="B719" s="16"/>
    </row>
    <row r="720" spans="1:2" ht="12.75" customHeight="1" x14ac:dyDescent="0.2">
      <c r="A720" s="16"/>
      <c r="B720" s="16"/>
    </row>
    <row r="721" spans="1:2" ht="12.75" customHeight="1" x14ac:dyDescent="0.2">
      <c r="A721" s="16"/>
      <c r="B721" s="16"/>
    </row>
    <row r="722" spans="1:2" ht="12.75" customHeight="1" x14ac:dyDescent="0.2">
      <c r="A722" s="16"/>
      <c r="B722" s="16"/>
    </row>
    <row r="723" spans="1:2" ht="12.75" customHeight="1" x14ac:dyDescent="0.2">
      <c r="A723" s="16"/>
      <c r="B723" s="16"/>
    </row>
    <row r="724" spans="1:2" ht="12.75" customHeight="1" x14ac:dyDescent="0.2">
      <c r="A724" s="16"/>
      <c r="B724" s="16"/>
    </row>
    <row r="725" spans="1:2" ht="12.75" customHeight="1" x14ac:dyDescent="0.2">
      <c r="A725" s="16"/>
      <c r="B725" s="16"/>
    </row>
    <row r="726" spans="1:2" ht="12.75" customHeight="1" x14ac:dyDescent="0.2">
      <c r="A726" s="16"/>
      <c r="B726" s="16"/>
    </row>
    <row r="727" spans="1:2" ht="12.75" customHeight="1" x14ac:dyDescent="0.2">
      <c r="A727" s="16"/>
      <c r="B727" s="16"/>
    </row>
    <row r="728" spans="1:2" ht="12.75" customHeight="1" x14ac:dyDescent="0.2">
      <c r="A728" s="16"/>
      <c r="B728" s="16"/>
    </row>
    <row r="729" spans="1:2" ht="12.75" customHeight="1" x14ac:dyDescent="0.2">
      <c r="A729" s="16"/>
      <c r="B729" s="16"/>
    </row>
    <row r="730" spans="1:2" ht="12.75" customHeight="1" x14ac:dyDescent="0.2">
      <c r="A730" s="16"/>
      <c r="B730" s="16"/>
    </row>
    <row r="731" spans="1:2" ht="12.75" customHeight="1" x14ac:dyDescent="0.2">
      <c r="A731" s="16"/>
      <c r="B731" s="16"/>
    </row>
    <row r="732" spans="1:2" ht="12.75" customHeight="1" x14ac:dyDescent="0.2">
      <c r="A732" s="16"/>
      <c r="B732" s="16"/>
    </row>
    <row r="733" spans="1:2" ht="12.75" customHeight="1" x14ac:dyDescent="0.2">
      <c r="A733" s="16"/>
      <c r="B733" s="16"/>
    </row>
    <row r="734" spans="1:2" ht="12.75" customHeight="1" x14ac:dyDescent="0.2">
      <c r="A734" s="16"/>
      <c r="B734" s="16"/>
    </row>
    <row r="735" spans="1:2" ht="12.75" customHeight="1" x14ac:dyDescent="0.2">
      <c r="A735" s="16"/>
      <c r="B735" s="16"/>
    </row>
    <row r="736" spans="1:2" ht="12.75" customHeight="1" x14ac:dyDescent="0.2">
      <c r="A736" s="16"/>
      <c r="B736" s="16"/>
    </row>
    <row r="737" spans="1:2" ht="12.75" customHeight="1" x14ac:dyDescent="0.2">
      <c r="A737" s="16"/>
      <c r="B737" s="16"/>
    </row>
    <row r="738" spans="1:2" ht="12.75" customHeight="1" x14ac:dyDescent="0.2">
      <c r="A738" s="16"/>
      <c r="B738" s="16"/>
    </row>
    <row r="739" spans="1:2" ht="12.75" customHeight="1" x14ac:dyDescent="0.2">
      <c r="A739" s="16"/>
      <c r="B739" s="16"/>
    </row>
    <row r="740" spans="1:2" ht="12.75" customHeight="1" x14ac:dyDescent="0.2">
      <c r="A740" s="16"/>
      <c r="B740" s="16"/>
    </row>
    <row r="741" spans="1:2" ht="12.75" customHeight="1" x14ac:dyDescent="0.2">
      <c r="A741" s="16"/>
      <c r="B741" s="16"/>
    </row>
    <row r="742" spans="1:2" ht="12.75" customHeight="1" x14ac:dyDescent="0.2">
      <c r="A742" s="16"/>
      <c r="B742" s="16"/>
    </row>
    <row r="743" spans="1:2" ht="12.75" customHeight="1" x14ac:dyDescent="0.2">
      <c r="A743" s="16"/>
      <c r="B743" s="16"/>
    </row>
    <row r="744" spans="1:2" ht="12.75" customHeight="1" x14ac:dyDescent="0.2">
      <c r="A744" s="16"/>
      <c r="B744" s="16"/>
    </row>
    <row r="745" spans="1:2" ht="12.75" customHeight="1" x14ac:dyDescent="0.2">
      <c r="A745" s="16"/>
      <c r="B745" s="16"/>
    </row>
    <row r="746" spans="1:2" ht="12.75" customHeight="1" x14ac:dyDescent="0.2">
      <c r="A746" s="16"/>
      <c r="B746" s="16"/>
    </row>
    <row r="747" spans="1:2" ht="12.75" customHeight="1" x14ac:dyDescent="0.2">
      <c r="A747" s="16"/>
      <c r="B747" s="16"/>
    </row>
    <row r="748" spans="1:2" ht="12.75" customHeight="1" x14ac:dyDescent="0.2">
      <c r="A748" s="16"/>
      <c r="B748" s="16"/>
    </row>
    <row r="749" spans="1:2" ht="12.75" customHeight="1" x14ac:dyDescent="0.2">
      <c r="A749" s="16"/>
      <c r="B749" s="16"/>
    </row>
    <row r="750" spans="1:2" ht="12.75" customHeight="1" x14ac:dyDescent="0.2">
      <c r="A750" s="16"/>
      <c r="B750" s="16"/>
    </row>
    <row r="751" spans="1:2" ht="12.75" customHeight="1" x14ac:dyDescent="0.2">
      <c r="A751" s="16"/>
      <c r="B751" s="16"/>
    </row>
    <row r="752" spans="1:2" ht="12.75" customHeight="1" x14ac:dyDescent="0.2">
      <c r="A752" s="16"/>
      <c r="B752" s="16"/>
    </row>
    <row r="753" spans="1:2" ht="12.75" customHeight="1" x14ac:dyDescent="0.2">
      <c r="A753" s="16"/>
      <c r="B753" s="16"/>
    </row>
    <row r="754" spans="1:2" ht="12.75" customHeight="1" x14ac:dyDescent="0.2">
      <c r="A754" s="16"/>
      <c r="B754" s="16"/>
    </row>
    <row r="755" spans="1:2" ht="12.75" customHeight="1" x14ac:dyDescent="0.2">
      <c r="A755" s="16"/>
      <c r="B755" s="16"/>
    </row>
    <row r="756" spans="1:2" ht="12.75" customHeight="1" x14ac:dyDescent="0.2">
      <c r="A756" s="16"/>
      <c r="B756" s="16"/>
    </row>
    <row r="757" spans="1:2" ht="12.75" customHeight="1" x14ac:dyDescent="0.2">
      <c r="A757" s="16"/>
      <c r="B757" s="16"/>
    </row>
    <row r="758" spans="1:2" ht="12.75" customHeight="1" x14ac:dyDescent="0.2">
      <c r="A758" s="16"/>
      <c r="B758" s="16"/>
    </row>
    <row r="759" spans="1:2" ht="12.75" customHeight="1" x14ac:dyDescent="0.2">
      <c r="A759" s="16"/>
      <c r="B759" s="16"/>
    </row>
    <row r="760" spans="1:2" ht="12.75" customHeight="1" x14ac:dyDescent="0.2">
      <c r="A760" s="16"/>
      <c r="B760" s="16"/>
    </row>
    <row r="761" spans="1:2" ht="12.75" customHeight="1" x14ac:dyDescent="0.2">
      <c r="A761" s="16"/>
      <c r="B761" s="16"/>
    </row>
    <row r="762" spans="1:2" ht="12.75" customHeight="1" x14ac:dyDescent="0.2">
      <c r="A762" s="16"/>
      <c r="B762" s="16"/>
    </row>
    <row r="763" spans="1:2" ht="12.75" customHeight="1" x14ac:dyDescent="0.2">
      <c r="A763" s="16"/>
      <c r="B763" s="16"/>
    </row>
    <row r="764" spans="1:2" ht="12.75" customHeight="1" x14ac:dyDescent="0.2">
      <c r="A764" s="16"/>
      <c r="B764" s="16"/>
    </row>
    <row r="765" spans="1:2" ht="12.75" customHeight="1" x14ac:dyDescent="0.2">
      <c r="A765" s="16"/>
      <c r="B765" s="16"/>
    </row>
    <row r="766" spans="1:2" ht="12.75" customHeight="1" x14ac:dyDescent="0.2">
      <c r="A766" s="16"/>
      <c r="B766" s="16"/>
    </row>
    <row r="767" spans="1:2" ht="12.75" customHeight="1" x14ac:dyDescent="0.2">
      <c r="A767" s="16"/>
      <c r="B767" s="16"/>
    </row>
    <row r="768" spans="1:2" ht="12.75" customHeight="1" x14ac:dyDescent="0.2">
      <c r="A768" s="16"/>
      <c r="B768" s="16"/>
    </row>
    <row r="769" spans="1:2" ht="12.75" customHeight="1" x14ac:dyDescent="0.2">
      <c r="A769" s="16"/>
      <c r="B769" s="16"/>
    </row>
    <row r="770" spans="1:2" ht="12.75" customHeight="1" x14ac:dyDescent="0.2">
      <c r="A770" s="16"/>
      <c r="B770" s="16"/>
    </row>
    <row r="771" spans="1:2" ht="12.75" customHeight="1" x14ac:dyDescent="0.2">
      <c r="A771" s="16"/>
      <c r="B771" s="16"/>
    </row>
    <row r="772" spans="1:2" ht="12.75" customHeight="1" x14ac:dyDescent="0.2">
      <c r="A772" s="16"/>
      <c r="B772" s="16"/>
    </row>
    <row r="773" spans="1:2" ht="12.75" customHeight="1" x14ac:dyDescent="0.2">
      <c r="A773" s="16"/>
      <c r="B773" s="16"/>
    </row>
    <row r="774" spans="1:2" ht="12.75" customHeight="1" x14ac:dyDescent="0.2">
      <c r="A774" s="16"/>
      <c r="B774" s="16"/>
    </row>
    <row r="775" spans="1:2" ht="12.75" customHeight="1" x14ac:dyDescent="0.2">
      <c r="A775" s="16"/>
      <c r="B775" s="16"/>
    </row>
    <row r="776" spans="1:2" ht="12.75" customHeight="1" x14ac:dyDescent="0.2">
      <c r="A776" s="16"/>
      <c r="B776" s="16"/>
    </row>
    <row r="777" spans="1:2" ht="12.75" customHeight="1" x14ac:dyDescent="0.2">
      <c r="A777" s="16"/>
      <c r="B777" s="16"/>
    </row>
    <row r="778" spans="1:2" ht="12.75" customHeight="1" x14ac:dyDescent="0.2">
      <c r="A778" s="16"/>
      <c r="B778" s="16"/>
    </row>
    <row r="779" spans="1:2" ht="12.75" customHeight="1" x14ac:dyDescent="0.2">
      <c r="A779" s="16"/>
      <c r="B779" s="16"/>
    </row>
    <row r="780" spans="1:2" ht="12.75" customHeight="1" x14ac:dyDescent="0.2">
      <c r="A780" s="16"/>
      <c r="B780" s="16"/>
    </row>
    <row r="781" spans="1:2" ht="12.75" customHeight="1" x14ac:dyDescent="0.2">
      <c r="A781" s="16"/>
      <c r="B781" s="16"/>
    </row>
    <row r="782" spans="1:2" ht="12.75" customHeight="1" x14ac:dyDescent="0.2">
      <c r="A782" s="16"/>
      <c r="B782" s="16"/>
    </row>
    <row r="783" spans="1:2" ht="12.75" customHeight="1" x14ac:dyDescent="0.2">
      <c r="A783" s="16"/>
      <c r="B783" s="16"/>
    </row>
    <row r="784" spans="1:2" ht="12.75" customHeight="1" x14ac:dyDescent="0.2">
      <c r="A784" s="16"/>
      <c r="B784" s="16"/>
    </row>
    <row r="785" spans="1:2" ht="12.75" customHeight="1" x14ac:dyDescent="0.2">
      <c r="A785" s="16"/>
      <c r="B785" s="16"/>
    </row>
    <row r="786" spans="1:2" ht="12.75" customHeight="1" x14ac:dyDescent="0.2">
      <c r="A786" s="16"/>
      <c r="B786" s="16"/>
    </row>
    <row r="787" spans="1:2" ht="12.75" customHeight="1" x14ac:dyDescent="0.2">
      <c r="A787" s="16"/>
      <c r="B787" s="16"/>
    </row>
    <row r="788" spans="1:2" ht="12.75" customHeight="1" x14ac:dyDescent="0.2">
      <c r="A788" s="16"/>
      <c r="B788" s="16"/>
    </row>
    <row r="789" spans="1:2" ht="12.75" customHeight="1" x14ac:dyDescent="0.2">
      <c r="A789" s="16"/>
      <c r="B789" s="16"/>
    </row>
    <row r="790" spans="1:2" ht="12.75" customHeight="1" x14ac:dyDescent="0.2">
      <c r="A790" s="16"/>
      <c r="B790" s="16"/>
    </row>
    <row r="791" spans="1:2" ht="12.75" customHeight="1" x14ac:dyDescent="0.2">
      <c r="A791" s="16"/>
      <c r="B791" s="16"/>
    </row>
    <row r="792" spans="1:2" ht="12.75" customHeight="1" x14ac:dyDescent="0.2">
      <c r="A792" s="16"/>
      <c r="B792" s="16"/>
    </row>
    <row r="793" spans="1:2" ht="12.75" customHeight="1" x14ac:dyDescent="0.2">
      <c r="A793" s="16"/>
      <c r="B793" s="16"/>
    </row>
    <row r="794" spans="1:2" ht="12.75" customHeight="1" x14ac:dyDescent="0.2">
      <c r="A794" s="16"/>
      <c r="B794" s="16"/>
    </row>
    <row r="795" spans="1:2" ht="12.75" customHeight="1" x14ac:dyDescent="0.2">
      <c r="A795" s="16"/>
      <c r="B795" s="16"/>
    </row>
    <row r="796" spans="1:2" ht="12.75" customHeight="1" x14ac:dyDescent="0.2">
      <c r="A796" s="16"/>
      <c r="B796" s="16"/>
    </row>
    <row r="797" spans="1:2" ht="12.75" customHeight="1" x14ac:dyDescent="0.2">
      <c r="A797" s="16"/>
      <c r="B797" s="16"/>
    </row>
    <row r="798" spans="1:2" ht="12.75" customHeight="1" x14ac:dyDescent="0.2">
      <c r="A798" s="16"/>
      <c r="B798" s="16"/>
    </row>
    <row r="799" spans="1:2" ht="12.75" customHeight="1" x14ac:dyDescent="0.2">
      <c r="A799" s="16"/>
      <c r="B799" s="16"/>
    </row>
    <row r="800" spans="1:2" ht="12.75" customHeight="1" x14ac:dyDescent="0.2">
      <c r="A800" s="16"/>
      <c r="B800" s="16"/>
    </row>
    <row r="801" spans="1:2" ht="12.75" customHeight="1" x14ac:dyDescent="0.2">
      <c r="A801" s="16"/>
      <c r="B801" s="16"/>
    </row>
    <row r="802" spans="1:2" ht="12.75" customHeight="1" x14ac:dyDescent="0.2">
      <c r="A802" s="16"/>
      <c r="B802" s="16"/>
    </row>
    <row r="803" spans="1:2" ht="12.75" customHeight="1" x14ac:dyDescent="0.2">
      <c r="A803" s="16"/>
      <c r="B803" s="16"/>
    </row>
    <row r="804" spans="1:2" ht="12.75" customHeight="1" x14ac:dyDescent="0.2">
      <c r="A804" s="16"/>
      <c r="B804" s="16"/>
    </row>
    <row r="805" spans="1:2" ht="12.75" customHeight="1" x14ac:dyDescent="0.2">
      <c r="A805" s="16"/>
      <c r="B805" s="16"/>
    </row>
    <row r="806" spans="1:2" ht="12.75" customHeight="1" x14ac:dyDescent="0.2">
      <c r="A806" s="16"/>
      <c r="B806" s="16"/>
    </row>
    <row r="807" spans="1:2" ht="12.75" customHeight="1" x14ac:dyDescent="0.2">
      <c r="A807" s="16"/>
      <c r="B807" s="16"/>
    </row>
    <row r="808" spans="1:2" ht="12.75" customHeight="1" x14ac:dyDescent="0.2">
      <c r="A808" s="16"/>
      <c r="B808" s="16"/>
    </row>
    <row r="809" spans="1:2" ht="12.75" customHeight="1" x14ac:dyDescent="0.2">
      <c r="A809" s="16"/>
      <c r="B809" s="16"/>
    </row>
    <row r="810" spans="1:2" ht="12.75" customHeight="1" x14ac:dyDescent="0.2">
      <c r="A810" s="16"/>
      <c r="B810" s="16"/>
    </row>
    <row r="811" spans="1:2" ht="12.75" customHeight="1" x14ac:dyDescent="0.2">
      <c r="A811" s="16"/>
      <c r="B811" s="16"/>
    </row>
    <row r="812" spans="1:2" ht="12.75" customHeight="1" x14ac:dyDescent="0.2">
      <c r="A812" s="16"/>
      <c r="B812" s="16"/>
    </row>
    <row r="813" spans="1:2" ht="12.75" customHeight="1" x14ac:dyDescent="0.2">
      <c r="A813" s="16"/>
      <c r="B813" s="16"/>
    </row>
    <row r="814" spans="1:2" ht="12.75" customHeight="1" x14ac:dyDescent="0.2">
      <c r="A814" s="16"/>
      <c r="B814" s="16"/>
    </row>
    <row r="815" spans="1:2" ht="12.75" customHeight="1" x14ac:dyDescent="0.2">
      <c r="A815" s="16"/>
      <c r="B815" s="16"/>
    </row>
    <row r="816" spans="1:2" ht="12.75" customHeight="1" x14ac:dyDescent="0.2">
      <c r="A816" s="16"/>
      <c r="B816" s="16"/>
    </row>
    <row r="817" spans="1:2" ht="12.75" customHeight="1" x14ac:dyDescent="0.2">
      <c r="A817" s="16"/>
      <c r="B817" s="16"/>
    </row>
    <row r="818" spans="1:2" ht="12.75" customHeight="1" x14ac:dyDescent="0.2">
      <c r="A818" s="16"/>
      <c r="B818" s="16"/>
    </row>
    <row r="819" spans="1:2" ht="12.75" customHeight="1" x14ac:dyDescent="0.2">
      <c r="A819" s="16"/>
      <c r="B819" s="16"/>
    </row>
    <row r="820" spans="1:2" ht="12.75" customHeight="1" x14ac:dyDescent="0.2">
      <c r="A820" s="16"/>
      <c r="B820" s="16"/>
    </row>
    <row r="821" spans="1:2" ht="12.75" customHeight="1" x14ac:dyDescent="0.2">
      <c r="A821" s="16"/>
      <c r="B821" s="16"/>
    </row>
    <row r="822" spans="1:2" ht="12.75" customHeight="1" x14ac:dyDescent="0.2">
      <c r="A822" s="16"/>
      <c r="B822" s="16"/>
    </row>
    <row r="823" spans="1:2" ht="12.75" customHeight="1" x14ac:dyDescent="0.2">
      <c r="A823" s="16"/>
      <c r="B823" s="16"/>
    </row>
    <row r="824" spans="1:2" ht="12.75" customHeight="1" x14ac:dyDescent="0.2">
      <c r="A824" s="16"/>
      <c r="B824" s="16"/>
    </row>
    <row r="825" spans="1:2" ht="12.75" customHeight="1" x14ac:dyDescent="0.2">
      <c r="A825" s="16"/>
      <c r="B825" s="16"/>
    </row>
    <row r="826" spans="1:2" ht="12.75" customHeight="1" x14ac:dyDescent="0.2">
      <c r="A826" s="16"/>
      <c r="B826" s="16"/>
    </row>
    <row r="827" spans="1:2" ht="12.75" customHeight="1" x14ac:dyDescent="0.2">
      <c r="A827" s="16"/>
      <c r="B827" s="16"/>
    </row>
    <row r="828" spans="1:2" ht="12.75" customHeight="1" x14ac:dyDescent="0.2">
      <c r="A828" s="16"/>
      <c r="B828" s="16"/>
    </row>
    <row r="829" spans="1:2" ht="12.75" customHeight="1" x14ac:dyDescent="0.2">
      <c r="A829" s="16"/>
      <c r="B829" s="16"/>
    </row>
    <row r="830" spans="1:2" ht="12.75" customHeight="1" x14ac:dyDescent="0.2">
      <c r="A830" s="16"/>
      <c r="B830" s="16"/>
    </row>
    <row r="831" spans="1:2" ht="12.75" customHeight="1" x14ac:dyDescent="0.2">
      <c r="A831" s="16"/>
      <c r="B831" s="16"/>
    </row>
    <row r="832" spans="1:2" ht="12.75" customHeight="1" x14ac:dyDescent="0.2">
      <c r="A832" s="16"/>
      <c r="B832" s="16"/>
    </row>
    <row r="833" spans="1:2" ht="12.75" customHeight="1" x14ac:dyDescent="0.2">
      <c r="A833" s="16"/>
      <c r="B833" s="16"/>
    </row>
    <row r="834" spans="1:2" ht="12.75" customHeight="1" x14ac:dyDescent="0.2">
      <c r="A834" s="16"/>
      <c r="B834" s="16"/>
    </row>
    <row r="835" spans="1:2" ht="12.75" customHeight="1" x14ac:dyDescent="0.2">
      <c r="A835" s="16"/>
      <c r="B835" s="16"/>
    </row>
    <row r="836" spans="1:2" ht="12.75" customHeight="1" x14ac:dyDescent="0.2">
      <c r="A836" s="16"/>
      <c r="B836" s="16"/>
    </row>
    <row r="837" spans="1:2" ht="12.75" customHeight="1" x14ac:dyDescent="0.2">
      <c r="A837" s="16"/>
      <c r="B837" s="16"/>
    </row>
    <row r="838" spans="1:2" ht="12.75" customHeight="1" x14ac:dyDescent="0.2">
      <c r="A838" s="16"/>
      <c r="B838" s="16"/>
    </row>
    <row r="839" spans="1:2" ht="12.75" customHeight="1" x14ac:dyDescent="0.2">
      <c r="A839" s="16"/>
      <c r="B839" s="16"/>
    </row>
    <row r="840" spans="1:2" ht="12.75" customHeight="1" x14ac:dyDescent="0.2">
      <c r="A840" s="16"/>
      <c r="B840" s="16"/>
    </row>
    <row r="841" spans="1:2" ht="12.75" customHeight="1" x14ac:dyDescent="0.2">
      <c r="A841" s="16"/>
      <c r="B841" s="16"/>
    </row>
    <row r="842" spans="1:2" ht="12.75" customHeight="1" x14ac:dyDescent="0.2">
      <c r="A842" s="16"/>
      <c r="B842" s="16"/>
    </row>
    <row r="843" spans="1:2" ht="12.75" customHeight="1" x14ac:dyDescent="0.2">
      <c r="A843" s="16"/>
      <c r="B843" s="16"/>
    </row>
    <row r="844" spans="1:2" ht="12.75" customHeight="1" x14ac:dyDescent="0.2">
      <c r="A844" s="16"/>
      <c r="B844" s="16"/>
    </row>
    <row r="845" spans="1:2" ht="12.75" customHeight="1" x14ac:dyDescent="0.2">
      <c r="A845" s="16"/>
      <c r="B845" s="16"/>
    </row>
    <row r="846" spans="1:2" ht="12.75" customHeight="1" x14ac:dyDescent="0.2">
      <c r="A846" s="16"/>
      <c r="B846" s="16"/>
    </row>
    <row r="847" spans="1:2" ht="12.75" customHeight="1" x14ac:dyDescent="0.2">
      <c r="A847" s="16"/>
      <c r="B847" s="16"/>
    </row>
    <row r="848" spans="1:2" ht="12.75" customHeight="1" x14ac:dyDescent="0.2">
      <c r="A848" s="16"/>
      <c r="B848" s="16"/>
    </row>
    <row r="849" spans="1:2" ht="12.75" customHeight="1" x14ac:dyDescent="0.2">
      <c r="A849" s="16"/>
      <c r="B849" s="16"/>
    </row>
    <row r="850" spans="1:2" ht="12.75" customHeight="1" x14ac:dyDescent="0.2">
      <c r="A850" s="16"/>
      <c r="B850" s="16"/>
    </row>
    <row r="851" spans="1:2" ht="12.75" customHeight="1" x14ac:dyDescent="0.2">
      <c r="A851" s="16"/>
      <c r="B851" s="16"/>
    </row>
    <row r="852" spans="1:2" ht="12.75" customHeight="1" x14ac:dyDescent="0.2">
      <c r="A852" s="16"/>
      <c r="B852" s="16"/>
    </row>
    <row r="853" spans="1:2" ht="12.75" customHeight="1" x14ac:dyDescent="0.2">
      <c r="A853" s="16"/>
      <c r="B853" s="16"/>
    </row>
    <row r="854" spans="1:2" ht="12.75" customHeight="1" x14ac:dyDescent="0.2">
      <c r="A854" s="16"/>
      <c r="B854" s="16"/>
    </row>
    <row r="855" spans="1:2" ht="12.75" customHeight="1" x14ac:dyDescent="0.2">
      <c r="A855" s="16"/>
      <c r="B855" s="16"/>
    </row>
    <row r="856" spans="1:2" ht="12.75" customHeight="1" x14ac:dyDescent="0.2">
      <c r="A856" s="16"/>
      <c r="B856" s="16"/>
    </row>
    <row r="857" spans="1:2" ht="12.75" customHeight="1" x14ac:dyDescent="0.2">
      <c r="A857" s="16"/>
      <c r="B857" s="16"/>
    </row>
    <row r="858" spans="1:2" ht="12.75" customHeight="1" x14ac:dyDescent="0.2">
      <c r="A858" s="16"/>
      <c r="B858" s="16"/>
    </row>
    <row r="859" spans="1:2" ht="12.75" customHeight="1" x14ac:dyDescent="0.2">
      <c r="A859" s="16"/>
      <c r="B859" s="16"/>
    </row>
    <row r="860" spans="1:2" ht="12.75" customHeight="1" x14ac:dyDescent="0.2">
      <c r="A860" s="16"/>
      <c r="B860" s="16"/>
    </row>
    <row r="861" spans="1:2" ht="12.75" customHeight="1" x14ac:dyDescent="0.2">
      <c r="A861" s="16"/>
      <c r="B861" s="16"/>
    </row>
    <row r="862" spans="1:2" ht="12.75" customHeight="1" x14ac:dyDescent="0.2">
      <c r="A862" s="16"/>
      <c r="B862" s="16"/>
    </row>
    <row r="863" spans="1:2" ht="12.75" customHeight="1" x14ac:dyDescent="0.2">
      <c r="A863" s="16"/>
      <c r="B863" s="16"/>
    </row>
    <row r="864" spans="1:2" ht="12.75" customHeight="1" x14ac:dyDescent="0.2">
      <c r="A864" s="16"/>
      <c r="B864" s="16"/>
    </row>
    <row r="865" spans="1:2" ht="12.75" customHeight="1" x14ac:dyDescent="0.2">
      <c r="A865" s="16"/>
      <c r="B865" s="16"/>
    </row>
    <row r="866" spans="1:2" ht="12.75" customHeight="1" x14ac:dyDescent="0.2">
      <c r="A866" s="16"/>
      <c r="B866" s="16"/>
    </row>
    <row r="867" spans="1:2" ht="12.75" customHeight="1" x14ac:dyDescent="0.2">
      <c r="A867" s="16"/>
      <c r="B867" s="16"/>
    </row>
    <row r="868" spans="1:2" ht="12.75" customHeight="1" x14ac:dyDescent="0.2">
      <c r="A868" s="16"/>
      <c r="B868" s="16"/>
    </row>
    <row r="869" spans="1:2" ht="12.75" customHeight="1" x14ac:dyDescent="0.2">
      <c r="A869" s="16"/>
      <c r="B869" s="16"/>
    </row>
    <row r="870" spans="1:2" ht="12.75" customHeight="1" x14ac:dyDescent="0.2">
      <c r="A870" s="16"/>
      <c r="B870" s="16"/>
    </row>
    <row r="871" spans="1:2" ht="12.75" customHeight="1" x14ac:dyDescent="0.2">
      <c r="A871" s="16"/>
      <c r="B871" s="16"/>
    </row>
    <row r="872" spans="1:2" ht="12.75" customHeight="1" x14ac:dyDescent="0.2">
      <c r="A872" s="16"/>
      <c r="B872" s="16"/>
    </row>
    <row r="873" spans="1:2" ht="12.75" customHeight="1" x14ac:dyDescent="0.2">
      <c r="A873" s="16"/>
      <c r="B873" s="16"/>
    </row>
    <row r="874" spans="1:2" ht="12.75" customHeight="1" x14ac:dyDescent="0.2">
      <c r="A874" s="16"/>
      <c r="B874" s="16"/>
    </row>
    <row r="875" spans="1:2" ht="12.75" customHeight="1" x14ac:dyDescent="0.2">
      <c r="A875" s="16"/>
      <c r="B875" s="16"/>
    </row>
    <row r="876" spans="1:2" ht="12.75" customHeight="1" x14ac:dyDescent="0.2">
      <c r="A876" s="16"/>
      <c r="B876" s="16"/>
    </row>
    <row r="877" spans="1:2" ht="12.75" customHeight="1" x14ac:dyDescent="0.2">
      <c r="A877" s="16"/>
      <c r="B877" s="16"/>
    </row>
    <row r="878" spans="1:2" ht="12.75" customHeight="1" x14ac:dyDescent="0.2">
      <c r="A878" s="16"/>
      <c r="B878" s="16"/>
    </row>
    <row r="879" spans="1:2" ht="12.75" customHeight="1" x14ac:dyDescent="0.2">
      <c r="A879" s="16"/>
      <c r="B879" s="16"/>
    </row>
    <row r="880" spans="1:2" ht="12.75" customHeight="1" x14ac:dyDescent="0.2">
      <c r="A880" s="16"/>
      <c r="B880" s="16"/>
    </row>
    <row r="881" spans="1:2" ht="12.75" customHeight="1" x14ac:dyDescent="0.2">
      <c r="A881" s="16"/>
      <c r="B881" s="16"/>
    </row>
    <row r="882" spans="1:2" ht="12.75" customHeight="1" x14ac:dyDescent="0.2">
      <c r="A882" s="16"/>
      <c r="B882" s="16"/>
    </row>
    <row r="883" spans="1:2" ht="12.75" customHeight="1" x14ac:dyDescent="0.2">
      <c r="A883" s="16"/>
      <c r="B883" s="16"/>
    </row>
    <row r="884" spans="1:2" ht="12.75" customHeight="1" x14ac:dyDescent="0.2">
      <c r="A884" s="16"/>
      <c r="B884" s="16"/>
    </row>
    <row r="885" spans="1:2" ht="12.75" customHeight="1" x14ac:dyDescent="0.2">
      <c r="A885" s="16"/>
      <c r="B885" s="16"/>
    </row>
    <row r="886" spans="1:2" ht="12.75" customHeight="1" x14ac:dyDescent="0.2">
      <c r="A886" s="16"/>
      <c r="B886" s="16"/>
    </row>
    <row r="887" spans="1:2" ht="12.75" customHeight="1" x14ac:dyDescent="0.2">
      <c r="A887" s="16"/>
      <c r="B887" s="16"/>
    </row>
    <row r="888" spans="1:2" ht="12.75" customHeight="1" x14ac:dyDescent="0.2">
      <c r="A888" s="16"/>
      <c r="B888" s="16"/>
    </row>
    <row r="889" spans="1:2" ht="12.75" customHeight="1" x14ac:dyDescent="0.2">
      <c r="A889" s="16"/>
      <c r="B889" s="16"/>
    </row>
    <row r="890" spans="1:2" ht="12.75" customHeight="1" x14ac:dyDescent="0.2">
      <c r="A890" s="16"/>
      <c r="B890" s="16"/>
    </row>
    <row r="891" spans="1:2" ht="12.75" customHeight="1" x14ac:dyDescent="0.2">
      <c r="A891" s="16"/>
      <c r="B891" s="16"/>
    </row>
    <row r="892" spans="1:2" ht="12.75" customHeight="1" x14ac:dyDescent="0.2">
      <c r="A892" s="16"/>
      <c r="B892" s="16"/>
    </row>
    <row r="893" spans="1:2" ht="12.75" customHeight="1" x14ac:dyDescent="0.2">
      <c r="A893" s="16"/>
      <c r="B893" s="16"/>
    </row>
    <row r="894" spans="1:2" ht="12.75" customHeight="1" x14ac:dyDescent="0.2">
      <c r="A894" s="16"/>
      <c r="B894" s="16"/>
    </row>
    <row r="895" spans="1:2" ht="12.75" customHeight="1" x14ac:dyDescent="0.2">
      <c r="A895" s="16"/>
      <c r="B895" s="16"/>
    </row>
    <row r="896" spans="1:2" ht="12.75" customHeight="1" x14ac:dyDescent="0.2">
      <c r="A896" s="16"/>
      <c r="B896" s="16"/>
    </row>
    <row r="897" spans="1:2" ht="12.75" customHeight="1" x14ac:dyDescent="0.2">
      <c r="A897" s="16"/>
      <c r="B897" s="16"/>
    </row>
    <row r="898" spans="1:2" ht="12.75" customHeight="1" x14ac:dyDescent="0.2">
      <c r="A898" s="16"/>
      <c r="B898" s="16"/>
    </row>
    <row r="899" spans="1:2" ht="12.75" customHeight="1" x14ac:dyDescent="0.2">
      <c r="A899" s="16"/>
      <c r="B899" s="16"/>
    </row>
    <row r="900" spans="1:2" ht="12.75" customHeight="1" x14ac:dyDescent="0.2">
      <c r="A900" s="16"/>
      <c r="B900" s="16"/>
    </row>
    <row r="901" spans="1:2" ht="12.75" customHeight="1" x14ac:dyDescent="0.2">
      <c r="A901" s="16"/>
      <c r="B901" s="16"/>
    </row>
    <row r="902" spans="1:2" ht="12.75" customHeight="1" x14ac:dyDescent="0.2">
      <c r="A902" s="16"/>
      <c r="B902" s="16"/>
    </row>
    <row r="903" spans="1:2" ht="12.75" customHeight="1" x14ac:dyDescent="0.2">
      <c r="A903" s="16"/>
      <c r="B903" s="16"/>
    </row>
    <row r="904" spans="1:2" ht="12.75" customHeight="1" x14ac:dyDescent="0.2">
      <c r="A904" s="16"/>
      <c r="B904" s="16"/>
    </row>
    <row r="905" spans="1:2" ht="12.75" customHeight="1" x14ac:dyDescent="0.2">
      <c r="A905" s="16"/>
      <c r="B905" s="16"/>
    </row>
    <row r="906" spans="1:2" ht="12.75" customHeight="1" x14ac:dyDescent="0.2">
      <c r="A906" s="16"/>
      <c r="B906" s="16"/>
    </row>
    <row r="907" spans="1:2" ht="12.75" customHeight="1" x14ac:dyDescent="0.2">
      <c r="A907" s="16"/>
      <c r="B907" s="16"/>
    </row>
    <row r="908" spans="1:2" ht="12.75" customHeight="1" x14ac:dyDescent="0.2">
      <c r="A908" s="16"/>
      <c r="B908" s="16"/>
    </row>
    <row r="909" spans="1:2" ht="12.75" customHeight="1" x14ac:dyDescent="0.2">
      <c r="A909" s="16"/>
      <c r="B909" s="16"/>
    </row>
    <row r="910" spans="1:2" ht="12.75" customHeight="1" x14ac:dyDescent="0.2">
      <c r="A910" s="16"/>
      <c r="B910" s="16"/>
    </row>
    <row r="911" spans="1:2" ht="12.75" customHeight="1" x14ac:dyDescent="0.2">
      <c r="A911" s="16"/>
      <c r="B911" s="16"/>
    </row>
    <row r="912" spans="1:2" ht="12.75" customHeight="1" x14ac:dyDescent="0.2">
      <c r="A912" s="16"/>
      <c r="B912" s="16"/>
    </row>
    <row r="913" spans="1:2" ht="12.75" customHeight="1" x14ac:dyDescent="0.2">
      <c r="A913" s="16"/>
      <c r="B913" s="16"/>
    </row>
    <row r="914" spans="1:2" ht="12.75" customHeight="1" x14ac:dyDescent="0.2">
      <c r="A914" s="16"/>
      <c r="B914" s="16"/>
    </row>
    <row r="915" spans="1:2" ht="12.75" customHeight="1" x14ac:dyDescent="0.2">
      <c r="A915" s="16"/>
      <c r="B915" s="16"/>
    </row>
    <row r="916" spans="1:2" ht="12.75" customHeight="1" x14ac:dyDescent="0.2">
      <c r="A916" s="16"/>
      <c r="B916" s="16"/>
    </row>
    <row r="917" spans="1:2" ht="12.75" customHeight="1" x14ac:dyDescent="0.2">
      <c r="A917" s="16"/>
      <c r="B917" s="16"/>
    </row>
    <row r="918" spans="1:2" ht="12.75" customHeight="1" x14ac:dyDescent="0.2">
      <c r="A918" s="16"/>
      <c r="B918" s="16"/>
    </row>
    <row r="919" spans="1:2" ht="12.75" customHeight="1" x14ac:dyDescent="0.2">
      <c r="A919" s="16"/>
      <c r="B919" s="16"/>
    </row>
    <row r="920" spans="1:2" ht="12.75" customHeight="1" x14ac:dyDescent="0.2">
      <c r="A920" s="16"/>
      <c r="B920" s="16"/>
    </row>
    <row r="921" spans="1:2" ht="12.75" customHeight="1" x14ac:dyDescent="0.2">
      <c r="A921" s="16"/>
      <c r="B921" s="16"/>
    </row>
    <row r="922" spans="1:2" ht="12.75" customHeight="1" x14ac:dyDescent="0.2">
      <c r="A922" s="16"/>
      <c r="B922" s="16"/>
    </row>
    <row r="923" spans="1:2" ht="12.75" customHeight="1" x14ac:dyDescent="0.2">
      <c r="A923" s="16"/>
      <c r="B923" s="16"/>
    </row>
    <row r="924" spans="1:2" ht="12.75" customHeight="1" x14ac:dyDescent="0.2">
      <c r="A924" s="16"/>
      <c r="B924" s="16"/>
    </row>
    <row r="925" spans="1:2" ht="12.75" customHeight="1" x14ac:dyDescent="0.2">
      <c r="A925" s="16"/>
      <c r="B925" s="16"/>
    </row>
    <row r="926" spans="1:2" ht="12.75" customHeight="1" x14ac:dyDescent="0.2">
      <c r="A926" s="16"/>
      <c r="B926" s="16"/>
    </row>
    <row r="927" spans="1:2" ht="12.75" customHeight="1" x14ac:dyDescent="0.2">
      <c r="A927" s="16"/>
      <c r="B927" s="16"/>
    </row>
    <row r="928" spans="1:2" ht="12.75" customHeight="1" x14ac:dyDescent="0.2">
      <c r="A928" s="16"/>
      <c r="B928" s="16"/>
    </row>
    <row r="929" spans="1:2" ht="12.75" customHeight="1" x14ac:dyDescent="0.2">
      <c r="A929" s="16"/>
      <c r="B929" s="16"/>
    </row>
    <row r="930" spans="1:2" ht="12.75" customHeight="1" x14ac:dyDescent="0.2">
      <c r="A930" s="16"/>
      <c r="B930" s="16"/>
    </row>
    <row r="931" spans="1:2" ht="12.75" customHeight="1" x14ac:dyDescent="0.2">
      <c r="A931" s="16"/>
      <c r="B931" s="16"/>
    </row>
    <row r="932" spans="1:2" ht="12.75" customHeight="1" x14ac:dyDescent="0.2">
      <c r="A932" s="16"/>
      <c r="B932" s="16"/>
    </row>
    <row r="933" spans="1:2" ht="12.75" customHeight="1" x14ac:dyDescent="0.2">
      <c r="A933" s="16"/>
      <c r="B933" s="16"/>
    </row>
    <row r="934" spans="1:2" ht="12.75" customHeight="1" x14ac:dyDescent="0.2">
      <c r="A934" s="16"/>
      <c r="B934" s="16"/>
    </row>
    <row r="935" spans="1:2" ht="12.75" customHeight="1" x14ac:dyDescent="0.2">
      <c r="A935" s="16"/>
      <c r="B935" s="16"/>
    </row>
    <row r="936" spans="1:2" ht="12.75" customHeight="1" x14ac:dyDescent="0.2">
      <c r="A936" s="16"/>
      <c r="B936" s="16"/>
    </row>
    <row r="937" spans="1:2" ht="12.75" customHeight="1" x14ac:dyDescent="0.2">
      <c r="A937" s="16"/>
      <c r="B937" s="16"/>
    </row>
    <row r="938" spans="1:2" ht="12.75" customHeight="1" x14ac:dyDescent="0.2">
      <c r="A938" s="16"/>
      <c r="B938" s="16"/>
    </row>
    <row r="939" spans="1:2" ht="12.75" customHeight="1" x14ac:dyDescent="0.2">
      <c r="A939" s="16"/>
      <c r="B939" s="16"/>
    </row>
    <row r="940" spans="1:2" ht="12.75" customHeight="1" x14ac:dyDescent="0.2">
      <c r="A940" s="16"/>
      <c r="B940" s="16"/>
    </row>
    <row r="941" spans="1:2" ht="12.75" customHeight="1" x14ac:dyDescent="0.2">
      <c r="A941" s="16"/>
      <c r="B941" s="16"/>
    </row>
    <row r="942" spans="1:2" ht="12.75" customHeight="1" x14ac:dyDescent="0.2">
      <c r="A942" s="16"/>
      <c r="B942" s="16"/>
    </row>
    <row r="943" spans="1:2" ht="12.75" customHeight="1" x14ac:dyDescent="0.2">
      <c r="A943" s="16"/>
      <c r="B943" s="16"/>
    </row>
    <row r="944" spans="1:2" ht="12.75" customHeight="1" x14ac:dyDescent="0.2">
      <c r="A944" s="16"/>
      <c r="B944" s="16"/>
    </row>
    <row r="945" spans="1:2" ht="12.75" customHeight="1" x14ac:dyDescent="0.2">
      <c r="A945" s="16"/>
      <c r="B945" s="16"/>
    </row>
    <row r="946" spans="1:2" ht="12.75" customHeight="1" x14ac:dyDescent="0.2">
      <c r="A946" s="16"/>
      <c r="B946" s="16"/>
    </row>
    <row r="947" spans="1:2" ht="12.75" customHeight="1" x14ac:dyDescent="0.2">
      <c r="A947" s="16"/>
      <c r="B947" s="16"/>
    </row>
    <row r="948" spans="1:2" ht="12.75" customHeight="1" x14ac:dyDescent="0.2">
      <c r="A948" s="16"/>
      <c r="B948" s="16"/>
    </row>
    <row r="949" spans="1:2" ht="12.75" customHeight="1" x14ac:dyDescent="0.2">
      <c r="A949" s="16"/>
      <c r="B949" s="16"/>
    </row>
    <row r="950" spans="1:2" ht="12.75" customHeight="1" x14ac:dyDescent="0.2">
      <c r="A950" s="16"/>
      <c r="B950" s="16"/>
    </row>
    <row r="951" spans="1:2" ht="12.75" customHeight="1" x14ac:dyDescent="0.2">
      <c r="A951" s="16"/>
      <c r="B951" s="16"/>
    </row>
    <row r="952" spans="1:2" ht="12.75" customHeight="1" x14ac:dyDescent="0.2">
      <c r="A952" s="16"/>
      <c r="B952" s="16"/>
    </row>
    <row r="953" spans="1:2" ht="12.75" customHeight="1" x14ac:dyDescent="0.2">
      <c r="A953" s="16"/>
      <c r="B953" s="16"/>
    </row>
    <row r="954" spans="1:2" ht="12.75" customHeight="1" x14ac:dyDescent="0.2">
      <c r="A954" s="16"/>
      <c r="B954" s="16"/>
    </row>
    <row r="955" spans="1:2" ht="12.75" customHeight="1" x14ac:dyDescent="0.2">
      <c r="A955" s="16"/>
      <c r="B955" s="16"/>
    </row>
    <row r="956" spans="1:2" ht="12.75" customHeight="1" x14ac:dyDescent="0.2">
      <c r="A956" s="16"/>
      <c r="B956" s="16"/>
    </row>
    <row r="957" spans="1:2" ht="12.75" customHeight="1" x14ac:dyDescent="0.2">
      <c r="A957" s="16"/>
      <c r="B957" s="16"/>
    </row>
    <row r="958" spans="1:2" ht="12.75" customHeight="1" x14ac:dyDescent="0.2">
      <c r="A958" s="16"/>
      <c r="B958" s="16"/>
    </row>
    <row r="959" spans="1:2" ht="12.75" customHeight="1" x14ac:dyDescent="0.2">
      <c r="A959" s="16"/>
      <c r="B959" s="16"/>
    </row>
    <row r="960" spans="1:2" ht="12.75" customHeight="1" x14ac:dyDescent="0.2">
      <c r="A960" s="16"/>
      <c r="B960" s="16"/>
    </row>
    <row r="961" spans="1:2" ht="12.75" customHeight="1" x14ac:dyDescent="0.2">
      <c r="A961" s="16"/>
      <c r="B961" s="16"/>
    </row>
    <row r="962" spans="1:2" ht="12.75" customHeight="1" x14ac:dyDescent="0.2">
      <c r="A962" s="16"/>
      <c r="B962" s="16"/>
    </row>
    <row r="963" spans="1:2" ht="12.75" customHeight="1" x14ac:dyDescent="0.2">
      <c r="A963" s="16"/>
      <c r="B963" s="16"/>
    </row>
    <row r="964" spans="1:2" ht="12.75" customHeight="1" x14ac:dyDescent="0.2">
      <c r="A964" s="16"/>
      <c r="B964" s="16"/>
    </row>
    <row r="965" spans="1:2" ht="12.75" customHeight="1" x14ac:dyDescent="0.2">
      <c r="A965" s="16"/>
      <c r="B965" s="16"/>
    </row>
    <row r="966" spans="1:2" ht="12.75" customHeight="1" x14ac:dyDescent="0.2">
      <c r="A966" s="16"/>
      <c r="B966" s="16"/>
    </row>
    <row r="967" spans="1:2" ht="12.75" customHeight="1" x14ac:dyDescent="0.2">
      <c r="A967" s="16"/>
      <c r="B967" s="16"/>
    </row>
    <row r="968" spans="1:2" ht="12.75" customHeight="1" x14ac:dyDescent="0.2">
      <c r="A968" s="16"/>
      <c r="B968" s="16"/>
    </row>
    <row r="969" spans="1:2" ht="12.75" customHeight="1" x14ac:dyDescent="0.2">
      <c r="A969" s="16"/>
      <c r="B969" s="16"/>
    </row>
    <row r="970" spans="1:2" ht="12.75" customHeight="1" x14ac:dyDescent="0.2">
      <c r="A970" s="16"/>
      <c r="B970" s="16"/>
    </row>
    <row r="971" spans="1:2" ht="12.75" customHeight="1" x14ac:dyDescent="0.2">
      <c r="A971" s="16"/>
      <c r="B971" s="16"/>
    </row>
    <row r="972" spans="1:2" ht="12.75" customHeight="1" x14ac:dyDescent="0.2">
      <c r="A972" s="16"/>
      <c r="B972" s="16"/>
    </row>
    <row r="973" spans="1:2" ht="12.75" customHeight="1" x14ac:dyDescent="0.2">
      <c r="A973" s="16"/>
      <c r="B973" s="16"/>
    </row>
    <row r="974" spans="1:2" ht="12.75" customHeight="1" x14ac:dyDescent="0.2">
      <c r="A974" s="16"/>
      <c r="B974" s="16"/>
    </row>
    <row r="975" spans="1:2" ht="12.75" customHeight="1" x14ac:dyDescent="0.2">
      <c r="A975" s="16"/>
      <c r="B975" s="16"/>
    </row>
    <row r="976" spans="1:2" ht="12.75" customHeight="1" x14ac:dyDescent="0.2">
      <c r="A976" s="16"/>
      <c r="B976" s="16"/>
    </row>
    <row r="977" spans="1:2" ht="12.75" customHeight="1" x14ac:dyDescent="0.2">
      <c r="A977" s="16"/>
      <c r="B977" s="16"/>
    </row>
    <row r="978" spans="1:2" ht="12.75" customHeight="1" x14ac:dyDescent="0.2">
      <c r="A978" s="16"/>
      <c r="B978" s="16"/>
    </row>
    <row r="979" spans="1:2" ht="12.75" customHeight="1" x14ac:dyDescent="0.2">
      <c r="A979" s="16"/>
      <c r="B979" s="16"/>
    </row>
    <row r="980" spans="1:2" ht="12.75" customHeight="1" x14ac:dyDescent="0.2">
      <c r="A980" s="16"/>
      <c r="B980" s="16"/>
    </row>
    <row r="981" spans="1:2" ht="12.75" customHeight="1" x14ac:dyDescent="0.2">
      <c r="A981" s="16"/>
      <c r="B981" s="16"/>
    </row>
    <row r="982" spans="1:2" ht="12.75" customHeight="1" x14ac:dyDescent="0.2">
      <c r="A982" s="16"/>
      <c r="B982" s="16"/>
    </row>
    <row r="983" spans="1:2" ht="12.75" customHeight="1" x14ac:dyDescent="0.2">
      <c r="A983" s="16"/>
      <c r="B983" s="16"/>
    </row>
    <row r="984" spans="1:2" ht="12.75" customHeight="1" x14ac:dyDescent="0.2">
      <c r="A984" s="16"/>
      <c r="B984" s="16"/>
    </row>
    <row r="985" spans="1:2" ht="12.75" customHeight="1" x14ac:dyDescent="0.2">
      <c r="A985" s="16"/>
      <c r="B985" s="16"/>
    </row>
    <row r="986" spans="1:2" ht="12.75" customHeight="1" x14ac:dyDescent="0.2">
      <c r="A986" s="16"/>
      <c r="B986" s="16"/>
    </row>
    <row r="987" spans="1:2" ht="12.75" customHeight="1" x14ac:dyDescent="0.2">
      <c r="A987" s="16"/>
      <c r="B987" s="16"/>
    </row>
    <row r="988" spans="1:2" ht="12.75" customHeight="1" x14ac:dyDescent="0.2">
      <c r="A988" s="16"/>
      <c r="B988" s="16"/>
    </row>
    <row r="989" spans="1:2" ht="12.75" customHeight="1" x14ac:dyDescent="0.2">
      <c r="A989" s="16"/>
      <c r="B989" s="16"/>
    </row>
    <row r="990" spans="1:2" ht="12.75" customHeight="1" x14ac:dyDescent="0.2">
      <c r="A990" s="16"/>
      <c r="B990" s="16"/>
    </row>
    <row r="991" spans="1:2" ht="12.75" customHeight="1" x14ac:dyDescent="0.2">
      <c r="A991" s="16"/>
      <c r="B991" s="16"/>
    </row>
    <row r="992" spans="1:2" ht="12.75" customHeight="1" x14ac:dyDescent="0.2">
      <c r="A992" s="16"/>
      <c r="B992" s="16"/>
    </row>
    <row r="993" spans="1:2" ht="12.75" customHeight="1" x14ac:dyDescent="0.2">
      <c r="A993" s="16"/>
      <c r="B993" s="16"/>
    </row>
    <row r="994" spans="1:2" ht="12.75" customHeight="1" x14ac:dyDescent="0.2">
      <c r="A994" s="16"/>
      <c r="B994" s="16"/>
    </row>
    <row r="995" spans="1:2" ht="12.75" customHeight="1" x14ac:dyDescent="0.2">
      <c r="A995" s="16"/>
      <c r="B995" s="16"/>
    </row>
    <row r="996" spans="1:2" ht="12.75" customHeight="1" x14ac:dyDescent="0.2">
      <c r="A996" s="16"/>
      <c r="B996" s="16"/>
    </row>
    <row r="997" spans="1:2" ht="12.75" customHeight="1" x14ac:dyDescent="0.2">
      <c r="A997" s="16"/>
      <c r="B997" s="16"/>
    </row>
    <row r="998" spans="1:2" ht="12.75" customHeight="1" x14ac:dyDescent="0.2">
      <c r="A998" s="16"/>
      <c r="B998" s="16"/>
    </row>
    <row r="999" spans="1:2" ht="12.75" customHeight="1" x14ac:dyDescent="0.2">
      <c r="A999" s="16"/>
      <c r="B999" s="16"/>
    </row>
    <row r="1000" spans="1:2" ht="12.75" customHeight="1" x14ac:dyDescent="0.2">
      <c r="A1000" s="16"/>
      <c r="B1000" s="16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'Data_xlsx '!$K$2:$K$46</xm:f>
          </x14:formula1>
          <xm:sqref>B2</xm:sqref>
        </x14:dataValidation>
        <x14:dataValidation type="list" allowBlank="1" showInputMessage="1" showErrorMessage="1">
          <x14:formula1>
            <xm:f>cat_xlsx!$B$2:$B$5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EE1CC"/>
  </sheetPr>
  <dimension ref="A1:AZ1000"/>
  <sheetViews>
    <sheetView workbookViewId="0">
      <selection activeCell="H39" sqref="H39"/>
    </sheetView>
  </sheetViews>
  <sheetFormatPr defaultColWidth="12.5703125" defaultRowHeight="15" customHeight="1" x14ac:dyDescent="0.2"/>
  <cols>
    <col min="1" max="1" width="18.28515625" style="5" customWidth="1"/>
    <col min="2" max="2" width="29.7109375" style="5" customWidth="1"/>
    <col min="3" max="4" width="7.5703125" style="5" customWidth="1"/>
    <col min="5" max="5" width="10" style="5" customWidth="1"/>
    <col min="6" max="6" width="17" style="5" bestFit="1" customWidth="1"/>
    <col min="7" max="7" width="10.7109375" style="5" customWidth="1"/>
    <col min="8" max="8" width="23" style="5" customWidth="1"/>
    <col min="9" max="9" width="10.7109375" style="5" customWidth="1"/>
    <col min="10" max="10" width="9.85546875" style="5" customWidth="1"/>
    <col min="11" max="11" width="13.140625" style="5" customWidth="1"/>
    <col min="12" max="12" width="7.5703125" style="5" customWidth="1"/>
    <col min="13" max="13" width="32.140625" style="5" customWidth="1"/>
    <col min="14" max="15" width="7.5703125" style="5" customWidth="1"/>
    <col min="16" max="16" width="10" style="5" bestFit="1" customWidth="1"/>
    <col min="17" max="27" width="7.5703125" style="5" customWidth="1"/>
    <col min="28" max="16384" width="12.5703125" style="5"/>
  </cols>
  <sheetData>
    <row r="1" spans="1:52" ht="12.75" customHeight="1" x14ac:dyDescent="0.2">
      <c r="A1" s="5" t="s">
        <v>83</v>
      </c>
    </row>
    <row r="2" spans="1:52" ht="12.75" customHeight="1" x14ac:dyDescent="0.2"/>
    <row r="3" spans="1:52" ht="12.75" customHeight="1" x14ac:dyDescent="0.2"/>
    <row r="4" spans="1:52" ht="12.75" customHeight="1" x14ac:dyDescent="0.2">
      <c r="A4" s="5" t="s">
        <v>20</v>
      </c>
      <c r="B4" s="5" t="s">
        <v>80</v>
      </c>
      <c r="E4" s="31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</row>
    <row r="5" spans="1:52" ht="12.75" customHeight="1" x14ac:dyDescent="0.2">
      <c r="A5" s="48" t="s">
        <v>21</v>
      </c>
      <c r="B5" s="28">
        <v>56772</v>
      </c>
      <c r="E5" s="31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</row>
    <row r="6" spans="1:52" ht="12.75" customHeight="1" thickBot="1" x14ac:dyDescent="0.25">
      <c r="A6" s="48" t="s">
        <v>22</v>
      </c>
      <c r="B6" s="28">
        <v>400866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</row>
    <row r="7" spans="1:52" ht="12.75" customHeight="1" thickBot="1" x14ac:dyDescent="0.25">
      <c r="A7" s="48" t="s">
        <v>23</v>
      </c>
      <c r="B7" s="28">
        <v>428814</v>
      </c>
      <c r="E7" s="58" t="s">
        <v>84</v>
      </c>
      <c r="F7" s="58"/>
      <c r="G7" s="58"/>
      <c r="H7" s="55"/>
      <c r="I7" s="55"/>
      <c r="J7" s="59" t="s">
        <v>85</v>
      </c>
      <c r="K7" s="59"/>
      <c r="M7" s="49" t="s">
        <v>86</v>
      </c>
      <c r="N7" s="50">
        <f>AVERAGE(G11:G53)</f>
        <v>1.9726796789287755E-2</v>
      </c>
    </row>
    <row r="8" spans="1:52" ht="12.75" customHeight="1" thickBot="1" x14ac:dyDescent="0.25">
      <c r="A8" s="48" t="s">
        <v>24</v>
      </c>
      <c r="B8" s="28">
        <v>357523</v>
      </c>
      <c r="E8" s="31" t="s">
        <v>3</v>
      </c>
      <c r="F8" s="31" t="s">
        <v>87</v>
      </c>
      <c r="G8" s="31" t="s">
        <v>88</v>
      </c>
      <c r="H8" s="56" t="s">
        <v>92</v>
      </c>
      <c r="I8" s="31"/>
      <c r="J8" s="31" t="s">
        <v>3</v>
      </c>
      <c r="K8" s="31" t="s">
        <v>89</v>
      </c>
      <c r="M8" s="49" t="s">
        <v>90</v>
      </c>
      <c r="N8" s="51">
        <v>1.02</v>
      </c>
    </row>
    <row r="9" spans="1:52" ht="12.75" customHeight="1" x14ac:dyDescent="0.2">
      <c r="A9" s="48" t="s">
        <v>25</v>
      </c>
      <c r="B9" s="28">
        <v>307215</v>
      </c>
      <c r="E9" s="5" t="s">
        <v>21</v>
      </c>
      <c r="F9" s="5">
        <v>56772</v>
      </c>
      <c r="G9" s="34"/>
      <c r="H9" s="57">
        <f>AVERAGE($F$10:$F$53)</f>
        <v>518701.18181818182</v>
      </c>
      <c r="I9" s="34"/>
      <c r="J9" s="52">
        <v>44972</v>
      </c>
      <c r="K9" s="53">
        <f>F53*$N$8</f>
        <v>504239.04000000004</v>
      </c>
      <c r="M9" s="52"/>
    </row>
    <row r="10" spans="1:52" ht="12.75" customHeight="1" x14ac:dyDescent="0.2">
      <c r="A10" s="48" t="s">
        <v>26</v>
      </c>
      <c r="B10" s="28">
        <v>259567</v>
      </c>
      <c r="E10" s="5" t="s">
        <v>22</v>
      </c>
      <c r="F10" s="5">
        <v>400866</v>
      </c>
      <c r="G10" s="34">
        <f>F10/F9-1</f>
        <v>6.0609807651659269</v>
      </c>
      <c r="H10" s="57">
        <f t="shared" ref="H10:H53" si="0">AVERAGE($F$10:$F$53)</f>
        <v>518701.18181818182</v>
      </c>
      <c r="I10" s="34"/>
      <c r="J10" s="52">
        <v>44973</v>
      </c>
      <c r="K10" s="53">
        <f>K9*$N$8</f>
        <v>514323.82080000004</v>
      </c>
      <c r="M10" s="52"/>
    </row>
    <row r="11" spans="1:52" ht="12.75" customHeight="1" x14ac:dyDescent="0.2">
      <c r="A11" s="48" t="s">
        <v>27</v>
      </c>
      <c r="B11" s="28">
        <v>396947</v>
      </c>
      <c r="E11" s="5" t="s">
        <v>23</v>
      </c>
      <c r="F11" s="5">
        <v>428814</v>
      </c>
      <c r="G11" s="34">
        <f>F11/F10-1</f>
        <v>6.9719058238912668E-2</v>
      </c>
      <c r="H11" s="57">
        <f t="shared" si="0"/>
        <v>518701.18181818182</v>
      </c>
      <c r="I11" s="34"/>
      <c r="J11" s="52">
        <v>44974</v>
      </c>
      <c r="K11" s="53">
        <f t="shared" ref="K11:K36" si="1">K10*$N$8</f>
        <v>524610.29721600004</v>
      </c>
      <c r="M11" s="60" t="s">
        <v>91</v>
      </c>
      <c r="N11" s="61"/>
      <c r="O11" s="61"/>
      <c r="P11" s="61"/>
      <c r="Q11" s="61"/>
      <c r="R11" s="61"/>
      <c r="S11" s="61"/>
      <c r="T11" s="61"/>
    </row>
    <row r="12" spans="1:52" ht="12.75" customHeight="1" x14ac:dyDescent="0.2">
      <c r="A12" s="48" t="s">
        <v>28</v>
      </c>
      <c r="B12" s="28">
        <v>456297</v>
      </c>
      <c r="E12" s="5" t="s">
        <v>24</v>
      </c>
      <c r="F12" s="5">
        <v>357523</v>
      </c>
      <c r="G12" s="34">
        <f t="shared" ref="G12:G53" si="2">F12/F11-1</f>
        <v>-0.16625156827902077</v>
      </c>
      <c r="H12" s="57">
        <f t="shared" si="0"/>
        <v>518701.18181818182</v>
      </c>
      <c r="I12" s="34"/>
      <c r="J12" s="52">
        <v>44975</v>
      </c>
      <c r="K12" s="53">
        <f t="shared" si="1"/>
        <v>535102.50316031999</v>
      </c>
      <c r="M12" s="61"/>
      <c r="N12" s="61"/>
      <c r="O12" s="61"/>
      <c r="P12" s="61"/>
      <c r="Q12" s="61"/>
      <c r="R12" s="61"/>
      <c r="S12" s="61"/>
      <c r="T12" s="61"/>
    </row>
    <row r="13" spans="1:52" ht="12.75" customHeight="1" x14ac:dyDescent="0.2">
      <c r="A13" s="48" t="s">
        <v>29</v>
      </c>
      <c r="B13" s="28">
        <v>489137</v>
      </c>
      <c r="E13" s="5" t="s">
        <v>25</v>
      </c>
      <c r="F13" s="5">
        <v>307215</v>
      </c>
      <c r="G13" s="34">
        <f t="shared" si="2"/>
        <v>-0.14071262548143759</v>
      </c>
      <c r="H13" s="57">
        <f t="shared" si="0"/>
        <v>518701.18181818182</v>
      </c>
      <c r="I13" s="34"/>
      <c r="J13" s="52">
        <v>44976</v>
      </c>
      <c r="K13" s="53">
        <f t="shared" si="1"/>
        <v>545804.55322352645</v>
      </c>
      <c r="M13" s="61"/>
      <c r="N13" s="61"/>
      <c r="O13" s="61"/>
      <c r="P13" s="61"/>
      <c r="Q13" s="61"/>
      <c r="R13" s="61"/>
      <c r="S13" s="61"/>
      <c r="T13" s="61"/>
    </row>
    <row r="14" spans="1:52" ht="12.75" customHeight="1" x14ac:dyDescent="0.2">
      <c r="A14" s="48" t="s">
        <v>30</v>
      </c>
      <c r="B14" s="28">
        <v>423088</v>
      </c>
      <c r="E14" s="5" t="s">
        <v>26</v>
      </c>
      <c r="F14" s="5">
        <v>259567</v>
      </c>
      <c r="G14" s="34">
        <f t="shared" si="2"/>
        <v>-0.15509659359080774</v>
      </c>
      <c r="H14" s="57">
        <f t="shared" si="0"/>
        <v>518701.18181818182</v>
      </c>
      <c r="I14" s="34"/>
      <c r="J14" s="52">
        <v>44977</v>
      </c>
      <c r="K14" s="53">
        <f t="shared" si="1"/>
        <v>556720.64428799704</v>
      </c>
      <c r="M14" s="61"/>
      <c r="N14" s="61"/>
      <c r="O14" s="61"/>
      <c r="P14" s="61"/>
      <c r="Q14" s="61"/>
      <c r="R14" s="61"/>
      <c r="S14" s="61"/>
      <c r="T14" s="61"/>
    </row>
    <row r="15" spans="1:52" ht="12.75" customHeight="1" x14ac:dyDescent="0.2">
      <c r="A15" s="48" t="s">
        <v>31</v>
      </c>
      <c r="B15" s="28">
        <v>363202</v>
      </c>
      <c r="E15" s="5" t="s">
        <v>27</v>
      </c>
      <c r="F15" s="5">
        <v>396947</v>
      </c>
      <c r="G15" s="34">
        <f t="shared" si="2"/>
        <v>0.52926604691659573</v>
      </c>
      <c r="H15" s="57">
        <f t="shared" si="0"/>
        <v>518701.18181818182</v>
      </c>
      <c r="I15" s="34"/>
      <c r="J15" s="52">
        <v>44978</v>
      </c>
      <c r="K15" s="53">
        <f t="shared" si="1"/>
        <v>567855.057173757</v>
      </c>
    </row>
    <row r="16" spans="1:52" ht="12.75" customHeight="1" x14ac:dyDescent="0.2">
      <c r="A16" s="48" t="s">
        <v>32</v>
      </c>
      <c r="B16" s="28">
        <v>365249</v>
      </c>
      <c r="E16" s="5" t="s">
        <v>28</v>
      </c>
      <c r="F16" s="5">
        <v>456297</v>
      </c>
      <c r="G16" s="34">
        <f t="shared" si="2"/>
        <v>0.14951618226110797</v>
      </c>
      <c r="H16" s="57">
        <f t="shared" si="0"/>
        <v>518701.18181818182</v>
      </c>
      <c r="I16" s="34"/>
      <c r="J16" s="52">
        <v>44979</v>
      </c>
      <c r="K16" s="53">
        <f t="shared" si="1"/>
        <v>579212.15831723216</v>
      </c>
    </row>
    <row r="17" spans="1:13" ht="12.75" customHeight="1" x14ac:dyDescent="0.2">
      <c r="A17" s="48" t="s">
        <v>33</v>
      </c>
      <c r="B17" s="28">
        <v>351396</v>
      </c>
      <c r="E17" s="5" t="s">
        <v>29</v>
      </c>
      <c r="F17" s="5">
        <v>489137</v>
      </c>
      <c r="G17" s="34">
        <f t="shared" si="2"/>
        <v>7.197066822705378E-2</v>
      </c>
      <c r="H17" s="57">
        <f t="shared" si="0"/>
        <v>518701.18181818182</v>
      </c>
      <c r="I17" s="34"/>
      <c r="J17" s="52">
        <v>44980</v>
      </c>
      <c r="K17" s="53">
        <f t="shared" si="1"/>
        <v>590796.40148357686</v>
      </c>
    </row>
    <row r="18" spans="1:13" ht="12.75" customHeight="1" x14ac:dyDescent="0.2">
      <c r="A18" s="48" t="s">
        <v>34</v>
      </c>
      <c r="B18" s="28">
        <v>538992</v>
      </c>
      <c r="E18" s="5" t="s">
        <v>30</v>
      </c>
      <c r="F18" s="5">
        <v>423088</v>
      </c>
      <c r="G18" s="34">
        <f t="shared" si="2"/>
        <v>-0.13503169868564435</v>
      </c>
      <c r="H18" s="57">
        <f t="shared" si="0"/>
        <v>518701.18181818182</v>
      </c>
      <c r="I18" s="34"/>
      <c r="J18" s="52">
        <v>44981</v>
      </c>
      <c r="K18" s="53">
        <f t="shared" si="1"/>
        <v>602612.32951324841</v>
      </c>
    </row>
    <row r="19" spans="1:13" ht="12.75" customHeight="1" x14ac:dyDescent="0.2">
      <c r="A19" s="48" t="s">
        <v>35</v>
      </c>
      <c r="B19" s="28">
        <v>566491</v>
      </c>
      <c r="E19" s="5" t="s">
        <v>31</v>
      </c>
      <c r="F19" s="5">
        <v>363202</v>
      </c>
      <c r="G19" s="34">
        <f t="shared" si="2"/>
        <v>-0.14154502136671332</v>
      </c>
      <c r="H19" s="57">
        <f t="shared" si="0"/>
        <v>518701.18181818182</v>
      </c>
      <c r="I19" s="34"/>
      <c r="J19" s="52">
        <v>44982</v>
      </c>
      <c r="K19" s="53">
        <f t="shared" si="1"/>
        <v>614664.57610351336</v>
      </c>
    </row>
    <row r="20" spans="1:13" ht="12.75" customHeight="1" x14ac:dyDescent="0.2">
      <c r="A20" s="48" t="s">
        <v>36</v>
      </c>
      <c r="B20" s="28">
        <v>572343</v>
      </c>
      <c r="E20" s="5" t="s">
        <v>32</v>
      </c>
      <c r="F20" s="5">
        <v>365249</v>
      </c>
      <c r="G20" s="34">
        <f t="shared" si="2"/>
        <v>5.6359821807148158E-3</v>
      </c>
      <c r="H20" s="57">
        <f t="shared" si="0"/>
        <v>518701.18181818182</v>
      </c>
      <c r="I20" s="34"/>
      <c r="J20" s="52">
        <v>44983</v>
      </c>
      <c r="K20" s="53">
        <f t="shared" si="1"/>
        <v>626957.86762558366</v>
      </c>
    </row>
    <row r="21" spans="1:13" ht="12.75" customHeight="1" x14ac:dyDescent="0.2">
      <c r="A21" s="48" t="s">
        <v>37</v>
      </c>
      <c r="B21" s="28">
        <v>495683</v>
      </c>
      <c r="E21" s="5" t="s">
        <v>33</v>
      </c>
      <c r="F21" s="5">
        <v>351396</v>
      </c>
      <c r="G21" s="34">
        <f t="shared" si="2"/>
        <v>-3.7927550794115805E-2</v>
      </c>
      <c r="H21" s="57">
        <f t="shared" si="0"/>
        <v>518701.18181818182</v>
      </c>
      <c r="I21" s="34"/>
      <c r="J21" s="52">
        <v>44984</v>
      </c>
      <c r="K21" s="53">
        <f t="shared" si="1"/>
        <v>639497.02497809532</v>
      </c>
    </row>
    <row r="22" spans="1:13" ht="12.75" customHeight="1" x14ac:dyDescent="0.2">
      <c r="A22" s="48" t="s">
        <v>38</v>
      </c>
      <c r="B22" s="28">
        <v>535771</v>
      </c>
      <c r="E22" s="5" t="s">
        <v>34</v>
      </c>
      <c r="F22" s="5">
        <v>538992</v>
      </c>
      <c r="G22" s="34">
        <f t="shared" si="2"/>
        <v>0.5338592357340437</v>
      </c>
      <c r="H22" s="57">
        <f t="shared" si="0"/>
        <v>518701.18181818182</v>
      </c>
      <c r="I22" s="34"/>
      <c r="J22" s="52">
        <v>44985</v>
      </c>
      <c r="K22" s="53">
        <f t="shared" si="1"/>
        <v>652286.96547765727</v>
      </c>
      <c r="M22" s="52"/>
    </row>
    <row r="23" spans="1:13" ht="12.75" customHeight="1" x14ac:dyDescent="0.2">
      <c r="A23" s="48" t="s">
        <v>39</v>
      </c>
      <c r="B23" s="28">
        <v>510001</v>
      </c>
      <c r="E23" s="5" t="s">
        <v>35</v>
      </c>
      <c r="F23" s="5">
        <v>566491</v>
      </c>
      <c r="G23" s="34">
        <f t="shared" si="2"/>
        <v>5.101931011963079E-2</v>
      </c>
      <c r="H23" s="57">
        <f t="shared" si="0"/>
        <v>518701.18181818182</v>
      </c>
      <c r="I23" s="34"/>
      <c r="J23" s="52">
        <v>44986</v>
      </c>
      <c r="K23" s="53">
        <f t="shared" si="1"/>
        <v>665332.70478721044</v>
      </c>
      <c r="M23" s="52"/>
    </row>
    <row r="24" spans="1:13" ht="12.75" customHeight="1" x14ac:dyDescent="0.2">
      <c r="A24" s="48" t="s">
        <v>40</v>
      </c>
      <c r="B24" s="28">
        <v>551856</v>
      </c>
      <c r="E24" s="5" t="s">
        <v>36</v>
      </c>
      <c r="F24" s="5">
        <v>572343</v>
      </c>
      <c r="G24" s="34">
        <f t="shared" si="2"/>
        <v>1.0330261204502866E-2</v>
      </c>
      <c r="H24" s="57">
        <f t="shared" si="0"/>
        <v>518701.18181818182</v>
      </c>
      <c r="I24" s="34"/>
      <c r="J24" s="52">
        <v>44987</v>
      </c>
      <c r="K24" s="53">
        <f t="shared" si="1"/>
        <v>678639.35888295469</v>
      </c>
      <c r="M24" s="52"/>
    </row>
    <row r="25" spans="1:13" ht="12.75" customHeight="1" x14ac:dyDescent="0.2">
      <c r="A25" s="48" t="s">
        <v>41</v>
      </c>
      <c r="B25" s="28">
        <v>457396</v>
      </c>
      <c r="E25" s="5" t="s">
        <v>37</v>
      </c>
      <c r="F25" s="5">
        <v>495683</v>
      </c>
      <c r="G25" s="34">
        <f t="shared" si="2"/>
        <v>-0.13394066145650418</v>
      </c>
      <c r="H25" s="57">
        <f t="shared" si="0"/>
        <v>518701.18181818182</v>
      </c>
      <c r="I25" s="34"/>
      <c r="J25" s="52">
        <v>44988</v>
      </c>
      <c r="K25" s="53">
        <f t="shared" si="1"/>
        <v>692212.1460606138</v>
      </c>
      <c r="M25" s="52"/>
    </row>
    <row r="26" spans="1:13" ht="12.75" customHeight="1" x14ac:dyDescent="0.2">
      <c r="A26" s="48" t="s">
        <v>42</v>
      </c>
      <c r="B26" s="28">
        <v>453457</v>
      </c>
      <c r="E26" s="5" t="s">
        <v>38</v>
      </c>
      <c r="F26" s="5">
        <v>535771</v>
      </c>
      <c r="G26" s="34">
        <f t="shared" si="2"/>
        <v>8.0874268433656082E-2</v>
      </c>
      <c r="H26" s="57">
        <f t="shared" si="0"/>
        <v>518701.18181818182</v>
      </c>
      <c r="I26" s="34"/>
      <c r="J26" s="52">
        <v>44989</v>
      </c>
      <c r="K26" s="53">
        <f t="shared" si="1"/>
        <v>706056.38898182614</v>
      </c>
      <c r="M26" s="52"/>
    </row>
    <row r="27" spans="1:13" ht="12.75" customHeight="1" x14ac:dyDescent="0.2">
      <c r="A27" s="48" t="s">
        <v>43</v>
      </c>
      <c r="B27" s="28">
        <v>449197</v>
      </c>
      <c r="E27" s="5" t="s">
        <v>39</v>
      </c>
      <c r="F27" s="5">
        <v>510001</v>
      </c>
      <c r="G27" s="34">
        <f t="shared" si="2"/>
        <v>-4.8098907928947221E-2</v>
      </c>
      <c r="H27" s="57">
        <f t="shared" si="0"/>
        <v>518701.18181818182</v>
      </c>
      <c r="I27" s="34"/>
      <c r="J27" s="52">
        <v>44990</v>
      </c>
      <c r="K27" s="53">
        <f t="shared" si="1"/>
        <v>720177.51676146267</v>
      </c>
      <c r="M27" s="52"/>
    </row>
    <row r="28" spans="1:13" ht="12.75" customHeight="1" x14ac:dyDescent="0.2">
      <c r="A28" s="48" t="s">
        <v>44</v>
      </c>
      <c r="B28" s="28">
        <v>487068</v>
      </c>
      <c r="E28" s="5" t="s">
        <v>40</v>
      </c>
      <c r="F28" s="5">
        <v>551856</v>
      </c>
      <c r="G28" s="34">
        <f t="shared" si="2"/>
        <v>8.2068466532418505E-2</v>
      </c>
      <c r="H28" s="57">
        <f t="shared" si="0"/>
        <v>518701.18181818182</v>
      </c>
      <c r="I28" s="34"/>
      <c r="J28" s="52">
        <v>44991</v>
      </c>
      <c r="K28" s="53">
        <f t="shared" si="1"/>
        <v>734581.06709669193</v>
      </c>
      <c r="M28" s="52"/>
    </row>
    <row r="29" spans="1:13" ht="12.75" customHeight="1" x14ac:dyDescent="0.2">
      <c r="A29" s="48" t="s">
        <v>45</v>
      </c>
      <c r="B29" s="28">
        <v>574768</v>
      </c>
      <c r="E29" s="5" t="s">
        <v>41</v>
      </c>
      <c r="F29" s="5">
        <v>457396</v>
      </c>
      <c r="G29" s="34">
        <f t="shared" si="2"/>
        <v>-0.17116784088602821</v>
      </c>
      <c r="H29" s="57">
        <f t="shared" si="0"/>
        <v>518701.18181818182</v>
      </c>
      <c r="I29" s="34"/>
      <c r="J29" s="52">
        <v>44992</v>
      </c>
      <c r="K29" s="53">
        <f t="shared" si="1"/>
        <v>749272.68843862577</v>
      </c>
      <c r="M29" s="52"/>
    </row>
    <row r="30" spans="1:13" ht="12.75" customHeight="1" x14ac:dyDescent="0.2">
      <c r="A30" s="48" t="s">
        <v>46</v>
      </c>
      <c r="B30" s="28">
        <v>397688</v>
      </c>
      <c r="E30" s="5" t="s">
        <v>42</v>
      </c>
      <c r="F30" s="5">
        <v>453457</v>
      </c>
      <c r="G30" s="34">
        <f t="shared" si="2"/>
        <v>-8.6117937192279337E-3</v>
      </c>
      <c r="H30" s="57">
        <f t="shared" si="0"/>
        <v>518701.18181818182</v>
      </c>
      <c r="I30" s="34"/>
      <c r="J30" s="52">
        <v>44993</v>
      </c>
      <c r="K30" s="53">
        <f t="shared" si="1"/>
        <v>764258.14220739831</v>
      </c>
      <c r="M30" s="52"/>
    </row>
    <row r="31" spans="1:13" ht="12.75" customHeight="1" x14ac:dyDescent="0.2">
      <c r="A31" s="48" t="s">
        <v>47</v>
      </c>
      <c r="B31" s="28">
        <v>474055</v>
      </c>
      <c r="E31" s="5" t="s">
        <v>43</v>
      </c>
      <c r="F31" s="5">
        <v>449197</v>
      </c>
      <c r="G31" s="34">
        <f t="shared" si="2"/>
        <v>-9.3944960602658778E-3</v>
      </c>
      <c r="H31" s="57">
        <f t="shared" si="0"/>
        <v>518701.18181818182</v>
      </c>
      <c r="I31" s="34"/>
      <c r="J31" s="52">
        <v>44994</v>
      </c>
      <c r="K31" s="53">
        <f t="shared" si="1"/>
        <v>779543.30505154631</v>
      </c>
      <c r="M31" s="52"/>
    </row>
    <row r="32" spans="1:13" ht="12.75" customHeight="1" x14ac:dyDescent="0.2">
      <c r="A32" s="48" t="s">
        <v>48</v>
      </c>
      <c r="B32" s="28">
        <v>626891</v>
      </c>
      <c r="E32" s="5" t="s">
        <v>44</v>
      </c>
      <c r="F32" s="5">
        <v>487068</v>
      </c>
      <c r="G32" s="34">
        <f t="shared" si="2"/>
        <v>8.4308221114566706E-2</v>
      </c>
      <c r="H32" s="57">
        <f t="shared" si="0"/>
        <v>518701.18181818182</v>
      </c>
      <c r="I32" s="34"/>
      <c r="J32" s="52">
        <v>44995</v>
      </c>
      <c r="K32" s="53">
        <f t="shared" si="1"/>
        <v>795134.17115257727</v>
      </c>
      <c r="M32" s="52"/>
    </row>
    <row r="33" spans="1:13" ht="12.75" customHeight="1" x14ac:dyDescent="0.2">
      <c r="A33" s="48" t="s">
        <v>49</v>
      </c>
      <c r="B33" s="28">
        <v>676554</v>
      </c>
      <c r="E33" s="5" t="s">
        <v>45</v>
      </c>
      <c r="F33" s="5">
        <v>574768</v>
      </c>
      <c r="G33" s="34">
        <f t="shared" si="2"/>
        <v>0.18005699409528031</v>
      </c>
      <c r="H33" s="57">
        <f t="shared" si="0"/>
        <v>518701.18181818182</v>
      </c>
      <c r="I33" s="34"/>
      <c r="J33" s="52">
        <v>44996</v>
      </c>
      <c r="K33" s="53">
        <f t="shared" si="1"/>
        <v>811036.85457562888</v>
      </c>
      <c r="M33" s="52"/>
    </row>
    <row r="34" spans="1:13" ht="12.75" customHeight="1" x14ac:dyDescent="0.2">
      <c r="A34" s="48" t="s">
        <v>50</v>
      </c>
      <c r="B34" s="28">
        <v>659140</v>
      </c>
      <c r="E34" s="5" t="s">
        <v>46</v>
      </c>
      <c r="F34" s="5">
        <v>397688</v>
      </c>
      <c r="G34" s="34">
        <f t="shared" si="2"/>
        <v>-0.30808952481696961</v>
      </c>
      <c r="H34" s="57">
        <f t="shared" si="0"/>
        <v>518701.18181818182</v>
      </c>
      <c r="I34" s="34"/>
      <c r="J34" s="52">
        <v>44997</v>
      </c>
      <c r="K34" s="53">
        <f t="shared" si="1"/>
        <v>827257.59166714142</v>
      </c>
      <c r="M34" s="52"/>
    </row>
    <row r="35" spans="1:13" ht="12.75" customHeight="1" x14ac:dyDescent="0.2">
      <c r="A35" s="48" t="s">
        <v>51</v>
      </c>
      <c r="B35" s="28">
        <v>612632</v>
      </c>
      <c r="E35" s="5" t="s">
        <v>47</v>
      </c>
      <c r="F35" s="5">
        <v>474055</v>
      </c>
      <c r="G35" s="34">
        <f t="shared" si="2"/>
        <v>0.19202741847880755</v>
      </c>
      <c r="H35" s="57">
        <f t="shared" si="0"/>
        <v>518701.18181818182</v>
      </c>
      <c r="I35" s="34"/>
      <c r="J35" s="52">
        <v>44998</v>
      </c>
      <c r="K35" s="53">
        <f t="shared" si="1"/>
        <v>843802.74350048427</v>
      </c>
      <c r="M35" s="52"/>
    </row>
    <row r="36" spans="1:13" ht="12.75" customHeight="1" x14ac:dyDescent="0.2">
      <c r="A36" s="48" t="s">
        <v>52</v>
      </c>
      <c r="B36" s="28">
        <v>589406</v>
      </c>
      <c r="E36" s="5" t="s">
        <v>48</v>
      </c>
      <c r="F36" s="5">
        <v>626891</v>
      </c>
      <c r="G36" s="34">
        <f t="shared" si="2"/>
        <v>0.32240140911919513</v>
      </c>
      <c r="H36" s="57">
        <f t="shared" si="0"/>
        <v>518701.18181818182</v>
      </c>
      <c r="I36" s="34"/>
      <c r="J36" s="52">
        <v>44999</v>
      </c>
      <c r="K36" s="53">
        <f t="shared" si="1"/>
        <v>860678.79837049393</v>
      </c>
      <c r="M36" s="52"/>
    </row>
    <row r="37" spans="1:13" ht="12.75" customHeight="1" x14ac:dyDescent="0.2">
      <c r="A37" s="48" t="s">
        <v>53</v>
      </c>
      <c r="B37" s="28">
        <v>660556</v>
      </c>
      <c r="E37" s="5" t="s">
        <v>49</v>
      </c>
      <c r="F37" s="5">
        <v>676554</v>
      </c>
      <c r="G37" s="34">
        <f t="shared" si="2"/>
        <v>7.9221108613778179E-2</v>
      </c>
      <c r="H37" s="57">
        <f t="shared" si="0"/>
        <v>518701.18181818182</v>
      </c>
      <c r="I37" s="34"/>
      <c r="J37" s="52"/>
    </row>
    <row r="38" spans="1:13" ht="12.75" customHeight="1" x14ac:dyDescent="0.2">
      <c r="A38" s="48" t="s">
        <v>54</v>
      </c>
      <c r="B38" s="28">
        <v>785035</v>
      </c>
      <c r="E38" s="5" t="s">
        <v>50</v>
      </c>
      <c r="F38" s="5">
        <v>659140</v>
      </c>
      <c r="G38" s="34">
        <f t="shared" si="2"/>
        <v>-2.5739261019815163E-2</v>
      </c>
      <c r="H38" s="57">
        <f t="shared" si="0"/>
        <v>518701.18181818182</v>
      </c>
      <c r="I38" s="34"/>
      <c r="J38" s="52"/>
    </row>
    <row r="39" spans="1:13" ht="12.75" customHeight="1" x14ac:dyDescent="0.2">
      <c r="A39" s="48" t="s">
        <v>55</v>
      </c>
      <c r="B39" s="28">
        <v>644056</v>
      </c>
      <c r="E39" s="5" t="s">
        <v>51</v>
      </c>
      <c r="F39" s="5">
        <v>612632</v>
      </c>
      <c r="G39" s="34">
        <f t="shared" si="2"/>
        <v>-7.0558606669296364E-2</v>
      </c>
      <c r="H39" s="57">
        <f t="shared" si="0"/>
        <v>518701.18181818182</v>
      </c>
      <c r="I39" s="34"/>
      <c r="J39" s="52"/>
    </row>
    <row r="40" spans="1:13" ht="12.75" customHeight="1" x14ac:dyDescent="0.2">
      <c r="A40" s="48" t="s">
        <v>56</v>
      </c>
      <c r="B40" s="28">
        <v>581254</v>
      </c>
      <c r="E40" s="5" t="s">
        <v>52</v>
      </c>
      <c r="F40" s="5">
        <v>589406</v>
      </c>
      <c r="G40" s="34">
        <f t="shared" si="2"/>
        <v>-3.7911829613862857E-2</v>
      </c>
      <c r="H40" s="57">
        <f t="shared" si="0"/>
        <v>518701.18181818182</v>
      </c>
      <c r="I40" s="34"/>
      <c r="J40" s="54"/>
    </row>
    <row r="41" spans="1:13" ht="12.75" customHeight="1" x14ac:dyDescent="0.2">
      <c r="A41" s="48" t="s">
        <v>57</v>
      </c>
      <c r="B41" s="28">
        <v>656898</v>
      </c>
      <c r="E41" s="5" t="s">
        <v>53</v>
      </c>
      <c r="F41" s="5">
        <v>660556</v>
      </c>
      <c r="G41" s="34">
        <f t="shared" si="2"/>
        <v>0.1207147534975892</v>
      </c>
      <c r="H41" s="57">
        <f t="shared" si="0"/>
        <v>518701.18181818182</v>
      </c>
      <c r="I41" s="34"/>
    </row>
    <row r="42" spans="1:13" ht="12.75" customHeight="1" x14ac:dyDescent="0.2">
      <c r="A42" s="48" t="s">
        <v>58</v>
      </c>
      <c r="B42" s="28">
        <v>666852</v>
      </c>
      <c r="E42" s="5" t="s">
        <v>54</v>
      </c>
      <c r="F42" s="5">
        <v>785035</v>
      </c>
      <c r="G42" s="34">
        <f t="shared" si="2"/>
        <v>0.18844579414917129</v>
      </c>
      <c r="H42" s="57">
        <f t="shared" si="0"/>
        <v>518701.18181818182</v>
      </c>
      <c r="I42" s="34"/>
    </row>
    <row r="43" spans="1:13" ht="12.75" customHeight="1" x14ac:dyDescent="0.2">
      <c r="A43" s="48" t="s">
        <v>59</v>
      </c>
      <c r="B43" s="28">
        <v>648395</v>
      </c>
      <c r="E43" s="5" t="s">
        <v>55</v>
      </c>
      <c r="F43" s="5">
        <v>644056</v>
      </c>
      <c r="G43" s="34">
        <f t="shared" si="2"/>
        <v>-0.17958307591381273</v>
      </c>
      <c r="H43" s="57">
        <f t="shared" si="0"/>
        <v>518701.18181818182</v>
      </c>
      <c r="I43" s="34"/>
    </row>
    <row r="44" spans="1:13" ht="12.75" customHeight="1" x14ac:dyDescent="0.2">
      <c r="A44" s="48" t="s">
        <v>60</v>
      </c>
      <c r="B44" s="28">
        <v>614895</v>
      </c>
      <c r="E44" s="5" t="s">
        <v>56</v>
      </c>
      <c r="F44" s="5">
        <v>581254</v>
      </c>
      <c r="G44" s="34">
        <f t="shared" si="2"/>
        <v>-9.7510154396512116E-2</v>
      </c>
      <c r="H44" s="57">
        <f t="shared" si="0"/>
        <v>518701.18181818182</v>
      </c>
      <c r="I44" s="34"/>
    </row>
    <row r="45" spans="1:13" ht="12.75" customHeight="1" x14ac:dyDescent="0.2">
      <c r="A45" s="48" t="s">
        <v>61</v>
      </c>
      <c r="B45" s="28">
        <v>630504</v>
      </c>
      <c r="E45" s="5" t="s">
        <v>57</v>
      </c>
      <c r="F45" s="5">
        <v>656898</v>
      </c>
      <c r="G45" s="34">
        <f t="shared" si="2"/>
        <v>0.13013931947134982</v>
      </c>
      <c r="H45" s="57">
        <f t="shared" si="0"/>
        <v>518701.18181818182</v>
      </c>
      <c r="I45" s="34"/>
    </row>
    <row r="46" spans="1:13" ht="12.75" customHeight="1" x14ac:dyDescent="0.2">
      <c r="A46" s="48" t="s">
        <v>62</v>
      </c>
      <c r="B46" s="28">
        <v>543301</v>
      </c>
      <c r="E46" s="5" t="s">
        <v>58</v>
      </c>
      <c r="F46" s="5">
        <v>666852</v>
      </c>
      <c r="G46" s="34">
        <f t="shared" si="2"/>
        <v>1.5153037457870111E-2</v>
      </c>
      <c r="H46" s="57">
        <f t="shared" si="0"/>
        <v>518701.18181818182</v>
      </c>
      <c r="I46" s="34"/>
    </row>
    <row r="47" spans="1:13" ht="12.75" customHeight="1" x14ac:dyDescent="0.2">
      <c r="A47" s="48" t="s">
        <v>63</v>
      </c>
      <c r="B47" s="28">
        <v>445736</v>
      </c>
      <c r="E47" s="5" t="s">
        <v>59</v>
      </c>
      <c r="F47" s="5">
        <v>648395</v>
      </c>
      <c r="G47" s="34">
        <f t="shared" si="2"/>
        <v>-2.7677805570051506E-2</v>
      </c>
      <c r="H47" s="57">
        <f t="shared" si="0"/>
        <v>518701.18181818182</v>
      </c>
      <c r="I47" s="34"/>
    </row>
    <row r="48" spans="1:13" ht="12.75" customHeight="1" x14ac:dyDescent="0.2">
      <c r="A48" s="48" t="s">
        <v>64</v>
      </c>
      <c r="B48" s="28">
        <v>622328</v>
      </c>
      <c r="E48" s="5" t="s">
        <v>60</v>
      </c>
      <c r="F48" s="5">
        <v>614895</v>
      </c>
      <c r="G48" s="34">
        <f t="shared" si="2"/>
        <v>-5.1666036906515278E-2</v>
      </c>
      <c r="H48" s="57">
        <f t="shared" si="0"/>
        <v>518701.18181818182</v>
      </c>
      <c r="I48" s="34"/>
    </row>
    <row r="49" spans="1:9" ht="12.75" customHeight="1" x14ac:dyDescent="0.2">
      <c r="A49" s="48" t="s">
        <v>65</v>
      </c>
      <c r="B49" s="28">
        <v>494352</v>
      </c>
      <c r="E49" s="5" t="s">
        <v>61</v>
      </c>
      <c r="F49" s="5">
        <v>630504</v>
      </c>
      <c r="G49" s="34">
        <f t="shared" si="2"/>
        <v>2.5384821798843715E-2</v>
      </c>
      <c r="H49" s="57">
        <f t="shared" si="0"/>
        <v>518701.18181818182</v>
      </c>
      <c r="I49" s="34"/>
    </row>
    <row r="50" spans="1:9" ht="12.75" customHeight="1" x14ac:dyDescent="0.2">
      <c r="A50" s="48" t="s">
        <v>66</v>
      </c>
      <c r="B50" s="28">
        <v>22879624</v>
      </c>
      <c r="E50" s="5" t="s">
        <v>62</v>
      </c>
      <c r="F50" s="5">
        <v>543301</v>
      </c>
      <c r="G50" s="34">
        <f t="shared" si="2"/>
        <v>-0.13830681486556784</v>
      </c>
      <c r="H50" s="57">
        <f t="shared" si="0"/>
        <v>518701.18181818182</v>
      </c>
      <c r="I50" s="34"/>
    </row>
    <row r="51" spans="1:9" ht="12.75" customHeight="1" x14ac:dyDescent="0.2">
      <c r="E51" s="5" t="s">
        <v>63</v>
      </c>
      <c r="F51" s="5">
        <v>445736</v>
      </c>
      <c r="G51" s="34">
        <f t="shared" si="2"/>
        <v>-0.17957817121632391</v>
      </c>
      <c r="H51" s="57">
        <f t="shared" si="0"/>
        <v>518701.18181818182</v>
      </c>
      <c r="I51" s="34"/>
    </row>
    <row r="52" spans="1:9" ht="12.75" customHeight="1" x14ac:dyDescent="0.2">
      <c r="E52" s="5" t="s">
        <v>64</v>
      </c>
      <c r="F52" s="5">
        <v>622328</v>
      </c>
      <c r="G52" s="34">
        <f t="shared" si="2"/>
        <v>0.3961806988890284</v>
      </c>
      <c r="H52" s="57">
        <f t="shared" si="0"/>
        <v>518701.18181818182</v>
      </c>
      <c r="I52" s="34"/>
    </row>
    <row r="53" spans="1:9" ht="12.75" customHeight="1" x14ac:dyDescent="0.2">
      <c r="E53" s="5" t="s">
        <v>65</v>
      </c>
      <c r="F53" s="5">
        <v>494352</v>
      </c>
      <c r="G53" s="34">
        <f t="shared" si="2"/>
        <v>-0.20564075535730353</v>
      </c>
      <c r="H53" s="57">
        <f t="shared" si="0"/>
        <v>518701.18181818182</v>
      </c>
      <c r="I53" s="34"/>
    </row>
    <row r="54" spans="1:9" ht="12.75" customHeight="1" x14ac:dyDescent="0.2">
      <c r="E54" s="5" t="s">
        <v>66</v>
      </c>
      <c r="F54" s="5">
        <v>22879624</v>
      </c>
      <c r="G54" s="34"/>
      <c r="H54" s="57"/>
      <c r="I54" s="34"/>
    </row>
    <row r="55" spans="1:9" ht="12.75" customHeight="1" x14ac:dyDescent="0.2"/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  <row r="62" spans="1:9" ht="12.75" customHeight="1" x14ac:dyDescent="0.2"/>
    <row r="63" spans="1:9" ht="12.75" customHeight="1" x14ac:dyDescent="0.2"/>
    <row r="64" spans="1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">
    <mergeCell ref="E7:G7"/>
    <mergeCell ref="J7:K7"/>
    <mergeCell ref="M11:T14"/>
  </mergeCells>
  <pageMargins left="0.7" right="0.7" top="0.75" bottom="0.75" header="0" footer="0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L32" sqref="L32"/>
    </sheetView>
  </sheetViews>
  <sheetFormatPr defaultRowHeight="12.75" x14ac:dyDescent="0.2"/>
  <sheetData>
    <row r="1" spans="1:11" x14ac:dyDescent="0.2">
      <c r="A1" s="63" t="s">
        <v>93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2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</row>
    <row r="6" spans="1:11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x14ac:dyDescent="0.2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x14ac:dyDescent="0.2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1" x14ac:dyDescent="0.2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</row>
    <row r="12" spans="1:11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1:11" x14ac:dyDescent="0.2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4" spans="1:11" x14ac:dyDescent="0.2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</row>
    <row r="15" spans="1:11" x14ac:dyDescent="0.2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x14ac:dyDescent="0.2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1:11" x14ac:dyDescent="0.2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1:1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</row>
    <row r="19" spans="1:1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1:1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1:1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1:1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1" x14ac:dyDescent="0.2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1:11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1:11" x14ac:dyDescent="0.2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1:11" x14ac:dyDescent="0.2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2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1" x14ac:dyDescent="0.2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1:11" x14ac:dyDescent="0.2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1:11" x14ac:dyDescent="0.2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1:1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1:11" x14ac:dyDescent="0.2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1:11" x14ac:dyDescent="0.2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</row>
    <row r="34" spans="1:11" x14ac:dyDescent="0.2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</row>
    <row r="35" spans="1:11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1:11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1:11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1:11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1:11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1:11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1" spans="1:11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</row>
    <row r="42" spans="1:11" x14ac:dyDescent="0.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1:11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1:11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1:11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</row>
    <row r="47" spans="1:11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</row>
    <row r="48" spans="1:11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</row>
    <row r="49" spans="1:11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</row>
    <row r="50" spans="1:11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</row>
    <row r="51" spans="1:11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</row>
    <row r="52" spans="1:1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</row>
    <row r="53" spans="1:11" x14ac:dyDescent="0.2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</row>
    <row r="54" spans="1:11" x14ac:dyDescent="0.2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</row>
    <row r="55" spans="1:11" x14ac:dyDescent="0.2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</row>
  </sheetData>
  <mergeCells count="1">
    <mergeCell ref="A1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Data_xlsx </vt:lpstr>
      <vt:lpstr>cat_xlsx</vt:lpstr>
      <vt:lpstr>Задание 1.1_xlsx</vt:lpstr>
      <vt:lpstr>Задание 1.2_xlsx</vt:lpstr>
      <vt:lpstr>Задание 1.3_xlsx</vt:lpstr>
      <vt:lpstr>Задача 1.4_xlsx</vt:lpstr>
      <vt:lpstr>Задача 1.5_xlsx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_-HoME-_</dc:creator>
  <cp:lastModifiedBy>_-HoME-_</cp:lastModifiedBy>
  <dcterms:created xsi:type="dcterms:W3CDTF">2023-06-03T16:34:07Z</dcterms:created>
  <dcterms:modified xsi:type="dcterms:W3CDTF">2023-06-19T15:35:30Z</dcterms:modified>
</cp:coreProperties>
</file>