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Георгий\PycharmProjects\Wildberries\Niches\"/>
    </mc:Choice>
  </mc:AlternateContent>
  <bookViews>
    <workbookView xWindow="240" yWindow="15" windowWidth="16095" windowHeight="9660"/>
  </bookViews>
  <sheets>
    <sheet name="Data of niche" sheetId="1" r:id="rId1"/>
  </sheets>
  <calcPr calcId="162913"/>
</workbook>
</file>

<file path=xl/calcChain.xml><?xml version="1.0" encoding="utf-8"?>
<calcChain xmlns="http://schemas.openxmlformats.org/spreadsheetml/2006/main">
  <c r="L11" i="1" l="1"/>
  <c r="L2" i="1"/>
  <c r="L15" i="1"/>
  <c r="L5" i="1"/>
  <c r="L6" i="1"/>
  <c r="L14" i="1"/>
  <c r="L16" i="1"/>
  <c r="L18" i="1"/>
  <c r="L12" i="1"/>
  <c r="L23" i="1"/>
  <c r="L10" i="1"/>
  <c r="L4" i="1"/>
  <c r="L19" i="1"/>
  <c r="L22" i="1"/>
  <c r="L13" i="1"/>
  <c r="L3" i="1"/>
  <c r="L21" i="1"/>
  <c r="L17" i="1"/>
  <c r="L8" i="1"/>
  <c r="L7" i="1"/>
  <c r="M7" i="1" s="1"/>
  <c r="L20" i="1"/>
  <c r="L9" i="1"/>
  <c r="M18" i="1" l="1"/>
  <c r="M5" i="1"/>
  <c r="M8" i="1"/>
  <c r="M13" i="1"/>
  <c r="M10" i="1"/>
  <c r="M16" i="1"/>
  <c r="M15" i="1"/>
  <c r="M4" i="1"/>
  <c r="M9" i="1"/>
  <c r="M17" i="1"/>
  <c r="M22" i="1"/>
  <c r="M23" i="1"/>
  <c r="M14" i="1"/>
  <c r="M2" i="1"/>
  <c r="M3" i="1"/>
  <c r="M20" i="1"/>
  <c r="M21" i="1"/>
  <c r="M19" i="1"/>
  <c r="M12" i="1"/>
  <c r="M6" i="1"/>
  <c r="M11" i="1"/>
</calcChain>
</file>

<file path=xl/sharedStrings.xml><?xml version="1.0" encoding="utf-8"?>
<sst xmlns="http://schemas.openxmlformats.org/spreadsheetml/2006/main" count="154" uniqueCount="62">
  <si>
    <t>Name of product</t>
  </si>
  <si>
    <t>Articul</t>
  </si>
  <si>
    <t>Brand</t>
  </si>
  <si>
    <t>Manufacturer</t>
  </si>
  <si>
    <t>Rating</t>
  </si>
  <si>
    <t>Amount of feedbacks</t>
  </si>
  <si>
    <t>Averaged price</t>
  </si>
  <si>
    <t>Lost profit</t>
  </si>
  <si>
    <t>Profit</t>
  </si>
  <si>
    <t>Смывка краски для волос</t>
  </si>
  <si>
    <t>Berrywell</t>
  </si>
  <si>
    <t>ИП Дёмин Дмитрий Александрович</t>
  </si>
  <si>
    <t>Lakme</t>
  </si>
  <si>
    <t>ООО "ХИТЭК-ГРУП"</t>
  </si>
  <si>
    <t>Sofiprofi</t>
  </si>
  <si>
    <t>ООО "ЕСО-МАРКЕТ"</t>
  </si>
  <si>
    <t>Concept</t>
  </si>
  <si>
    <t>ЕСО-МАРКЕТ ООО</t>
  </si>
  <si>
    <t>FilinProf</t>
  </si>
  <si>
    <t>ИП Филина Любовь Григорьевна</t>
  </si>
  <si>
    <t>BROWXENNA</t>
  </si>
  <si>
    <t>Левчук Ирина Михайловна ИП</t>
  </si>
  <si>
    <t>Tefia</t>
  </si>
  <si>
    <t>Гуйда Иван Дмитриевич ИП</t>
  </si>
  <si>
    <t>Kapous Professional</t>
  </si>
  <si>
    <t>ООО "СИСТЕМА КРАСОТЫ"</t>
  </si>
  <si>
    <t>ООО "МЕГА-ПРОФ"</t>
  </si>
  <si>
    <t>ООО "АНЛОРИ"</t>
  </si>
  <si>
    <t>ООО "МЕГАПРОФСТИЛЬ"</t>
  </si>
  <si>
    <t>NOUVELLE NEW GENERATION</t>
  </si>
  <si>
    <t>Crazy Color</t>
  </si>
  <si>
    <t>RefectoCil</t>
  </si>
  <si>
    <t>МЕГАПРОФСТИЛЬ ООО</t>
  </si>
  <si>
    <t>APRAISE</t>
  </si>
  <si>
    <t>ИП Круглов Дмитрий Андреевич</t>
  </si>
  <si>
    <t>Nila</t>
  </si>
  <si>
    <t>ИП Полетаев Федор Владимирович</t>
  </si>
  <si>
    <t>Kapous</t>
  </si>
  <si>
    <t>ИП Кретов Андрей Игоревич</t>
  </si>
  <si>
    <t>INNOVATOR COSMETICS</t>
  </si>
  <si>
    <t>ООО "ИННОВАТОР КОСМЕТИКС"</t>
  </si>
  <si>
    <t>SHOT</t>
  </si>
  <si>
    <t>LORVENN HAIR PROFESSIONALS</t>
  </si>
  <si>
    <t>ENVIE</t>
  </si>
  <si>
    <t>ООО "МИЛАНО КОСМЕТИК"</t>
  </si>
  <si>
    <t>Kezy</t>
  </si>
  <si>
    <t>Lash Botox</t>
  </si>
  <si>
    <t>СУПЕРМАШ</t>
  </si>
  <si>
    <t>ИП Маслова Лидия Александровна</t>
  </si>
  <si>
    <t>VIP`S PRESTIGE</t>
  </si>
  <si>
    <t>ООО "ЛОРЕН КОММЕРЦ"</t>
  </si>
  <si>
    <t>HIPERTIN</t>
  </si>
  <si>
    <t>ИП Рудицкий Андрей Валерьевич</t>
  </si>
  <si>
    <t>Anthocyanin</t>
  </si>
  <si>
    <t>Зигмунд Трейд ООО</t>
  </si>
  <si>
    <t>Constant Delight</t>
  </si>
  <si>
    <t>ESTEL PROFESSIONAL</t>
  </si>
  <si>
    <t>ИП Васин Владимир Германович</t>
  </si>
  <si>
    <t>Ollin Professional</t>
  </si>
  <si>
    <t>Unic manufacturer</t>
  </si>
  <si>
    <t>Summary profit</t>
  </si>
  <si>
    <t>Percentage of niche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</si>
</sst>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CE5CD"/>
        <bgColor indexed="64"/>
      </patternFill>
    </fill>
    <fill>
      <patternFill patternType="solid">
        <fgColor rgb="FFA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1" fillId="3" borderId="0" xfId="0" applyFont="1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1"/>
  <sheetViews>
    <sheetView tabSelected="1" topLeftCell="E1" workbookViewId="0">
      <selection activeCell="M1" sqref="M1:M1048576"/>
    </sheetView>
  </sheetViews>
  <sheetFormatPr defaultRowHeight="15" x14ac:dyDescent="0.25"/>
  <cols>
    <col min="1" max="1" width="50.7109375" customWidth="1"/>
    <col min="2" max="2" width="13.7109375" customWidth="1"/>
    <col min="3" max="4" width="40.7109375" customWidth="1"/>
    <col min="5" max="5" width="8.7109375" customWidth="1"/>
    <col min="6" max="6" width="20.7109375" customWidth="1"/>
    <col min="7" max="9" width="15.7109375" customWidth="1"/>
    <col min="11" max="11" width="40.7109375" customWidth="1"/>
    <col min="12" max="12" width="15.7109375" customWidth="1"/>
    <col min="13" max="13" width="20.710937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K1" s="2" t="s">
        <v>59</v>
      </c>
      <c r="L1" s="2" t="s">
        <v>60</v>
      </c>
      <c r="M1" s="2" t="s">
        <v>61</v>
      </c>
    </row>
    <row r="2" spans="1:13" x14ac:dyDescent="0.25">
      <c r="A2" t="s">
        <v>9</v>
      </c>
      <c r="B2">
        <v>32880267</v>
      </c>
      <c r="C2" t="s">
        <v>10</v>
      </c>
      <c r="D2" t="s">
        <v>11</v>
      </c>
      <c r="E2">
        <v>0</v>
      </c>
      <c r="F2">
        <v>0</v>
      </c>
      <c r="G2">
        <v>1095.55</v>
      </c>
      <c r="H2">
        <v>0</v>
      </c>
      <c r="I2">
        <v>0</v>
      </c>
      <c r="K2" t="s">
        <v>28</v>
      </c>
      <c r="L2">
        <f>SUMIF(D:D, K2, I:I)</f>
        <v>1390433</v>
      </c>
      <c r="M2">
        <f>L2/SUM(L:L)</f>
        <v>0.51257972925048789</v>
      </c>
    </row>
    <row r="3" spans="1:13" x14ac:dyDescent="0.25">
      <c r="A3" t="s">
        <v>9</v>
      </c>
      <c r="B3">
        <v>8919900</v>
      </c>
      <c r="C3" t="s">
        <v>12</v>
      </c>
      <c r="D3" t="s">
        <v>13</v>
      </c>
      <c r="E3">
        <v>0</v>
      </c>
      <c r="F3">
        <v>2</v>
      </c>
      <c r="G3">
        <v>666</v>
      </c>
      <c r="H3">
        <v>0</v>
      </c>
      <c r="I3">
        <v>0</v>
      </c>
      <c r="K3" t="s">
        <v>27</v>
      </c>
      <c r="L3">
        <f>SUMIF(D:D, K3, I:I)</f>
        <v>565344</v>
      </c>
      <c r="M3">
        <f>L3/SUM(L:L)</f>
        <v>0.20841268472007485</v>
      </c>
    </row>
    <row r="4" spans="1:13" x14ac:dyDescent="0.25">
      <c r="A4" t="s">
        <v>9</v>
      </c>
      <c r="B4">
        <v>6510696</v>
      </c>
      <c r="C4" t="s">
        <v>14</v>
      </c>
      <c r="D4" t="s">
        <v>15</v>
      </c>
      <c r="E4">
        <v>0</v>
      </c>
      <c r="F4">
        <v>35</v>
      </c>
      <c r="G4">
        <v>333.33</v>
      </c>
      <c r="H4">
        <v>0</v>
      </c>
      <c r="I4">
        <v>6219</v>
      </c>
      <c r="K4" t="s">
        <v>50</v>
      </c>
      <c r="L4">
        <f>SUMIF(D:D, K4, I:I)</f>
        <v>314187</v>
      </c>
      <c r="M4">
        <f>L4/SUM(L:L)</f>
        <v>0.11582427013313337</v>
      </c>
    </row>
    <row r="5" spans="1:13" x14ac:dyDescent="0.25">
      <c r="A5" t="s">
        <v>9</v>
      </c>
      <c r="B5">
        <v>38403057</v>
      </c>
      <c r="C5" t="s">
        <v>16</v>
      </c>
      <c r="D5" t="s">
        <v>17</v>
      </c>
      <c r="E5">
        <v>0</v>
      </c>
      <c r="F5">
        <v>0</v>
      </c>
      <c r="G5">
        <v>301.8</v>
      </c>
      <c r="H5">
        <v>0</v>
      </c>
      <c r="I5">
        <v>0</v>
      </c>
      <c r="K5" t="s">
        <v>48</v>
      </c>
      <c r="L5">
        <f>SUMIF(D:D, K5, I:I)</f>
        <v>142385</v>
      </c>
      <c r="M5">
        <f>L5/SUM(L:L)</f>
        <v>5.2489882467785735E-2</v>
      </c>
    </row>
    <row r="6" spans="1:13" x14ac:dyDescent="0.25">
      <c r="A6" t="s">
        <v>9</v>
      </c>
      <c r="B6">
        <v>31801531</v>
      </c>
      <c r="C6" t="s">
        <v>18</v>
      </c>
      <c r="D6" t="s">
        <v>19</v>
      </c>
      <c r="E6">
        <v>0</v>
      </c>
      <c r="F6">
        <v>1</v>
      </c>
      <c r="G6">
        <v>530</v>
      </c>
      <c r="H6">
        <v>0</v>
      </c>
      <c r="I6">
        <v>2681</v>
      </c>
      <c r="K6" t="s">
        <v>40</v>
      </c>
      <c r="L6">
        <f>SUMIF(D:D, K6, I:I)</f>
        <v>137896</v>
      </c>
      <c r="M6">
        <f>L6/SUM(L:L)</f>
        <v>5.0835023582384252E-2</v>
      </c>
    </row>
    <row r="7" spans="1:13" x14ac:dyDescent="0.25">
      <c r="A7" t="s">
        <v>9</v>
      </c>
      <c r="B7">
        <v>36271444</v>
      </c>
      <c r="C7" t="s">
        <v>20</v>
      </c>
      <c r="D7" t="s">
        <v>21</v>
      </c>
      <c r="E7">
        <v>0</v>
      </c>
      <c r="F7">
        <v>1</v>
      </c>
      <c r="G7">
        <v>469</v>
      </c>
      <c r="H7">
        <v>0</v>
      </c>
      <c r="I7">
        <v>15946</v>
      </c>
      <c r="K7" t="s">
        <v>26</v>
      </c>
      <c r="L7">
        <f>SUMIF(D:D, K7, I:I)</f>
        <v>57085</v>
      </c>
      <c r="M7">
        <f>L7/SUM(L:L)</f>
        <v>2.104424581714049E-2</v>
      </c>
    </row>
    <row r="8" spans="1:13" x14ac:dyDescent="0.25">
      <c r="A8" t="s">
        <v>9</v>
      </c>
      <c r="B8">
        <v>13697907</v>
      </c>
      <c r="C8" t="s">
        <v>22</v>
      </c>
      <c r="D8" t="s">
        <v>23</v>
      </c>
      <c r="E8">
        <v>4</v>
      </c>
      <c r="F8">
        <v>46</v>
      </c>
      <c r="G8">
        <v>199.83</v>
      </c>
      <c r="H8">
        <v>0</v>
      </c>
      <c r="I8">
        <v>29742</v>
      </c>
      <c r="K8" t="s">
        <v>23</v>
      </c>
      <c r="L8">
        <f>SUMIF(D:D, K8, I:I)</f>
        <v>31600</v>
      </c>
      <c r="M8">
        <f>L8/SUM(L:L)</f>
        <v>1.1649262815479363E-2</v>
      </c>
    </row>
    <row r="9" spans="1:13" x14ac:dyDescent="0.25">
      <c r="A9" t="s">
        <v>9</v>
      </c>
      <c r="B9">
        <v>25870669</v>
      </c>
      <c r="C9" t="s">
        <v>24</v>
      </c>
      <c r="D9" t="s">
        <v>25</v>
      </c>
      <c r="E9">
        <v>5</v>
      </c>
      <c r="F9">
        <v>3</v>
      </c>
      <c r="G9">
        <v>558</v>
      </c>
      <c r="H9">
        <v>0</v>
      </c>
      <c r="I9">
        <v>14508</v>
      </c>
      <c r="K9" t="s">
        <v>25</v>
      </c>
      <c r="L9">
        <f>SUMIF(D:D, K9, I:I)</f>
        <v>16738</v>
      </c>
      <c r="M9">
        <f>L9/SUM(L:L)</f>
        <v>6.1704228166295436E-3</v>
      </c>
    </row>
    <row r="10" spans="1:13" x14ac:dyDescent="0.25">
      <c r="A10" t="s">
        <v>9</v>
      </c>
      <c r="B10">
        <v>26742079</v>
      </c>
      <c r="C10" t="s">
        <v>24</v>
      </c>
      <c r="D10" t="s">
        <v>26</v>
      </c>
      <c r="E10">
        <v>0</v>
      </c>
      <c r="F10">
        <v>27</v>
      </c>
      <c r="G10">
        <v>386</v>
      </c>
      <c r="H10">
        <v>23160</v>
      </c>
      <c r="I10">
        <v>11580</v>
      </c>
      <c r="K10" t="s">
        <v>21</v>
      </c>
      <c r="L10">
        <f>SUMIF(D:D, K10, I:I)</f>
        <v>15946</v>
      </c>
      <c r="M10">
        <f>L10/SUM(L:L)</f>
        <v>5.8784539511276563E-3</v>
      </c>
    </row>
    <row r="11" spans="1:13" x14ac:dyDescent="0.25">
      <c r="A11" t="s">
        <v>9</v>
      </c>
      <c r="B11">
        <v>16450750</v>
      </c>
      <c r="C11" t="s">
        <v>24</v>
      </c>
      <c r="D11" t="s">
        <v>27</v>
      </c>
      <c r="E11">
        <v>0</v>
      </c>
      <c r="F11">
        <v>1</v>
      </c>
      <c r="G11">
        <v>446</v>
      </c>
      <c r="H11">
        <v>0</v>
      </c>
      <c r="I11">
        <v>5352</v>
      </c>
      <c r="K11" t="s">
        <v>57</v>
      </c>
      <c r="L11">
        <f>SUMIF(D:D, K11, I:I)</f>
        <v>14496</v>
      </c>
      <c r="M11">
        <f>L11/SUM(L:L)</f>
        <v>5.3439149928224319E-3</v>
      </c>
    </row>
    <row r="12" spans="1:13" x14ac:dyDescent="0.25">
      <c r="A12" t="s">
        <v>9</v>
      </c>
      <c r="B12">
        <v>30518442</v>
      </c>
      <c r="C12" t="s">
        <v>24</v>
      </c>
      <c r="D12" t="s">
        <v>28</v>
      </c>
      <c r="E12">
        <v>0</v>
      </c>
      <c r="F12">
        <v>0</v>
      </c>
      <c r="G12">
        <v>558</v>
      </c>
      <c r="H12">
        <v>478.28</v>
      </c>
      <c r="I12">
        <v>6696</v>
      </c>
      <c r="K12" t="s">
        <v>15</v>
      </c>
      <c r="L12">
        <f>SUMIF(D:D, K12, I:I)</f>
        <v>8346</v>
      </c>
      <c r="M12">
        <f>L12/SUM(L:L)</f>
        <v>3.0767325144933789E-3</v>
      </c>
    </row>
    <row r="13" spans="1:13" x14ac:dyDescent="0.25">
      <c r="A13" t="s">
        <v>9</v>
      </c>
      <c r="B13">
        <v>12546514</v>
      </c>
      <c r="C13" t="s">
        <v>29</v>
      </c>
      <c r="D13" t="s">
        <v>27</v>
      </c>
      <c r="E13">
        <v>0</v>
      </c>
      <c r="F13">
        <v>9</v>
      </c>
      <c r="G13">
        <v>1065</v>
      </c>
      <c r="H13">
        <v>0</v>
      </c>
      <c r="I13">
        <v>0</v>
      </c>
      <c r="K13" t="s">
        <v>38</v>
      </c>
      <c r="L13">
        <f>SUMIF(D:D, K13, I:I)</f>
        <v>4116</v>
      </c>
      <c r="M13">
        <f>L13/SUM(L:L)</f>
        <v>1.5173533464719322E-3</v>
      </c>
    </row>
    <row r="14" spans="1:13" x14ac:dyDescent="0.25">
      <c r="A14" t="s">
        <v>9</v>
      </c>
      <c r="B14">
        <v>16698114</v>
      </c>
      <c r="C14" t="s">
        <v>30</v>
      </c>
      <c r="D14" t="s">
        <v>28</v>
      </c>
      <c r="E14">
        <v>5</v>
      </c>
      <c r="F14">
        <v>2</v>
      </c>
      <c r="G14">
        <v>1434</v>
      </c>
      <c r="H14">
        <v>247.24</v>
      </c>
      <c r="I14">
        <v>7170</v>
      </c>
      <c r="K14" t="s">
        <v>32</v>
      </c>
      <c r="L14">
        <f>SUMIF(D:D, K14, I:I)</f>
        <v>3888</v>
      </c>
      <c r="M14">
        <f>L14/SUM(L:L)</f>
        <v>1.4333017033729039E-3</v>
      </c>
    </row>
    <row r="15" spans="1:13" x14ac:dyDescent="0.25">
      <c r="A15" t="s">
        <v>9</v>
      </c>
      <c r="B15">
        <v>16450748</v>
      </c>
      <c r="C15" t="s">
        <v>24</v>
      </c>
      <c r="D15" t="s">
        <v>27</v>
      </c>
      <c r="E15">
        <v>4</v>
      </c>
      <c r="F15">
        <v>457</v>
      </c>
      <c r="G15">
        <v>480.66</v>
      </c>
      <c r="H15">
        <v>0</v>
      </c>
      <c r="I15">
        <v>256136</v>
      </c>
      <c r="K15" t="s">
        <v>52</v>
      </c>
      <c r="L15">
        <f>SUMIF(D:D, K15, I:I)</f>
        <v>3642</v>
      </c>
      <c r="M15">
        <f>L15/SUM(L:L)</f>
        <v>1.3426144042397417E-3</v>
      </c>
    </row>
    <row r="16" spans="1:13" x14ac:dyDescent="0.25">
      <c r="A16" t="s">
        <v>9</v>
      </c>
      <c r="B16">
        <v>6298071</v>
      </c>
      <c r="C16" t="s">
        <v>31</v>
      </c>
      <c r="D16" t="s">
        <v>32</v>
      </c>
      <c r="E16">
        <v>0</v>
      </c>
      <c r="F16">
        <v>3</v>
      </c>
      <c r="G16">
        <v>1916.8</v>
      </c>
      <c r="H16">
        <v>0</v>
      </c>
      <c r="I16">
        <v>3888</v>
      </c>
      <c r="K16" t="s">
        <v>54</v>
      </c>
      <c r="L16">
        <f>SUMIF(D:D, K16, I:I)</f>
        <v>2792</v>
      </c>
      <c r="M16">
        <f>L16/SUM(L:L)</f>
        <v>1.029263980405645E-3</v>
      </c>
    </row>
    <row r="17" spans="1:13" x14ac:dyDescent="0.25">
      <c r="A17" t="s">
        <v>9</v>
      </c>
      <c r="B17">
        <v>10547335</v>
      </c>
      <c r="C17" t="s">
        <v>29</v>
      </c>
      <c r="D17" t="s">
        <v>27</v>
      </c>
      <c r="E17">
        <v>0</v>
      </c>
      <c r="F17">
        <v>0</v>
      </c>
      <c r="G17">
        <v>892</v>
      </c>
      <c r="H17">
        <v>0</v>
      </c>
      <c r="I17">
        <v>0</v>
      </c>
      <c r="K17" t="s">
        <v>19</v>
      </c>
      <c r="L17">
        <f>SUMIF(D:D, K17, I:I)</f>
        <v>2681</v>
      </c>
      <c r="M17">
        <f>L17/SUM(L:L)</f>
        <v>9.8834410152848651E-4</v>
      </c>
    </row>
    <row r="18" spans="1:13" x14ac:dyDescent="0.25">
      <c r="A18" t="s">
        <v>9</v>
      </c>
      <c r="B18">
        <v>37316161</v>
      </c>
      <c r="C18" t="s">
        <v>16</v>
      </c>
      <c r="D18" t="s">
        <v>15</v>
      </c>
      <c r="E18">
        <v>4</v>
      </c>
      <c r="F18">
        <v>63</v>
      </c>
      <c r="G18">
        <v>303.12</v>
      </c>
      <c r="H18">
        <v>1861.12</v>
      </c>
      <c r="I18">
        <v>2127</v>
      </c>
      <c r="K18" t="s">
        <v>36</v>
      </c>
      <c r="L18">
        <f>SUMIF(D:D, K18, I:I)</f>
        <v>602</v>
      </c>
      <c r="M18">
        <f>L18/SUM(L:L)</f>
        <v>2.2192582958603091E-4</v>
      </c>
    </row>
    <row r="19" spans="1:13" x14ac:dyDescent="0.25">
      <c r="A19" t="s">
        <v>9</v>
      </c>
      <c r="B19">
        <v>15665378</v>
      </c>
      <c r="C19" t="s">
        <v>33</v>
      </c>
      <c r="D19" t="s">
        <v>34</v>
      </c>
      <c r="E19">
        <v>0</v>
      </c>
      <c r="F19">
        <v>0</v>
      </c>
      <c r="G19">
        <v>726.1</v>
      </c>
      <c r="H19">
        <v>0</v>
      </c>
      <c r="I19">
        <v>0</v>
      </c>
      <c r="K19" t="s">
        <v>44</v>
      </c>
      <c r="L19">
        <f>SUMIF(D:D, K19, I:I)</f>
        <v>441</v>
      </c>
      <c r="M19">
        <f>L19/SUM(L:L)</f>
        <v>1.6257357283627847E-4</v>
      </c>
    </row>
    <row r="20" spans="1:13" x14ac:dyDescent="0.25">
      <c r="A20" t="s">
        <v>9</v>
      </c>
      <c r="B20">
        <v>14766920</v>
      </c>
      <c r="C20" t="s">
        <v>35</v>
      </c>
      <c r="D20" t="s">
        <v>36</v>
      </c>
      <c r="E20">
        <v>0</v>
      </c>
      <c r="F20">
        <v>0</v>
      </c>
      <c r="G20">
        <v>301</v>
      </c>
      <c r="H20">
        <v>787.23</v>
      </c>
      <c r="I20">
        <v>602</v>
      </c>
      <c r="K20" t="s">
        <v>11</v>
      </c>
      <c r="L20">
        <f>SUMIF(D:D, K20, I:I)</f>
        <v>0</v>
      </c>
      <c r="M20">
        <f>L20/SUM(L:L)</f>
        <v>0</v>
      </c>
    </row>
    <row r="21" spans="1:13" x14ac:dyDescent="0.25">
      <c r="A21" t="s">
        <v>9</v>
      </c>
      <c r="B21">
        <v>18974172</v>
      </c>
      <c r="C21" t="s">
        <v>37</v>
      </c>
      <c r="D21" t="s">
        <v>38</v>
      </c>
      <c r="E21">
        <v>0</v>
      </c>
      <c r="F21">
        <v>19</v>
      </c>
      <c r="G21">
        <v>692</v>
      </c>
      <c r="H21">
        <v>0</v>
      </c>
      <c r="I21">
        <v>0</v>
      </c>
      <c r="K21" t="s">
        <v>17</v>
      </c>
      <c r="L21">
        <f>SUMIF(D:D, K21, I:I)</f>
        <v>0</v>
      </c>
      <c r="M21">
        <f>L21/SUM(L:L)</f>
        <v>0</v>
      </c>
    </row>
    <row r="22" spans="1:13" x14ac:dyDescent="0.25">
      <c r="A22" t="s">
        <v>9</v>
      </c>
      <c r="B22">
        <v>5824885</v>
      </c>
      <c r="C22" t="s">
        <v>39</v>
      </c>
      <c r="D22" t="s">
        <v>40</v>
      </c>
      <c r="E22">
        <v>0</v>
      </c>
      <c r="F22">
        <v>89</v>
      </c>
      <c r="G22">
        <v>282.2</v>
      </c>
      <c r="H22">
        <v>0</v>
      </c>
      <c r="I22">
        <v>124979</v>
      </c>
      <c r="K22" t="s">
        <v>34</v>
      </c>
      <c r="L22">
        <f>SUMIF(D:D, K22, I:I)</f>
        <v>0</v>
      </c>
      <c r="M22">
        <f>L22/SUM(L:L)</f>
        <v>0</v>
      </c>
    </row>
    <row r="23" spans="1:13" x14ac:dyDescent="0.25">
      <c r="A23" t="s">
        <v>9</v>
      </c>
      <c r="B23">
        <v>8822315</v>
      </c>
      <c r="C23" t="s">
        <v>31</v>
      </c>
      <c r="D23" t="s">
        <v>28</v>
      </c>
      <c r="E23">
        <v>4</v>
      </c>
      <c r="F23">
        <v>10</v>
      </c>
      <c r="G23">
        <v>626</v>
      </c>
      <c r="H23">
        <v>0</v>
      </c>
      <c r="I23">
        <v>46950</v>
      </c>
      <c r="K23" t="s">
        <v>13</v>
      </c>
      <c r="L23">
        <f>SUMIF(D:D, K23, I:I)</f>
        <v>0</v>
      </c>
      <c r="M23">
        <f>L23/SUM(L:L)</f>
        <v>0</v>
      </c>
    </row>
    <row r="24" spans="1:13" x14ac:dyDescent="0.25">
      <c r="A24" t="s">
        <v>9</v>
      </c>
      <c r="B24">
        <v>11669808</v>
      </c>
      <c r="C24" t="s">
        <v>41</v>
      </c>
      <c r="D24" t="s">
        <v>28</v>
      </c>
      <c r="E24">
        <v>0</v>
      </c>
      <c r="F24">
        <v>0</v>
      </c>
      <c r="G24">
        <v>1139.5999999999999</v>
      </c>
      <c r="H24">
        <v>0</v>
      </c>
      <c r="I24">
        <v>0</v>
      </c>
    </row>
    <row r="25" spans="1:13" x14ac:dyDescent="0.25">
      <c r="A25" t="s">
        <v>9</v>
      </c>
      <c r="B25">
        <v>13153198</v>
      </c>
      <c r="C25" t="s">
        <v>42</v>
      </c>
      <c r="D25" t="s">
        <v>28</v>
      </c>
      <c r="E25">
        <v>0</v>
      </c>
      <c r="F25">
        <v>2</v>
      </c>
      <c r="G25">
        <v>437</v>
      </c>
      <c r="H25">
        <v>0</v>
      </c>
      <c r="I25">
        <v>2622</v>
      </c>
    </row>
    <row r="26" spans="1:13" x14ac:dyDescent="0.25">
      <c r="A26" t="s">
        <v>9</v>
      </c>
      <c r="B26">
        <v>5642625</v>
      </c>
      <c r="C26" t="s">
        <v>43</v>
      </c>
      <c r="D26" t="s">
        <v>44</v>
      </c>
      <c r="E26">
        <v>0</v>
      </c>
      <c r="F26">
        <v>8</v>
      </c>
      <c r="G26">
        <v>444.3</v>
      </c>
      <c r="H26">
        <v>0</v>
      </c>
      <c r="I26">
        <v>441</v>
      </c>
    </row>
    <row r="27" spans="1:13" x14ac:dyDescent="0.25">
      <c r="A27" t="s">
        <v>9</v>
      </c>
      <c r="B27">
        <v>37006803</v>
      </c>
      <c r="C27" t="s">
        <v>16</v>
      </c>
      <c r="D27" t="s">
        <v>38</v>
      </c>
      <c r="E27">
        <v>0</v>
      </c>
      <c r="F27">
        <v>1</v>
      </c>
      <c r="G27">
        <v>294</v>
      </c>
      <c r="H27">
        <v>0</v>
      </c>
      <c r="I27">
        <v>4116</v>
      </c>
    </row>
    <row r="28" spans="1:13" x14ac:dyDescent="0.25">
      <c r="A28" t="s">
        <v>9</v>
      </c>
      <c r="B28">
        <v>14755785</v>
      </c>
      <c r="C28" t="s">
        <v>24</v>
      </c>
      <c r="D28" t="s">
        <v>27</v>
      </c>
      <c r="E28">
        <v>4</v>
      </c>
      <c r="F28">
        <v>265</v>
      </c>
      <c r="G28">
        <v>562.6</v>
      </c>
      <c r="H28">
        <v>0</v>
      </c>
      <c r="I28">
        <v>303856</v>
      </c>
    </row>
    <row r="29" spans="1:13" x14ac:dyDescent="0.25">
      <c r="A29" t="s">
        <v>9</v>
      </c>
      <c r="B29">
        <v>31999068</v>
      </c>
      <c r="C29" t="s">
        <v>45</v>
      </c>
      <c r="D29" t="s">
        <v>23</v>
      </c>
      <c r="E29">
        <v>0</v>
      </c>
      <c r="F29">
        <v>0</v>
      </c>
      <c r="G29">
        <v>651.33000000000004</v>
      </c>
      <c r="H29">
        <v>0</v>
      </c>
      <c r="I29">
        <v>1858</v>
      </c>
    </row>
    <row r="30" spans="1:13" x14ac:dyDescent="0.25">
      <c r="A30" t="s">
        <v>9</v>
      </c>
      <c r="B30">
        <v>12036225</v>
      </c>
      <c r="C30" t="s">
        <v>46</v>
      </c>
      <c r="D30" t="s">
        <v>40</v>
      </c>
      <c r="E30">
        <v>0</v>
      </c>
      <c r="F30">
        <v>4</v>
      </c>
      <c r="G30">
        <v>764.6</v>
      </c>
      <c r="H30">
        <v>0</v>
      </c>
      <c r="I30">
        <v>6920</v>
      </c>
    </row>
    <row r="31" spans="1:13" x14ac:dyDescent="0.25">
      <c r="A31" t="s">
        <v>9</v>
      </c>
      <c r="B31">
        <v>27060068</v>
      </c>
      <c r="C31" t="s">
        <v>24</v>
      </c>
      <c r="D31" t="s">
        <v>25</v>
      </c>
      <c r="E31">
        <v>0</v>
      </c>
      <c r="F31">
        <v>0</v>
      </c>
      <c r="G31">
        <v>446</v>
      </c>
      <c r="H31">
        <v>0</v>
      </c>
      <c r="I31">
        <v>2230</v>
      </c>
    </row>
    <row r="32" spans="1:13" x14ac:dyDescent="0.25">
      <c r="A32" t="s">
        <v>9</v>
      </c>
      <c r="B32">
        <v>13279027</v>
      </c>
      <c r="C32" t="s">
        <v>47</v>
      </c>
      <c r="D32" t="s">
        <v>48</v>
      </c>
      <c r="E32">
        <v>4</v>
      </c>
      <c r="F32">
        <v>386</v>
      </c>
      <c r="G32">
        <v>554</v>
      </c>
      <c r="H32">
        <v>0</v>
      </c>
      <c r="I32">
        <v>142385</v>
      </c>
    </row>
    <row r="33" spans="1:9" x14ac:dyDescent="0.25">
      <c r="A33" t="s">
        <v>9</v>
      </c>
      <c r="B33">
        <v>5300854</v>
      </c>
      <c r="C33" t="s">
        <v>49</v>
      </c>
      <c r="D33" t="s">
        <v>50</v>
      </c>
      <c r="E33">
        <v>4</v>
      </c>
      <c r="F33">
        <v>2148</v>
      </c>
      <c r="G33">
        <v>389.06</v>
      </c>
      <c r="H33">
        <v>0</v>
      </c>
      <c r="I33">
        <v>314187</v>
      </c>
    </row>
    <row r="34" spans="1:9" x14ac:dyDescent="0.25">
      <c r="A34" t="s">
        <v>9</v>
      </c>
      <c r="B34">
        <v>5196083</v>
      </c>
      <c r="C34" t="s">
        <v>39</v>
      </c>
      <c r="D34" t="s">
        <v>40</v>
      </c>
      <c r="E34">
        <v>0</v>
      </c>
      <c r="F34">
        <v>40</v>
      </c>
      <c r="G34">
        <v>361.3</v>
      </c>
      <c r="H34">
        <v>0</v>
      </c>
      <c r="I34">
        <v>5997</v>
      </c>
    </row>
    <row r="35" spans="1:9" x14ac:dyDescent="0.25">
      <c r="A35" t="s">
        <v>9</v>
      </c>
      <c r="B35">
        <v>26438214</v>
      </c>
      <c r="C35" t="s">
        <v>24</v>
      </c>
      <c r="D35" t="s">
        <v>26</v>
      </c>
      <c r="E35">
        <v>0</v>
      </c>
      <c r="F35">
        <v>21</v>
      </c>
      <c r="G35">
        <v>479</v>
      </c>
      <c r="H35">
        <v>3250.35</v>
      </c>
      <c r="I35">
        <v>45505</v>
      </c>
    </row>
    <row r="36" spans="1:9" x14ac:dyDescent="0.25">
      <c r="A36" t="s">
        <v>9</v>
      </c>
      <c r="B36">
        <v>11556952</v>
      </c>
      <c r="C36" t="s">
        <v>51</v>
      </c>
      <c r="D36" t="s">
        <v>52</v>
      </c>
      <c r="E36">
        <v>0</v>
      </c>
      <c r="F36">
        <v>3</v>
      </c>
      <c r="G36">
        <v>928.5</v>
      </c>
      <c r="H36">
        <v>0</v>
      </c>
      <c r="I36">
        <v>3642</v>
      </c>
    </row>
    <row r="37" spans="1:9" x14ac:dyDescent="0.25">
      <c r="A37" t="s">
        <v>9</v>
      </c>
      <c r="B37">
        <v>14903800</v>
      </c>
      <c r="C37" t="s">
        <v>53</v>
      </c>
      <c r="D37" t="s">
        <v>54</v>
      </c>
      <c r="E37">
        <v>4</v>
      </c>
      <c r="F37">
        <v>12</v>
      </c>
      <c r="G37">
        <v>1364.5</v>
      </c>
      <c r="H37">
        <v>429.53</v>
      </c>
      <c r="I37">
        <v>2792</v>
      </c>
    </row>
    <row r="38" spans="1:9" x14ac:dyDescent="0.25">
      <c r="A38" t="s">
        <v>9</v>
      </c>
      <c r="B38">
        <v>18398398</v>
      </c>
      <c r="C38" t="s">
        <v>55</v>
      </c>
      <c r="D38" t="s">
        <v>28</v>
      </c>
      <c r="E38">
        <v>0</v>
      </c>
      <c r="F38">
        <v>1</v>
      </c>
      <c r="G38">
        <v>517.55999999999995</v>
      </c>
      <c r="H38">
        <v>0</v>
      </c>
      <c r="I38">
        <v>7140</v>
      </c>
    </row>
    <row r="39" spans="1:9" x14ac:dyDescent="0.25">
      <c r="A39" t="s">
        <v>9</v>
      </c>
      <c r="B39">
        <v>6980065</v>
      </c>
      <c r="C39" t="s">
        <v>56</v>
      </c>
      <c r="D39" t="s">
        <v>28</v>
      </c>
      <c r="E39">
        <v>4</v>
      </c>
      <c r="F39">
        <v>2289</v>
      </c>
      <c r="G39">
        <v>571.66</v>
      </c>
      <c r="H39">
        <v>0</v>
      </c>
      <c r="I39">
        <v>1302913</v>
      </c>
    </row>
    <row r="40" spans="1:9" x14ac:dyDescent="0.25">
      <c r="A40" t="s">
        <v>9</v>
      </c>
      <c r="B40">
        <v>38819715</v>
      </c>
      <c r="C40" t="s">
        <v>22</v>
      </c>
      <c r="D40" t="s">
        <v>57</v>
      </c>
      <c r="E40">
        <v>0</v>
      </c>
      <c r="F40">
        <v>0</v>
      </c>
      <c r="G40">
        <v>182.71</v>
      </c>
      <c r="H40">
        <v>1035.42</v>
      </c>
      <c r="I40">
        <v>14496</v>
      </c>
    </row>
    <row r="41" spans="1:9" x14ac:dyDescent="0.25">
      <c r="A41" t="s">
        <v>9</v>
      </c>
      <c r="B41">
        <v>11730405</v>
      </c>
      <c r="C41" t="s">
        <v>58</v>
      </c>
      <c r="D41" t="s">
        <v>28</v>
      </c>
      <c r="E41">
        <v>3</v>
      </c>
      <c r="F41">
        <v>17</v>
      </c>
      <c r="G41">
        <v>296.86</v>
      </c>
      <c r="H41">
        <v>0</v>
      </c>
      <c r="I41">
        <v>16942</v>
      </c>
    </row>
  </sheetData>
  <sortState ref="K2:M41">
    <sortCondition descending="1" ref="M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Data of niche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Георгий</cp:lastModifiedBy>
  <dcterms:created xsi:type="dcterms:W3CDTF">2021-09-29T13:35:52Z</dcterms:created>
  <dcterms:modified xsi:type="dcterms:W3CDTF">2021-09-29T19:43:23Z</dcterms:modified>
</cp:coreProperties>
</file>