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6141da6a477db161/Desktop/Data science/"/>
    </mc:Choice>
  </mc:AlternateContent>
  <xr:revisionPtr revIDLastSave="0" documentId="8_{B592EFD0-1829-4E93-9E61-17F0EEA0B371}" xr6:coauthVersionLast="45" xr6:coauthVersionMax="45" xr10:uidLastSave="{00000000-0000-0000-0000-000000000000}"/>
  <bookViews>
    <workbookView xWindow="-98" yWindow="-98" windowWidth="20715" windowHeight="13276" activeTab="2" xr2:uid="{5CB3406C-983F-4057-9A39-B0FFC42816BB}"/>
  </bookViews>
  <sheets>
    <sheet name="Sheet2" sheetId="2" r:id="rId1"/>
    <sheet name="Sheet3" sheetId="3" r:id="rId2"/>
    <sheet name="Sheet1" sheetId="1" r:id="rId3"/>
  </sheets>
  <calcPr calcId="191029"/>
  <pivotCaches>
    <pivotCache cacheId="19" r:id="rId4"/>
    <pivotCache cacheId="3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J9" i="1"/>
  <c r="J8" i="1"/>
  <c r="J7" i="1"/>
  <c r="J5" i="1"/>
  <c r="J4" i="1"/>
  <c r="G15" i="1"/>
  <c r="G5" i="1"/>
  <c r="G6" i="1"/>
  <c r="G7" i="1"/>
  <c r="G8" i="1"/>
  <c r="G9" i="1"/>
  <c r="G10" i="1"/>
  <c r="G11" i="1"/>
  <c r="G12" i="1"/>
  <c r="G13" i="1"/>
  <c r="G3" i="1"/>
  <c r="G4" i="1"/>
  <c r="G2" i="1"/>
</calcChain>
</file>

<file path=xl/sharedStrings.xml><?xml version="1.0" encoding="utf-8"?>
<sst xmlns="http://schemas.openxmlformats.org/spreadsheetml/2006/main" count="63" uniqueCount="30">
  <si>
    <t>West</t>
  </si>
  <si>
    <t>Thompson</t>
  </si>
  <si>
    <t>Pencil</t>
  </si>
  <si>
    <t>East</t>
  </si>
  <si>
    <t>Jones</t>
  </si>
  <si>
    <t>Binder</t>
  </si>
  <si>
    <t>Central</t>
  </si>
  <si>
    <t>Morgan</t>
  </si>
  <si>
    <t>Howard</t>
  </si>
  <si>
    <t>Parent</t>
  </si>
  <si>
    <t>Smith</t>
  </si>
  <si>
    <t>Desk</t>
  </si>
  <si>
    <t>Pen Set</t>
  </si>
  <si>
    <t>Pen</t>
  </si>
  <si>
    <t>Kivell</t>
  </si>
  <si>
    <t>Date</t>
  </si>
  <si>
    <t>Region</t>
  </si>
  <si>
    <t>Rep</t>
  </si>
  <si>
    <t>Item</t>
  </si>
  <si>
    <t>units</t>
  </si>
  <si>
    <t>Unit cost</t>
  </si>
  <si>
    <t>Total unit cost</t>
  </si>
  <si>
    <t>Total spent</t>
  </si>
  <si>
    <t>count</t>
  </si>
  <si>
    <t>count if</t>
  </si>
  <si>
    <t>average</t>
  </si>
  <si>
    <t>max</t>
  </si>
  <si>
    <t>min</t>
  </si>
  <si>
    <t>Sum of Unit cost</t>
  </si>
  <si>
    <t>Count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</si>
</sst>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/d/yy;@"/>
    <numFmt numFmtId="165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0" applyNumberFormat="1"/>
    <xf numFmtId="0" fontId="0" fillId="0" borderId="1" xfId="0" applyBorder="1"/>
    <xf numFmtId="43" fontId="0" fillId="0" borderId="1" xfId="0" applyNumberFormat="1" applyFill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" xfId="1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  <xf numFmtId="164" fontId="2" fillId="0" borderId="5" xfId="0" applyNumberFormat="1" applyFont="1" applyBorder="1" applyAlignment="1">
      <alignment vertical="center" wrapText="1"/>
    </xf>
    <xf numFmtId="43" fontId="0" fillId="0" borderId="6" xfId="0" applyNumberFormat="1" applyBorder="1" applyAlignment="1">
      <alignment wrapText="1"/>
    </xf>
    <xf numFmtId="164" fontId="2" fillId="0" borderId="7" xfId="0" applyNumberFormat="1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165" fontId="2" fillId="0" borderId="8" xfId="1" applyNumberFormat="1" applyFont="1" applyBorder="1" applyAlignment="1">
      <alignment horizontal="left" vertical="center" wrapText="1"/>
    </xf>
    <xf numFmtId="43" fontId="0" fillId="0" borderId="9" xfId="0" applyNumberForma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homelearning.xlsx]Sheet3!PivotTable30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Sum of Unit cost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5"/>
                <c:pt idx="0">
                  <c:v>39.96</c:v>
                </c:pt>
                <c:pt idx="1">
                  <c:v>125</c:v>
                </c:pt>
                <c:pt idx="2">
                  <c:v>28.979999999999997</c:v>
                </c:pt>
                <c:pt idx="3">
                  <c:v>20.98</c:v>
                </c:pt>
                <c:pt idx="4">
                  <c:v>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8-45C6-845A-D78F539C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148320"/>
        <c:axId val="1817961840"/>
      </c:barChart>
      <c:catAx>
        <c:axId val="18231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61840"/>
        <c:crosses val="autoZero"/>
        <c:auto val="1"/>
        <c:lblAlgn val="ctr"/>
        <c:lblOffset val="100"/>
        <c:noMultiLvlLbl val="0"/>
      </c:catAx>
      <c:valAx>
        <c:axId val="18179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4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 cost throughout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Total unit 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m/d/yy;@</c:formatCode>
                <c:ptCount val="12"/>
                <c:pt idx="0">
                  <c:v>43607</c:v>
                </c:pt>
                <c:pt idx="1">
                  <c:v>43624</c:v>
                </c:pt>
                <c:pt idx="2">
                  <c:v>43641</c:v>
                </c:pt>
                <c:pt idx="3">
                  <c:v>43658</c:v>
                </c:pt>
                <c:pt idx="4">
                  <c:v>43675</c:v>
                </c:pt>
                <c:pt idx="5">
                  <c:v>43692</c:v>
                </c:pt>
                <c:pt idx="6">
                  <c:v>43709</c:v>
                </c:pt>
                <c:pt idx="7">
                  <c:v>43726</c:v>
                </c:pt>
                <c:pt idx="8">
                  <c:v>43743</c:v>
                </c:pt>
                <c:pt idx="9">
                  <c:v>43760</c:v>
                </c:pt>
                <c:pt idx="10">
                  <c:v>43777</c:v>
                </c:pt>
                <c:pt idx="11">
                  <c:v>43794</c:v>
                </c:pt>
              </c:numCache>
            </c:numRef>
          </c:cat>
          <c:val>
            <c:numRef>
              <c:f>Sheet1!$G$2:$G$13</c:f>
              <c:numCache>
                <c:formatCode>_(* #,##0.00_);_(* \(#,##0.00\);_(* "-"??_);_(@_)</c:formatCode>
                <c:ptCount val="12"/>
                <c:pt idx="0">
                  <c:v>63.68</c:v>
                </c:pt>
                <c:pt idx="1">
                  <c:v>539.4</c:v>
                </c:pt>
                <c:pt idx="2">
                  <c:v>449.1</c:v>
                </c:pt>
                <c:pt idx="3">
                  <c:v>57.71</c:v>
                </c:pt>
                <c:pt idx="4">
                  <c:v>1619.1899999999998</c:v>
                </c:pt>
                <c:pt idx="5">
                  <c:v>174.65</c:v>
                </c:pt>
                <c:pt idx="6">
                  <c:v>250</c:v>
                </c:pt>
                <c:pt idx="7">
                  <c:v>255.84</c:v>
                </c:pt>
                <c:pt idx="8">
                  <c:v>251.72</c:v>
                </c:pt>
                <c:pt idx="9">
                  <c:v>575.36</c:v>
                </c:pt>
                <c:pt idx="10">
                  <c:v>299.84999999999997</c:v>
                </c:pt>
                <c:pt idx="11">
                  <c:v>479.04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9-47DA-B394-EFD5498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244656"/>
        <c:axId val="1871738592"/>
      </c:lineChart>
      <c:dateAx>
        <c:axId val="16132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38592"/>
        <c:crosses val="autoZero"/>
        <c:auto val="1"/>
        <c:lblOffset val="100"/>
        <c:baseTimeUnit val="days"/>
      </c:dateAx>
      <c:valAx>
        <c:axId val="1871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unit costs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4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631029</xdr:colOff>
      <xdr:row>1</xdr:row>
      <xdr:rowOff>97631</xdr:rowOff>
    </xdr:from>
    <xdr:to>
      <xdr:col>10</xdr:col>
      <xdr:colOff>21429</xdr:colOff>
      <xdr:row>16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02C39-EFB8-4940-8E0F-1610C0459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130967</xdr:colOff>
      <xdr:row>11</xdr:row>
      <xdr:rowOff>178593</xdr:rowOff>
    </xdr:from>
    <xdr:to>
      <xdr:col>16</xdr:col>
      <xdr:colOff>300037</xdr:colOff>
      <xdr:row>27</xdr:row>
      <xdr:rowOff>26193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BB917-9AA9-4332-A987-FE95C1112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na Stanley" refreshedDate="44172.528628819447" createdVersion="6" refreshedVersion="6" minRefreshableVersion="3" recordCount="12" xr:uid="{4D986198-3B14-44F7-9074-3B041DD8B57E}">
  <cacheSource type="worksheet">
    <worksheetSource ref="A1:G13" sheet="Sheet1"/>
  </cacheSource>
  <cacheFields count="7">
    <cacheField name="Date" numFmtId="164">
      <sharedItems containsSemiMixedTypes="0" containsNonDate="0" containsDate="1" containsString="0" minDate="2019-05-22T00:00:00" maxDate="2019-11-26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Pencil"/>
        <s v="Binder"/>
        <s v="Desk"/>
        <s v="Pen Set"/>
        <s v="Pen"/>
      </sharedItems>
    </cacheField>
    <cacheField name="units" numFmtId="0">
      <sharedItems containsSemiMixedTypes="0" containsString="0" containsNumber="1" containsInteger="1" minValue="2" maxValue="96" count="12">
        <n v="32"/>
        <n v="60"/>
        <n v="90"/>
        <n v="29"/>
        <n v="81"/>
        <n v="35"/>
        <n v="2"/>
        <n v="16"/>
        <n v="28"/>
        <n v="64"/>
        <n v="15"/>
        <n v="96"/>
      </sharedItems>
    </cacheField>
    <cacheField name="Unit cost" numFmtId="165">
      <sharedItems containsSemiMixedTypes="0" containsString="0" containsNumber="1" minValue="1.99" maxValue="125"/>
    </cacheField>
    <cacheField name="Total unit cost" numFmtId="43">
      <sharedItems containsSemiMixedTypes="0" containsString="0" containsNumber="1" minValue="57.71" maxValue="1619.1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na Stanley" refreshedDate="44172.530650347224" createdVersion="6" refreshedVersion="6" minRefreshableVersion="3" recordCount="12" xr:uid="{CF8B4674-2BAD-496D-B802-8907543A4B15}">
  <cacheSource type="worksheet">
    <worksheetSource ref="A1:G13" sheet="Sheet1"/>
  </cacheSource>
  <cacheFields count="7">
    <cacheField name="Date" numFmtId="164">
      <sharedItems containsSemiMixedTypes="0" containsNonDate="0" containsDate="1" containsString="0" minDate="2019-05-22T00:00:00" maxDate="2019-11-26T00:00:00"/>
    </cacheField>
    <cacheField name="Region" numFmtId="0">
      <sharedItems/>
    </cacheField>
    <cacheField name="Rep" numFmtId="0">
      <sharedItems/>
    </cacheField>
    <cacheField name="Item" numFmtId="0">
      <sharedItems count="5">
        <s v="Pencil"/>
        <s v="Binder"/>
        <s v="Desk"/>
        <s v="Pen Set"/>
        <s v="Pen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5">
      <sharedItems containsSemiMixedTypes="0" containsString="0" containsNumber="1" minValue="1.99" maxValue="125"/>
    </cacheField>
    <cacheField name="Total unit cost" numFmtId="43">
      <sharedItems containsSemiMixedTypes="0" containsString="0" containsNumber="1" minValue="57.71" maxValue="1619.18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19-05-22T00:00:00"/>
    <s v="West"/>
    <s v="Thompson"/>
    <x v="0"/>
    <x v="0"/>
    <n v="1.99"/>
    <n v="63.68"/>
  </r>
  <r>
    <d v="2019-06-08T00:00:00"/>
    <s v="East"/>
    <s v="Jones"/>
    <x v="1"/>
    <x v="1"/>
    <n v="8.99"/>
    <n v="539.4"/>
  </r>
  <r>
    <d v="2019-06-25T00:00:00"/>
    <s v="Central"/>
    <s v="Morgan"/>
    <x v="0"/>
    <x v="2"/>
    <n v="4.99"/>
    <n v="449.1"/>
  </r>
  <r>
    <d v="2019-07-12T00:00:00"/>
    <s v="East"/>
    <s v="Howard"/>
    <x v="1"/>
    <x v="3"/>
    <n v="1.99"/>
    <n v="57.71"/>
  </r>
  <r>
    <d v="2019-07-29T00:00:00"/>
    <s v="East"/>
    <s v="Parent"/>
    <x v="1"/>
    <x v="4"/>
    <n v="19.989999999999998"/>
    <n v="1619.1899999999998"/>
  </r>
  <r>
    <d v="2019-08-15T00:00:00"/>
    <s v="East"/>
    <s v="Jones"/>
    <x v="0"/>
    <x v="5"/>
    <n v="4.99"/>
    <n v="174.65"/>
  </r>
  <r>
    <d v="2019-09-01T00:00:00"/>
    <s v="Central"/>
    <s v="Smith"/>
    <x v="2"/>
    <x v="6"/>
    <n v="125"/>
    <n v="250"/>
  </r>
  <r>
    <d v="2019-09-18T00:00:00"/>
    <s v="East"/>
    <s v="Jones"/>
    <x v="3"/>
    <x v="7"/>
    <n v="15.99"/>
    <n v="255.84"/>
  </r>
  <r>
    <d v="2019-10-05T00:00:00"/>
    <s v="Central"/>
    <s v="Morgan"/>
    <x v="1"/>
    <x v="8"/>
    <n v="8.99"/>
    <n v="251.72"/>
  </r>
  <r>
    <d v="2019-10-22T00:00:00"/>
    <s v="East"/>
    <s v="Jones"/>
    <x v="4"/>
    <x v="9"/>
    <n v="8.99"/>
    <n v="575.36"/>
  </r>
  <r>
    <d v="2019-11-08T00:00:00"/>
    <s v="East"/>
    <s v="Parent"/>
    <x v="4"/>
    <x v="10"/>
    <n v="19.989999999999998"/>
    <n v="299.84999999999997"/>
  </r>
  <r>
    <d v="2019-11-25T00:00:00"/>
    <s v="Central"/>
    <s v="Kivell"/>
    <x v="3"/>
    <x v="11"/>
    <n v="4.99"/>
    <n v="479.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d v="2019-05-22T00:00:00"/>
    <s v="West"/>
    <s v="Thompson"/>
    <x v="0"/>
    <n v="32"/>
    <n v="1.99"/>
    <n v="63.68"/>
  </r>
  <r>
    <d v="2019-06-08T00:00:00"/>
    <s v="East"/>
    <s v="Jones"/>
    <x v="1"/>
    <n v="60"/>
    <n v="8.99"/>
    <n v="539.4"/>
  </r>
  <r>
    <d v="2019-06-25T00:00:00"/>
    <s v="Central"/>
    <s v="Morgan"/>
    <x v="0"/>
    <n v="90"/>
    <n v="4.99"/>
    <n v="449.1"/>
  </r>
  <r>
    <d v="2019-07-12T00:00:00"/>
    <s v="East"/>
    <s v="Howard"/>
    <x v="1"/>
    <n v="29"/>
    <n v="1.99"/>
    <n v="57.71"/>
  </r>
  <r>
    <d v="2019-07-29T00:00:00"/>
    <s v="East"/>
    <s v="Parent"/>
    <x v="1"/>
    <n v="81"/>
    <n v="19.989999999999998"/>
    <n v="1619.1899999999998"/>
  </r>
  <r>
    <d v="2019-08-15T00:00:00"/>
    <s v="East"/>
    <s v="Jones"/>
    <x v="0"/>
    <n v="35"/>
    <n v="4.99"/>
    <n v="174.65"/>
  </r>
  <r>
    <d v="2019-09-01T00:00:00"/>
    <s v="Central"/>
    <s v="Smith"/>
    <x v="2"/>
    <n v="2"/>
    <n v="125"/>
    <n v="250"/>
  </r>
  <r>
    <d v="2019-09-18T00:00:00"/>
    <s v="East"/>
    <s v="Jones"/>
    <x v="3"/>
    <n v="16"/>
    <n v="15.99"/>
    <n v="255.84"/>
  </r>
  <r>
    <d v="2019-10-05T00:00:00"/>
    <s v="Central"/>
    <s v="Morgan"/>
    <x v="1"/>
    <n v="28"/>
    <n v="8.99"/>
    <n v="251.72"/>
  </r>
  <r>
    <d v="2019-10-22T00:00:00"/>
    <s v="East"/>
    <s v="Jones"/>
    <x v="4"/>
    <n v="64"/>
    <n v="8.99"/>
    <n v="575.36"/>
  </r>
  <r>
    <d v="2019-11-08T00:00:00"/>
    <s v="East"/>
    <s v="Parent"/>
    <x v="4"/>
    <n v="15"/>
    <n v="19.989999999999998"/>
    <n v="299.84999999999997"/>
  </r>
  <r>
    <d v="2019-11-25T00:00:00"/>
    <s v="Central"/>
    <s v="Kivell"/>
    <x v="3"/>
    <n v="96"/>
    <n v="4.99"/>
    <n v="479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A3F54-4068-42D6-8D3F-FB8215729A01}" name="PivotTable15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7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4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unit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8C0CD-5446-4729-BE1A-78C92FDCD72C}" name="PivotTable30" cacheId="3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7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2"/>
        <item x="4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Unit cos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D258-1D57-49D2-9F24-1794FE269397}">
  <dimension ref="A3:B8"/>
  <sheetViews>
    <sheetView workbookViewId="0">
      <selection activeCell="A3" sqref="A3"/>
    </sheetView>
  </sheetViews>
  <sheetFormatPr defaultRowHeight="14.25" x14ac:dyDescent="0.45"/>
  <cols>
    <col min="1" max="1" width="6.73046875" bestFit="1" customWidth="1"/>
    <col min="2" max="2" width="12.265625" bestFit="1" customWidth="1"/>
  </cols>
  <sheetData>
    <row r="3" spans="1:2" x14ac:dyDescent="0.45">
      <c r="A3" s="7" t="s">
        <v>18</v>
      </c>
      <c r="B3" t="s">
        <v>29</v>
      </c>
    </row>
    <row r="4" spans="1:2" x14ac:dyDescent="0.45">
      <c r="A4" t="s">
        <v>5</v>
      </c>
      <c r="B4" s="8">
        <v>4</v>
      </c>
    </row>
    <row r="5" spans="1:2" x14ac:dyDescent="0.45">
      <c r="A5" t="s">
        <v>11</v>
      </c>
      <c r="B5" s="8">
        <v>1</v>
      </c>
    </row>
    <row r="6" spans="1:2" x14ac:dyDescent="0.45">
      <c r="A6" t="s">
        <v>13</v>
      </c>
      <c r="B6" s="8">
        <v>2</v>
      </c>
    </row>
    <row r="7" spans="1:2" x14ac:dyDescent="0.45">
      <c r="A7" t="s">
        <v>12</v>
      </c>
      <c r="B7" s="8">
        <v>2</v>
      </c>
    </row>
    <row r="8" spans="1:2" x14ac:dyDescent="0.45">
      <c r="A8" t="s">
        <v>2</v>
      </c>
      <c r="B8" s="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0DF6-8A88-4F36-8017-DDDE6DE9E12A}">
  <dimension ref="A3:B8"/>
  <sheetViews>
    <sheetView workbookViewId="0">
      <selection activeCell="C32" sqref="C32"/>
    </sheetView>
  </sheetViews>
  <sheetFormatPr defaultRowHeight="14.25" x14ac:dyDescent="0.45"/>
  <cols>
    <col min="1" max="1" width="6.73046875" bestFit="1" customWidth="1"/>
    <col min="2" max="2" width="14.265625" bestFit="1" customWidth="1"/>
  </cols>
  <sheetData>
    <row r="3" spans="1:2" x14ac:dyDescent="0.45">
      <c r="A3" s="7" t="s">
        <v>18</v>
      </c>
      <c r="B3" t="s">
        <v>28</v>
      </c>
    </row>
    <row r="4" spans="1:2" x14ac:dyDescent="0.45">
      <c r="A4" t="s">
        <v>5</v>
      </c>
      <c r="B4" s="8">
        <v>39.96</v>
      </c>
    </row>
    <row r="5" spans="1:2" x14ac:dyDescent="0.45">
      <c r="A5" t="s">
        <v>11</v>
      </c>
      <c r="B5" s="8">
        <v>125</v>
      </c>
    </row>
    <row r="6" spans="1:2" x14ac:dyDescent="0.45">
      <c r="A6" t="s">
        <v>13</v>
      </c>
      <c r="B6" s="8">
        <v>28.979999999999997</v>
      </c>
    </row>
    <row r="7" spans="1:2" x14ac:dyDescent="0.45">
      <c r="A7" t="s">
        <v>12</v>
      </c>
      <c r="B7" s="8">
        <v>20.98</v>
      </c>
    </row>
    <row r="8" spans="1:2" x14ac:dyDescent="0.45">
      <c r="A8" t="s">
        <v>2</v>
      </c>
      <c r="B8" s="8">
        <v>11.97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3211-94E5-436D-BE0B-90DB95293E9B}">
  <dimension ref="A1:J15"/>
  <sheetViews>
    <sheetView tabSelected="1" workbookViewId="0">
      <selection activeCell="D20" sqref="D20"/>
    </sheetView>
  </sheetViews>
  <sheetFormatPr defaultRowHeight="14.25" x14ac:dyDescent="0.45"/>
  <cols>
    <col min="6" max="6" width="9.9296875" customWidth="1"/>
    <col min="7" max="7" width="12" customWidth="1"/>
  </cols>
  <sheetData>
    <row r="1" spans="1:10" ht="31.5" x14ac:dyDescent="0.5">
      <c r="A1" s="16" t="s">
        <v>15</v>
      </c>
      <c r="B1" s="17" t="s">
        <v>16</v>
      </c>
      <c r="C1" s="17" t="s">
        <v>17</v>
      </c>
      <c r="D1" s="17" t="s">
        <v>18</v>
      </c>
      <c r="E1" s="17" t="s">
        <v>19</v>
      </c>
      <c r="F1" s="17" t="s">
        <v>20</v>
      </c>
      <c r="G1" s="18" t="s">
        <v>21</v>
      </c>
    </row>
    <row r="2" spans="1:10" x14ac:dyDescent="0.45">
      <c r="A2" s="9">
        <v>43607</v>
      </c>
      <c r="B2" s="4" t="s">
        <v>0</v>
      </c>
      <c r="C2" s="4" t="s">
        <v>1</v>
      </c>
      <c r="D2" s="5" t="s">
        <v>2</v>
      </c>
      <c r="E2" s="4">
        <v>32</v>
      </c>
      <c r="F2" s="6">
        <v>1.99</v>
      </c>
      <c r="G2" s="10">
        <f>E2*F2</f>
        <v>63.68</v>
      </c>
      <c r="I2" t="str">
        <f>VLOOKUP(C2,A1:G13,3)</f>
        <v>Rep</v>
      </c>
    </row>
    <row r="3" spans="1:10" x14ac:dyDescent="0.45">
      <c r="A3" s="9">
        <v>43624</v>
      </c>
      <c r="B3" s="4" t="s">
        <v>3</v>
      </c>
      <c r="C3" s="4" t="s">
        <v>4</v>
      </c>
      <c r="D3" s="5" t="s">
        <v>5</v>
      </c>
      <c r="E3" s="4">
        <v>60</v>
      </c>
      <c r="F3" s="6">
        <v>8.99</v>
      </c>
      <c r="G3" s="10">
        <f t="shared" ref="G3:G13" si="0">E3*F3</f>
        <v>539.4</v>
      </c>
    </row>
    <row r="4" spans="1:10" x14ac:dyDescent="0.45">
      <c r="A4" s="9">
        <v>43641</v>
      </c>
      <c r="B4" s="4" t="s">
        <v>6</v>
      </c>
      <c r="C4" s="4" t="s">
        <v>7</v>
      </c>
      <c r="D4" s="5" t="s">
        <v>2</v>
      </c>
      <c r="E4" s="4">
        <v>90</v>
      </c>
      <c r="F4" s="6">
        <v>4.99</v>
      </c>
      <c r="G4" s="10">
        <f t="shared" si="0"/>
        <v>449.1</v>
      </c>
      <c r="I4" t="s">
        <v>23</v>
      </c>
      <c r="J4">
        <f>COUNT(G2:G13)</f>
        <v>12</v>
      </c>
    </row>
    <row r="5" spans="1:10" x14ac:dyDescent="0.45">
      <c r="A5" s="9">
        <v>43658</v>
      </c>
      <c r="B5" s="4" t="s">
        <v>3</v>
      </c>
      <c r="C5" s="4" t="s">
        <v>8</v>
      </c>
      <c r="D5" s="5" t="s">
        <v>5</v>
      </c>
      <c r="E5" s="4">
        <v>29</v>
      </c>
      <c r="F5" s="6">
        <v>1.99</v>
      </c>
      <c r="G5" s="10">
        <f t="shared" si="0"/>
        <v>57.71</v>
      </c>
      <c r="I5" t="s">
        <v>24</v>
      </c>
      <c r="J5">
        <f>COUNTIF(C2:C13, "Jones")</f>
        <v>4</v>
      </c>
    </row>
    <row r="6" spans="1:10" x14ac:dyDescent="0.45">
      <c r="A6" s="9">
        <v>43675</v>
      </c>
      <c r="B6" s="4" t="s">
        <v>3</v>
      </c>
      <c r="C6" s="4" t="s">
        <v>9</v>
      </c>
      <c r="D6" s="5" t="s">
        <v>5</v>
      </c>
      <c r="E6" s="4">
        <v>81</v>
      </c>
      <c r="F6" s="6">
        <v>19.989999999999998</v>
      </c>
      <c r="G6" s="10">
        <f t="shared" si="0"/>
        <v>1619.1899999999998</v>
      </c>
    </row>
    <row r="7" spans="1:10" x14ac:dyDescent="0.45">
      <c r="A7" s="9">
        <v>43692</v>
      </c>
      <c r="B7" s="4" t="s">
        <v>3</v>
      </c>
      <c r="C7" s="4" t="s">
        <v>4</v>
      </c>
      <c r="D7" s="5" t="s">
        <v>2</v>
      </c>
      <c r="E7" s="4">
        <v>35</v>
      </c>
      <c r="F7" s="6">
        <v>4.99</v>
      </c>
      <c r="G7" s="10">
        <f t="shared" si="0"/>
        <v>174.65</v>
      </c>
      <c r="I7" t="s">
        <v>25</v>
      </c>
      <c r="J7" s="1">
        <f>AVERAGE(G2:G13)</f>
        <v>417.96166666666664</v>
      </c>
    </row>
    <row r="8" spans="1:10" x14ac:dyDescent="0.45">
      <c r="A8" s="9">
        <v>43709</v>
      </c>
      <c r="B8" s="4" t="s">
        <v>6</v>
      </c>
      <c r="C8" s="4" t="s">
        <v>10</v>
      </c>
      <c r="D8" s="5" t="s">
        <v>11</v>
      </c>
      <c r="E8" s="4">
        <v>2</v>
      </c>
      <c r="F8" s="6">
        <v>125</v>
      </c>
      <c r="G8" s="10">
        <f t="shared" si="0"/>
        <v>250</v>
      </c>
      <c r="I8" t="s">
        <v>26</v>
      </c>
      <c r="J8" s="1">
        <f>MAX(G2:G13)</f>
        <v>1619.1899999999998</v>
      </c>
    </row>
    <row r="9" spans="1:10" x14ac:dyDescent="0.45">
      <c r="A9" s="9">
        <v>43726</v>
      </c>
      <c r="B9" s="4" t="s">
        <v>3</v>
      </c>
      <c r="C9" s="4" t="s">
        <v>4</v>
      </c>
      <c r="D9" s="5" t="s">
        <v>12</v>
      </c>
      <c r="E9" s="4">
        <v>16</v>
      </c>
      <c r="F9" s="6">
        <v>15.99</v>
      </c>
      <c r="G9" s="10">
        <f t="shared" si="0"/>
        <v>255.84</v>
      </c>
      <c r="I9" t="s">
        <v>27</v>
      </c>
      <c r="J9" s="1">
        <f>MIN(G2:G13)</f>
        <v>57.71</v>
      </c>
    </row>
    <row r="10" spans="1:10" x14ac:dyDescent="0.45">
      <c r="A10" s="9">
        <v>43743</v>
      </c>
      <c r="B10" s="4" t="s">
        <v>6</v>
      </c>
      <c r="C10" s="4" t="s">
        <v>7</v>
      </c>
      <c r="D10" s="5" t="s">
        <v>5</v>
      </c>
      <c r="E10" s="4">
        <v>28</v>
      </c>
      <c r="F10" s="6">
        <v>8.99</v>
      </c>
      <c r="G10" s="10">
        <f t="shared" si="0"/>
        <v>251.72</v>
      </c>
    </row>
    <row r="11" spans="1:10" x14ac:dyDescent="0.45">
      <c r="A11" s="9">
        <v>43760</v>
      </c>
      <c r="B11" s="4" t="s">
        <v>3</v>
      </c>
      <c r="C11" s="4" t="s">
        <v>4</v>
      </c>
      <c r="D11" s="5" t="s">
        <v>13</v>
      </c>
      <c r="E11" s="4">
        <v>64</v>
      </c>
      <c r="F11" s="6">
        <v>8.99</v>
      </c>
      <c r="G11" s="10">
        <f t="shared" si="0"/>
        <v>575.36</v>
      </c>
    </row>
    <row r="12" spans="1:10" x14ac:dyDescent="0.45">
      <c r="A12" s="9">
        <v>43777</v>
      </c>
      <c r="B12" s="4" t="s">
        <v>3</v>
      </c>
      <c r="C12" s="4" t="s">
        <v>9</v>
      </c>
      <c r="D12" s="5" t="s">
        <v>13</v>
      </c>
      <c r="E12" s="4">
        <v>15</v>
      </c>
      <c r="F12" s="6">
        <v>19.989999999999998</v>
      </c>
      <c r="G12" s="10">
        <f t="shared" si="0"/>
        <v>299.84999999999997</v>
      </c>
    </row>
    <row r="13" spans="1:10" ht="14.65" thickBot="1" x14ac:dyDescent="0.5">
      <c r="A13" s="11">
        <v>43794</v>
      </c>
      <c r="B13" s="12" t="s">
        <v>6</v>
      </c>
      <c r="C13" s="12" t="s">
        <v>14</v>
      </c>
      <c r="D13" s="13" t="s">
        <v>12</v>
      </c>
      <c r="E13" s="12">
        <v>96</v>
      </c>
      <c r="F13" s="14">
        <v>4.99</v>
      </c>
      <c r="G13" s="15">
        <f t="shared" si="0"/>
        <v>479.04</v>
      </c>
    </row>
    <row r="15" spans="1:10" x14ac:dyDescent="0.45">
      <c r="F15" s="2" t="s">
        <v>22</v>
      </c>
      <c r="G15" s="3">
        <f>SUM(G2:G13)</f>
        <v>5015.54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Stanley</dc:creator>
  <cp:lastModifiedBy>Georgina Stanley</cp:lastModifiedBy>
  <dcterms:created xsi:type="dcterms:W3CDTF">2020-12-01T12:43:44Z</dcterms:created>
  <dcterms:modified xsi:type="dcterms:W3CDTF">2020-12-07T13:03:10Z</dcterms:modified>
</cp:coreProperties>
</file>