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88DBF08D-8158-401F-9ACF-5E8261C79575}" xr6:coauthVersionLast="45" xr6:coauthVersionMax="45" xr10:uidLastSave="{00000000-0000-0000-0000-000000000000}"/>
  <bookViews>
    <workbookView xWindow="390" yWindow="-15810" windowWidth="25200" windowHeight="14955" firstSheet="1" activeTab="3" xr2:uid="{F1D96CA6-85D8-47A9-B3B5-9350C0EB077E}"/>
  </bookViews>
  <sheets>
    <sheet name="World" sheetId="1" r:id="rId1"/>
    <sheet name="USA" sheetId="2" r:id="rId2"/>
    <sheet name="China" sheetId="4" r:id="rId3"/>
    <sheet name="Base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5" i="3" l="1"/>
  <c r="B105" i="3"/>
  <c r="B94" i="3"/>
  <c r="B83" i="3" a="1"/>
  <c r="B83" i="3" s="1"/>
  <c r="B82" i="3" a="1"/>
  <c r="B82" i="3" s="1"/>
  <c r="B81" i="3" a="1"/>
  <c r="B81" i="3" s="1"/>
  <c r="B80" i="3" a="1"/>
  <c r="B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B51" i="3" a="1"/>
  <c r="B51" i="3" s="1"/>
  <c r="E56" i="3"/>
  <c r="E55" i="3"/>
  <c r="E54" i="3"/>
  <c r="E53" i="3"/>
  <c r="E52" i="3"/>
  <c r="E51" i="3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E60" i="3" s="1"/>
  <c r="K12" i="4"/>
  <c r="K11" i="4"/>
  <c r="K10" i="4"/>
  <c r="K9" i="4"/>
  <c r="K8" i="4"/>
  <c r="K7" i="4"/>
  <c r="B234" i="3" a="1"/>
  <c r="B234" i="3" s="1"/>
  <c r="B218" i="3" a="1"/>
  <c r="B218" i="3" s="1"/>
  <c r="B202" i="3" a="1"/>
  <c r="B202" i="3" s="1"/>
  <c r="D54" i="2"/>
  <c r="E249" i="3"/>
  <c r="B249" i="3" s="1" a="1"/>
  <c r="B249" i="3" s="1"/>
  <c r="E248" i="3"/>
  <c r="B248" i="3" s="1" a="1"/>
  <c r="B248" i="3" s="1"/>
  <c r="E247" i="3"/>
  <c r="B247" i="3" s="1" a="1"/>
  <c r="B247" i="3" s="1"/>
  <c r="E246" i="3"/>
  <c r="B246" i="3" s="1" a="1"/>
  <c r="B246" i="3" s="1"/>
  <c r="E245" i="3"/>
  <c r="B245" i="3" s="1" a="1"/>
  <c r="B245" i="3" s="1"/>
  <c r="E244" i="3"/>
  <c r="B244" i="3" s="1" a="1"/>
  <c r="B244" i="3" s="1"/>
  <c r="E243" i="3"/>
  <c r="B243" i="3" s="1" a="1"/>
  <c r="B243" i="3" s="1"/>
  <c r="E242" i="3"/>
  <c r="B242" i="3" s="1" a="1"/>
  <c r="B242" i="3" s="1"/>
  <c r="E241" i="3"/>
  <c r="B241" i="3" s="1" a="1"/>
  <c r="B241" i="3" s="1"/>
  <c r="E240" i="3"/>
  <c r="B240" i="3" s="1" a="1"/>
  <c r="B240" i="3" s="1"/>
  <c r="E239" i="3"/>
  <c r="B239" i="3" s="1" a="1"/>
  <c r="B239" i="3" s="1"/>
  <c r="E238" i="3"/>
  <c r="B238" i="3" s="1" a="1"/>
  <c r="B238" i="3" s="1"/>
  <c r="E237" i="3"/>
  <c r="B237" i="3" s="1" a="1"/>
  <c r="B237" i="3" s="1"/>
  <c r="E236" i="3"/>
  <c r="B236" i="3" s="1" a="1"/>
  <c r="B236" i="3" s="1"/>
  <c r="E235" i="3"/>
  <c r="B235" i="3" s="1" a="1"/>
  <c r="B235" i="3" s="1"/>
  <c r="E234" i="3"/>
  <c r="E233" i="3"/>
  <c r="B233" i="3" s="1" a="1"/>
  <c r="B233" i="3" s="1"/>
  <c r="E232" i="3"/>
  <c r="B232" i="3" s="1" a="1"/>
  <c r="B232" i="3" s="1"/>
  <c r="E231" i="3"/>
  <c r="B231" i="3" s="1" a="1"/>
  <c r="B231" i="3" s="1"/>
  <c r="E230" i="3"/>
  <c r="B230" i="3" s="1" a="1"/>
  <c r="B230" i="3" s="1"/>
  <c r="E229" i="3"/>
  <c r="B229" i="3" s="1" a="1"/>
  <c r="B229" i="3" s="1"/>
  <c r="E228" i="3"/>
  <c r="B228" i="3" s="1" a="1"/>
  <c r="B228" i="3" s="1"/>
  <c r="E227" i="3"/>
  <c r="B227" i="3" s="1" a="1"/>
  <c r="B227" i="3" s="1"/>
  <c r="E226" i="3"/>
  <c r="B226" i="3" s="1" a="1"/>
  <c r="B226" i="3" s="1"/>
  <c r="E225" i="3"/>
  <c r="B225" i="3" s="1" a="1"/>
  <c r="B225" i="3" s="1"/>
  <c r="E224" i="3"/>
  <c r="B224" i="3" s="1" a="1"/>
  <c r="B224" i="3" s="1"/>
  <c r="E223" i="3"/>
  <c r="B223" i="3" s="1" a="1"/>
  <c r="B223" i="3" s="1"/>
  <c r="E222" i="3"/>
  <c r="B222" i="3" s="1" a="1"/>
  <c r="B222" i="3" s="1"/>
  <c r="E221" i="3"/>
  <c r="B221" i="3" s="1" a="1"/>
  <c r="B221" i="3" s="1"/>
  <c r="E220" i="3"/>
  <c r="B220" i="3" s="1" a="1"/>
  <c r="B220" i="3" s="1"/>
  <c r="E219" i="3"/>
  <c r="B219" i="3" s="1" a="1"/>
  <c r="B219" i="3" s="1"/>
  <c r="E218" i="3"/>
  <c r="E217" i="3"/>
  <c r="B217" i="3" s="1" a="1"/>
  <c r="B217" i="3" s="1"/>
  <c r="E216" i="3"/>
  <c r="B216" i="3" s="1" a="1"/>
  <c r="B216" i="3" s="1"/>
  <c r="E215" i="3"/>
  <c r="B215" i="3" s="1" a="1"/>
  <c r="B215" i="3" s="1"/>
  <c r="E214" i="3"/>
  <c r="B214" i="3" s="1" a="1"/>
  <c r="B214" i="3" s="1"/>
  <c r="E213" i="3"/>
  <c r="B213" i="3" s="1" a="1"/>
  <c r="B213" i="3" s="1"/>
  <c r="E212" i="3"/>
  <c r="B212" i="3" s="1" a="1"/>
  <c r="B212" i="3" s="1"/>
  <c r="E211" i="3"/>
  <c r="B211" i="3" s="1" a="1"/>
  <c r="B211" i="3" s="1"/>
  <c r="E210" i="3"/>
  <c r="B210" i="3" s="1" a="1"/>
  <c r="B210" i="3" s="1"/>
  <c r="E209" i="3"/>
  <c r="B209" i="3" s="1" a="1"/>
  <c r="B209" i="3" s="1"/>
  <c r="E208" i="3"/>
  <c r="B208" i="3" s="1" a="1"/>
  <c r="B208" i="3" s="1"/>
  <c r="E207" i="3"/>
  <c r="B207" i="3" s="1" a="1"/>
  <c r="B207" i="3" s="1"/>
  <c r="E206" i="3"/>
  <c r="B206" i="3" s="1" a="1"/>
  <c r="B206" i="3" s="1"/>
  <c r="E205" i="3"/>
  <c r="B205" i="3" s="1" a="1"/>
  <c r="B205" i="3" s="1"/>
  <c r="E204" i="3"/>
  <c r="B204" i="3" s="1" a="1"/>
  <c r="B204" i="3" s="1"/>
  <c r="E203" i="3"/>
  <c r="B203" i="3" s="1" a="1"/>
  <c r="B203" i="3" s="1"/>
  <c r="E202" i="3"/>
  <c r="E201" i="3"/>
  <c r="B201" i="3" s="1" a="1"/>
  <c r="B201" i="3" s="1"/>
  <c r="E200" i="3"/>
  <c r="B200" i="3" s="1" a="1"/>
  <c r="B200" i="3" s="1"/>
  <c r="E199" i="3"/>
  <c r="B199" i="3" s="1" a="1"/>
  <c r="B199" i="3" s="1"/>
  <c r="E198" i="3"/>
  <c r="B198" i="3" s="1" a="1"/>
  <c r="B198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259" i="3"/>
  <c r="B259" i="3" s="1" a="1"/>
  <c r="B259" i="3" s="1"/>
  <c r="E258" i="3"/>
  <c r="B258" i="3" s="1" a="1"/>
  <c r="B258" i="3" s="1"/>
  <c r="E257" i="3"/>
  <c r="B257" i="3" s="1" a="1"/>
  <c r="B257" i="3" s="1"/>
  <c r="E256" i="3"/>
  <c r="B256" i="3" s="1" a="1"/>
  <c r="B256" i="3" s="1"/>
  <c r="E252" i="3"/>
  <c r="B252" i="3" s="1" a="1"/>
  <c r="B252" i="3" s="1"/>
  <c r="E251" i="3"/>
  <c r="B251" i="3" s="1" a="1"/>
  <c r="B251" i="3" s="1"/>
  <c r="E250" i="3"/>
  <c r="B250" i="3" s="1" a="1"/>
  <c r="B250" i="3" s="1"/>
  <c r="E197" i="3"/>
  <c r="B197" i="3" s="1" a="1"/>
  <c r="B197" i="3" s="1"/>
  <c r="E196" i="3"/>
  <c r="B196" i="3" s="1" a="1"/>
  <c r="B196" i="3" s="1"/>
  <c r="E195" i="3"/>
  <c r="B195" i="3" s="1" a="1"/>
  <c r="B195" i="3" s="1"/>
  <c r="E194" i="3"/>
  <c r="B194" i="3" s="1" a="1"/>
  <c r="B194" i="3" s="1"/>
  <c r="E193" i="3"/>
  <c r="B193" i="3" s="1" a="1"/>
  <c r="B193" i="3" s="1"/>
  <c r="E192" i="3"/>
  <c r="B192" i="3" s="1" a="1"/>
  <c r="B192" i="3" s="1"/>
  <c r="E191" i="3"/>
  <c r="B191" i="3" s="1" a="1"/>
  <c r="B191" i="3" s="1"/>
  <c r="E190" i="3"/>
  <c r="B190" i="3" s="1" a="1"/>
  <c r="B190" i="3" s="1"/>
  <c r="E189" i="3"/>
  <c r="B189" i="3" s="1" a="1"/>
  <c r="B189" i="3" s="1"/>
  <c r="E188" i="3"/>
  <c r="B188" i="3" s="1" a="1"/>
  <c r="B188" i="3" s="1"/>
  <c r="E187" i="3"/>
  <c r="B187" i="3" s="1" a="1"/>
  <c r="B187" i="3" s="1"/>
  <c r="E186" i="3"/>
  <c r="B186" i="3" s="1" a="1"/>
  <c r="B186" i="3" s="1"/>
  <c r="E185" i="3"/>
  <c r="B185" i="3" s="1" a="1"/>
  <c r="B185" i="3" s="1"/>
  <c r="E184" i="3"/>
  <c r="B184" i="3" s="1" a="1"/>
  <c r="B184" i="3" s="1"/>
  <c r="E183" i="3"/>
  <c r="B183" i="3" s="1" a="1"/>
  <c r="B183" i="3" s="1"/>
  <c r="E182" i="3"/>
  <c r="B182" i="3" s="1" a="1"/>
  <c r="B182" i="3" s="1"/>
  <c r="E181" i="3"/>
  <c r="B181" i="3" s="1" a="1"/>
  <c r="B181" i="3" s="1"/>
  <c r="E180" i="3"/>
  <c r="B180" i="3" s="1" a="1"/>
  <c r="B180" i="3" s="1"/>
  <c r="E179" i="3"/>
  <c r="B179" i="3" s="1" a="1"/>
  <c r="B179" i="3" s="1"/>
  <c r="E178" i="3"/>
  <c r="B178" i="3" s="1" a="1"/>
  <c r="B178" i="3" s="1"/>
  <c r="E177" i="3"/>
  <c r="B177" i="3" s="1" a="1"/>
  <c r="B177" i="3" s="1"/>
  <c r="E176" i="3"/>
  <c r="B176" i="3" s="1" a="1"/>
  <c r="B176" i="3" s="1"/>
  <c r="E175" i="3"/>
  <c r="B175" i="3" s="1" a="1"/>
  <c r="B175" i="3" s="1"/>
  <c r="E174" i="3"/>
  <c r="B174" i="3" s="1" a="1"/>
  <c r="B174" i="3" s="1"/>
  <c r="E173" i="3"/>
  <c r="B173" i="3" s="1" a="1"/>
  <c r="B173" i="3" s="1"/>
  <c r="E172" i="3"/>
  <c r="B172" i="3" s="1" a="1"/>
  <c r="B172" i="3" s="1"/>
  <c r="E171" i="3"/>
  <c r="B171" i="3" s="1" a="1"/>
  <c r="B171" i="3" s="1"/>
  <c r="E170" i="3"/>
  <c r="B170" i="3" s="1" a="1"/>
  <c r="B170" i="3" s="1"/>
  <c r="E169" i="3"/>
  <c r="B169" i="3" s="1" a="1"/>
  <c r="B169" i="3" s="1"/>
  <c r="E168" i="3"/>
  <c r="B168" i="3" s="1" a="1"/>
  <c r="B168" i="3" s="1"/>
  <c r="E167" i="3"/>
  <c r="B167" i="3" s="1" a="1"/>
  <c r="B167" i="3" s="1"/>
  <c r="E166" i="3"/>
  <c r="B166" i="3" s="1" a="1"/>
  <c r="B166" i="3" s="1"/>
  <c r="E165" i="3"/>
  <c r="B165" i="3" s="1" a="1"/>
  <c r="B165" i="3" s="1"/>
  <c r="E164" i="3"/>
  <c r="B164" i="3" s="1" a="1"/>
  <c r="B164" i="3" s="1"/>
  <c r="E163" i="3"/>
  <c r="B163" i="3" s="1" a="1"/>
  <c r="B163" i="3" s="1"/>
  <c r="E162" i="3"/>
  <c r="B162" i="3" s="1" a="1"/>
  <c r="B162" i="3" s="1"/>
  <c r="E161" i="3"/>
  <c r="B161" i="3" s="1" a="1"/>
  <c r="B161" i="3" s="1"/>
  <c r="E160" i="3"/>
  <c r="B160" i="3" s="1" a="1"/>
  <c r="B160" i="3" s="1"/>
  <c r="E159" i="3"/>
  <c r="B159" i="3" s="1" a="1"/>
  <c r="B159" i="3" s="1"/>
  <c r="E158" i="3"/>
  <c r="B158" i="3" s="1" a="1"/>
  <c r="B158" i="3" s="1"/>
  <c r="E157" i="3"/>
  <c r="B157" i="3" s="1" a="1"/>
  <c r="B157" i="3" s="1"/>
  <c r="E156" i="3"/>
  <c r="B156" i="3" s="1" a="1"/>
  <c r="B156" i="3" s="1"/>
  <c r="E155" i="3"/>
  <c r="B155" i="3" s="1" a="1"/>
  <c r="B155" i="3" s="1"/>
  <c r="E154" i="3"/>
  <c r="B154" i="3" s="1" a="1"/>
  <c r="B154" i="3" s="1"/>
  <c r="E153" i="3"/>
  <c r="B153" i="3" s="1" a="1"/>
  <c r="B153" i="3" s="1"/>
  <c r="E152" i="3"/>
  <c r="B152" i="3" s="1" a="1"/>
  <c r="B152" i="3" s="1"/>
  <c r="E151" i="3"/>
  <c r="B151" i="3" s="1" a="1"/>
  <c r="B151" i="3" s="1"/>
  <c r="E150" i="3"/>
  <c r="B150" i="3" s="1" a="1"/>
  <c r="B150" i="3" s="1"/>
  <c r="E149" i="3"/>
  <c r="B149" i="3" s="1" a="1"/>
  <c r="B149" i="3" s="1"/>
  <c r="E148" i="3"/>
  <c r="B148" i="3" s="1" a="1"/>
  <c r="B148" i="3" s="1"/>
  <c r="E147" i="3"/>
  <c r="B147" i="3" s="1" a="1"/>
  <c r="B147" i="3" s="1"/>
  <c r="E146" i="3"/>
  <c r="B146" i="3" s="1" a="1"/>
  <c r="B146" i="3" s="1"/>
  <c r="E145" i="3"/>
  <c r="B145" i="3" s="1" a="1"/>
  <c r="B145" i="3" s="1"/>
  <c r="E144" i="3"/>
  <c r="B144" i="3" s="1" a="1"/>
  <c r="B144" i="3" s="1"/>
  <c r="E143" i="3"/>
  <c r="B143" i="3" s="1" a="1"/>
  <c r="B143" i="3" s="1"/>
  <c r="E142" i="3"/>
  <c r="B142" i="3" s="1" a="1"/>
  <c r="B142" i="3" s="1"/>
  <c r="E141" i="3"/>
  <c r="B141" i="3" s="1" a="1"/>
  <c r="B141" i="3" s="1"/>
  <c r="E140" i="3"/>
  <c r="B140" i="3" s="1" a="1"/>
  <c r="B140" i="3" s="1"/>
  <c r="E139" i="3"/>
  <c r="B139" i="3" s="1" a="1"/>
  <c r="B139" i="3" s="1"/>
  <c r="E138" i="3"/>
  <c r="B138" i="3" s="1" a="1"/>
  <c r="B138" i="3" s="1"/>
  <c r="E137" i="3"/>
  <c r="B137" i="3" s="1" a="1"/>
  <c r="B137" i="3" s="1"/>
  <c r="E136" i="3"/>
  <c r="B136" i="3" s="1" a="1"/>
  <c r="B136" i="3" s="1"/>
  <c r="E135" i="3"/>
  <c r="B135" i="3" s="1" a="1"/>
  <c r="B135" i="3" s="1"/>
  <c r="E134" i="3"/>
  <c r="B134" i="3" s="1" a="1"/>
  <c r="B134" i="3" s="1"/>
  <c r="E132" i="3"/>
  <c r="B132" i="3" s="1" a="1"/>
  <c r="B132" i="3" s="1"/>
  <c r="E131" i="3"/>
  <c r="B131" i="3" s="1" a="1"/>
  <c r="B131" i="3" s="1"/>
  <c r="E130" i="3"/>
  <c r="B130" i="3" s="1" a="1"/>
  <c r="B130" i="3" s="1"/>
  <c r="E129" i="3"/>
  <c r="B129" i="3" s="1" a="1"/>
  <c r="B129" i="3" s="1"/>
  <c r="E128" i="3"/>
  <c r="B128" i="3" s="1" a="1"/>
  <c r="B128" i="3" s="1"/>
  <c r="E127" i="3"/>
  <c r="B127" i="3" s="1" a="1"/>
  <c r="B127" i="3" s="1"/>
  <c r="E126" i="3"/>
  <c r="B126" i="3" s="1" a="1"/>
  <c r="B126" i="3" s="1"/>
  <c r="E125" i="3"/>
  <c r="B125" i="3" s="1" a="1"/>
  <c r="B125" i="3" s="1"/>
  <c r="E124" i="3"/>
  <c r="B124" i="3" s="1" a="1"/>
  <c r="B124" i="3" s="1"/>
  <c r="E123" i="3"/>
  <c r="B123" i="3" s="1" a="1"/>
  <c r="B123" i="3" s="1"/>
  <c r="E122" i="3"/>
  <c r="B122" i="3" s="1" a="1"/>
  <c r="B122" i="3" s="1"/>
  <c r="E121" i="3"/>
  <c r="B121" i="3" s="1" a="1"/>
  <c r="B121" i="3" s="1"/>
  <c r="E120" i="3"/>
  <c r="B120" i="3" s="1" a="1"/>
  <c r="B120" i="3" s="1"/>
  <c r="E119" i="3"/>
  <c r="B119" i="3" s="1" a="1"/>
  <c r="B119" i="3" s="1"/>
  <c r="E118" i="3"/>
  <c r="B118" i="3" s="1" a="1"/>
  <c r="B118" i="3" s="1"/>
  <c r="E116" i="3"/>
  <c r="B116" i="3" s="1" a="1"/>
  <c r="B116" i="3" s="1"/>
  <c r="E115" i="3"/>
  <c r="B115" i="3" s="1" a="1"/>
  <c r="B115" i="3" s="1"/>
  <c r="E114" i="3"/>
  <c r="B114" i="3" s="1" a="1"/>
  <c r="B114" i="3" s="1"/>
  <c r="E113" i="3"/>
  <c r="B113" i="3" s="1" a="1"/>
  <c r="B113" i="3" s="1"/>
  <c r="E112" i="3"/>
  <c r="B112" i="3" s="1" a="1"/>
  <c r="B112" i="3" s="1"/>
  <c r="E111" i="3"/>
  <c r="B111" i="3" s="1" a="1"/>
  <c r="B111" i="3" s="1"/>
  <c r="E110" i="3"/>
  <c r="B110" i="3" s="1" a="1"/>
  <c r="B110" i="3" s="1"/>
  <c r="E109" i="3"/>
  <c r="B109" i="3" s="1" a="1"/>
  <c r="B109" i="3" s="1"/>
  <c r="E103" i="3"/>
  <c r="B103" i="3" s="1" a="1"/>
  <c r="B103" i="3" s="1"/>
  <c r="E102" i="3"/>
  <c r="B102" i="3" s="1" a="1"/>
  <c r="B102" i="3" s="1"/>
  <c r="E101" i="3"/>
  <c r="B101" i="3" s="1" a="1"/>
  <c r="B101" i="3" s="1"/>
  <c r="E100" i="3"/>
  <c r="B100" i="3" s="1" a="1"/>
  <c r="B100" i="3" s="1"/>
  <c r="E99" i="3"/>
  <c r="B99" i="3" s="1" a="1"/>
  <c r="B99" i="3" s="1"/>
  <c r="E98" i="3"/>
  <c r="B98" i="3" s="1" a="1"/>
  <c r="B98" i="3" s="1"/>
  <c r="E97" i="3"/>
  <c r="B97" i="3" s="1" a="1"/>
  <c r="B97" i="3" s="1"/>
  <c r="E96" i="3"/>
  <c r="B96" i="3" s="1" a="1"/>
  <c r="B96" i="3" s="1"/>
  <c r="E93" i="3"/>
  <c r="B93" i="3" s="1" a="1"/>
  <c r="B93" i="3" s="1"/>
  <c r="E92" i="3"/>
  <c r="B92" i="3" s="1" a="1"/>
  <c r="B92" i="3" s="1"/>
  <c r="E91" i="3"/>
  <c r="B91" i="3" s="1" a="1"/>
  <c r="B91" i="3" s="1"/>
  <c r="E90" i="3"/>
  <c r="B90" i="3" s="1" a="1"/>
  <c r="B90" i="3" s="1"/>
  <c r="E89" i="3"/>
  <c r="B89" i="3" s="1" a="1"/>
  <c r="B89" i="3" s="1"/>
  <c r="E88" i="3"/>
  <c r="B88" i="3" s="1" a="1"/>
  <c r="B88" i="3" s="1"/>
  <c r="E87" i="3"/>
  <c r="B87" i="3" s="1" a="1"/>
  <c r="B87" i="3" s="1"/>
  <c r="E86" i="3"/>
  <c r="B86" i="3" s="1" a="1"/>
  <c r="B86" i="3" s="1"/>
  <c r="E85" i="3"/>
  <c r="B85" i="3" s="1" a="1"/>
  <c r="B85" i="3" s="1"/>
  <c r="E84" i="3"/>
  <c r="B84" i="3" s="1" a="1"/>
  <c r="B84" i="3" s="1"/>
  <c r="E50" i="3"/>
  <c r="B50" i="3" s="1" a="1"/>
  <c r="B50" i="3" s="1"/>
  <c r="E49" i="3"/>
  <c r="B49" i="3" s="1" a="1"/>
  <c r="B49" i="3" s="1"/>
  <c r="E48" i="3"/>
  <c r="B48" i="3" s="1" a="1"/>
  <c r="B48" i="3" s="1"/>
  <c r="E34" i="3"/>
  <c r="B34" i="3" s="1" a="1"/>
  <c r="B34" i="3" s="1"/>
  <c r="E33" i="3"/>
  <c r="B33" i="3" s="1" a="1"/>
  <c r="B33" i="3" s="1"/>
  <c r="E32" i="3"/>
  <c r="B32" i="3" s="1" a="1"/>
  <c r="B32" i="3" s="1"/>
  <c r="E31" i="3"/>
  <c r="B31" i="3" s="1" a="1"/>
  <c r="B31" i="3" s="1"/>
  <c r="E30" i="3"/>
  <c r="B30" i="3" s="1" a="1"/>
  <c r="B30" i="3" s="1"/>
  <c r="E29" i="3"/>
  <c r="B29" i="3" s="1" a="1"/>
  <c r="B29" i="3" s="1"/>
  <c r="E28" i="3"/>
  <c r="B28" i="3" s="1" a="1"/>
  <c r="B28" i="3" s="1"/>
  <c r="E27" i="3"/>
  <c r="B27" i="3" s="1" a="1"/>
  <c r="B27" i="3" s="1"/>
  <c r="E26" i="3"/>
  <c r="B26" i="3" s="1" a="1"/>
  <c r="B26" i="3" s="1"/>
  <c r="E25" i="3"/>
  <c r="B25" i="3" s="1" a="1"/>
  <c r="B25" i="3" s="1"/>
  <c r="E24" i="3"/>
  <c r="B24" i="3" s="1" a="1"/>
  <c r="B24" i="3" s="1"/>
  <c r="E23" i="3"/>
  <c r="B23" i="3" s="1" a="1"/>
  <c r="B23" i="3" s="1"/>
  <c r="E22" i="3"/>
  <c r="B22" i="3" s="1" a="1"/>
  <c r="B22" i="3" s="1"/>
  <c r="E21" i="3"/>
  <c r="B21" i="3" s="1" a="1"/>
  <c r="B21" i="3" s="1"/>
  <c r="E20" i="3"/>
  <c r="B20" i="3" s="1" a="1"/>
  <c r="B20" i="3" s="1"/>
  <c r="E19" i="3"/>
  <c r="B19" i="3" s="1" a="1"/>
  <c r="B19" i="3" s="1"/>
  <c r="E10" i="3"/>
  <c r="B10" i="3" s="1" a="1"/>
  <c r="B10" i="3" s="1"/>
  <c r="E9" i="3"/>
  <c r="B9" i="3" s="1" a="1"/>
  <c r="B9" i="3" s="1"/>
  <c r="E8" i="3"/>
  <c r="B8" i="3" s="1" a="1"/>
  <c r="B8" i="3" s="1"/>
  <c r="E7" i="3"/>
  <c r="B7" i="3" s="1" a="1"/>
  <c r="B7" i="3" s="1"/>
  <c r="E6" i="3"/>
  <c r="B6" i="3" s="1" a="1"/>
  <c r="B6" i="3" s="1"/>
  <c r="E5" i="3"/>
  <c r="B5" i="3" s="1" a="1"/>
  <c r="B5" i="3" s="1"/>
  <c r="E4" i="3"/>
  <c r="B4" i="3" s="1" a="1"/>
  <c r="B4" i="3" s="1"/>
  <c r="E3" i="3"/>
  <c r="B3" i="3" s="1" a="1"/>
  <c r="B3" i="3" s="1"/>
  <c r="E2" i="3"/>
  <c r="B2" i="3" s="1" a="1"/>
  <c r="B2" i="3" s="1"/>
  <c r="E62" i="3" l="1"/>
  <c r="E83" i="3"/>
  <c r="E58" i="3"/>
  <c r="E64" i="3"/>
  <c r="E59" i="3"/>
  <c r="E68" i="3"/>
  <c r="E72" i="3"/>
  <c r="E76" i="3"/>
  <c r="E80" i="3"/>
  <c r="E57" i="3"/>
  <c r="E61" i="3"/>
  <c r="E65" i="3"/>
  <c r="E69" i="3"/>
  <c r="E73" i="3"/>
  <c r="E77" i="3"/>
  <c r="E81" i="3"/>
  <c r="E66" i="3"/>
  <c r="E70" i="3"/>
  <c r="E74" i="3"/>
  <c r="E78" i="3"/>
  <c r="E82" i="3"/>
  <c r="E63" i="3"/>
  <c r="E67" i="3"/>
  <c r="E71" i="3"/>
  <c r="E75" i="3"/>
  <c r="E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<sst xmlns="http://schemas.openxmlformats.org/spreadsheetml/2006/main" count="907" uniqueCount="674">
  <si>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</si>
  <si>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</si>
  <si>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</si>
  <si>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</si>
  <si>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</si>
  <si>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</si>
  <si>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</si>
  <si>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</si>
  <si>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</si>
  <si>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</si>
  <si>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</si>
  <si>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</si>
  <si>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</si>
  <si>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</si>
  <si>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</si>
  <si>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</si>
  <si>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</si>
  <si>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</si>
  <si>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</si>
  <si>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</si>
  <si>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</si>
  <si>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</si>
  <si>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</si>
  <si>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</si>
  <si>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</si>
  <si>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</si>
  <si>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</si>
  <si>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</si>
  <si>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</si>
  <si>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</si>
  <si>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</si>
  <si>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</si>
  <si>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</si>
  <si>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</si>
  <si>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</si>
  <si>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</si>
  <si>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</si>
  <si>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</si>
  <si>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</si>
  <si>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</si>
  <si>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</si>
  <si>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</si>
  <si>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</si>
  <si>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</si>
  <si>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</si>
  <si>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</si>
  <si>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</si>
  <si>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</si>
  <si>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</si>
  <si>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</si>
  <si>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</si>
  <si>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</si>
  <si>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</si>
  <si>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</si>
  <si>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</si>
  <si>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</si>
  <si>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</si>
  <si>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</si>
  <si>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</si>
  <si>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</si>
  <si>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</si>
  <si>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</si>
  <si>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</si>
  <si>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</si>
  <si>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</si>
  <si>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</si>
  <si>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</si>
  <si>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</si>
  <si>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</si>
  <si>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</si>
  <si>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</si>
  <si>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</si>
  <si>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</si>
  <si>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</si>
  <si>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</si>
  <si>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</si>
  <si>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</si>
  <si>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</si>
  <si>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</si>
  <si>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</si>
  <si>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</si>
  <si>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</si>
  <si>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</si>
  <si>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</si>
  <si>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</si>
  <si>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</si>
  <si>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</si>
  <si>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</si>
  <si>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</si>
  <si>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</si>
  <si>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</si>
  <si>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</si>
  <si>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</si>
  <si>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</si>
  <si>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</si>
  <si>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</si>
  <si>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</si>
  <si>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</si>
  <si>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</si>
  <si>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</si>
  <si>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</si>
  <si>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</si>
  <si>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</si>
  <si>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</si>
  <si>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</si>
  <si>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</si>
  <si>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</si>
  <si>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</si>
  <si>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</si>
  <si>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</si>
  <si>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</si>
  <si>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</si>
  <si>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</si>
  <si>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</si>
  <si>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</si>
  <si>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</si>
  <si>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</si>
  <si>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</si>
  <si>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</si>
  <si>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</si>
  <si>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</si>
  <si>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</si>
  <si>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</si>
  <si>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</si>
  <si>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</si>
  <si>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</si>
  <si>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</si>
  <si>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</si>
  <si>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</si>
  <si>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</si>
  <si>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</si>
  <si>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</si>
  <si>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</si>
  <si>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</si>
  <si>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</si>
  <si>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</si>
  <si>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</si>
  <si>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</si>
  <si>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</si>
  <si>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</si>
  <si>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</si>
  <si>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</si>
  <si>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</si>
  <si>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</si>
  <si>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</si>
  <si>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</si>
  <si>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</si>
  <si>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</si>
  <si>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</si>
  <si>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</si>
  <si>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</si>
  <si>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</si>
  <si>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</si>
  <si>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</si>
  <si>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</si>
  <si>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</si>
  <si>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</si>
  <si>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</si>
  <si>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</si>
  <si>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</si>
  <si>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</si>
  <si>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</si>
  <si>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</si>
  <si>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</si>
  <si>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</si>
  <si>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</si>
  <si>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</si>
  <si>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</si>
  <si>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</si>
  <si>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</si>
  <si>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</si>
  <si>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</si>
  <si>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</si>
  <si>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</si>
  <si>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</si>
  <si>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</si>
  <si>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</si>
  <si>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</si>
  <si>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</si>
  <si>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</si>
  <si>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</si>
  <si>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</si>
  <si>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</si>
  <si>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</si>
  <si>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</si>
  <si>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</si>
  <si>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</si>
  <si>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</si>
  <si>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</si>
  <si>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</si>
  <si>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</si>
  <si>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</si>
  <si>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</si>
  <si>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</si>
  <si>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</si>
  <si>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</si>
  <si>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</si>
  <si>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</si>
  <si>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</si>
  <si>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</si>
  <si>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</si>
  <si>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</si>
  <si>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</si>
  <si>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</si>
  <si>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</si>
  <si>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</si>
  <si>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</si>
  <si>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</si>
  <si>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</si>
  <si>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</si>
  <si>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</si>
  <si>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</si>
  <si>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</si>
  <si>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</si>
  <si>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</si>
  <si>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</si>
  <si>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</si>
  <si>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</si>
  <si>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</si>
  <si>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</si>
  <si>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</si>
  <si>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</si>
  <si>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</si>
  <si>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</si>
  <si>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</si>
  <si>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</si>
  <si>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</si>
  <si>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</si>
  <si>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</si>
  <si>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</si>
  <si>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</si>
  <si>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</si>
  <si>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</si>
  <si>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U.S. Virgin Islands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</si>
  <si>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</si>
  <si>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</si>
  <si>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</si>
  <si>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</si>
  <si>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</si>
  <si>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</si>
  <si>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</si>
  <si>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</si>
  <si>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</si>
  <si>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</si>
  <si>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</si>
  <si>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</si>
  <si>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</si>
  <si>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</si>
  <si>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</si>
  <si>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</si>
  <si>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</si>
  <si>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</si>
  <si>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</si>
  <si>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</si>
  <si>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</si>
  <si>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</si>
  <si>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</si>
  <si>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</si>
  <si>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</si>
  <si>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</si>
  <si>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</si>
  <si>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</si>
  <si>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</si>
  <si>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</si>
  <si>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</si>
  <si>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</si>
  <si>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</si>
  <si>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</si>
  <si>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</si>
  <si>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</si>
  <si>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</si>
  <si>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</si>
  <si>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</si>
  <si>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</si>
  <si>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</si>
  <si>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</si>
  <si>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</si>
  <si>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</si>
  <si>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</si>
  <si>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</si>
  <si>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</si>
  <si>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</si>
  <si>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</si>
  <si>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</si>
  <si>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</si>
  <si>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</si>
  <si>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</si>
  <si>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</si>
  <si>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</si>
  <si>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</si>
  <si>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</si>
  <si>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</si>
  <si>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</si>
  <si>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</si>
  <si>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</si>
  <si>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</si>
  <si>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</si>
  <si>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</si>
  <si>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</si>
  <si>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</si>
  <si>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</si>
  <si>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</si>
  <si>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</si>
  <si>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</si>
  <si>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</si>
  <si>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</si>
  <si>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</si>
  <si>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</si>
  <si>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</si>
  <si>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</si>
  <si>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</si>
  <si>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</si>
  <si>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</si>
  <si>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</si>
  <si>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</si>
  <si>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</si>
  <si>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</si>
  <si>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</si>
  <si>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</si>
  <si>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</si>
  <si>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</si>
  <si>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</si>
  <si>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</si>
  <si>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</si>
  <si>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</si>
  <si>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</si>
  <si>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</si>
  <si>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</si>
  <si>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</si>
  <si>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</si>
  <si>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</si>
  <si>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</si>
  <si>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</si>
  <si>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</si>
  <si>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</si>
  <si>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</si>
  <si>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</si>
  <si>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</si>
  <si>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</si>
  <si>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</si>
  <si>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</si>
  <si>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</si>
  <si>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</si>
  <si>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</si>
  <si>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</si>
  <si>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</si>
  <si>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</si>
  <si>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</si>
  <si>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</si>
  <si>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</si>
  <si>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</si>
  <si>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Curacao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</si>
  <si>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</si>
  <si>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</si>
  <si>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</si>
  <si>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</si>
  <si>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</si>
  <si>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</si>
  <si>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</si>
  <si>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</si>
  <si>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</si>
  <si>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</si>
  <si>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</si>
  <si>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Reunion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</si>
  <si>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</si>
  <si>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</si>
  <si>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</si>
  <si>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</si>
  <si>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</si>
  <si>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</si>
  <si>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</si>
  <si>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</si>
  <si>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</si>
  <si>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</si>
  <si>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</si>
  <si>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</si>
  <si>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</si>
  <si>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</si>
  <si>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</si>
  <si>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</si>
  <si>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</si>
  <si>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</si>
  <si>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</si>
  <si>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</si>
  <si>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</si>
  <si>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</si>
  <si>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</si>
  <si>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</si>
  <si>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</si>
  <si>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</si>
  <si>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</si>
  <si>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</si>
  <si>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</si>
  <si>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</si>
  <si>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</si>
  <si>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</si>
  <si>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</si>
  <si>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</si>
  <si>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</si>
  <si>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</si>
  <si>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</si>
  <si>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</si>
  <si>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</si>
  <si>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</si>
  <si>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</si>
  <si>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</si>
  <si>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</si>
  <si>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</si>
  <si>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</si>
  <si>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</si>
  <si>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</si>
  <si>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</si>
  <si>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</si>
  <si>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</si>
  <si>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</si>
  <si>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</si>
  <si>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</si>
  <si>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</si>
  <si>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</si>
  <si>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</si>
  <si>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</si>
  <si>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</si>
  <si>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</si>
  <si>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</si>
  <si>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</si>
  <si>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</si>
  <si>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Newfoundland</t>
  </si>
  <si>
    <t>Canada Prince Eward Island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</si>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</sst>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10" fontId="1" fillId="3" borderId="6" xfId="0" applyNumberFormat="1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9" fontId="1" fillId="3" borderId="6" xfId="0" applyNumberFormat="1" applyFont="1" applyFill="1" applyBorder="1" applyAlignment="1">
      <alignment vertical="top" wrapText="1"/>
    </xf>
    <xf numFmtId="0" fontId="1" fillId="4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8" xfId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vertical="center" wrapText="1"/>
    </xf>
    <xf numFmtId="0" fontId="3" fillId="8" borderId="8" xfId="1" applyFill="1" applyBorder="1" applyAlignment="1">
      <alignment vertical="center" wrapText="1"/>
    </xf>
    <xf numFmtId="0" fontId="1" fillId="8" borderId="8" xfId="0" applyFont="1" applyFill="1" applyBorder="1" applyAlignment="1">
      <alignment horizontal="right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3" fillId="8" borderId="8" xfId="1" applyFill="1" applyBorder="1" applyAlignment="1">
      <alignment horizontal="right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3" fillId="9" borderId="8" xfId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vertical="center" wrapText="1"/>
    </xf>
    <xf numFmtId="0" fontId="9" fillId="9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horizontal="right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3" fillId="10" borderId="8" xfId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vertical="center" wrapText="1"/>
    </xf>
    <xf numFmtId="0" fontId="8" fillId="10" borderId="8" xfId="0" applyFont="1" applyFill="1" applyBorder="1" applyAlignment="1">
      <alignment vertical="center" wrapText="1"/>
    </xf>
    <xf numFmtId="0" fontId="3" fillId="10" borderId="8" xfId="1" applyFill="1" applyBorder="1" applyAlignment="1">
      <alignment vertical="center" wrapText="1"/>
    </xf>
    <xf numFmtId="0" fontId="1" fillId="10" borderId="8" xfId="0" applyFont="1" applyFill="1" applyBorder="1" applyAlignment="1">
      <alignment horizontal="right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3" fillId="7" borderId="9" xfId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8"/>
  <sheetViews>
    <sheetView topLeftCell="A187" workbookViewId="0">
      <selection activeCell="B204" sqref="B204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22" t="s">
        <v>1</v>
      </c>
      <c r="B2" s="22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23"/>
      <c r="B3" s="23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v>37</v>
      </c>
      <c r="B4" s="24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3">
        <v>140</v>
      </c>
      <c r="B5" s="24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v>33</v>
      </c>
      <c r="B6" s="24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3">
        <v>210</v>
      </c>
      <c r="B7" s="24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v>203</v>
      </c>
      <c r="B8" s="24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3">
        <v>44</v>
      </c>
      <c r="B9" s="24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v>224</v>
      </c>
      <c r="B10" s="24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3">
        <v>201</v>
      </c>
      <c r="B11" s="24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v>32</v>
      </c>
      <c r="B12" s="24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3">
        <v>137</v>
      </c>
      <c r="B13" s="24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v>197</v>
      </c>
      <c r="B14" s="24" t="s">
        <v>32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3">
        <v>55</v>
      </c>
      <c r="B15" s="24" t="s">
        <v>33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v>97</v>
      </c>
      <c r="B16" s="24" t="s">
        <v>34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3">
        <v>90</v>
      </c>
      <c r="B17" s="24" t="s">
        <v>35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>
        <v>178</v>
      </c>
      <c r="B18" s="24" t="s">
        <v>36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3">
        <v>152</v>
      </c>
      <c r="B19" s="24" t="s">
        <v>37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v>8</v>
      </c>
      <c r="B20" s="24" t="s">
        <v>38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3">
        <v>183</v>
      </c>
      <c r="B21" s="24" t="s">
        <v>39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v>96</v>
      </c>
      <c r="B22" s="24" t="s">
        <v>40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3">
        <v>81</v>
      </c>
      <c r="B23" s="24" t="s">
        <v>41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v>177</v>
      </c>
      <c r="B24" s="24" t="s">
        <v>42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3">
        <v>77</v>
      </c>
      <c r="B25" s="24" t="s">
        <v>43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v>206</v>
      </c>
      <c r="B26" s="24" t="s">
        <v>44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3">
        <v>165</v>
      </c>
      <c r="B27" s="24" t="s">
        <v>45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v>80</v>
      </c>
      <c r="B28" s="24" t="s">
        <v>46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3">
        <v>135</v>
      </c>
      <c r="B29" s="24" t="s">
        <v>47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v>145</v>
      </c>
      <c r="B30" s="24" t="s">
        <v>48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3">
        <v>6</v>
      </c>
      <c r="B31" s="24" t="s">
        <v>49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v>220</v>
      </c>
      <c r="B32" s="24" t="s">
        <v>50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3">
        <v>175</v>
      </c>
      <c r="B33" s="24" t="s">
        <v>51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v>107</v>
      </c>
      <c r="B34" s="24" t="s">
        <v>52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3">
        <v>59</v>
      </c>
      <c r="B35" s="24" t="s">
        <v>53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v>78</v>
      </c>
      <c r="B36" s="24" t="s">
        <v>54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3">
        <v>172</v>
      </c>
      <c r="B37" s="24" t="s">
        <v>55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v>71</v>
      </c>
      <c r="B38" s="24" t="s">
        <v>56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3">
        <v>52</v>
      </c>
      <c r="B39" s="24" t="s">
        <v>57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v>39</v>
      </c>
      <c r="B40" s="24" t="s">
        <v>58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3">
        <v>221</v>
      </c>
      <c r="B41" s="24" t="s">
        <v>59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v>205</v>
      </c>
      <c r="B42" s="24" t="s">
        <v>60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3">
        <v>125</v>
      </c>
      <c r="B43" s="24" t="s">
        <v>61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v>72</v>
      </c>
      <c r="B44" s="24" t="s">
        <v>62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3">
        <v>190</v>
      </c>
      <c r="B45" s="24" t="s">
        <v>63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v>63</v>
      </c>
      <c r="B46" s="24" t="s">
        <v>64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3">
        <v>1</v>
      </c>
      <c r="B47" s="24" t="s">
        <v>65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v>29</v>
      </c>
      <c r="B48" s="24" t="s">
        <v>66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3">
        <v>163</v>
      </c>
      <c r="B49" s="24" t="s">
        <v>67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>
        <v>117</v>
      </c>
      <c r="B50" s="24" t="s">
        <v>349</v>
      </c>
      <c r="C50" s="4">
        <v>5518087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3">
        <v>223</v>
      </c>
      <c r="B51" s="24" t="s">
        <v>68</v>
      </c>
      <c r="C51" s="8">
        <v>17564</v>
      </c>
      <c r="D51" s="9">
        <v>8.9999999999999998E-4</v>
      </c>
      <c r="E51" s="7">
        <v>16</v>
      </c>
      <c r="F51" s="7">
        <v>73</v>
      </c>
      <c r="G51" s="7">
        <v>240</v>
      </c>
      <c r="H51" s="7"/>
      <c r="I51" s="7" t="s">
        <v>25</v>
      </c>
      <c r="J51" s="7" t="s">
        <v>25</v>
      </c>
      <c r="K51" s="10">
        <v>0.75</v>
      </c>
      <c r="L51" s="9">
        <v>0</v>
      </c>
    </row>
    <row r="52" spans="1:12" ht="15.75" thickBot="1" x14ac:dyDescent="0.3">
      <c r="A52" s="12">
        <v>122</v>
      </c>
      <c r="B52" s="24" t="s">
        <v>69</v>
      </c>
      <c r="C52" s="4">
        <v>5094118</v>
      </c>
      <c r="D52" s="5">
        <v>9.1999999999999998E-3</v>
      </c>
      <c r="E52" s="3">
        <v>46557</v>
      </c>
      <c r="F52" s="3">
        <v>100</v>
      </c>
      <c r="G52" s="3">
        <v>51060</v>
      </c>
      <c r="H52" s="3">
        <v>4200</v>
      </c>
      <c r="I52" s="3">
        <v>1.8</v>
      </c>
      <c r="J52" s="3">
        <v>33</v>
      </c>
      <c r="K52" s="6">
        <v>0.8</v>
      </c>
      <c r="L52" s="5">
        <v>6.9999999999999999E-4</v>
      </c>
    </row>
    <row r="53" spans="1:12" ht="15.75" thickBot="1" x14ac:dyDescent="0.3">
      <c r="A53" s="13">
        <v>130</v>
      </c>
      <c r="B53" s="24" t="s">
        <v>70</v>
      </c>
      <c r="C53" s="8">
        <v>4105267</v>
      </c>
      <c r="D53" s="9">
        <v>-6.1000000000000004E-3</v>
      </c>
      <c r="E53" s="7">
        <v>-25037</v>
      </c>
      <c r="F53" s="7">
        <v>73</v>
      </c>
      <c r="G53" s="7">
        <v>55960</v>
      </c>
      <c r="H53" s="7">
        <v>-8001</v>
      </c>
      <c r="I53" s="7">
        <v>1.4</v>
      </c>
      <c r="J53" s="7">
        <v>44</v>
      </c>
      <c r="K53" s="10">
        <v>0.57999999999999996</v>
      </c>
      <c r="L53" s="9">
        <v>5.0000000000000001E-4</v>
      </c>
    </row>
    <row r="54" spans="1:12" ht="15.75" thickBot="1" x14ac:dyDescent="0.3">
      <c r="A54" s="12">
        <v>83</v>
      </c>
      <c r="B54" s="24" t="s">
        <v>71</v>
      </c>
      <c r="C54" s="4">
        <v>11326616</v>
      </c>
      <c r="D54" s="5">
        <v>-5.9999999999999995E-4</v>
      </c>
      <c r="E54" s="3">
        <v>-6867</v>
      </c>
      <c r="F54" s="3">
        <v>106</v>
      </c>
      <c r="G54" s="3">
        <v>106440</v>
      </c>
      <c r="H54" s="3">
        <v>-14400</v>
      </c>
      <c r="I54" s="3">
        <v>1.6</v>
      </c>
      <c r="J54" s="3">
        <v>42</v>
      </c>
      <c r="K54" s="6">
        <v>0.78</v>
      </c>
      <c r="L54" s="5">
        <v>1.5E-3</v>
      </c>
    </row>
    <row r="55" spans="1:12" ht="15.75" thickBot="1" x14ac:dyDescent="0.3">
      <c r="A55" s="13">
        <v>192</v>
      </c>
      <c r="B55" s="24" t="s">
        <v>351</v>
      </c>
      <c r="C55" s="8">
        <v>164093</v>
      </c>
      <c r="D55" s="9">
        <v>4.1000000000000003E-3</v>
      </c>
      <c r="E55" s="7">
        <v>669</v>
      </c>
      <c r="F55" s="7">
        <v>370</v>
      </c>
      <c r="G55" s="7">
        <v>444</v>
      </c>
      <c r="H55" s="7">
        <v>515</v>
      </c>
      <c r="I55" s="7">
        <v>1.8</v>
      </c>
      <c r="J55" s="7">
        <v>42</v>
      </c>
      <c r="K55" s="10">
        <v>0.89</v>
      </c>
      <c r="L55" s="9">
        <v>0</v>
      </c>
    </row>
    <row r="56" spans="1:12" ht="15.75" thickBot="1" x14ac:dyDescent="0.3">
      <c r="A56" s="12">
        <v>158</v>
      </c>
      <c r="B56" s="24" t="s">
        <v>72</v>
      </c>
      <c r="C56" s="4">
        <v>1207359</v>
      </c>
      <c r="D56" s="5">
        <v>7.3000000000000001E-3</v>
      </c>
      <c r="E56" s="3">
        <v>8784</v>
      </c>
      <c r="F56" s="3">
        <v>131</v>
      </c>
      <c r="G56" s="3">
        <v>9240</v>
      </c>
      <c r="H56" s="3">
        <v>5000</v>
      </c>
      <c r="I56" s="3">
        <v>1.3</v>
      </c>
      <c r="J56" s="3">
        <v>37</v>
      </c>
      <c r="K56" s="6">
        <v>0.67</v>
      </c>
      <c r="L56" s="5">
        <v>2.0000000000000001E-4</v>
      </c>
    </row>
    <row r="57" spans="1:12" ht="15.75" thickBot="1" x14ac:dyDescent="0.3">
      <c r="A57" s="13">
        <v>86</v>
      </c>
      <c r="B57" s="24" t="s">
        <v>352</v>
      </c>
      <c r="C57" s="8">
        <v>10708981</v>
      </c>
      <c r="D57" s="9">
        <v>1.8E-3</v>
      </c>
      <c r="E57" s="7">
        <v>19772</v>
      </c>
      <c r="F57" s="7">
        <v>139</v>
      </c>
      <c r="G57" s="7">
        <v>77240</v>
      </c>
      <c r="H57" s="7">
        <v>22011</v>
      </c>
      <c r="I57" s="7">
        <v>1.6</v>
      </c>
      <c r="J57" s="7">
        <v>43</v>
      </c>
      <c r="K57" s="10">
        <v>0.74</v>
      </c>
      <c r="L57" s="9">
        <v>1.4E-3</v>
      </c>
    </row>
    <row r="58" spans="1:12" ht="15.75" thickBot="1" x14ac:dyDescent="0.3">
      <c r="A58" s="12">
        <v>53</v>
      </c>
      <c r="B58" s="24" t="s">
        <v>350</v>
      </c>
      <c r="C58" s="4">
        <v>26378274</v>
      </c>
      <c r="D58" s="5">
        <v>2.5700000000000001E-2</v>
      </c>
      <c r="E58" s="3">
        <v>661730</v>
      </c>
      <c r="F58" s="3">
        <v>83</v>
      </c>
      <c r="G58" s="3">
        <v>318000</v>
      </c>
      <c r="H58" s="3">
        <v>-8000</v>
      </c>
      <c r="I58" s="3">
        <v>4.7</v>
      </c>
      <c r="J58" s="3">
        <v>19</v>
      </c>
      <c r="K58" s="6">
        <v>0.51</v>
      </c>
      <c r="L58" s="5">
        <v>3.3999999999999998E-3</v>
      </c>
    </row>
    <row r="59" spans="1:12" ht="15.75" thickBot="1" x14ac:dyDescent="0.3">
      <c r="A59" s="13">
        <v>115</v>
      </c>
      <c r="B59" s="24" t="s">
        <v>73</v>
      </c>
      <c r="C59" s="8">
        <v>5792202</v>
      </c>
      <c r="D59" s="9">
        <v>3.5000000000000001E-3</v>
      </c>
      <c r="E59" s="7">
        <v>20326</v>
      </c>
      <c r="F59" s="7">
        <v>137</v>
      </c>
      <c r="G59" s="7">
        <v>42430</v>
      </c>
      <c r="H59" s="7">
        <v>15200</v>
      </c>
      <c r="I59" s="7">
        <v>1.8</v>
      </c>
      <c r="J59" s="7">
        <v>42</v>
      </c>
      <c r="K59" s="10">
        <v>0.88</v>
      </c>
      <c r="L59" s="9">
        <v>6.9999999999999999E-4</v>
      </c>
    </row>
    <row r="60" spans="1:12" ht="15.75" thickBot="1" x14ac:dyDescent="0.3">
      <c r="A60" s="12">
        <v>160</v>
      </c>
      <c r="B60" s="24" t="s">
        <v>74</v>
      </c>
      <c r="C60" s="4">
        <v>988000</v>
      </c>
      <c r="D60" s="5">
        <v>1.4800000000000001E-2</v>
      </c>
      <c r="E60" s="3">
        <v>14440</v>
      </c>
      <c r="F60" s="3">
        <v>43</v>
      </c>
      <c r="G60" s="3">
        <v>23180</v>
      </c>
      <c r="H60" s="3">
        <v>900</v>
      </c>
      <c r="I60" s="3">
        <v>2.8</v>
      </c>
      <c r="J60" s="3">
        <v>27</v>
      </c>
      <c r="K60" s="6">
        <v>0.79</v>
      </c>
      <c r="L60" s="5">
        <v>1E-4</v>
      </c>
    </row>
    <row r="61" spans="1:12" ht="15.75" thickBot="1" x14ac:dyDescent="0.3">
      <c r="A61" s="13">
        <v>204</v>
      </c>
      <c r="B61" s="24" t="s">
        <v>75</v>
      </c>
      <c r="C61" s="8">
        <v>71986</v>
      </c>
      <c r="D61" s="9">
        <v>2.5000000000000001E-3</v>
      </c>
      <c r="E61" s="7">
        <v>178</v>
      </c>
      <c r="F61" s="7">
        <v>96</v>
      </c>
      <c r="G61" s="7">
        <v>750</v>
      </c>
      <c r="H61" s="7"/>
      <c r="I61" s="7" t="s">
        <v>25</v>
      </c>
      <c r="J61" s="7" t="s">
        <v>25</v>
      </c>
      <c r="K61" s="10">
        <v>0.74</v>
      </c>
      <c r="L61" s="9">
        <v>0</v>
      </c>
    </row>
    <row r="62" spans="1:12" ht="15.75" thickBot="1" x14ac:dyDescent="0.3">
      <c r="A62" s="12">
        <v>85</v>
      </c>
      <c r="B62" s="24" t="s">
        <v>76</v>
      </c>
      <c r="C62" s="4">
        <v>10847910</v>
      </c>
      <c r="D62" s="5">
        <v>1.01E-2</v>
      </c>
      <c r="E62" s="3">
        <v>108952</v>
      </c>
      <c r="F62" s="3">
        <v>225</v>
      </c>
      <c r="G62" s="3">
        <v>48320</v>
      </c>
      <c r="H62" s="3">
        <v>-30000</v>
      </c>
      <c r="I62" s="3">
        <v>2.4</v>
      </c>
      <c r="J62" s="3">
        <v>28</v>
      </c>
      <c r="K62" s="6">
        <v>0.85</v>
      </c>
      <c r="L62" s="5">
        <v>1.4E-3</v>
      </c>
    </row>
    <row r="63" spans="1:12" ht="15.75" thickBot="1" x14ac:dyDescent="0.3">
      <c r="A63" s="13">
        <v>16</v>
      </c>
      <c r="B63" s="24" t="s">
        <v>77</v>
      </c>
      <c r="C63" s="8">
        <v>89561403</v>
      </c>
      <c r="D63" s="9">
        <v>3.1899999999999998E-2</v>
      </c>
      <c r="E63" s="7">
        <v>2770836</v>
      </c>
      <c r="F63" s="7">
        <v>40</v>
      </c>
      <c r="G63" s="7">
        <v>2267050</v>
      </c>
      <c r="H63" s="7">
        <v>23861</v>
      </c>
      <c r="I63" s="7">
        <v>6</v>
      </c>
      <c r="J63" s="7">
        <v>17</v>
      </c>
      <c r="K63" s="10">
        <v>0.46</v>
      </c>
      <c r="L63" s="9">
        <v>1.15E-2</v>
      </c>
    </row>
    <row r="64" spans="1:12" ht="15.75" thickBot="1" x14ac:dyDescent="0.3">
      <c r="A64" s="12">
        <v>67</v>
      </c>
      <c r="B64" s="24" t="s">
        <v>78</v>
      </c>
      <c r="C64" s="4">
        <v>17643054</v>
      </c>
      <c r="D64" s="5">
        <v>1.55E-2</v>
      </c>
      <c r="E64" s="3">
        <v>269392</v>
      </c>
      <c r="F64" s="3">
        <v>71</v>
      </c>
      <c r="G64" s="3">
        <v>248360</v>
      </c>
      <c r="H64" s="3">
        <v>36400</v>
      </c>
      <c r="I64" s="3">
        <v>2.4</v>
      </c>
      <c r="J64" s="3">
        <v>28</v>
      </c>
      <c r="K64" s="6">
        <v>0.63</v>
      </c>
      <c r="L64" s="5">
        <v>2.3E-3</v>
      </c>
    </row>
    <row r="65" spans="1:12" ht="15.75" thickBot="1" x14ac:dyDescent="0.3">
      <c r="A65" s="13">
        <v>14</v>
      </c>
      <c r="B65" s="24" t="s">
        <v>79</v>
      </c>
      <c r="C65" s="8">
        <v>102334404</v>
      </c>
      <c r="D65" s="9">
        <v>1.9400000000000001E-2</v>
      </c>
      <c r="E65" s="7">
        <v>1946331</v>
      </c>
      <c r="F65" s="7">
        <v>103</v>
      </c>
      <c r="G65" s="7">
        <v>995450</v>
      </c>
      <c r="H65" s="7">
        <v>-38033</v>
      </c>
      <c r="I65" s="7">
        <v>3.3</v>
      </c>
      <c r="J65" s="7">
        <v>25</v>
      </c>
      <c r="K65" s="10">
        <v>0.43</v>
      </c>
      <c r="L65" s="9">
        <v>1.3100000000000001E-2</v>
      </c>
    </row>
    <row r="66" spans="1:12" ht="15.75" thickBot="1" x14ac:dyDescent="0.3">
      <c r="A66" s="12">
        <v>112</v>
      </c>
      <c r="B66" s="24" t="s">
        <v>80</v>
      </c>
      <c r="C66" s="4">
        <v>6486205</v>
      </c>
      <c r="D66" s="5">
        <v>5.1000000000000004E-3</v>
      </c>
      <c r="E66" s="3">
        <v>32652</v>
      </c>
      <c r="F66" s="3">
        <v>313</v>
      </c>
      <c r="G66" s="3">
        <v>20720</v>
      </c>
      <c r="H66" s="3">
        <v>-40539</v>
      </c>
      <c r="I66" s="3">
        <v>2.1</v>
      </c>
      <c r="J66" s="3">
        <v>28</v>
      </c>
      <c r="K66" s="6">
        <v>0.73</v>
      </c>
      <c r="L66" s="5">
        <v>8.0000000000000004E-4</v>
      </c>
    </row>
    <row r="67" spans="1:12" ht="15.75" thickBot="1" x14ac:dyDescent="0.3">
      <c r="A67" s="13">
        <v>153</v>
      </c>
      <c r="B67" s="24" t="s">
        <v>81</v>
      </c>
      <c r="C67" s="8">
        <v>1402985</v>
      </c>
      <c r="D67" s="9">
        <v>3.4700000000000002E-2</v>
      </c>
      <c r="E67" s="7">
        <v>46999</v>
      </c>
      <c r="F67" s="7">
        <v>50</v>
      </c>
      <c r="G67" s="7">
        <v>28050</v>
      </c>
      <c r="H67" s="7">
        <v>16000</v>
      </c>
      <c r="I67" s="7">
        <v>4.5999999999999996</v>
      </c>
      <c r="J67" s="7">
        <v>22</v>
      </c>
      <c r="K67" s="10">
        <v>0.73</v>
      </c>
      <c r="L67" s="9">
        <v>2.0000000000000001E-4</v>
      </c>
    </row>
    <row r="68" spans="1:12" ht="15.75" thickBot="1" x14ac:dyDescent="0.3">
      <c r="A68" s="12">
        <v>133</v>
      </c>
      <c r="B68" s="24" t="s">
        <v>82</v>
      </c>
      <c r="C68" s="4">
        <v>3546421</v>
      </c>
      <c r="D68" s="5">
        <v>1.41E-2</v>
      </c>
      <c r="E68" s="3">
        <v>49304</v>
      </c>
      <c r="F68" s="3">
        <v>35</v>
      </c>
      <c r="G68" s="3">
        <v>101000</v>
      </c>
      <c r="H68" s="3">
        <v>-39858</v>
      </c>
      <c r="I68" s="3">
        <v>4.0999999999999996</v>
      </c>
      <c r="J68" s="3">
        <v>19</v>
      </c>
      <c r="K68" s="6">
        <v>0.63</v>
      </c>
      <c r="L68" s="5">
        <v>5.0000000000000001E-4</v>
      </c>
    </row>
    <row r="69" spans="1:12" ht="15.75" thickBot="1" x14ac:dyDescent="0.3">
      <c r="A69" s="13">
        <v>155</v>
      </c>
      <c r="B69" s="24" t="s">
        <v>83</v>
      </c>
      <c r="C69" s="8">
        <v>1326535</v>
      </c>
      <c r="D69" s="9">
        <v>6.9999999999999999E-4</v>
      </c>
      <c r="E69" s="7">
        <v>887</v>
      </c>
      <c r="F69" s="7">
        <v>31</v>
      </c>
      <c r="G69" s="7">
        <v>42390</v>
      </c>
      <c r="H69" s="7">
        <v>3911</v>
      </c>
      <c r="I69" s="7">
        <v>1.6</v>
      </c>
      <c r="J69" s="7">
        <v>42</v>
      </c>
      <c r="K69" s="10">
        <v>0.68</v>
      </c>
      <c r="L69" s="9">
        <v>2.0000000000000001E-4</v>
      </c>
    </row>
    <row r="70" spans="1:12" ht="15.75" thickBot="1" x14ac:dyDescent="0.3">
      <c r="A70" s="12">
        <v>159</v>
      </c>
      <c r="B70" s="24" t="s">
        <v>84</v>
      </c>
      <c r="C70" s="4">
        <v>1160164</v>
      </c>
      <c r="D70" s="5">
        <v>1.0500000000000001E-2</v>
      </c>
      <c r="E70" s="3">
        <v>12034</v>
      </c>
      <c r="F70" s="3">
        <v>67</v>
      </c>
      <c r="G70" s="3">
        <v>17200</v>
      </c>
      <c r="H70" s="3">
        <v>-8353</v>
      </c>
      <c r="I70" s="3">
        <v>3</v>
      </c>
      <c r="J70" s="3">
        <v>21</v>
      </c>
      <c r="K70" s="6">
        <v>0.3</v>
      </c>
      <c r="L70" s="5">
        <v>1E-4</v>
      </c>
    </row>
    <row r="71" spans="1:12" ht="15.75" thickBot="1" x14ac:dyDescent="0.3">
      <c r="A71" s="13">
        <v>12</v>
      </c>
      <c r="B71" s="24" t="s">
        <v>85</v>
      </c>
      <c r="C71" s="8">
        <v>114963588</v>
      </c>
      <c r="D71" s="9">
        <v>2.5700000000000001E-2</v>
      </c>
      <c r="E71" s="7">
        <v>2884858</v>
      </c>
      <c r="F71" s="7">
        <v>115</v>
      </c>
      <c r="G71" s="7">
        <v>1000000</v>
      </c>
      <c r="H71" s="7">
        <v>30000</v>
      </c>
      <c r="I71" s="7">
        <v>4.3</v>
      </c>
      <c r="J71" s="7">
        <v>19</v>
      </c>
      <c r="K71" s="10">
        <v>0.21</v>
      </c>
      <c r="L71" s="9">
        <v>1.47E-2</v>
      </c>
    </row>
    <row r="72" spans="1:12" ht="15.75" thickBot="1" x14ac:dyDescent="0.3">
      <c r="A72" s="12">
        <v>212</v>
      </c>
      <c r="B72" s="24" t="s">
        <v>86</v>
      </c>
      <c r="C72" s="4">
        <v>48863</v>
      </c>
      <c r="D72" s="5">
        <v>3.8E-3</v>
      </c>
      <c r="E72" s="3">
        <v>185</v>
      </c>
      <c r="F72" s="3">
        <v>35</v>
      </c>
      <c r="G72" s="3">
        <v>1396</v>
      </c>
      <c r="H72" s="3"/>
      <c r="I72" s="3" t="s">
        <v>25</v>
      </c>
      <c r="J72" s="3" t="s">
        <v>25</v>
      </c>
      <c r="K72" s="6">
        <v>0.43</v>
      </c>
      <c r="L72" s="5">
        <v>0</v>
      </c>
    </row>
    <row r="73" spans="1:12" ht="15.75" thickBot="1" x14ac:dyDescent="0.3">
      <c r="A73" s="13">
        <v>232</v>
      </c>
      <c r="B73" s="24" t="s">
        <v>87</v>
      </c>
      <c r="C73" s="8">
        <v>3480</v>
      </c>
      <c r="D73" s="9">
        <v>3.0499999999999999E-2</v>
      </c>
      <c r="E73" s="7">
        <v>103</v>
      </c>
      <c r="F73" s="7">
        <v>0</v>
      </c>
      <c r="G73" s="7">
        <v>12170</v>
      </c>
      <c r="H73" s="7"/>
      <c r="I73" s="7" t="s">
        <v>25</v>
      </c>
      <c r="J73" s="7" t="s">
        <v>25</v>
      </c>
      <c r="K73" s="10">
        <v>0.66</v>
      </c>
      <c r="L73" s="9">
        <v>0</v>
      </c>
    </row>
    <row r="74" spans="1:12" ht="15.75" thickBot="1" x14ac:dyDescent="0.3">
      <c r="A74" s="12">
        <v>161</v>
      </c>
      <c r="B74" s="24" t="s">
        <v>88</v>
      </c>
      <c r="C74" s="4">
        <v>896445</v>
      </c>
      <c r="D74" s="5">
        <v>7.3000000000000001E-3</v>
      </c>
      <c r="E74" s="3">
        <v>6492</v>
      </c>
      <c r="F74" s="3">
        <v>49</v>
      </c>
      <c r="G74" s="3">
        <v>18270</v>
      </c>
      <c r="H74" s="3">
        <v>-6202</v>
      </c>
      <c r="I74" s="3">
        <v>2.8</v>
      </c>
      <c r="J74" s="3">
        <v>28</v>
      </c>
      <c r="K74" s="6">
        <v>0.59</v>
      </c>
      <c r="L74" s="5">
        <v>1E-4</v>
      </c>
    </row>
    <row r="75" spans="1:12" ht="15.75" thickBot="1" x14ac:dyDescent="0.3">
      <c r="A75" s="13">
        <v>116</v>
      </c>
      <c r="B75" s="24" t="s">
        <v>89</v>
      </c>
      <c r="C75" s="8">
        <v>5540720</v>
      </c>
      <c r="D75" s="9">
        <v>1.5E-3</v>
      </c>
      <c r="E75" s="7">
        <v>8564</v>
      </c>
      <c r="F75" s="7">
        <v>18</v>
      </c>
      <c r="G75" s="7">
        <v>303890</v>
      </c>
      <c r="H75" s="7">
        <v>14000</v>
      </c>
      <c r="I75" s="7">
        <v>1.5</v>
      </c>
      <c r="J75" s="7">
        <v>43</v>
      </c>
      <c r="K75" s="10">
        <v>0.86</v>
      </c>
      <c r="L75" s="9">
        <v>6.9999999999999999E-4</v>
      </c>
    </row>
    <row r="76" spans="1:12" ht="15.75" thickBot="1" x14ac:dyDescent="0.3">
      <c r="A76" s="12">
        <v>22</v>
      </c>
      <c r="B76" s="24" t="s">
        <v>90</v>
      </c>
      <c r="C76" s="4">
        <v>65273511</v>
      </c>
      <c r="D76" s="5">
        <v>2.2000000000000001E-3</v>
      </c>
      <c r="E76" s="3">
        <v>143783</v>
      </c>
      <c r="F76" s="3">
        <v>119</v>
      </c>
      <c r="G76" s="3">
        <v>547557</v>
      </c>
      <c r="H76" s="3">
        <v>36527</v>
      </c>
      <c r="I76" s="3">
        <v>1.9</v>
      </c>
      <c r="J76" s="3">
        <v>42</v>
      </c>
      <c r="K76" s="6">
        <v>0.82</v>
      </c>
      <c r="L76" s="5">
        <v>8.3999999999999995E-3</v>
      </c>
    </row>
    <row r="77" spans="1:12" ht="15.75" thickBot="1" x14ac:dyDescent="0.3">
      <c r="A77" s="13">
        <v>182</v>
      </c>
      <c r="B77" s="24" t="s">
        <v>91</v>
      </c>
      <c r="C77" s="8">
        <v>298682</v>
      </c>
      <c r="D77" s="9">
        <v>2.7E-2</v>
      </c>
      <c r="E77" s="7">
        <v>7850</v>
      </c>
      <c r="F77" s="7">
        <v>4</v>
      </c>
      <c r="G77" s="7">
        <v>82200</v>
      </c>
      <c r="H77" s="7">
        <v>1200</v>
      </c>
      <c r="I77" s="7">
        <v>3.4</v>
      </c>
      <c r="J77" s="7">
        <v>25</v>
      </c>
      <c r="K77" s="10">
        <v>0.87</v>
      </c>
      <c r="L77" s="9">
        <v>0</v>
      </c>
    </row>
    <row r="78" spans="1:12" ht="15.75" thickBot="1" x14ac:dyDescent="0.3">
      <c r="A78" s="12">
        <v>185</v>
      </c>
      <c r="B78" s="24" t="s">
        <v>92</v>
      </c>
      <c r="C78" s="4">
        <v>280908</v>
      </c>
      <c r="D78" s="5">
        <v>5.7999999999999996E-3</v>
      </c>
      <c r="E78" s="3">
        <v>1621</v>
      </c>
      <c r="F78" s="3">
        <v>77</v>
      </c>
      <c r="G78" s="3">
        <v>3660</v>
      </c>
      <c r="H78" s="3">
        <v>-1000</v>
      </c>
      <c r="I78" s="3">
        <v>2</v>
      </c>
      <c r="J78" s="3">
        <v>34</v>
      </c>
      <c r="K78" s="6">
        <v>0.64</v>
      </c>
      <c r="L78" s="5">
        <v>0</v>
      </c>
    </row>
    <row r="79" spans="1:12" ht="15.75" thickBot="1" x14ac:dyDescent="0.3">
      <c r="A79" s="13">
        <v>146</v>
      </c>
      <c r="B79" s="24" t="s">
        <v>93</v>
      </c>
      <c r="C79" s="8">
        <v>2225734</v>
      </c>
      <c r="D79" s="9">
        <v>2.4500000000000001E-2</v>
      </c>
      <c r="E79" s="7">
        <v>53155</v>
      </c>
      <c r="F79" s="7">
        <v>9</v>
      </c>
      <c r="G79" s="7">
        <v>257670</v>
      </c>
      <c r="H79" s="7">
        <v>3260</v>
      </c>
      <c r="I79" s="7">
        <v>4</v>
      </c>
      <c r="J79" s="7">
        <v>23</v>
      </c>
      <c r="K79" s="10">
        <v>0.87</v>
      </c>
      <c r="L79" s="9">
        <v>2.9999999999999997E-4</v>
      </c>
    </row>
    <row r="80" spans="1:12" ht="15.75" thickBot="1" x14ac:dyDescent="0.3">
      <c r="A80" s="12">
        <v>144</v>
      </c>
      <c r="B80" s="24" t="s">
        <v>94</v>
      </c>
      <c r="C80" s="4">
        <v>2416668</v>
      </c>
      <c r="D80" s="5">
        <v>2.9399999999999999E-2</v>
      </c>
      <c r="E80" s="3">
        <v>68962</v>
      </c>
      <c r="F80" s="3">
        <v>239</v>
      </c>
      <c r="G80" s="3">
        <v>10120</v>
      </c>
      <c r="H80" s="3">
        <v>-3087</v>
      </c>
      <c r="I80" s="3">
        <v>5.3</v>
      </c>
      <c r="J80" s="3">
        <v>18</v>
      </c>
      <c r="K80" s="6">
        <v>0.59</v>
      </c>
      <c r="L80" s="5">
        <v>2.9999999999999997E-4</v>
      </c>
    </row>
    <row r="81" spans="1:12" ht="15.75" thickBot="1" x14ac:dyDescent="0.3">
      <c r="A81" s="13">
        <v>132</v>
      </c>
      <c r="B81" s="24" t="s">
        <v>95</v>
      </c>
      <c r="C81" s="8">
        <v>3989167</v>
      </c>
      <c r="D81" s="9">
        <v>-1.9E-3</v>
      </c>
      <c r="E81" s="7">
        <v>-7598</v>
      </c>
      <c r="F81" s="7">
        <v>57</v>
      </c>
      <c r="G81" s="7">
        <v>69490</v>
      </c>
      <c r="H81" s="7">
        <v>-10000</v>
      </c>
      <c r="I81" s="7">
        <v>2.1</v>
      </c>
      <c r="J81" s="7">
        <v>38</v>
      </c>
      <c r="K81" s="10">
        <v>0.57999999999999996</v>
      </c>
      <c r="L81" s="9">
        <v>5.0000000000000001E-4</v>
      </c>
    </row>
    <row r="82" spans="1:12" ht="15.75" thickBot="1" x14ac:dyDescent="0.3">
      <c r="A82" s="12">
        <v>19</v>
      </c>
      <c r="B82" s="24" t="s">
        <v>96</v>
      </c>
      <c r="C82" s="4">
        <v>83783942</v>
      </c>
      <c r="D82" s="5">
        <v>3.2000000000000002E-3</v>
      </c>
      <c r="E82" s="3">
        <v>266897</v>
      </c>
      <c r="F82" s="3">
        <v>240</v>
      </c>
      <c r="G82" s="3">
        <v>348560</v>
      </c>
      <c r="H82" s="3">
        <v>543822</v>
      </c>
      <c r="I82" s="3">
        <v>1.6</v>
      </c>
      <c r="J82" s="3">
        <v>46</v>
      </c>
      <c r="K82" s="6">
        <v>0.76</v>
      </c>
      <c r="L82" s="5">
        <v>1.0699999999999999E-2</v>
      </c>
    </row>
    <row r="83" spans="1:12" ht="15.75" thickBot="1" x14ac:dyDescent="0.3">
      <c r="A83" s="13">
        <v>47</v>
      </c>
      <c r="B83" s="24" t="s">
        <v>97</v>
      </c>
      <c r="C83" s="8">
        <v>31072940</v>
      </c>
      <c r="D83" s="9">
        <v>2.1499999999999998E-2</v>
      </c>
      <c r="E83" s="7">
        <v>655084</v>
      </c>
      <c r="F83" s="7">
        <v>137</v>
      </c>
      <c r="G83" s="7">
        <v>227540</v>
      </c>
      <c r="H83" s="7">
        <v>-10000</v>
      </c>
      <c r="I83" s="7">
        <v>3.9</v>
      </c>
      <c r="J83" s="7">
        <v>22</v>
      </c>
      <c r="K83" s="10">
        <v>0.56999999999999995</v>
      </c>
      <c r="L83" s="9">
        <v>4.0000000000000001E-3</v>
      </c>
    </row>
    <row r="84" spans="1:12" ht="15.75" thickBot="1" x14ac:dyDescent="0.3">
      <c r="A84" s="12">
        <v>219</v>
      </c>
      <c r="B84" s="24" t="s">
        <v>98</v>
      </c>
      <c r="C84" s="4">
        <v>33691</v>
      </c>
      <c r="D84" s="5">
        <v>-2.9999999999999997E-4</v>
      </c>
      <c r="E84" s="3">
        <v>-10</v>
      </c>
      <c r="F84" s="3">
        <v>3369</v>
      </c>
      <c r="G84" s="3">
        <v>10</v>
      </c>
      <c r="H84" s="3"/>
      <c r="I84" s="3" t="s">
        <v>25</v>
      </c>
      <c r="J84" s="3" t="s">
        <v>25</v>
      </c>
      <c r="K84" s="3" t="s">
        <v>25</v>
      </c>
      <c r="L84" s="5">
        <v>0</v>
      </c>
    </row>
    <row r="85" spans="1:12" ht="15.75" thickBot="1" x14ac:dyDescent="0.3">
      <c r="A85" s="13">
        <v>87</v>
      </c>
      <c r="B85" s="24" t="s">
        <v>99</v>
      </c>
      <c r="C85" s="8">
        <v>10423054</v>
      </c>
      <c r="D85" s="9">
        <v>-4.7999999999999996E-3</v>
      </c>
      <c r="E85" s="7">
        <v>-50401</v>
      </c>
      <c r="F85" s="7">
        <v>81</v>
      </c>
      <c r="G85" s="7">
        <v>128900</v>
      </c>
      <c r="H85" s="7">
        <v>-16000</v>
      </c>
      <c r="I85" s="7">
        <v>1.3</v>
      </c>
      <c r="J85" s="7">
        <v>46</v>
      </c>
      <c r="K85" s="10">
        <v>0.85</v>
      </c>
      <c r="L85" s="9">
        <v>1.2999999999999999E-3</v>
      </c>
    </row>
    <row r="86" spans="1:12" ht="15.75" thickBot="1" x14ac:dyDescent="0.3">
      <c r="A86" s="12">
        <v>209</v>
      </c>
      <c r="B86" s="24" t="s">
        <v>100</v>
      </c>
      <c r="C86" s="4">
        <v>56770</v>
      </c>
      <c r="D86" s="5">
        <v>1.6999999999999999E-3</v>
      </c>
      <c r="E86" s="3">
        <v>98</v>
      </c>
      <c r="F86" s="3">
        <v>0</v>
      </c>
      <c r="G86" s="3">
        <v>410450</v>
      </c>
      <c r="H86" s="3"/>
      <c r="I86" s="3" t="s">
        <v>25</v>
      </c>
      <c r="J86" s="3" t="s">
        <v>25</v>
      </c>
      <c r="K86" s="6">
        <v>0.87</v>
      </c>
      <c r="L86" s="5">
        <v>0</v>
      </c>
    </row>
    <row r="87" spans="1:12" ht="15.75" thickBot="1" x14ac:dyDescent="0.3">
      <c r="A87" s="13">
        <v>195</v>
      </c>
      <c r="B87" s="24" t="s">
        <v>101</v>
      </c>
      <c r="C87" s="8">
        <v>112523</v>
      </c>
      <c r="D87" s="9">
        <v>4.5999999999999999E-3</v>
      </c>
      <c r="E87" s="7">
        <v>520</v>
      </c>
      <c r="F87" s="7">
        <v>331</v>
      </c>
      <c r="G87" s="7">
        <v>340</v>
      </c>
      <c r="H87" s="7">
        <v>-200</v>
      </c>
      <c r="I87" s="7">
        <v>2.1</v>
      </c>
      <c r="J87" s="7">
        <v>32</v>
      </c>
      <c r="K87" s="10">
        <v>0.35</v>
      </c>
      <c r="L87" s="9">
        <v>0</v>
      </c>
    </row>
    <row r="88" spans="1:12" ht="15.75" thickBot="1" x14ac:dyDescent="0.3">
      <c r="A88" s="12">
        <v>176</v>
      </c>
      <c r="B88" s="24" t="s">
        <v>102</v>
      </c>
      <c r="C88" s="4">
        <v>400124</v>
      </c>
      <c r="D88" s="5">
        <v>2.0000000000000001E-4</v>
      </c>
      <c r="E88" s="3">
        <v>68</v>
      </c>
      <c r="F88" s="3">
        <v>237</v>
      </c>
      <c r="G88" s="3">
        <v>1690</v>
      </c>
      <c r="H88" s="3">
        <v>-1440</v>
      </c>
      <c r="I88" s="3">
        <v>2.2000000000000002</v>
      </c>
      <c r="J88" s="3">
        <v>44</v>
      </c>
      <c r="K88" s="3" t="s">
        <v>25</v>
      </c>
      <c r="L88" s="5">
        <v>1E-4</v>
      </c>
    </row>
    <row r="89" spans="1:12" ht="15.75" thickBot="1" x14ac:dyDescent="0.3">
      <c r="A89" s="13">
        <v>191</v>
      </c>
      <c r="B89" s="24" t="s">
        <v>103</v>
      </c>
      <c r="C89" s="8">
        <v>168775</v>
      </c>
      <c r="D89" s="9">
        <v>8.8999999999999999E-3</v>
      </c>
      <c r="E89" s="7">
        <v>1481</v>
      </c>
      <c r="F89" s="7">
        <v>313</v>
      </c>
      <c r="G89" s="7">
        <v>540</v>
      </c>
      <c r="H89" s="7">
        <v>-506</v>
      </c>
      <c r="I89" s="7">
        <v>2.2999999999999998</v>
      </c>
      <c r="J89" s="7">
        <v>31</v>
      </c>
      <c r="K89" s="10">
        <v>0.95</v>
      </c>
      <c r="L89" s="9">
        <v>0</v>
      </c>
    </row>
    <row r="90" spans="1:12" ht="15.75" thickBot="1" x14ac:dyDescent="0.3">
      <c r="A90" s="12">
        <v>66</v>
      </c>
      <c r="B90" s="24" t="s">
        <v>104</v>
      </c>
      <c r="C90" s="4">
        <v>17915568</v>
      </c>
      <c r="D90" s="5">
        <v>1.9E-2</v>
      </c>
      <c r="E90" s="3">
        <v>334096</v>
      </c>
      <c r="F90" s="3">
        <v>167</v>
      </c>
      <c r="G90" s="3">
        <v>107160</v>
      </c>
      <c r="H90" s="3">
        <v>-9215</v>
      </c>
      <c r="I90" s="3">
        <v>2.9</v>
      </c>
      <c r="J90" s="3">
        <v>23</v>
      </c>
      <c r="K90" s="6">
        <v>0.52</v>
      </c>
      <c r="L90" s="5">
        <v>2.3E-3</v>
      </c>
    </row>
    <row r="91" spans="1:12" ht="15.75" thickBot="1" x14ac:dyDescent="0.3">
      <c r="A91" s="13">
        <v>75</v>
      </c>
      <c r="B91" s="24" t="s">
        <v>105</v>
      </c>
      <c r="C91" s="8">
        <v>13132795</v>
      </c>
      <c r="D91" s="9">
        <v>2.8299999999999999E-2</v>
      </c>
      <c r="E91" s="7">
        <v>361549</v>
      </c>
      <c r="F91" s="7">
        <v>53</v>
      </c>
      <c r="G91" s="7">
        <v>245720</v>
      </c>
      <c r="H91" s="7">
        <v>-4000</v>
      </c>
      <c r="I91" s="7">
        <v>4.7</v>
      </c>
      <c r="J91" s="7">
        <v>18</v>
      </c>
      <c r="K91" s="10">
        <v>0.39</v>
      </c>
      <c r="L91" s="9">
        <v>1.6999999999999999E-3</v>
      </c>
    </row>
    <row r="92" spans="1:12" ht="15.75" thickBot="1" x14ac:dyDescent="0.3">
      <c r="A92" s="12">
        <v>150</v>
      </c>
      <c r="B92" s="24" t="s">
        <v>106</v>
      </c>
      <c r="C92" s="4">
        <v>1968001</v>
      </c>
      <c r="D92" s="5">
        <v>2.4500000000000001E-2</v>
      </c>
      <c r="E92" s="3">
        <v>47079</v>
      </c>
      <c r="F92" s="3">
        <v>70</v>
      </c>
      <c r="G92" s="3">
        <v>28120</v>
      </c>
      <c r="H92" s="3">
        <v>-1399</v>
      </c>
      <c r="I92" s="3">
        <v>4.5</v>
      </c>
      <c r="J92" s="3">
        <v>19</v>
      </c>
      <c r="K92" s="6">
        <v>0.45</v>
      </c>
      <c r="L92" s="5">
        <v>2.9999999999999997E-4</v>
      </c>
    </row>
    <row r="93" spans="1:12" ht="15.75" thickBot="1" x14ac:dyDescent="0.3">
      <c r="A93" s="13">
        <v>164</v>
      </c>
      <c r="B93" s="24" t="s">
        <v>107</v>
      </c>
      <c r="C93" s="8">
        <v>786552</v>
      </c>
      <c r="D93" s="9">
        <v>4.7999999999999996E-3</v>
      </c>
      <c r="E93" s="7">
        <v>3786</v>
      </c>
      <c r="F93" s="7">
        <v>4</v>
      </c>
      <c r="G93" s="7">
        <v>196850</v>
      </c>
      <c r="H93" s="7">
        <v>-6000</v>
      </c>
      <c r="I93" s="7">
        <v>2.5</v>
      </c>
      <c r="J93" s="7">
        <v>27</v>
      </c>
      <c r="K93" s="10">
        <v>0.27</v>
      </c>
      <c r="L93" s="9">
        <v>1E-4</v>
      </c>
    </row>
    <row r="94" spans="1:12" ht="15.75" thickBot="1" x14ac:dyDescent="0.3">
      <c r="A94" s="12">
        <v>82</v>
      </c>
      <c r="B94" s="24" t="s">
        <v>108</v>
      </c>
      <c r="C94" s="4">
        <v>11402528</v>
      </c>
      <c r="D94" s="5">
        <v>1.24E-2</v>
      </c>
      <c r="E94" s="3">
        <v>139451</v>
      </c>
      <c r="F94" s="3">
        <v>414</v>
      </c>
      <c r="G94" s="3">
        <v>27560</v>
      </c>
      <c r="H94" s="3">
        <v>-35000</v>
      </c>
      <c r="I94" s="3">
        <v>3</v>
      </c>
      <c r="J94" s="3">
        <v>24</v>
      </c>
      <c r="K94" s="6">
        <v>0.56999999999999995</v>
      </c>
      <c r="L94" s="5">
        <v>1.5E-3</v>
      </c>
    </row>
    <row r="95" spans="1:12" ht="15.75" thickBot="1" x14ac:dyDescent="0.3">
      <c r="A95" s="13">
        <v>235</v>
      </c>
      <c r="B95" s="24" t="s">
        <v>109</v>
      </c>
      <c r="C95" s="8">
        <v>801</v>
      </c>
      <c r="D95" s="9">
        <v>2.5000000000000001E-3</v>
      </c>
      <c r="E95" s="7">
        <v>2</v>
      </c>
      <c r="F95" s="7">
        <v>2003</v>
      </c>
      <c r="G95" s="7">
        <v>0</v>
      </c>
      <c r="H95" s="7"/>
      <c r="I95" s="7" t="s">
        <v>25</v>
      </c>
      <c r="J95" s="7" t="s">
        <v>25</v>
      </c>
      <c r="K95" s="7" t="s">
        <v>25</v>
      </c>
      <c r="L95" s="9">
        <v>0</v>
      </c>
    </row>
    <row r="96" spans="1:12" ht="15.75" thickBot="1" x14ac:dyDescent="0.3">
      <c r="A96" s="12">
        <v>92</v>
      </c>
      <c r="B96" s="24" t="s">
        <v>110</v>
      </c>
      <c r="C96" s="4">
        <v>9904607</v>
      </c>
      <c r="D96" s="5">
        <v>1.6299999999999999E-2</v>
      </c>
      <c r="E96" s="3">
        <v>158490</v>
      </c>
      <c r="F96" s="3">
        <v>89</v>
      </c>
      <c r="G96" s="3">
        <v>111890</v>
      </c>
      <c r="H96" s="3">
        <v>-6800</v>
      </c>
      <c r="I96" s="3">
        <v>2.5</v>
      </c>
      <c r="J96" s="3">
        <v>24</v>
      </c>
      <c r="K96" s="6">
        <v>0.56999999999999995</v>
      </c>
      <c r="L96" s="5">
        <v>1.2999999999999999E-3</v>
      </c>
    </row>
    <row r="97" spans="1:12" ht="15.75" thickBot="1" x14ac:dyDescent="0.3">
      <c r="A97" s="13">
        <v>104</v>
      </c>
      <c r="B97" s="24" t="s">
        <v>111</v>
      </c>
      <c r="C97" s="8">
        <v>7496981</v>
      </c>
      <c r="D97" s="9">
        <v>8.2000000000000007E-3</v>
      </c>
      <c r="E97" s="7">
        <v>60827</v>
      </c>
      <c r="F97" s="7">
        <v>7140</v>
      </c>
      <c r="G97" s="7">
        <v>1050</v>
      </c>
      <c r="H97" s="7">
        <v>29308</v>
      </c>
      <c r="I97" s="7">
        <v>1.3</v>
      </c>
      <c r="J97" s="7">
        <v>45</v>
      </c>
      <c r="K97" s="7" t="s">
        <v>25</v>
      </c>
      <c r="L97" s="9">
        <v>1E-3</v>
      </c>
    </row>
    <row r="98" spans="1:12" ht="15.75" thickBot="1" x14ac:dyDescent="0.3">
      <c r="A98" s="12">
        <v>94</v>
      </c>
      <c r="B98" s="24" t="s">
        <v>112</v>
      </c>
      <c r="C98" s="4">
        <v>9660351</v>
      </c>
      <c r="D98" s="5">
        <v>-2.5000000000000001E-3</v>
      </c>
      <c r="E98" s="3">
        <v>-24328</v>
      </c>
      <c r="F98" s="3">
        <v>107</v>
      </c>
      <c r="G98" s="3">
        <v>90530</v>
      </c>
      <c r="H98" s="3">
        <v>6000</v>
      </c>
      <c r="I98" s="3">
        <v>1.5</v>
      </c>
      <c r="J98" s="3">
        <v>43</v>
      </c>
      <c r="K98" s="6">
        <v>0.72</v>
      </c>
      <c r="L98" s="5">
        <v>1.1999999999999999E-3</v>
      </c>
    </row>
    <row r="99" spans="1:12" ht="15.75" thickBot="1" x14ac:dyDescent="0.3">
      <c r="A99" s="13">
        <v>180</v>
      </c>
      <c r="B99" s="24" t="s">
        <v>113</v>
      </c>
      <c r="C99" s="8">
        <v>341243</v>
      </c>
      <c r="D99" s="9">
        <v>6.4999999999999997E-3</v>
      </c>
      <c r="E99" s="7">
        <v>2212</v>
      </c>
      <c r="F99" s="7">
        <v>3</v>
      </c>
      <c r="G99" s="7">
        <v>100250</v>
      </c>
      <c r="H99" s="7">
        <v>380</v>
      </c>
      <c r="I99" s="7">
        <v>1.8</v>
      </c>
      <c r="J99" s="7">
        <v>37</v>
      </c>
      <c r="K99" s="10">
        <v>0.94</v>
      </c>
      <c r="L99" s="9">
        <v>0</v>
      </c>
    </row>
    <row r="100" spans="1:12" ht="15.75" thickBot="1" x14ac:dyDescent="0.3">
      <c r="A100" s="12">
        <v>2</v>
      </c>
      <c r="B100" s="24" t="s">
        <v>114</v>
      </c>
      <c r="C100" s="4">
        <v>1380004385</v>
      </c>
      <c r="D100" s="5">
        <v>9.9000000000000008E-3</v>
      </c>
      <c r="E100" s="3">
        <v>13586631</v>
      </c>
      <c r="F100" s="3">
        <v>464</v>
      </c>
      <c r="G100" s="3">
        <v>2973190</v>
      </c>
      <c r="H100" s="3">
        <v>-532687</v>
      </c>
      <c r="I100" s="3">
        <v>2.2000000000000002</v>
      </c>
      <c r="J100" s="3">
        <v>28</v>
      </c>
      <c r="K100" s="6">
        <v>0.35</v>
      </c>
      <c r="L100" s="5">
        <v>0.17699999999999999</v>
      </c>
    </row>
    <row r="101" spans="1:12" ht="15.75" thickBot="1" x14ac:dyDescent="0.3">
      <c r="A101" s="13">
        <v>4</v>
      </c>
      <c r="B101" s="24" t="s">
        <v>115</v>
      </c>
      <c r="C101" s="8">
        <v>273523615</v>
      </c>
      <c r="D101" s="9">
        <v>1.0699999999999999E-2</v>
      </c>
      <c r="E101" s="7">
        <v>2898047</v>
      </c>
      <c r="F101" s="7">
        <v>151</v>
      </c>
      <c r="G101" s="7">
        <v>1811570</v>
      </c>
      <c r="H101" s="7">
        <v>-98955</v>
      </c>
      <c r="I101" s="7">
        <v>2.2999999999999998</v>
      </c>
      <c r="J101" s="7">
        <v>30</v>
      </c>
      <c r="K101" s="10">
        <v>0.56000000000000005</v>
      </c>
      <c r="L101" s="9">
        <v>3.5099999999999999E-2</v>
      </c>
    </row>
    <row r="102" spans="1:12" ht="15.75" thickBot="1" x14ac:dyDescent="0.3">
      <c r="A102" s="12">
        <v>18</v>
      </c>
      <c r="B102" s="24" t="s">
        <v>116</v>
      </c>
      <c r="C102" s="4">
        <v>83992949</v>
      </c>
      <c r="D102" s="5">
        <v>1.2999999999999999E-2</v>
      </c>
      <c r="E102" s="3">
        <v>1079043</v>
      </c>
      <c r="F102" s="3">
        <v>52</v>
      </c>
      <c r="G102" s="3">
        <v>1628550</v>
      </c>
      <c r="H102" s="3">
        <v>-55000</v>
      </c>
      <c r="I102" s="3">
        <v>2.2000000000000002</v>
      </c>
      <c r="J102" s="3">
        <v>32</v>
      </c>
      <c r="K102" s="6">
        <v>0.76</v>
      </c>
      <c r="L102" s="5">
        <v>1.0800000000000001E-2</v>
      </c>
    </row>
    <row r="103" spans="1:12" ht="15.75" thickBot="1" x14ac:dyDescent="0.3">
      <c r="A103" s="13">
        <v>36</v>
      </c>
      <c r="B103" s="24" t="s">
        <v>117</v>
      </c>
      <c r="C103" s="8">
        <v>40222493</v>
      </c>
      <c r="D103" s="9">
        <v>2.3199999999999998E-2</v>
      </c>
      <c r="E103" s="7">
        <v>912710</v>
      </c>
      <c r="F103" s="7">
        <v>93</v>
      </c>
      <c r="G103" s="7">
        <v>434320</v>
      </c>
      <c r="H103" s="7">
        <v>7834</v>
      </c>
      <c r="I103" s="7">
        <v>3.7</v>
      </c>
      <c r="J103" s="7">
        <v>21</v>
      </c>
      <c r="K103" s="10">
        <v>0.73</v>
      </c>
      <c r="L103" s="9">
        <v>5.1999999999999998E-3</v>
      </c>
    </row>
    <row r="104" spans="1:12" ht="15.75" thickBot="1" x14ac:dyDescent="0.3">
      <c r="A104" s="12">
        <v>124</v>
      </c>
      <c r="B104" s="24" t="s">
        <v>118</v>
      </c>
      <c r="C104" s="4">
        <v>4937786</v>
      </c>
      <c r="D104" s="5">
        <v>1.1299999999999999E-2</v>
      </c>
      <c r="E104" s="3">
        <v>55291</v>
      </c>
      <c r="F104" s="3">
        <v>72</v>
      </c>
      <c r="G104" s="3">
        <v>68890</v>
      </c>
      <c r="H104" s="3">
        <v>23604</v>
      </c>
      <c r="I104" s="3">
        <v>1.8</v>
      </c>
      <c r="J104" s="3">
        <v>38</v>
      </c>
      <c r="K104" s="6">
        <v>0.63</v>
      </c>
      <c r="L104" s="5">
        <v>5.9999999999999995E-4</v>
      </c>
    </row>
    <row r="105" spans="1:12" ht="15.75" thickBot="1" x14ac:dyDescent="0.3">
      <c r="A105" s="13">
        <v>202</v>
      </c>
      <c r="B105" s="24" t="s">
        <v>119</v>
      </c>
      <c r="C105" s="8">
        <v>85033</v>
      </c>
      <c r="D105" s="9">
        <v>5.3E-3</v>
      </c>
      <c r="E105" s="7">
        <v>449</v>
      </c>
      <c r="F105" s="7">
        <v>149</v>
      </c>
      <c r="G105" s="7">
        <v>570</v>
      </c>
      <c r="H105" s="7"/>
      <c r="I105" s="7" t="s">
        <v>25</v>
      </c>
      <c r="J105" s="7" t="s">
        <v>25</v>
      </c>
      <c r="K105" s="10">
        <v>0.53</v>
      </c>
      <c r="L105" s="9">
        <v>0</v>
      </c>
    </row>
    <row r="106" spans="1:12" ht="15.75" thickBot="1" x14ac:dyDescent="0.3">
      <c r="A106" s="12">
        <v>100</v>
      </c>
      <c r="B106" s="24" t="s">
        <v>120</v>
      </c>
      <c r="C106" s="4">
        <v>8655535</v>
      </c>
      <c r="D106" s="5">
        <v>1.6E-2</v>
      </c>
      <c r="E106" s="3">
        <v>136158</v>
      </c>
      <c r="F106" s="3">
        <v>400</v>
      </c>
      <c r="G106" s="3">
        <v>21640</v>
      </c>
      <c r="H106" s="3">
        <v>10000</v>
      </c>
      <c r="I106" s="3">
        <v>3</v>
      </c>
      <c r="J106" s="3">
        <v>30</v>
      </c>
      <c r="K106" s="6">
        <v>0.93</v>
      </c>
      <c r="L106" s="5">
        <v>1.1000000000000001E-3</v>
      </c>
    </row>
    <row r="107" spans="1:12" ht="15.75" thickBot="1" x14ac:dyDescent="0.3">
      <c r="A107" s="13">
        <v>23</v>
      </c>
      <c r="B107" s="24" t="s">
        <v>121</v>
      </c>
      <c r="C107" s="8">
        <v>60461826</v>
      </c>
      <c r="D107" s="9">
        <v>-1.5E-3</v>
      </c>
      <c r="E107" s="7">
        <v>-88249</v>
      </c>
      <c r="F107" s="7">
        <v>206</v>
      </c>
      <c r="G107" s="7">
        <v>294140</v>
      </c>
      <c r="H107" s="7">
        <v>148943</v>
      </c>
      <c r="I107" s="7">
        <v>1.3</v>
      </c>
      <c r="J107" s="7">
        <v>47</v>
      </c>
      <c r="K107" s="10">
        <v>0.69</v>
      </c>
      <c r="L107" s="9">
        <v>7.7999999999999996E-3</v>
      </c>
    </row>
    <row r="108" spans="1:12" ht="15.75" thickBot="1" x14ac:dyDescent="0.3">
      <c r="A108" s="12">
        <v>138</v>
      </c>
      <c r="B108" s="24" t="s">
        <v>122</v>
      </c>
      <c r="C108" s="4">
        <v>2961167</v>
      </c>
      <c r="D108" s="5">
        <v>4.4000000000000003E-3</v>
      </c>
      <c r="E108" s="3">
        <v>12888</v>
      </c>
      <c r="F108" s="3">
        <v>273</v>
      </c>
      <c r="G108" s="3">
        <v>10830</v>
      </c>
      <c r="H108" s="3">
        <v>-11332</v>
      </c>
      <c r="I108" s="3">
        <v>2</v>
      </c>
      <c r="J108" s="3">
        <v>31</v>
      </c>
      <c r="K108" s="6">
        <v>0.55000000000000004</v>
      </c>
      <c r="L108" s="5">
        <v>4.0000000000000002E-4</v>
      </c>
    </row>
    <row r="109" spans="1:12" ht="15.75" thickBot="1" x14ac:dyDescent="0.3">
      <c r="A109" s="13">
        <v>11</v>
      </c>
      <c r="B109" s="24" t="s">
        <v>123</v>
      </c>
      <c r="C109" s="8">
        <v>126476461</v>
      </c>
      <c r="D109" s="9">
        <v>-3.0000000000000001E-3</v>
      </c>
      <c r="E109" s="7">
        <v>-383840</v>
      </c>
      <c r="F109" s="7">
        <v>347</v>
      </c>
      <c r="G109" s="7">
        <v>364555</v>
      </c>
      <c r="H109" s="7">
        <v>71560</v>
      </c>
      <c r="I109" s="7">
        <v>1.4</v>
      </c>
      <c r="J109" s="7">
        <v>48</v>
      </c>
      <c r="K109" s="10">
        <v>0.92</v>
      </c>
      <c r="L109" s="9">
        <v>1.6199999999999999E-2</v>
      </c>
    </row>
    <row r="110" spans="1:12" ht="15.75" thickBot="1" x14ac:dyDescent="0.3">
      <c r="A110" s="12">
        <v>88</v>
      </c>
      <c r="B110" s="24" t="s">
        <v>124</v>
      </c>
      <c r="C110" s="4">
        <v>10203134</v>
      </c>
      <c r="D110" s="5">
        <v>0.01</v>
      </c>
      <c r="E110" s="3">
        <v>101440</v>
      </c>
      <c r="F110" s="3">
        <v>115</v>
      </c>
      <c r="G110" s="3">
        <v>88780</v>
      </c>
      <c r="H110" s="3">
        <v>10220</v>
      </c>
      <c r="I110" s="3">
        <v>2.8</v>
      </c>
      <c r="J110" s="3">
        <v>24</v>
      </c>
      <c r="K110" s="6">
        <v>0.91</v>
      </c>
      <c r="L110" s="5">
        <v>1.2999999999999999E-3</v>
      </c>
    </row>
    <row r="111" spans="1:12" ht="15.75" thickBot="1" x14ac:dyDescent="0.3">
      <c r="A111" s="13">
        <v>64</v>
      </c>
      <c r="B111" s="24" t="s">
        <v>125</v>
      </c>
      <c r="C111" s="8">
        <v>18776707</v>
      </c>
      <c r="D111" s="9">
        <v>1.21E-2</v>
      </c>
      <c r="E111" s="7">
        <v>225280</v>
      </c>
      <c r="F111" s="7">
        <v>7</v>
      </c>
      <c r="G111" s="7">
        <v>2699700</v>
      </c>
      <c r="H111" s="7">
        <v>-18000</v>
      </c>
      <c r="I111" s="7">
        <v>2.8</v>
      </c>
      <c r="J111" s="7">
        <v>31</v>
      </c>
      <c r="K111" s="10">
        <v>0.57999999999999996</v>
      </c>
      <c r="L111" s="9">
        <v>2.3999999999999998E-3</v>
      </c>
    </row>
    <row r="112" spans="1:12" ht="15.75" thickBot="1" x14ac:dyDescent="0.3">
      <c r="A112" s="12">
        <v>27</v>
      </c>
      <c r="B112" s="24" t="s">
        <v>126</v>
      </c>
      <c r="C112" s="4">
        <v>53771296</v>
      </c>
      <c r="D112" s="5">
        <v>2.2800000000000001E-2</v>
      </c>
      <c r="E112" s="3">
        <v>1197323</v>
      </c>
      <c r="F112" s="3">
        <v>94</v>
      </c>
      <c r="G112" s="3">
        <v>569140</v>
      </c>
      <c r="H112" s="3">
        <v>-10000</v>
      </c>
      <c r="I112" s="3">
        <v>3.5</v>
      </c>
      <c r="J112" s="3">
        <v>20</v>
      </c>
      <c r="K112" s="6">
        <v>0.28000000000000003</v>
      </c>
      <c r="L112" s="5">
        <v>6.8999999999999999E-3</v>
      </c>
    </row>
    <row r="113" spans="1:12" ht="15.75" thickBot="1" x14ac:dyDescent="0.3">
      <c r="A113" s="13">
        <v>193</v>
      </c>
      <c r="B113" s="24" t="s">
        <v>127</v>
      </c>
      <c r="C113" s="8">
        <v>119449</v>
      </c>
      <c r="D113" s="9">
        <v>1.5699999999999999E-2</v>
      </c>
      <c r="E113" s="7">
        <v>1843</v>
      </c>
      <c r="F113" s="7">
        <v>147</v>
      </c>
      <c r="G113" s="7">
        <v>810</v>
      </c>
      <c r="H113" s="7">
        <v>-800</v>
      </c>
      <c r="I113" s="7">
        <v>3.6</v>
      </c>
      <c r="J113" s="7">
        <v>23</v>
      </c>
      <c r="K113" s="10">
        <v>0.56999999999999995</v>
      </c>
      <c r="L113" s="9">
        <v>0</v>
      </c>
    </row>
    <row r="114" spans="1:12" ht="15.75" thickBot="1" x14ac:dyDescent="0.3">
      <c r="A114" s="12">
        <v>129</v>
      </c>
      <c r="B114" s="24" t="s">
        <v>128</v>
      </c>
      <c r="C114" s="4">
        <v>4270571</v>
      </c>
      <c r="D114" s="5">
        <v>1.5100000000000001E-2</v>
      </c>
      <c r="E114" s="3">
        <v>63488</v>
      </c>
      <c r="F114" s="3">
        <v>240</v>
      </c>
      <c r="G114" s="3">
        <v>17820</v>
      </c>
      <c r="H114" s="3">
        <v>39520</v>
      </c>
      <c r="I114" s="3">
        <v>2.1</v>
      </c>
      <c r="J114" s="3">
        <v>37</v>
      </c>
      <c r="K114" s="3" t="s">
        <v>25</v>
      </c>
      <c r="L114" s="5">
        <v>5.0000000000000001E-4</v>
      </c>
    </row>
    <row r="115" spans="1:12" ht="15.75" thickBot="1" x14ac:dyDescent="0.3">
      <c r="A115" s="13">
        <v>111</v>
      </c>
      <c r="B115" s="24" t="s">
        <v>129</v>
      </c>
      <c r="C115" s="8">
        <v>6524195</v>
      </c>
      <c r="D115" s="9">
        <v>1.6899999999999998E-2</v>
      </c>
      <c r="E115" s="7">
        <v>108345</v>
      </c>
      <c r="F115" s="7">
        <v>34</v>
      </c>
      <c r="G115" s="7">
        <v>191800</v>
      </c>
      <c r="H115" s="7">
        <v>-4000</v>
      </c>
      <c r="I115" s="7">
        <v>3</v>
      </c>
      <c r="J115" s="7">
        <v>26</v>
      </c>
      <c r="K115" s="10">
        <v>0.36</v>
      </c>
      <c r="L115" s="9">
        <v>8.0000000000000004E-4</v>
      </c>
    </row>
    <row r="116" spans="1:12" ht="15.75" thickBot="1" x14ac:dyDescent="0.3">
      <c r="A116" s="12">
        <v>105</v>
      </c>
      <c r="B116" s="24" t="s">
        <v>130</v>
      </c>
      <c r="C116" s="4">
        <v>7275560</v>
      </c>
      <c r="D116" s="5">
        <v>1.4800000000000001E-2</v>
      </c>
      <c r="E116" s="3">
        <v>106105</v>
      </c>
      <c r="F116" s="3">
        <v>32</v>
      </c>
      <c r="G116" s="3">
        <v>230800</v>
      </c>
      <c r="H116" s="3">
        <v>-14704</v>
      </c>
      <c r="I116" s="3">
        <v>2.7</v>
      </c>
      <c r="J116" s="3">
        <v>24</v>
      </c>
      <c r="K116" s="6">
        <v>0.36</v>
      </c>
      <c r="L116" s="5">
        <v>8.9999999999999998E-4</v>
      </c>
    </row>
    <row r="117" spans="1:12" ht="15.75" thickBot="1" x14ac:dyDescent="0.3">
      <c r="A117" s="13">
        <v>151</v>
      </c>
      <c r="B117" s="24" t="s">
        <v>131</v>
      </c>
      <c r="C117" s="8">
        <v>1886198</v>
      </c>
      <c r="D117" s="9">
        <v>-1.0800000000000001E-2</v>
      </c>
      <c r="E117" s="7">
        <v>-20545</v>
      </c>
      <c r="F117" s="7">
        <v>30</v>
      </c>
      <c r="G117" s="7">
        <v>62200</v>
      </c>
      <c r="H117" s="7">
        <v>-14837</v>
      </c>
      <c r="I117" s="7">
        <v>1.7</v>
      </c>
      <c r="J117" s="7">
        <v>44</v>
      </c>
      <c r="K117" s="10">
        <v>0.69</v>
      </c>
      <c r="L117" s="9">
        <v>2.0000000000000001E-4</v>
      </c>
    </row>
    <row r="118" spans="1:12" ht="15.75" thickBot="1" x14ac:dyDescent="0.3">
      <c r="A118" s="12">
        <v>109</v>
      </c>
      <c r="B118" s="24" t="s">
        <v>132</v>
      </c>
      <c r="C118" s="4">
        <v>6825445</v>
      </c>
      <c r="D118" s="5">
        <v>-4.4000000000000003E-3</v>
      </c>
      <c r="E118" s="3">
        <v>-30268</v>
      </c>
      <c r="F118" s="3">
        <v>667</v>
      </c>
      <c r="G118" s="3">
        <v>10230</v>
      </c>
      <c r="H118" s="3">
        <v>-30012</v>
      </c>
      <c r="I118" s="3">
        <v>2.1</v>
      </c>
      <c r="J118" s="3">
        <v>30</v>
      </c>
      <c r="K118" s="6">
        <v>0.78</v>
      </c>
      <c r="L118" s="5">
        <v>8.9999999999999998E-4</v>
      </c>
    </row>
    <row r="119" spans="1:12" ht="15.75" thickBot="1" x14ac:dyDescent="0.3">
      <c r="A119" s="13">
        <v>147</v>
      </c>
      <c r="B119" s="24" t="s">
        <v>133</v>
      </c>
      <c r="C119" s="8">
        <v>2142249</v>
      </c>
      <c r="D119" s="9">
        <v>8.0000000000000002E-3</v>
      </c>
      <c r="E119" s="7">
        <v>16981</v>
      </c>
      <c r="F119" s="7">
        <v>71</v>
      </c>
      <c r="G119" s="7">
        <v>30360</v>
      </c>
      <c r="H119" s="7">
        <v>-10047</v>
      </c>
      <c r="I119" s="7">
        <v>3.2</v>
      </c>
      <c r="J119" s="7">
        <v>24</v>
      </c>
      <c r="K119" s="10">
        <v>0.31</v>
      </c>
      <c r="L119" s="9">
        <v>2.9999999999999997E-4</v>
      </c>
    </row>
    <row r="120" spans="1:12" ht="15.75" thickBot="1" x14ac:dyDescent="0.3">
      <c r="A120" s="12">
        <v>123</v>
      </c>
      <c r="B120" s="24" t="s">
        <v>134</v>
      </c>
      <c r="C120" s="4">
        <v>5057681</v>
      </c>
      <c r="D120" s="5">
        <v>2.4400000000000002E-2</v>
      </c>
      <c r="E120" s="3">
        <v>120307</v>
      </c>
      <c r="F120" s="3">
        <v>53</v>
      </c>
      <c r="G120" s="3">
        <v>96320</v>
      </c>
      <c r="H120" s="3">
        <v>-5000</v>
      </c>
      <c r="I120" s="3">
        <v>4.4000000000000004</v>
      </c>
      <c r="J120" s="3">
        <v>19</v>
      </c>
      <c r="K120" s="6">
        <v>0.53</v>
      </c>
      <c r="L120" s="5">
        <v>5.9999999999999995E-4</v>
      </c>
    </row>
    <row r="121" spans="1:12" ht="15.75" thickBot="1" x14ac:dyDescent="0.3">
      <c r="A121" s="13">
        <v>108</v>
      </c>
      <c r="B121" s="24" t="s">
        <v>135</v>
      </c>
      <c r="C121" s="8">
        <v>6871292</v>
      </c>
      <c r="D121" s="9">
        <v>1.38E-2</v>
      </c>
      <c r="E121" s="7">
        <v>93840</v>
      </c>
      <c r="F121" s="7">
        <v>4</v>
      </c>
      <c r="G121" s="7">
        <v>1759540</v>
      </c>
      <c r="H121" s="7">
        <v>-1999</v>
      </c>
      <c r="I121" s="7">
        <v>2.2999999999999998</v>
      </c>
      <c r="J121" s="7">
        <v>29</v>
      </c>
      <c r="K121" s="10">
        <v>0.78</v>
      </c>
      <c r="L121" s="9">
        <v>8.9999999999999998E-4</v>
      </c>
    </row>
    <row r="122" spans="1:12" ht="15.75" thickBot="1" x14ac:dyDescent="0.3">
      <c r="A122" s="12">
        <v>217</v>
      </c>
      <c r="B122" s="24" t="s">
        <v>136</v>
      </c>
      <c r="C122" s="4">
        <v>38128</v>
      </c>
      <c r="D122" s="5">
        <v>2.8999999999999998E-3</v>
      </c>
      <c r="E122" s="3">
        <v>109</v>
      </c>
      <c r="F122" s="3">
        <v>238</v>
      </c>
      <c r="G122" s="3">
        <v>160</v>
      </c>
      <c r="H122" s="3"/>
      <c r="I122" s="3" t="s">
        <v>25</v>
      </c>
      <c r="J122" s="3" t="s">
        <v>25</v>
      </c>
      <c r="K122" s="6">
        <v>0.15</v>
      </c>
      <c r="L122" s="5">
        <v>0</v>
      </c>
    </row>
    <row r="123" spans="1:12" ht="15.75" thickBot="1" x14ac:dyDescent="0.3">
      <c r="A123" s="13">
        <v>142</v>
      </c>
      <c r="B123" s="24" t="s">
        <v>137</v>
      </c>
      <c r="C123" s="8">
        <v>2722289</v>
      </c>
      <c r="D123" s="9">
        <v>-1.35E-2</v>
      </c>
      <c r="E123" s="7">
        <v>-37338</v>
      </c>
      <c r="F123" s="7">
        <v>43</v>
      </c>
      <c r="G123" s="7">
        <v>62674</v>
      </c>
      <c r="H123" s="7">
        <v>-32780</v>
      </c>
      <c r="I123" s="7">
        <v>1.7</v>
      </c>
      <c r="J123" s="7">
        <v>45</v>
      </c>
      <c r="K123" s="10">
        <v>0.71</v>
      </c>
      <c r="L123" s="9">
        <v>2.9999999999999997E-4</v>
      </c>
    </row>
    <row r="124" spans="1:12" ht="15.75" thickBot="1" x14ac:dyDescent="0.3">
      <c r="A124" s="12">
        <v>169</v>
      </c>
      <c r="B124" s="24" t="s">
        <v>138</v>
      </c>
      <c r="C124" s="4">
        <v>625978</v>
      </c>
      <c r="D124" s="5">
        <v>1.66E-2</v>
      </c>
      <c r="E124" s="3">
        <v>10249</v>
      </c>
      <c r="F124" s="3">
        <v>242</v>
      </c>
      <c r="G124" s="3">
        <v>2590</v>
      </c>
      <c r="H124" s="3">
        <v>9741</v>
      </c>
      <c r="I124" s="3">
        <v>1.5</v>
      </c>
      <c r="J124" s="3">
        <v>40</v>
      </c>
      <c r="K124" s="6">
        <v>0.88</v>
      </c>
      <c r="L124" s="5">
        <v>1E-4</v>
      </c>
    </row>
    <row r="125" spans="1:12" ht="15.75" thickBot="1" x14ac:dyDescent="0.3">
      <c r="A125" s="13">
        <v>167</v>
      </c>
      <c r="B125" s="24" t="s">
        <v>139</v>
      </c>
      <c r="C125" s="8">
        <v>649335</v>
      </c>
      <c r="D125" s="9">
        <v>1.3899999999999999E-2</v>
      </c>
      <c r="E125" s="7">
        <v>8890</v>
      </c>
      <c r="F125" s="7">
        <v>21645</v>
      </c>
      <c r="G125" s="7">
        <v>30</v>
      </c>
      <c r="H125" s="7">
        <v>5000</v>
      </c>
      <c r="I125" s="7">
        <v>1.2</v>
      </c>
      <c r="J125" s="7">
        <v>39</v>
      </c>
      <c r="K125" s="7" t="s">
        <v>25</v>
      </c>
      <c r="L125" s="9">
        <v>1E-4</v>
      </c>
    </row>
    <row r="126" spans="1:12" ht="15.75" thickBot="1" x14ac:dyDescent="0.3">
      <c r="A126" s="12">
        <v>51</v>
      </c>
      <c r="B126" s="24" t="s">
        <v>140</v>
      </c>
      <c r="C126" s="4">
        <v>27691018</v>
      </c>
      <c r="D126" s="5">
        <v>2.6800000000000001E-2</v>
      </c>
      <c r="E126" s="3">
        <v>721711</v>
      </c>
      <c r="F126" s="3">
        <v>48</v>
      </c>
      <c r="G126" s="3">
        <v>581795</v>
      </c>
      <c r="H126" s="3">
        <v>-1500</v>
      </c>
      <c r="I126" s="3">
        <v>4.0999999999999996</v>
      </c>
      <c r="J126" s="3">
        <v>20</v>
      </c>
      <c r="K126" s="6">
        <v>0.39</v>
      </c>
      <c r="L126" s="5">
        <v>3.5999999999999999E-3</v>
      </c>
    </row>
    <row r="127" spans="1:12" ht="15.75" thickBot="1" x14ac:dyDescent="0.3">
      <c r="A127" s="13">
        <v>62</v>
      </c>
      <c r="B127" s="24" t="s">
        <v>141</v>
      </c>
      <c r="C127" s="8">
        <v>19129952</v>
      </c>
      <c r="D127" s="9">
        <v>2.69E-2</v>
      </c>
      <c r="E127" s="7">
        <v>501205</v>
      </c>
      <c r="F127" s="7">
        <v>203</v>
      </c>
      <c r="G127" s="7">
        <v>94280</v>
      </c>
      <c r="H127" s="7">
        <v>-16053</v>
      </c>
      <c r="I127" s="7">
        <v>4.3</v>
      </c>
      <c r="J127" s="7">
        <v>18</v>
      </c>
      <c r="K127" s="10">
        <v>0.18</v>
      </c>
      <c r="L127" s="9">
        <v>2.5000000000000001E-3</v>
      </c>
    </row>
    <row r="128" spans="1:12" ht="15.75" thickBot="1" x14ac:dyDescent="0.3">
      <c r="A128" s="12">
        <v>45</v>
      </c>
      <c r="B128" s="24" t="s">
        <v>142</v>
      </c>
      <c r="C128" s="4">
        <v>32365999</v>
      </c>
      <c r="D128" s="5">
        <v>1.2999999999999999E-2</v>
      </c>
      <c r="E128" s="3">
        <v>416222</v>
      </c>
      <c r="F128" s="3">
        <v>99</v>
      </c>
      <c r="G128" s="3">
        <v>328550</v>
      </c>
      <c r="H128" s="3">
        <v>50000</v>
      </c>
      <c r="I128" s="3">
        <v>2</v>
      </c>
      <c r="J128" s="3">
        <v>30</v>
      </c>
      <c r="K128" s="6">
        <v>0.78</v>
      </c>
      <c r="L128" s="5">
        <v>4.1999999999999997E-3</v>
      </c>
    </row>
    <row r="129" spans="1:12" ht="15.75" thickBot="1" x14ac:dyDescent="0.3">
      <c r="A129" s="13">
        <v>173</v>
      </c>
      <c r="B129" s="24" t="s">
        <v>143</v>
      </c>
      <c r="C129" s="8">
        <v>540544</v>
      </c>
      <c r="D129" s="9">
        <v>1.8100000000000002E-2</v>
      </c>
      <c r="E129" s="7">
        <v>9591</v>
      </c>
      <c r="F129" s="7">
        <v>1802</v>
      </c>
      <c r="G129" s="7">
        <v>300</v>
      </c>
      <c r="H129" s="7">
        <v>11370</v>
      </c>
      <c r="I129" s="7">
        <v>1.9</v>
      </c>
      <c r="J129" s="7">
        <v>30</v>
      </c>
      <c r="K129" s="10">
        <v>0.35</v>
      </c>
      <c r="L129" s="9">
        <v>1E-4</v>
      </c>
    </row>
    <row r="130" spans="1:12" ht="15.75" thickBot="1" x14ac:dyDescent="0.3">
      <c r="A130" s="12">
        <v>60</v>
      </c>
      <c r="B130" s="24" t="s">
        <v>144</v>
      </c>
      <c r="C130" s="4">
        <v>20250833</v>
      </c>
      <c r="D130" s="5">
        <v>3.0200000000000001E-2</v>
      </c>
      <c r="E130" s="3">
        <v>592802</v>
      </c>
      <c r="F130" s="3">
        <v>17</v>
      </c>
      <c r="G130" s="3">
        <v>1220190</v>
      </c>
      <c r="H130" s="3">
        <v>-40000</v>
      </c>
      <c r="I130" s="3">
        <v>5.9</v>
      </c>
      <c r="J130" s="3">
        <v>16</v>
      </c>
      <c r="K130" s="6">
        <v>0.44</v>
      </c>
      <c r="L130" s="5">
        <v>2.5999999999999999E-3</v>
      </c>
    </row>
    <row r="131" spans="1:12" ht="15.75" thickBot="1" x14ac:dyDescent="0.3">
      <c r="A131" s="13">
        <v>174</v>
      </c>
      <c r="B131" s="24" t="s">
        <v>145</v>
      </c>
      <c r="C131" s="8">
        <v>441543</v>
      </c>
      <c r="D131" s="9">
        <v>2.7000000000000001E-3</v>
      </c>
      <c r="E131" s="7">
        <v>1171</v>
      </c>
      <c r="F131" s="7">
        <v>1380</v>
      </c>
      <c r="G131" s="7">
        <v>320</v>
      </c>
      <c r="H131" s="7">
        <v>900</v>
      </c>
      <c r="I131" s="7">
        <v>1.5</v>
      </c>
      <c r="J131" s="7">
        <v>43</v>
      </c>
      <c r="K131" s="10">
        <v>0.93</v>
      </c>
      <c r="L131" s="9">
        <v>1E-4</v>
      </c>
    </row>
    <row r="132" spans="1:12" ht="15.75" thickBot="1" x14ac:dyDescent="0.3">
      <c r="A132" s="12">
        <v>207</v>
      </c>
      <c r="B132" s="24" t="s">
        <v>146</v>
      </c>
      <c r="C132" s="4">
        <v>59190</v>
      </c>
      <c r="D132" s="5">
        <v>6.7999999999999996E-3</v>
      </c>
      <c r="E132" s="3">
        <v>399</v>
      </c>
      <c r="F132" s="3">
        <v>329</v>
      </c>
      <c r="G132" s="3">
        <v>180</v>
      </c>
      <c r="H132" s="3"/>
      <c r="I132" s="3" t="s">
        <v>25</v>
      </c>
      <c r="J132" s="3" t="s">
        <v>25</v>
      </c>
      <c r="K132" s="6">
        <v>0.7</v>
      </c>
      <c r="L132" s="5">
        <v>0</v>
      </c>
    </row>
    <row r="133" spans="1:12" ht="15.75" thickBot="1" x14ac:dyDescent="0.3">
      <c r="A133" s="13">
        <v>179</v>
      </c>
      <c r="B133" s="24" t="s">
        <v>147</v>
      </c>
      <c r="C133" s="8">
        <v>375265</v>
      </c>
      <c r="D133" s="9">
        <v>-8.0000000000000004E-4</v>
      </c>
      <c r="E133" s="7">
        <v>-289</v>
      </c>
      <c r="F133" s="7">
        <v>354</v>
      </c>
      <c r="G133" s="7">
        <v>1060</v>
      </c>
      <c r="H133" s="7">
        <v>-960</v>
      </c>
      <c r="I133" s="7">
        <v>1.9</v>
      </c>
      <c r="J133" s="7">
        <v>47</v>
      </c>
      <c r="K133" s="10">
        <v>0.92</v>
      </c>
      <c r="L133" s="9">
        <v>0</v>
      </c>
    </row>
    <row r="134" spans="1:12" ht="15.75" thickBot="1" x14ac:dyDescent="0.3">
      <c r="A134" s="12">
        <v>127</v>
      </c>
      <c r="B134" s="24" t="s">
        <v>148</v>
      </c>
      <c r="C134" s="4">
        <v>4649658</v>
      </c>
      <c r="D134" s="5">
        <v>2.7400000000000001E-2</v>
      </c>
      <c r="E134" s="3">
        <v>123962</v>
      </c>
      <c r="F134" s="3">
        <v>5</v>
      </c>
      <c r="G134" s="3">
        <v>1030700</v>
      </c>
      <c r="H134" s="3">
        <v>5000</v>
      </c>
      <c r="I134" s="3">
        <v>4.5999999999999996</v>
      </c>
      <c r="J134" s="3">
        <v>20</v>
      </c>
      <c r="K134" s="6">
        <v>0.56999999999999995</v>
      </c>
      <c r="L134" s="5">
        <v>5.9999999999999995E-4</v>
      </c>
    </row>
    <row r="135" spans="1:12" ht="15.75" thickBot="1" x14ac:dyDescent="0.3">
      <c r="A135" s="13">
        <v>157</v>
      </c>
      <c r="B135" s="24" t="s">
        <v>149</v>
      </c>
      <c r="C135" s="8">
        <v>1271768</v>
      </c>
      <c r="D135" s="9">
        <v>1.6999999999999999E-3</v>
      </c>
      <c r="E135" s="7">
        <v>2100</v>
      </c>
      <c r="F135" s="7">
        <v>626</v>
      </c>
      <c r="G135" s="7">
        <v>2030</v>
      </c>
      <c r="H135" s="7">
        <v>0</v>
      </c>
      <c r="I135" s="7">
        <v>1.4</v>
      </c>
      <c r="J135" s="7">
        <v>37</v>
      </c>
      <c r="K135" s="10">
        <v>0.41</v>
      </c>
      <c r="L135" s="9">
        <v>2.0000000000000001E-4</v>
      </c>
    </row>
    <row r="136" spans="1:12" ht="15.75" thickBot="1" x14ac:dyDescent="0.3">
      <c r="A136" s="12">
        <v>186</v>
      </c>
      <c r="B136" s="24" t="s">
        <v>150</v>
      </c>
      <c r="C136" s="4">
        <v>272815</v>
      </c>
      <c r="D136" s="5">
        <v>2.5000000000000001E-2</v>
      </c>
      <c r="E136" s="3">
        <v>6665</v>
      </c>
      <c r="F136" s="3">
        <v>728</v>
      </c>
      <c r="G136" s="3">
        <v>375</v>
      </c>
      <c r="H136" s="3">
        <v>0</v>
      </c>
      <c r="I136" s="3">
        <v>3.7</v>
      </c>
      <c r="J136" s="3">
        <v>20</v>
      </c>
      <c r="K136" s="6">
        <v>0.46</v>
      </c>
      <c r="L136" s="5">
        <v>0</v>
      </c>
    </row>
    <row r="137" spans="1:12" ht="15.75" thickBot="1" x14ac:dyDescent="0.3">
      <c r="A137" s="13">
        <v>10</v>
      </c>
      <c r="B137" s="24" t="s">
        <v>151</v>
      </c>
      <c r="C137" s="8">
        <v>128932753</v>
      </c>
      <c r="D137" s="9">
        <v>1.06E-2</v>
      </c>
      <c r="E137" s="7">
        <v>1357224</v>
      </c>
      <c r="F137" s="7">
        <v>66</v>
      </c>
      <c r="G137" s="7">
        <v>1943950</v>
      </c>
      <c r="H137" s="7">
        <v>-60000</v>
      </c>
      <c r="I137" s="7">
        <v>2.1</v>
      </c>
      <c r="J137" s="7">
        <v>29</v>
      </c>
      <c r="K137" s="10">
        <v>0.84</v>
      </c>
      <c r="L137" s="9">
        <v>1.6500000000000001E-2</v>
      </c>
    </row>
    <row r="138" spans="1:12" ht="15.75" thickBot="1" x14ac:dyDescent="0.3">
      <c r="A138" s="12">
        <v>194</v>
      </c>
      <c r="B138" s="24" t="s">
        <v>152</v>
      </c>
      <c r="C138" s="4">
        <v>115023</v>
      </c>
      <c r="D138" s="5">
        <v>1.06E-2</v>
      </c>
      <c r="E138" s="3">
        <v>1208</v>
      </c>
      <c r="F138" s="3">
        <v>164</v>
      </c>
      <c r="G138" s="3">
        <v>700</v>
      </c>
      <c r="H138" s="3">
        <v>-600</v>
      </c>
      <c r="I138" s="3">
        <v>3.1</v>
      </c>
      <c r="J138" s="3">
        <v>24</v>
      </c>
      <c r="K138" s="6">
        <v>0.21</v>
      </c>
      <c r="L138" s="5">
        <v>0</v>
      </c>
    </row>
    <row r="139" spans="1:12" ht="15.75" thickBot="1" x14ac:dyDescent="0.3">
      <c r="A139" s="13">
        <v>131</v>
      </c>
      <c r="B139" s="24" t="s">
        <v>153</v>
      </c>
      <c r="C139" s="8">
        <v>4033963</v>
      </c>
      <c r="D139" s="9">
        <v>-2.3E-3</v>
      </c>
      <c r="E139" s="7">
        <v>-9300</v>
      </c>
      <c r="F139" s="7">
        <v>123</v>
      </c>
      <c r="G139" s="7">
        <v>32850</v>
      </c>
      <c r="H139" s="7">
        <v>-1387</v>
      </c>
      <c r="I139" s="7">
        <v>1.3</v>
      </c>
      <c r="J139" s="7">
        <v>38</v>
      </c>
      <c r="K139" s="10">
        <v>0.43</v>
      </c>
      <c r="L139" s="9">
        <v>5.0000000000000001E-4</v>
      </c>
    </row>
    <row r="140" spans="1:12" ht="15.75" thickBot="1" x14ac:dyDescent="0.3">
      <c r="A140" s="12">
        <v>214</v>
      </c>
      <c r="B140" s="24" t="s">
        <v>154</v>
      </c>
      <c r="C140" s="4">
        <v>39242</v>
      </c>
      <c r="D140" s="5">
        <v>7.1000000000000004E-3</v>
      </c>
      <c r="E140" s="3">
        <v>278</v>
      </c>
      <c r="F140" s="3">
        <v>26337</v>
      </c>
      <c r="G140" s="3">
        <v>1</v>
      </c>
      <c r="H140" s="3"/>
      <c r="I140" s="3" t="s">
        <v>25</v>
      </c>
      <c r="J140" s="3" t="s">
        <v>25</v>
      </c>
      <c r="K140" s="3" t="s">
        <v>25</v>
      </c>
      <c r="L140" s="5">
        <v>0</v>
      </c>
    </row>
    <row r="141" spans="1:12" ht="15.75" thickBot="1" x14ac:dyDescent="0.3">
      <c r="A141" s="13">
        <v>136</v>
      </c>
      <c r="B141" s="24" t="s">
        <v>155</v>
      </c>
      <c r="C141" s="8">
        <v>3278290</v>
      </c>
      <c r="D141" s="9">
        <v>1.6500000000000001E-2</v>
      </c>
      <c r="E141" s="7">
        <v>53123</v>
      </c>
      <c r="F141" s="7">
        <v>2</v>
      </c>
      <c r="G141" s="7">
        <v>1553560</v>
      </c>
      <c r="H141" s="7">
        <v>-852</v>
      </c>
      <c r="I141" s="7">
        <v>2.9</v>
      </c>
      <c r="J141" s="7">
        <v>28</v>
      </c>
      <c r="K141" s="10">
        <v>0.67</v>
      </c>
      <c r="L141" s="9">
        <v>4.0000000000000002E-4</v>
      </c>
    </row>
    <row r="142" spans="1:12" ht="15.75" thickBot="1" x14ac:dyDescent="0.3">
      <c r="A142" s="12">
        <v>168</v>
      </c>
      <c r="B142" s="24" t="s">
        <v>156</v>
      </c>
      <c r="C142" s="4">
        <v>628066</v>
      </c>
      <c r="D142" s="5">
        <v>1E-4</v>
      </c>
      <c r="E142" s="3">
        <v>79</v>
      </c>
      <c r="F142" s="3">
        <v>47</v>
      </c>
      <c r="G142" s="3">
        <v>13450</v>
      </c>
      <c r="H142" s="3">
        <v>-480</v>
      </c>
      <c r="I142" s="3">
        <v>1.8</v>
      </c>
      <c r="J142" s="3">
        <v>39</v>
      </c>
      <c r="K142" s="6">
        <v>0.68</v>
      </c>
      <c r="L142" s="5">
        <v>1E-4</v>
      </c>
    </row>
    <row r="143" spans="1:12" ht="15.75" thickBot="1" x14ac:dyDescent="0.3">
      <c r="A143" s="13">
        <v>231</v>
      </c>
      <c r="B143" s="24" t="s">
        <v>157</v>
      </c>
      <c r="C143" s="8">
        <v>4992</v>
      </c>
      <c r="D143" s="9">
        <v>5.9999999999999995E-4</v>
      </c>
      <c r="E143" s="7">
        <v>3</v>
      </c>
      <c r="F143" s="7">
        <v>50</v>
      </c>
      <c r="G143" s="7">
        <v>100</v>
      </c>
      <c r="H143" s="7"/>
      <c r="I143" s="7" t="s">
        <v>25</v>
      </c>
      <c r="J143" s="7" t="s">
        <v>25</v>
      </c>
      <c r="K143" s="10">
        <v>0.1</v>
      </c>
      <c r="L143" s="9">
        <v>0</v>
      </c>
    </row>
    <row r="144" spans="1:12" ht="15.75" thickBot="1" x14ac:dyDescent="0.3">
      <c r="A144" s="12">
        <v>40</v>
      </c>
      <c r="B144" s="24" t="s">
        <v>158</v>
      </c>
      <c r="C144" s="4">
        <v>36910560</v>
      </c>
      <c r="D144" s="5">
        <v>1.2E-2</v>
      </c>
      <c r="E144" s="3">
        <v>438791</v>
      </c>
      <c r="F144" s="3">
        <v>83</v>
      </c>
      <c r="G144" s="3">
        <v>446300</v>
      </c>
      <c r="H144" s="3">
        <v>-51419</v>
      </c>
      <c r="I144" s="3">
        <v>2.4</v>
      </c>
      <c r="J144" s="3">
        <v>30</v>
      </c>
      <c r="K144" s="6">
        <v>0.64</v>
      </c>
      <c r="L144" s="5">
        <v>4.7000000000000002E-3</v>
      </c>
    </row>
    <row r="145" spans="1:12" ht="15.75" thickBot="1" x14ac:dyDescent="0.3">
      <c r="A145" s="13">
        <v>46</v>
      </c>
      <c r="B145" s="24" t="s">
        <v>159</v>
      </c>
      <c r="C145" s="8">
        <v>31255435</v>
      </c>
      <c r="D145" s="9">
        <v>2.93E-2</v>
      </c>
      <c r="E145" s="7">
        <v>889399</v>
      </c>
      <c r="F145" s="7">
        <v>40</v>
      </c>
      <c r="G145" s="7">
        <v>786380</v>
      </c>
      <c r="H145" s="7">
        <v>-5000</v>
      </c>
      <c r="I145" s="7">
        <v>4.9000000000000004</v>
      </c>
      <c r="J145" s="7">
        <v>18</v>
      </c>
      <c r="K145" s="10">
        <v>0.38</v>
      </c>
      <c r="L145" s="9">
        <v>4.0000000000000001E-3</v>
      </c>
    </row>
    <row r="146" spans="1:12" ht="15.75" thickBot="1" x14ac:dyDescent="0.3">
      <c r="A146" s="12">
        <v>26</v>
      </c>
      <c r="B146" s="24" t="s">
        <v>160</v>
      </c>
      <c r="C146" s="4">
        <v>54409800</v>
      </c>
      <c r="D146" s="5">
        <v>6.7000000000000002E-3</v>
      </c>
      <c r="E146" s="3">
        <v>364380</v>
      </c>
      <c r="F146" s="3">
        <v>83</v>
      </c>
      <c r="G146" s="3">
        <v>653290</v>
      </c>
      <c r="H146" s="3">
        <v>-163313</v>
      </c>
      <c r="I146" s="3">
        <v>2.2000000000000002</v>
      </c>
      <c r="J146" s="3">
        <v>29</v>
      </c>
      <c r="K146" s="6">
        <v>0.31</v>
      </c>
      <c r="L146" s="5">
        <v>7.0000000000000001E-3</v>
      </c>
    </row>
    <row r="147" spans="1:12" ht="15.75" thickBot="1" x14ac:dyDescent="0.3">
      <c r="A147" s="13">
        <v>143</v>
      </c>
      <c r="B147" s="24" t="s">
        <v>161</v>
      </c>
      <c r="C147" s="8">
        <v>2540905</v>
      </c>
      <c r="D147" s="9">
        <v>1.8599999999999998E-2</v>
      </c>
      <c r="E147" s="7">
        <v>46375</v>
      </c>
      <c r="F147" s="7">
        <v>3</v>
      </c>
      <c r="G147" s="7">
        <v>823290</v>
      </c>
      <c r="H147" s="7">
        <v>-4806</v>
      </c>
      <c r="I147" s="7">
        <v>3.4</v>
      </c>
      <c r="J147" s="7">
        <v>22</v>
      </c>
      <c r="K147" s="10">
        <v>0.55000000000000004</v>
      </c>
      <c r="L147" s="9">
        <v>2.9999999999999997E-4</v>
      </c>
    </row>
    <row r="148" spans="1:12" ht="15.75" thickBot="1" x14ac:dyDescent="0.3">
      <c r="A148" s="12">
        <v>227</v>
      </c>
      <c r="B148" s="24" t="s">
        <v>162</v>
      </c>
      <c r="C148" s="4">
        <v>10824</v>
      </c>
      <c r="D148" s="5">
        <v>6.3E-3</v>
      </c>
      <c r="E148" s="3">
        <v>68</v>
      </c>
      <c r="F148" s="3">
        <v>541</v>
      </c>
      <c r="G148" s="3">
        <v>20</v>
      </c>
      <c r="H148" s="3"/>
      <c r="I148" s="3" t="s">
        <v>25</v>
      </c>
      <c r="J148" s="3" t="s">
        <v>25</v>
      </c>
      <c r="K148" s="3" t="s">
        <v>25</v>
      </c>
      <c r="L148" s="5">
        <v>0</v>
      </c>
    </row>
    <row r="149" spans="1:12" ht="15.75" thickBot="1" x14ac:dyDescent="0.3">
      <c r="A149" s="13">
        <v>49</v>
      </c>
      <c r="B149" s="24" t="s">
        <v>163</v>
      </c>
      <c r="C149" s="8">
        <v>29136808</v>
      </c>
      <c r="D149" s="9">
        <v>1.8499999999999999E-2</v>
      </c>
      <c r="E149" s="7">
        <v>528098</v>
      </c>
      <c r="F149" s="7">
        <v>203</v>
      </c>
      <c r="G149" s="7">
        <v>143350</v>
      </c>
      <c r="H149" s="7">
        <v>41710</v>
      </c>
      <c r="I149" s="7">
        <v>1.9</v>
      </c>
      <c r="J149" s="7">
        <v>25</v>
      </c>
      <c r="K149" s="10">
        <v>0.21</v>
      </c>
      <c r="L149" s="9">
        <v>3.7000000000000002E-3</v>
      </c>
    </row>
    <row r="150" spans="1:12" ht="15.75" thickBot="1" x14ac:dyDescent="0.3">
      <c r="A150" s="12">
        <v>69</v>
      </c>
      <c r="B150" s="24" t="s">
        <v>164</v>
      </c>
      <c r="C150" s="4">
        <v>17134872</v>
      </c>
      <c r="D150" s="5">
        <v>2.2000000000000001E-3</v>
      </c>
      <c r="E150" s="3">
        <v>37742</v>
      </c>
      <c r="F150" s="3">
        <v>508</v>
      </c>
      <c r="G150" s="3">
        <v>33720</v>
      </c>
      <c r="H150" s="3">
        <v>16000</v>
      </c>
      <c r="I150" s="3">
        <v>1.7</v>
      </c>
      <c r="J150" s="3">
        <v>43</v>
      </c>
      <c r="K150" s="6">
        <v>0.92</v>
      </c>
      <c r="L150" s="5">
        <v>2.2000000000000001E-3</v>
      </c>
    </row>
    <row r="151" spans="1:12" ht="15.75" thickBot="1" x14ac:dyDescent="0.3">
      <c r="A151" s="13">
        <v>184</v>
      </c>
      <c r="B151" s="24" t="s">
        <v>165</v>
      </c>
      <c r="C151" s="8">
        <v>285498</v>
      </c>
      <c r="D151" s="9">
        <v>9.7000000000000003E-3</v>
      </c>
      <c r="E151" s="7">
        <v>2748</v>
      </c>
      <c r="F151" s="7">
        <v>16</v>
      </c>
      <c r="G151" s="7">
        <v>18280</v>
      </c>
      <c r="H151" s="7">
        <v>502</v>
      </c>
      <c r="I151" s="7">
        <v>2</v>
      </c>
      <c r="J151" s="7">
        <v>34</v>
      </c>
      <c r="K151" s="10">
        <v>0.72</v>
      </c>
      <c r="L151" s="9">
        <v>0</v>
      </c>
    </row>
    <row r="152" spans="1:12" ht="15.75" thickBot="1" x14ac:dyDescent="0.3">
      <c r="A152" s="12">
        <v>126</v>
      </c>
      <c r="B152" s="24" t="s">
        <v>166</v>
      </c>
      <c r="C152" s="4">
        <v>4822233</v>
      </c>
      <c r="D152" s="5">
        <v>8.2000000000000007E-3</v>
      </c>
      <c r="E152" s="3">
        <v>39170</v>
      </c>
      <c r="F152" s="3">
        <v>18</v>
      </c>
      <c r="G152" s="3">
        <v>263310</v>
      </c>
      <c r="H152" s="3">
        <v>14881</v>
      </c>
      <c r="I152" s="3">
        <v>1.9</v>
      </c>
      <c r="J152" s="3">
        <v>38</v>
      </c>
      <c r="K152" s="6">
        <v>0.87</v>
      </c>
      <c r="L152" s="5">
        <v>5.9999999999999995E-4</v>
      </c>
    </row>
    <row r="153" spans="1:12" ht="15.75" thickBot="1" x14ac:dyDescent="0.3">
      <c r="A153" s="13">
        <v>110</v>
      </c>
      <c r="B153" s="24" t="s">
        <v>167</v>
      </c>
      <c r="C153" s="8">
        <v>6624554</v>
      </c>
      <c r="D153" s="9">
        <v>1.21E-2</v>
      </c>
      <c r="E153" s="7">
        <v>79052</v>
      </c>
      <c r="F153" s="7">
        <v>55</v>
      </c>
      <c r="G153" s="7">
        <v>120340</v>
      </c>
      <c r="H153" s="7">
        <v>-21272</v>
      </c>
      <c r="I153" s="7">
        <v>2.4</v>
      </c>
      <c r="J153" s="7">
        <v>26</v>
      </c>
      <c r="K153" s="10">
        <v>0.56999999999999995</v>
      </c>
      <c r="L153" s="9">
        <v>8.0000000000000004E-4</v>
      </c>
    </row>
    <row r="154" spans="1:12" ht="15.75" thickBot="1" x14ac:dyDescent="0.3">
      <c r="A154" s="12">
        <v>56</v>
      </c>
      <c r="B154" s="24" t="s">
        <v>168</v>
      </c>
      <c r="C154" s="4">
        <v>24206644</v>
      </c>
      <c r="D154" s="5">
        <v>3.8399999999999997E-2</v>
      </c>
      <c r="E154" s="3">
        <v>895929</v>
      </c>
      <c r="F154" s="3">
        <v>19</v>
      </c>
      <c r="G154" s="3">
        <v>1266700</v>
      </c>
      <c r="H154" s="3">
        <v>4000</v>
      </c>
      <c r="I154" s="3">
        <v>7</v>
      </c>
      <c r="J154" s="3">
        <v>15</v>
      </c>
      <c r="K154" s="6">
        <v>0.17</v>
      </c>
      <c r="L154" s="5">
        <v>3.0999999999999999E-3</v>
      </c>
    </row>
    <row r="155" spans="1:12" ht="15.75" thickBot="1" x14ac:dyDescent="0.3">
      <c r="A155" s="13">
        <v>7</v>
      </c>
      <c r="B155" s="24" t="s">
        <v>169</v>
      </c>
      <c r="C155" s="8">
        <v>206139589</v>
      </c>
      <c r="D155" s="9">
        <v>2.58E-2</v>
      </c>
      <c r="E155" s="7">
        <v>5175990</v>
      </c>
      <c r="F155" s="7">
        <v>226</v>
      </c>
      <c r="G155" s="7">
        <v>910770</v>
      </c>
      <c r="H155" s="7">
        <v>-60000</v>
      </c>
      <c r="I155" s="7">
        <v>5.4</v>
      </c>
      <c r="J155" s="7">
        <v>18</v>
      </c>
      <c r="K155" s="10">
        <v>0.52</v>
      </c>
      <c r="L155" s="9">
        <v>2.64E-2</v>
      </c>
    </row>
    <row r="156" spans="1:12" ht="15.75" thickBot="1" x14ac:dyDescent="0.3">
      <c r="A156" s="12">
        <v>233</v>
      </c>
      <c r="B156" s="24" t="s">
        <v>170</v>
      </c>
      <c r="C156" s="4">
        <v>1626</v>
      </c>
      <c r="D156" s="5">
        <v>6.7999999999999996E-3</v>
      </c>
      <c r="E156" s="3">
        <v>11</v>
      </c>
      <c r="F156" s="3">
        <v>6</v>
      </c>
      <c r="G156" s="3">
        <v>260</v>
      </c>
      <c r="H156" s="3"/>
      <c r="I156" s="3" t="s">
        <v>25</v>
      </c>
      <c r="J156" s="3" t="s">
        <v>25</v>
      </c>
      <c r="K156" s="6">
        <v>0.46</v>
      </c>
      <c r="L156" s="5">
        <v>0</v>
      </c>
    </row>
    <row r="157" spans="1:12" ht="15.75" thickBot="1" x14ac:dyDescent="0.3">
      <c r="A157" s="13">
        <v>54</v>
      </c>
      <c r="B157" s="24" t="s">
        <v>171</v>
      </c>
      <c r="C157" s="8">
        <v>25778816</v>
      </c>
      <c r="D157" s="9">
        <v>4.4000000000000003E-3</v>
      </c>
      <c r="E157" s="7">
        <v>112655</v>
      </c>
      <c r="F157" s="7">
        <v>214</v>
      </c>
      <c r="G157" s="7">
        <v>120410</v>
      </c>
      <c r="H157" s="7">
        <v>-5403</v>
      </c>
      <c r="I157" s="7">
        <v>1.9</v>
      </c>
      <c r="J157" s="7">
        <v>35</v>
      </c>
      <c r="K157" s="10">
        <v>0.63</v>
      </c>
      <c r="L157" s="9">
        <v>3.3E-3</v>
      </c>
    </row>
    <row r="158" spans="1:12" ht="15.75" thickBot="1" x14ac:dyDescent="0.3">
      <c r="A158" s="12">
        <v>148</v>
      </c>
      <c r="B158" s="24" t="s">
        <v>172</v>
      </c>
      <c r="C158" s="4">
        <v>2083374</v>
      </c>
      <c r="D158" s="5">
        <v>0</v>
      </c>
      <c r="E158" s="3">
        <v>-85</v>
      </c>
      <c r="F158" s="3">
        <v>83</v>
      </c>
      <c r="G158" s="3">
        <v>25220</v>
      </c>
      <c r="H158" s="3">
        <v>-1000</v>
      </c>
      <c r="I158" s="3">
        <v>1.5</v>
      </c>
      <c r="J158" s="3">
        <v>39</v>
      </c>
      <c r="K158" s="6">
        <v>0.59</v>
      </c>
      <c r="L158" s="5">
        <v>2.9999999999999997E-4</v>
      </c>
    </row>
    <row r="159" spans="1:12" ht="15.75" thickBot="1" x14ac:dyDescent="0.3">
      <c r="A159" s="13">
        <v>208</v>
      </c>
      <c r="B159" s="24" t="s">
        <v>173</v>
      </c>
      <c r="C159" s="8">
        <v>57559</v>
      </c>
      <c r="D159" s="9">
        <v>6.0000000000000001E-3</v>
      </c>
      <c r="E159" s="7">
        <v>343</v>
      </c>
      <c r="F159" s="7">
        <v>125</v>
      </c>
      <c r="G159" s="7">
        <v>460</v>
      </c>
      <c r="H159" s="7"/>
      <c r="I159" s="7" t="s">
        <v>25</v>
      </c>
      <c r="J159" s="7" t="s">
        <v>25</v>
      </c>
      <c r="K159" s="10">
        <v>0.88</v>
      </c>
      <c r="L159" s="9">
        <v>0</v>
      </c>
    </row>
    <row r="160" spans="1:12" ht="15.75" thickBot="1" x14ac:dyDescent="0.3">
      <c r="A160" s="12">
        <v>119</v>
      </c>
      <c r="B160" s="24" t="s">
        <v>174</v>
      </c>
      <c r="C160" s="4">
        <v>5421241</v>
      </c>
      <c r="D160" s="5">
        <v>7.9000000000000008E-3</v>
      </c>
      <c r="E160" s="3">
        <v>42384</v>
      </c>
      <c r="F160" s="3">
        <v>15</v>
      </c>
      <c r="G160" s="3">
        <v>365268</v>
      </c>
      <c r="H160" s="3">
        <v>28000</v>
      </c>
      <c r="I160" s="3">
        <v>1.7</v>
      </c>
      <c r="J160" s="3">
        <v>40</v>
      </c>
      <c r="K160" s="6">
        <v>0.83</v>
      </c>
      <c r="L160" s="5">
        <v>6.9999999999999999E-4</v>
      </c>
    </row>
    <row r="161" spans="1:12" ht="15.75" thickBot="1" x14ac:dyDescent="0.3">
      <c r="A161" s="13">
        <v>120</v>
      </c>
      <c r="B161" s="24" t="s">
        <v>175</v>
      </c>
      <c r="C161" s="8">
        <v>5106626</v>
      </c>
      <c r="D161" s="9">
        <v>2.6499999999999999E-2</v>
      </c>
      <c r="E161" s="7">
        <v>131640</v>
      </c>
      <c r="F161" s="7">
        <v>16</v>
      </c>
      <c r="G161" s="7">
        <v>309500</v>
      </c>
      <c r="H161" s="7">
        <v>87400</v>
      </c>
      <c r="I161" s="7">
        <v>2.9</v>
      </c>
      <c r="J161" s="7">
        <v>31</v>
      </c>
      <c r="K161" s="10">
        <v>0.87</v>
      </c>
      <c r="L161" s="9">
        <v>6.9999999999999999E-4</v>
      </c>
    </row>
    <row r="162" spans="1:12" ht="15.75" thickBot="1" x14ac:dyDescent="0.3">
      <c r="A162" s="12">
        <v>5</v>
      </c>
      <c r="B162" s="24" t="s">
        <v>176</v>
      </c>
      <c r="C162" s="4">
        <v>220892340</v>
      </c>
      <c r="D162" s="5">
        <v>0.02</v>
      </c>
      <c r="E162" s="3">
        <v>4327022</v>
      </c>
      <c r="F162" s="3">
        <v>287</v>
      </c>
      <c r="G162" s="3">
        <v>770880</v>
      </c>
      <c r="H162" s="3">
        <v>-233379</v>
      </c>
      <c r="I162" s="3">
        <v>3.6</v>
      </c>
      <c r="J162" s="3">
        <v>23</v>
      </c>
      <c r="K162" s="6">
        <v>0.35</v>
      </c>
      <c r="L162" s="5">
        <v>2.8299999999999999E-2</v>
      </c>
    </row>
    <row r="163" spans="1:12" ht="15.75" thickBot="1" x14ac:dyDescent="0.3">
      <c r="A163" s="13">
        <v>222</v>
      </c>
      <c r="B163" s="24" t="s">
        <v>177</v>
      </c>
      <c r="C163" s="8">
        <v>18094</v>
      </c>
      <c r="D163" s="9">
        <v>4.7999999999999996E-3</v>
      </c>
      <c r="E163" s="7">
        <v>86</v>
      </c>
      <c r="F163" s="7">
        <v>39</v>
      </c>
      <c r="G163" s="7">
        <v>460</v>
      </c>
      <c r="H163" s="7"/>
      <c r="I163" s="7" t="s">
        <v>25</v>
      </c>
      <c r="J163" s="7" t="s">
        <v>25</v>
      </c>
      <c r="K163" s="7" t="s">
        <v>25</v>
      </c>
      <c r="L163" s="9">
        <v>0</v>
      </c>
    </row>
    <row r="164" spans="1:12" ht="15.75" thickBot="1" x14ac:dyDescent="0.3">
      <c r="A164" s="12">
        <v>128</v>
      </c>
      <c r="B164" s="24" t="s">
        <v>178</v>
      </c>
      <c r="C164" s="4">
        <v>4314767</v>
      </c>
      <c r="D164" s="5">
        <v>1.61E-2</v>
      </c>
      <c r="E164" s="3">
        <v>68328</v>
      </c>
      <c r="F164" s="3">
        <v>58</v>
      </c>
      <c r="G164" s="3">
        <v>74340</v>
      </c>
      <c r="H164" s="3">
        <v>11200</v>
      </c>
      <c r="I164" s="3">
        <v>2.5</v>
      </c>
      <c r="J164" s="3">
        <v>30</v>
      </c>
      <c r="K164" s="6">
        <v>0.68</v>
      </c>
      <c r="L164" s="5">
        <v>5.9999999999999995E-4</v>
      </c>
    </row>
    <row r="165" spans="1:12" ht="15.75" thickBot="1" x14ac:dyDescent="0.3">
      <c r="A165" s="13">
        <v>98</v>
      </c>
      <c r="B165" s="24" t="s">
        <v>179</v>
      </c>
      <c r="C165" s="8">
        <v>8947024</v>
      </c>
      <c r="D165" s="9">
        <v>1.95E-2</v>
      </c>
      <c r="E165" s="7">
        <v>170915</v>
      </c>
      <c r="F165" s="7">
        <v>20</v>
      </c>
      <c r="G165" s="7">
        <v>452860</v>
      </c>
      <c r="H165" s="7">
        <v>-800</v>
      </c>
      <c r="I165" s="7">
        <v>3.6</v>
      </c>
      <c r="J165" s="7">
        <v>22</v>
      </c>
      <c r="K165" s="10">
        <v>0.13</v>
      </c>
      <c r="L165" s="9">
        <v>1.1000000000000001E-3</v>
      </c>
    </row>
    <row r="166" spans="1:12" ht="15.75" thickBot="1" x14ac:dyDescent="0.3">
      <c r="A166" s="12">
        <v>106</v>
      </c>
      <c r="B166" s="24" t="s">
        <v>180</v>
      </c>
      <c r="C166" s="4">
        <v>7132538</v>
      </c>
      <c r="D166" s="5">
        <v>1.2500000000000001E-2</v>
      </c>
      <c r="E166" s="3">
        <v>87902</v>
      </c>
      <c r="F166" s="3">
        <v>18</v>
      </c>
      <c r="G166" s="3">
        <v>397300</v>
      </c>
      <c r="H166" s="3">
        <v>-16556</v>
      </c>
      <c r="I166" s="3">
        <v>2.4</v>
      </c>
      <c r="J166" s="3">
        <v>26</v>
      </c>
      <c r="K166" s="6">
        <v>0.62</v>
      </c>
      <c r="L166" s="5">
        <v>8.9999999999999998E-4</v>
      </c>
    </row>
    <row r="167" spans="1:12" ht="15.75" thickBot="1" x14ac:dyDescent="0.3">
      <c r="A167" s="13">
        <v>43</v>
      </c>
      <c r="B167" s="24" t="s">
        <v>181</v>
      </c>
      <c r="C167" s="8">
        <v>32971854</v>
      </c>
      <c r="D167" s="9">
        <v>1.4200000000000001E-2</v>
      </c>
      <c r="E167" s="7">
        <v>461401</v>
      </c>
      <c r="F167" s="7">
        <v>26</v>
      </c>
      <c r="G167" s="7">
        <v>1280000</v>
      </c>
      <c r="H167" s="7">
        <v>99069</v>
      </c>
      <c r="I167" s="7">
        <v>2.2999999999999998</v>
      </c>
      <c r="J167" s="7">
        <v>31</v>
      </c>
      <c r="K167" s="10">
        <v>0.79</v>
      </c>
      <c r="L167" s="9">
        <v>4.1999999999999997E-3</v>
      </c>
    </row>
    <row r="168" spans="1:12" ht="15.75" thickBot="1" x14ac:dyDescent="0.3">
      <c r="A168" s="12">
        <v>13</v>
      </c>
      <c r="B168" s="24" t="s">
        <v>182</v>
      </c>
      <c r="C168" s="4">
        <v>109581078</v>
      </c>
      <c r="D168" s="5">
        <v>1.35E-2</v>
      </c>
      <c r="E168" s="3">
        <v>1464463</v>
      </c>
      <c r="F168" s="3">
        <v>368</v>
      </c>
      <c r="G168" s="3">
        <v>298170</v>
      </c>
      <c r="H168" s="3">
        <v>-67152</v>
      </c>
      <c r="I168" s="3">
        <v>2.6</v>
      </c>
      <c r="J168" s="3">
        <v>26</v>
      </c>
      <c r="K168" s="6">
        <v>0.47</v>
      </c>
      <c r="L168" s="5">
        <v>1.41E-2</v>
      </c>
    </row>
    <row r="169" spans="1:12" ht="15.75" thickBot="1" x14ac:dyDescent="0.3">
      <c r="A169" s="13">
        <v>38</v>
      </c>
      <c r="B169" s="24" t="s">
        <v>183</v>
      </c>
      <c r="C169" s="8">
        <v>37846611</v>
      </c>
      <c r="D169" s="9">
        <v>-1.1000000000000001E-3</v>
      </c>
      <c r="E169" s="7">
        <v>-41157</v>
      </c>
      <c r="F169" s="7">
        <v>124</v>
      </c>
      <c r="G169" s="7">
        <v>306230</v>
      </c>
      <c r="H169" s="7">
        <v>-29395</v>
      </c>
      <c r="I169" s="7">
        <v>1.4</v>
      </c>
      <c r="J169" s="7">
        <v>42</v>
      </c>
      <c r="K169" s="10">
        <v>0.6</v>
      </c>
      <c r="L169" s="9">
        <v>4.8999999999999998E-3</v>
      </c>
    </row>
    <row r="170" spans="1:12" ht="15.75" thickBot="1" x14ac:dyDescent="0.3">
      <c r="A170" s="12">
        <v>89</v>
      </c>
      <c r="B170" s="24" t="s">
        <v>184</v>
      </c>
      <c r="C170" s="4">
        <v>10196709</v>
      </c>
      <c r="D170" s="5">
        <v>-2.8999999999999998E-3</v>
      </c>
      <c r="E170" s="3">
        <v>-29478</v>
      </c>
      <c r="F170" s="3">
        <v>111</v>
      </c>
      <c r="G170" s="3">
        <v>91590</v>
      </c>
      <c r="H170" s="3">
        <v>-6000</v>
      </c>
      <c r="I170" s="3">
        <v>1.3</v>
      </c>
      <c r="J170" s="3">
        <v>46</v>
      </c>
      <c r="K170" s="6">
        <v>0.66</v>
      </c>
      <c r="L170" s="5">
        <v>1.2999999999999999E-3</v>
      </c>
    </row>
    <row r="171" spans="1:12" ht="15.75" thickBot="1" x14ac:dyDescent="0.3">
      <c r="A171" s="13">
        <v>141</v>
      </c>
      <c r="B171" s="24" t="s">
        <v>185</v>
      </c>
      <c r="C171" s="8">
        <v>2860853</v>
      </c>
      <c r="D171" s="9">
        <v>-2.47E-2</v>
      </c>
      <c r="E171" s="7">
        <v>-72555</v>
      </c>
      <c r="F171" s="7">
        <v>323</v>
      </c>
      <c r="G171" s="7">
        <v>8870</v>
      </c>
      <c r="H171" s="7">
        <v>-97986</v>
      </c>
      <c r="I171" s="7">
        <v>1.2</v>
      </c>
      <c r="J171" s="7">
        <v>44</v>
      </c>
      <c r="K171" s="7" t="s">
        <v>25</v>
      </c>
      <c r="L171" s="9">
        <v>4.0000000000000002E-4</v>
      </c>
    </row>
    <row r="172" spans="1:12" ht="15.75" thickBot="1" x14ac:dyDescent="0.3">
      <c r="A172" s="12">
        <v>139</v>
      </c>
      <c r="B172" s="24" t="s">
        <v>186</v>
      </c>
      <c r="C172" s="4">
        <v>2881053</v>
      </c>
      <c r="D172" s="5">
        <v>1.7299999999999999E-2</v>
      </c>
      <c r="E172" s="3">
        <v>48986</v>
      </c>
      <c r="F172" s="3">
        <v>248</v>
      </c>
      <c r="G172" s="3">
        <v>11610</v>
      </c>
      <c r="H172" s="3">
        <v>40000</v>
      </c>
      <c r="I172" s="3">
        <v>1.9</v>
      </c>
      <c r="J172" s="3">
        <v>32</v>
      </c>
      <c r="K172" s="6">
        <v>0.96</v>
      </c>
      <c r="L172" s="5">
        <v>4.0000000000000002E-4</v>
      </c>
    </row>
    <row r="173" spans="1:12" ht="15.75" thickBot="1" x14ac:dyDescent="0.3">
      <c r="A173" s="13">
        <v>61</v>
      </c>
      <c r="B173" s="24" t="s">
        <v>187</v>
      </c>
      <c r="C173" s="8">
        <v>19237691</v>
      </c>
      <c r="D173" s="9">
        <v>-6.6E-3</v>
      </c>
      <c r="E173" s="7">
        <v>-126866</v>
      </c>
      <c r="F173" s="7">
        <v>84</v>
      </c>
      <c r="G173" s="7">
        <v>230170</v>
      </c>
      <c r="H173" s="7">
        <v>-73999</v>
      </c>
      <c r="I173" s="7">
        <v>1.6</v>
      </c>
      <c r="J173" s="7">
        <v>43</v>
      </c>
      <c r="K173" s="10">
        <v>0.55000000000000004</v>
      </c>
      <c r="L173" s="9">
        <v>2.5000000000000001E-3</v>
      </c>
    </row>
    <row r="174" spans="1:12" ht="15.75" thickBot="1" x14ac:dyDescent="0.3">
      <c r="A174" s="12">
        <v>9</v>
      </c>
      <c r="B174" s="24" t="s">
        <v>188</v>
      </c>
      <c r="C174" s="4">
        <v>145934462</v>
      </c>
      <c r="D174" s="5">
        <v>4.0000000000000002E-4</v>
      </c>
      <c r="E174" s="3">
        <v>62206</v>
      </c>
      <c r="F174" s="3">
        <v>9</v>
      </c>
      <c r="G174" s="3">
        <v>16376870</v>
      </c>
      <c r="H174" s="3">
        <v>182456</v>
      </c>
      <c r="I174" s="3">
        <v>1.8</v>
      </c>
      <c r="J174" s="3">
        <v>40</v>
      </c>
      <c r="K174" s="6">
        <v>0.74</v>
      </c>
      <c r="L174" s="5">
        <v>1.8700000000000001E-2</v>
      </c>
    </row>
    <row r="175" spans="1:12" ht="15.75" thickBot="1" x14ac:dyDescent="0.3">
      <c r="A175" s="13">
        <v>76</v>
      </c>
      <c r="B175" s="24" t="s">
        <v>189</v>
      </c>
      <c r="C175" s="8">
        <v>12952218</v>
      </c>
      <c r="D175" s="9">
        <v>2.58E-2</v>
      </c>
      <c r="E175" s="7">
        <v>325268</v>
      </c>
      <c r="F175" s="7">
        <v>525</v>
      </c>
      <c r="G175" s="7">
        <v>24670</v>
      </c>
      <c r="H175" s="7">
        <v>-9000</v>
      </c>
      <c r="I175" s="7">
        <v>4.0999999999999996</v>
      </c>
      <c r="J175" s="7">
        <v>20</v>
      </c>
      <c r="K175" s="10">
        <v>0.18</v>
      </c>
      <c r="L175" s="9">
        <v>1.6999999999999999E-3</v>
      </c>
    </row>
    <row r="176" spans="1:12" ht="15.75" thickBot="1" x14ac:dyDescent="0.3">
      <c r="A176" s="12">
        <v>162</v>
      </c>
      <c r="B176" s="24" t="s">
        <v>363</v>
      </c>
      <c r="C176" s="4">
        <v>895312</v>
      </c>
      <c r="D176" s="5">
        <v>7.1999999999999998E-3</v>
      </c>
      <c r="E176" s="3">
        <v>6385</v>
      </c>
      <c r="F176" s="3">
        <v>358</v>
      </c>
      <c r="G176" s="3">
        <v>2500</v>
      </c>
      <c r="H176" s="3">
        <v>-1256</v>
      </c>
      <c r="I176" s="3">
        <v>2.2999999999999998</v>
      </c>
      <c r="J176" s="3">
        <v>36</v>
      </c>
      <c r="K176" s="6">
        <v>1</v>
      </c>
      <c r="L176" s="5">
        <v>1E-4</v>
      </c>
    </row>
    <row r="177" spans="1:12" ht="15.75" thickBot="1" x14ac:dyDescent="0.3">
      <c r="A177" s="13">
        <v>228</v>
      </c>
      <c r="B177" s="24" t="s">
        <v>190</v>
      </c>
      <c r="C177" s="8">
        <v>9877</v>
      </c>
      <c r="D177" s="9">
        <v>3.0000000000000001E-3</v>
      </c>
      <c r="E177" s="7">
        <v>30</v>
      </c>
      <c r="F177" s="7">
        <v>470</v>
      </c>
      <c r="G177" s="7">
        <v>21</v>
      </c>
      <c r="H177" s="7"/>
      <c r="I177" s="7" t="s">
        <v>25</v>
      </c>
      <c r="J177" s="7" t="s">
        <v>25</v>
      </c>
      <c r="K177" s="10">
        <v>0</v>
      </c>
      <c r="L177" s="9">
        <v>0</v>
      </c>
    </row>
    <row r="178" spans="1:12" ht="15.75" thickBot="1" x14ac:dyDescent="0.3">
      <c r="A178" s="12">
        <v>229</v>
      </c>
      <c r="B178" s="24" t="s">
        <v>191</v>
      </c>
      <c r="C178" s="4">
        <v>6077</v>
      </c>
      <c r="D178" s="5">
        <v>3.0000000000000001E-3</v>
      </c>
      <c r="E178" s="3">
        <v>18</v>
      </c>
      <c r="F178" s="3">
        <v>16</v>
      </c>
      <c r="G178" s="3">
        <v>390</v>
      </c>
      <c r="H178" s="3"/>
      <c r="I178" s="3" t="s">
        <v>25</v>
      </c>
      <c r="J178" s="3" t="s">
        <v>25</v>
      </c>
      <c r="K178" s="6">
        <v>0.27</v>
      </c>
      <c r="L178" s="5">
        <v>0</v>
      </c>
    </row>
    <row r="179" spans="1:12" ht="15.75" thickBot="1" x14ac:dyDescent="0.3">
      <c r="A179" s="13">
        <v>211</v>
      </c>
      <c r="B179" s="24" t="s">
        <v>192</v>
      </c>
      <c r="C179" s="8">
        <v>53199</v>
      </c>
      <c r="D179" s="9">
        <v>7.1000000000000004E-3</v>
      </c>
      <c r="E179" s="7">
        <v>376</v>
      </c>
      <c r="F179" s="7">
        <v>205</v>
      </c>
      <c r="G179" s="7">
        <v>260</v>
      </c>
      <c r="H179" s="7"/>
      <c r="I179" s="7" t="s">
        <v>25</v>
      </c>
      <c r="J179" s="7" t="s">
        <v>25</v>
      </c>
      <c r="K179" s="10">
        <v>0.33</v>
      </c>
      <c r="L179" s="9">
        <v>0</v>
      </c>
    </row>
    <row r="180" spans="1:12" ht="15.75" thickBot="1" x14ac:dyDescent="0.3">
      <c r="A180" s="12">
        <v>189</v>
      </c>
      <c r="B180" s="24" t="s">
        <v>193</v>
      </c>
      <c r="C180" s="4">
        <v>183627</v>
      </c>
      <c r="D180" s="5">
        <v>4.5999999999999999E-3</v>
      </c>
      <c r="E180" s="3">
        <v>837</v>
      </c>
      <c r="F180" s="3">
        <v>301</v>
      </c>
      <c r="G180" s="3">
        <v>610</v>
      </c>
      <c r="H180" s="3">
        <v>0</v>
      </c>
      <c r="I180" s="3">
        <v>1.4</v>
      </c>
      <c r="J180" s="3">
        <v>34</v>
      </c>
      <c r="K180" s="6">
        <v>0.19</v>
      </c>
      <c r="L180" s="5">
        <v>0</v>
      </c>
    </row>
    <row r="181" spans="1:12" ht="15.75" thickBot="1" x14ac:dyDescent="0.3">
      <c r="A181" s="13">
        <v>216</v>
      </c>
      <c r="B181" s="24" t="s">
        <v>194</v>
      </c>
      <c r="C181" s="8">
        <v>38666</v>
      </c>
      <c r="D181" s="9">
        <v>1.7500000000000002E-2</v>
      </c>
      <c r="E181" s="7">
        <v>664</v>
      </c>
      <c r="F181" s="7">
        <v>730</v>
      </c>
      <c r="G181" s="7">
        <v>53</v>
      </c>
      <c r="H181" s="7"/>
      <c r="I181" s="7" t="s">
        <v>25</v>
      </c>
      <c r="J181" s="7" t="s">
        <v>25</v>
      </c>
      <c r="K181" s="10">
        <v>0</v>
      </c>
      <c r="L181" s="9">
        <v>0</v>
      </c>
    </row>
    <row r="182" spans="1:12" ht="15.75" thickBot="1" x14ac:dyDescent="0.3">
      <c r="A182" s="12">
        <v>230</v>
      </c>
      <c r="B182" s="24" t="s">
        <v>195</v>
      </c>
      <c r="C182" s="4">
        <v>5794</v>
      </c>
      <c r="D182" s="5">
        <v>-4.7999999999999996E-3</v>
      </c>
      <c r="E182" s="3">
        <v>-28</v>
      </c>
      <c r="F182" s="3">
        <v>25</v>
      </c>
      <c r="G182" s="3">
        <v>230</v>
      </c>
      <c r="H182" s="3"/>
      <c r="I182" s="3" t="s">
        <v>25</v>
      </c>
      <c r="J182" s="3" t="s">
        <v>25</v>
      </c>
      <c r="K182" s="6">
        <v>1</v>
      </c>
      <c r="L182" s="5">
        <v>0</v>
      </c>
    </row>
    <row r="183" spans="1:12" ht="15.75" thickBot="1" x14ac:dyDescent="0.3">
      <c r="A183" s="13">
        <v>188</v>
      </c>
      <c r="B183" s="24" t="s">
        <v>196</v>
      </c>
      <c r="C183" s="8">
        <v>198414</v>
      </c>
      <c r="D183" s="9">
        <v>6.7000000000000002E-3</v>
      </c>
      <c r="E183" s="7">
        <v>1317</v>
      </c>
      <c r="F183" s="7">
        <v>70</v>
      </c>
      <c r="G183" s="7">
        <v>2830</v>
      </c>
      <c r="H183" s="7">
        <v>-2803</v>
      </c>
      <c r="I183" s="7">
        <v>3.9</v>
      </c>
      <c r="J183" s="7">
        <v>22</v>
      </c>
      <c r="K183" s="10">
        <v>0.18</v>
      </c>
      <c r="L183" s="9">
        <v>0</v>
      </c>
    </row>
    <row r="184" spans="1:12" ht="15.75" thickBot="1" x14ac:dyDescent="0.3">
      <c r="A184" s="12">
        <v>218</v>
      </c>
      <c r="B184" s="24" t="s">
        <v>197</v>
      </c>
      <c r="C184" s="4">
        <v>33931</v>
      </c>
      <c r="D184" s="5">
        <v>2.0999999999999999E-3</v>
      </c>
      <c r="E184" s="3">
        <v>71</v>
      </c>
      <c r="F184" s="3">
        <v>566</v>
      </c>
      <c r="G184" s="3">
        <v>60</v>
      </c>
      <c r="H184" s="3"/>
      <c r="I184" s="3" t="s">
        <v>25</v>
      </c>
      <c r="J184" s="3" t="s">
        <v>25</v>
      </c>
      <c r="K184" s="6">
        <v>0.97</v>
      </c>
      <c r="L184" s="5">
        <v>0</v>
      </c>
    </row>
    <row r="185" spans="1:12" ht="15.75" thickBot="1" x14ac:dyDescent="0.3">
      <c r="A185" s="13">
        <v>187</v>
      </c>
      <c r="B185" s="24" t="s">
        <v>198</v>
      </c>
      <c r="C185" s="8">
        <v>219159</v>
      </c>
      <c r="D185" s="9">
        <v>1.9099999999999999E-2</v>
      </c>
      <c r="E185" s="7">
        <v>4103</v>
      </c>
      <c r="F185" s="7">
        <v>228</v>
      </c>
      <c r="G185" s="7">
        <v>960</v>
      </c>
      <c r="H185" s="7">
        <v>-1680</v>
      </c>
      <c r="I185" s="7">
        <v>4.4000000000000004</v>
      </c>
      <c r="J185" s="7">
        <v>19</v>
      </c>
      <c r="K185" s="10">
        <v>0.74</v>
      </c>
      <c r="L185" s="9">
        <v>0</v>
      </c>
    </row>
    <row r="186" spans="1:12" ht="15.75" thickBot="1" x14ac:dyDescent="0.3">
      <c r="A186" s="12">
        <v>41</v>
      </c>
      <c r="B186" s="24" t="s">
        <v>199</v>
      </c>
      <c r="C186" s="4">
        <v>34813871</v>
      </c>
      <c r="D186" s="5">
        <v>1.5900000000000001E-2</v>
      </c>
      <c r="E186" s="3">
        <v>545343</v>
      </c>
      <c r="F186" s="3">
        <v>16</v>
      </c>
      <c r="G186" s="3">
        <v>2149690</v>
      </c>
      <c r="H186" s="3">
        <v>134979</v>
      </c>
      <c r="I186" s="3">
        <v>2.2999999999999998</v>
      </c>
      <c r="J186" s="3">
        <v>32</v>
      </c>
      <c r="K186" s="6">
        <v>0.84</v>
      </c>
      <c r="L186" s="5">
        <v>4.4999999999999997E-3</v>
      </c>
    </row>
    <row r="187" spans="1:12" ht="15.75" thickBot="1" x14ac:dyDescent="0.3">
      <c r="A187" s="13">
        <v>70</v>
      </c>
      <c r="B187" s="24" t="s">
        <v>200</v>
      </c>
      <c r="C187" s="8">
        <v>16743927</v>
      </c>
      <c r="D187" s="9">
        <v>2.75E-2</v>
      </c>
      <c r="E187" s="7">
        <v>447563</v>
      </c>
      <c r="F187" s="7">
        <v>87</v>
      </c>
      <c r="G187" s="7">
        <v>192530</v>
      </c>
      <c r="H187" s="7">
        <v>-20000</v>
      </c>
      <c r="I187" s="7">
        <v>4.7</v>
      </c>
      <c r="J187" s="7">
        <v>19</v>
      </c>
      <c r="K187" s="10">
        <v>0.49</v>
      </c>
      <c r="L187" s="9">
        <v>2.0999999999999999E-3</v>
      </c>
    </row>
    <row r="188" spans="1:12" ht="15.75" thickBot="1" x14ac:dyDescent="0.3">
      <c r="A188" s="12">
        <v>99</v>
      </c>
      <c r="B188" s="24" t="s">
        <v>201</v>
      </c>
      <c r="C188" s="4">
        <v>8737371</v>
      </c>
      <c r="D188" s="5">
        <v>-4.0000000000000001E-3</v>
      </c>
      <c r="E188" s="3">
        <v>-34864</v>
      </c>
      <c r="F188" s="3">
        <v>100</v>
      </c>
      <c r="G188" s="3">
        <v>87460</v>
      </c>
      <c r="H188" s="3">
        <v>4000</v>
      </c>
      <c r="I188" s="3">
        <v>1.5</v>
      </c>
      <c r="J188" s="3">
        <v>42</v>
      </c>
      <c r="K188" s="6">
        <v>0.56000000000000005</v>
      </c>
      <c r="L188" s="5">
        <v>1.1000000000000001E-3</v>
      </c>
    </row>
    <row r="189" spans="1:12" ht="15.75" thickBot="1" x14ac:dyDescent="0.3">
      <c r="A189" s="13">
        <v>200</v>
      </c>
      <c r="B189" s="24" t="s">
        <v>202</v>
      </c>
      <c r="C189" s="8">
        <v>98347</v>
      </c>
      <c r="D189" s="9">
        <v>6.1999999999999998E-3</v>
      </c>
      <c r="E189" s="7">
        <v>608</v>
      </c>
      <c r="F189" s="7">
        <v>214</v>
      </c>
      <c r="G189" s="7">
        <v>460</v>
      </c>
      <c r="H189" s="7">
        <v>-200</v>
      </c>
      <c r="I189" s="7">
        <v>2.5</v>
      </c>
      <c r="J189" s="7">
        <v>34</v>
      </c>
      <c r="K189" s="10">
        <v>0.56000000000000005</v>
      </c>
      <c r="L189" s="9">
        <v>0</v>
      </c>
    </row>
    <row r="190" spans="1:12" ht="15.75" thickBot="1" x14ac:dyDescent="0.3">
      <c r="A190" s="12">
        <v>103</v>
      </c>
      <c r="B190" s="24" t="s">
        <v>203</v>
      </c>
      <c r="C190" s="4">
        <v>7976983</v>
      </c>
      <c r="D190" s="5">
        <v>2.1000000000000001E-2</v>
      </c>
      <c r="E190" s="3">
        <v>163768</v>
      </c>
      <c r="F190" s="3">
        <v>111</v>
      </c>
      <c r="G190" s="3">
        <v>72180</v>
      </c>
      <c r="H190" s="3">
        <v>-4200</v>
      </c>
      <c r="I190" s="3">
        <v>4.3</v>
      </c>
      <c r="J190" s="3">
        <v>19</v>
      </c>
      <c r="K190" s="6">
        <v>0.43</v>
      </c>
      <c r="L190" s="5">
        <v>1E-3</v>
      </c>
    </row>
    <row r="191" spans="1:12" ht="15.75" thickBot="1" x14ac:dyDescent="0.3">
      <c r="A191" s="13">
        <v>114</v>
      </c>
      <c r="B191" s="24" t="s">
        <v>204</v>
      </c>
      <c r="C191" s="8">
        <v>5850342</v>
      </c>
      <c r="D191" s="9">
        <v>7.9000000000000008E-3</v>
      </c>
      <c r="E191" s="7">
        <v>46005</v>
      </c>
      <c r="F191" s="7">
        <v>8358</v>
      </c>
      <c r="G191" s="7">
        <v>700</v>
      </c>
      <c r="H191" s="7">
        <v>27028</v>
      </c>
      <c r="I191" s="7">
        <v>1.2</v>
      </c>
      <c r="J191" s="7">
        <v>42</v>
      </c>
      <c r="K191" s="7" t="s">
        <v>25</v>
      </c>
      <c r="L191" s="9">
        <v>8.0000000000000004E-4</v>
      </c>
    </row>
    <row r="192" spans="1:12" ht="15.75" thickBot="1" x14ac:dyDescent="0.3">
      <c r="A192" s="12">
        <v>213</v>
      </c>
      <c r="B192" s="24" t="s">
        <v>205</v>
      </c>
      <c r="C192" s="4">
        <v>42876</v>
      </c>
      <c r="D192" s="5">
        <v>1.15E-2</v>
      </c>
      <c r="E192" s="3">
        <v>488</v>
      </c>
      <c r="F192" s="3">
        <v>1261</v>
      </c>
      <c r="G192" s="3">
        <v>34</v>
      </c>
      <c r="H192" s="3"/>
      <c r="I192" s="3" t="s">
        <v>25</v>
      </c>
      <c r="J192" s="3" t="s">
        <v>25</v>
      </c>
      <c r="K192" s="6">
        <v>0.96</v>
      </c>
      <c r="L192" s="5">
        <v>0</v>
      </c>
    </row>
    <row r="193" spans="1:12" ht="15.75" thickBot="1" x14ac:dyDescent="0.3">
      <c r="A193" s="13">
        <v>118</v>
      </c>
      <c r="B193" s="24" t="s">
        <v>206</v>
      </c>
      <c r="C193" s="8">
        <v>5459642</v>
      </c>
      <c r="D193" s="9">
        <v>5.0000000000000001E-4</v>
      </c>
      <c r="E193" s="7">
        <v>2629</v>
      </c>
      <c r="F193" s="7">
        <v>114</v>
      </c>
      <c r="G193" s="7">
        <v>48088</v>
      </c>
      <c r="H193" s="7">
        <v>1485</v>
      </c>
      <c r="I193" s="7">
        <v>1.5</v>
      </c>
      <c r="J193" s="7">
        <v>41</v>
      </c>
      <c r="K193" s="10">
        <v>0.54</v>
      </c>
      <c r="L193" s="9">
        <v>6.9999999999999999E-4</v>
      </c>
    </row>
    <row r="194" spans="1:12" ht="15.75" thickBot="1" x14ac:dyDescent="0.3">
      <c r="A194" s="12">
        <v>149</v>
      </c>
      <c r="B194" s="24" t="s">
        <v>207</v>
      </c>
      <c r="C194" s="4">
        <v>2078938</v>
      </c>
      <c r="D194" s="5">
        <v>1E-4</v>
      </c>
      <c r="E194" s="3">
        <v>284</v>
      </c>
      <c r="F194" s="3">
        <v>103</v>
      </c>
      <c r="G194" s="3">
        <v>20140</v>
      </c>
      <c r="H194" s="3">
        <v>2000</v>
      </c>
      <c r="I194" s="3">
        <v>1.6</v>
      </c>
      <c r="J194" s="3">
        <v>45</v>
      </c>
      <c r="K194" s="6">
        <v>0.55000000000000004</v>
      </c>
      <c r="L194" s="5">
        <v>2.9999999999999997E-4</v>
      </c>
    </row>
    <row r="195" spans="1:12" ht="15.75" thickBot="1" x14ac:dyDescent="0.3">
      <c r="A195" s="13">
        <v>166</v>
      </c>
      <c r="B195" s="24" t="s">
        <v>208</v>
      </c>
      <c r="C195" s="8">
        <v>686884</v>
      </c>
      <c r="D195" s="9">
        <v>2.5499999999999998E-2</v>
      </c>
      <c r="E195" s="7">
        <v>17061</v>
      </c>
      <c r="F195" s="7">
        <v>25</v>
      </c>
      <c r="G195" s="7">
        <v>27990</v>
      </c>
      <c r="H195" s="7">
        <v>-1600</v>
      </c>
      <c r="I195" s="7">
        <v>4.4000000000000004</v>
      </c>
      <c r="J195" s="7">
        <v>20</v>
      </c>
      <c r="K195" s="10">
        <v>0.23</v>
      </c>
      <c r="L195" s="9">
        <v>1E-4</v>
      </c>
    </row>
    <row r="196" spans="1:12" ht="15.75" thickBot="1" x14ac:dyDescent="0.3">
      <c r="A196" s="12">
        <v>73</v>
      </c>
      <c r="B196" s="24" t="s">
        <v>209</v>
      </c>
      <c r="C196" s="4">
        <v>15893222</v>
      </c>
      <c r="D196" s="5">
        <v>2.92E-2</v>
      </c>
      <c r="E196" s="3">
        <v>450317</v>
      </c>
      <c r="F196" s="3">
        <v>25</v>
      </c>
      <c r="G196" s="3">
        <v>627340</v>
      </c>
      <c r="H196" s="3">
        <v>-40000</v>
      </c>
      <c r="I196" s="3">
        <v>6.1</v>
      </c>
      <c r="J196" s="3">
        <v>17</v>
      </c>
      <c r="K196" s="6">
        <v>0.47</v>
      </c>
      <c r="L196" s="5">
        <v>2E-3</v>
      </c>
    </row>
    <row r="197" spans="1:12" ht="15.75" thickBot="1" x14ac:dyDescent="0.3">
      <c r="A197" s="13">
        <v>25</v>
      </c>
      <c r="B197" s="24" t="s">
        <v>210</v>
      </c>
      <c r="C197" s="8">
        <v>59308690</v>
      </c>
      <c r="D197" s="9">
        <v>1.2800000000000001E-2</v>
      </c>
      <c r="E197" s="7">
        <v>750420</v>
      </c>
      <c r="F197" s="7">
        <v>49</v>
      </c>
      <c r="G197" s="7">
        <v>1213090</v>
      </c>
      <c r="H197" s="7">
        <v>145405</v>
      </c>
      <c r="I197" s="7">
        <v>2.4</v>
      </c>
      <c r="J197" s="7">
        <v>28</v>
      </c>
      <c r="K197" s="10">
        <v>0.67</v>
      </c>
      <c r="L197" s="9">
        <v>7.6E-3</v>
      </c>
    </row>
    <row r="198" spans="1:12" ht="15.75" thickBot="1" x14ac:dyDescent="0.3">
      <c r="A198" s="12">
        <v>28</v>
      </c>
      <c r="B198" s="24" t="s">
        <v>362</v>
      </c>
      <c r="C198" s="4">
        <v>51269185</v>
      </c>
      <c r="D198" s="5">
        <v>8.9999999999999998E-4</v>
      </c>
      <c r="E198" s="3">
        <v>43877</v>
      </c>
      <c r="F198" s="3">
        <v>527</v>
      </c>
      <c r="G198" s="3">
        <v>97230</v>
      </c>
      <c r="H198" s="3">
        <v>11731</v>
      </c>
      <c r="I198" s="3">
        <v>1.1000000000000001</v>
      </c>
      <c r="J198" s="3">
        <v>44</v>
      </c>
      <c r="K198" s="6">
        <v>0.82</v>
      </c>
      <c r="L198" s="5">
        <v>6.6E-3</v>
      </c>
    </row>
    <row r="199" spans="1:12" ht="15.75" thickBot="1" x14ac:dyDescent="0.3">
      <c r="A199" s="13">
        <v>84</v>
      </c>
      <c r="B199" s="24" t="s">
        <v>211</v>
      </c>
      <c r="C199" s="8">
        <v>11193725</v>
      </c>
      <c r="D199" s="9">
        <v>1.1900000000000001E-2</v>
      </c>
      <c r="E199" s="7">
        <v>131612</v>
      </c>
      <c r="F199" s="7">
        <v>18</v>
      </c>
      <c r="G199" s="7">
        <v>610952</v>
      </c>
      <c r="H199" s="7">
        <v>-174200</v>
      </c>
      <c r="I199" s="7">
        <v>4.7</v>
      </c>
      <c r="J199" s="7">
        <v>19</v>
      </c>
      <c r="K199" s="10">
        <v>0.25</v>
      </c>
      <c r="L199" s="9">
        <v>1.4E-3</v>
      </c>
    </row>
    <row r="200" spans="1:12" ht="15.75" thickBot="1" x14ac:dyDescent="0.3">
      <c r="A200" s="12">
        <v>30</v>
      </c>
      <c r="B200" s="24" t="s">
        <v>212</v>
      </c>
      <c r="C200" s="4">
        <v>46754778</v>
      </c>
      <c r="D200" s="5">
        <v>4.0000000000000002E-4</v>
      </c>
      <c r="E200" s="3">
        <v>18002</v>
      </c>
      <c r="F200" s="3">
        <v>94</v>
      </c>
      <c r="G200" s="3">
        <v>498800</v>
      </c>
      <c r="H200" s="3">
        <v>40000</v>
      </c>
      <c r="I200" s="3">
        <v>1.3</v>
      </c>
      <c r="J200" s="3">
        <v>45</v>
      </c>
      <c r="K200" s="6">
        <v>0.8</v>
      </c>
      <c r="L200" s="5">
        <v>6.0000000000000001E-3</v>
      </c>
    </row>
    <row r="201" spans="1:12" ht="15.75" thickBot="1" x14ac:dyDescent="0.3">
      <c r="A201" s="13">
        <v>58</v>
      </c>
      <c r="B201" s="24" t="s">
        <v>213</v>
      </c>
      <c r="C201" s="8">
        <v>21413249</v>
      </c>
      <c r="D201" s="9">
        <v>4.1999999999999997E-3</v>
      </c>
      <c r="E201" s="7">
        <v>89516</v>
      </c>
      <c r="F201" s="7">
        <v>341</v>
      </c>
      <c r="G201" s="7">
        <v>62710</v>
      </c>
      <c r="H201" s="7">
        <v>-97986</v>
      </c>
      <c r="I201" s="7">
        <v>2.2000000000000002</v>
      </c>
      <c r="J201" s="7">
        <v>34</v>
      </c>
      <c r="K201" s="10">
        <v>0.18</v>
      </c>
      <c r="L201" s="9">
        <v>2.7000000000000001E-3</v>
      </c>
    </row>
    <row r="202" spans="1:12" ht="15.75" thickBot="1" x14ac:dyDescent="0.3">
      <c r="A202" s="12">
        <v>196</v>
      </c>
      <c r="B202" s="24" t="s">
        <v>364</v>
      </c>
      <c r="C202" s="4">
        <v>110940</v>
      </c>
      <c r="D202" s="5">
        <v>3.2000000000000002E-3</v>
      </c>
      <c r="E202" s="3">
        <v>351</v>
      </c>
      <c r="F202" s="3">
        <v>284</v>
      </c>
      <c r="G202" s="3">
        <v>390</v>
      </c>
      <c r="H202" s="3">
        <v>-200</v>
      </c>
      <c r="I202" s="3">
        <v>1.9</v>
      </c>
      <c r="J202" s="3">
        <v>33</v>
      </c>
      <c r="K202" s="6">
        <v>0.53</v>
      </c>
      <c r="L202" s="5">
        <v>0</v>
      </c>
    </row>
    <row r="203" spans="1:12" ht="15.75" thickBot="1" x14ac:dyDescent="0.3">
      <c r="A203" s="13">
        <v>121</v>
      </c>
      <c r="B203" s="24" t="s">
        <v>422</v>
      </c>
      <c r="C203" s="8">
        <v>5101414</v>
      </c>
      <c r="D203" s="9">
        <v>2.41E-2</v>
      </c>
      <c r="E203" s="7">
        <v>119994</v>
      </c>
      <c r="F203" s="7">
        <v>847</v>
      </c>
      <c r="G203" s="7">
        <v>6020</v>
      </c>
      <c r="H203" s="7">
        <v>-10563</v>
      </c>
      <c r="I203" s="7">
        <v>3.7</v>
      </c>
      <c r="J203" s="7">
        <v>21</v>
      </c>
      <c r="K203" s="10">
        <v>0.8</v>
      </c>
      <c r="L203" s="9">
        <v>6.9999999999999999E-4</v>
      </c>
    </row>
    <row r="204" spans="1:12" ht="15.75" thickBot="1" x14ac:dyDescent="0.3">
      <c r="A204" s="12">
        <v>34</v>
      </c>
      <c r="B204" s="24" t="s">
        <v>214</v>
      </c>
      <c r="C204" s="4">
        <v>43849260</v>
      </c>
      <c r="D204" s="5">
        <v>2.4199999999999999E-2</v>
      </c>
      <c r="E204" s="3">
        <v>1036022</v>
      </c>
      <c r="F204" s="3">
        <v>25</v>
      </c>
      <c r="G204" s="3">
        <v>1765048</v>
      </c>
      <c r="H204" s="3">
        <v>-50000</v>
      </c>
      <c r="I204" s="3">
        <v>4.4000000000000004</v>
      </c>
      <c r="J204" s="3">
        <v>20</v>
      </c>
      <c r="K204" s="6">
        <v>0.35</v>
      </c>
      <c r="L204" s="5">
        <v>5.5999999999999999E-3</v>
      </c>
    </row>
    <row r="205" spans="1:12" ht="15.75" thickBot="1" x14ac:dyDescent="0.3">
      <c r="A205" s="13">
        <v>171</v>
      </c>
      <c r="B205" s="24" t="s">
        <v>215</v>
      </c>
      <c r="C205" s="8">
        <v>586632</v>
      </c>
      <c r="D205" s="9">
        <v>8.9999999999999993E-3</v>
      </c>
      <c r="E205" s="7">
        <v>5260</v>
      </c>
      <c r="F205" s="7">
        <v>4</v>
      </c>
      <c r="G205" s="7">
        <v>156000</v>
      </c>
      <c r="H205" s="7">
        <v>-1000</v>
      </c>
      <c r="I205" s="7">
        <v>2.4</v>
      </c>
      <c r="J205" s="7">
        <v>29</v>
      </c>
      <c r="K205" s="10">
        <v>0.65</v>
      </c>
      <c r="L205" s="9">
        <v>1E-4</v>
      </c>
    </row>
    <row r="206" spans="1:12" ht="15.75" thickBot="1" x14ac:dyDescent="0.3">
      <c r="A206" s="12">
        <v>91</v>
      </c>
      <c r="B206" s="24" t="s">
        <v>216</v>
      </c>
      <c r="C206" s="4">
        <v>10099265</v>
      </c>
      <c r="D206" s="5">
        <v>6.3E-3</v>
      </c>
      <c r="E206" s="3">
        <v>62886</v>
      </c>
      <c r="F206" s="3">
        <v>25</v>
      </c>
      <c r="G206" s="3">
        <v>410340</v>
      </c>
      <c r="H206" s="3">
        <v>40000</v>
      </c>
      <c r="I206" s="3">
        <v>1.9</v>
      </c>
      <c r="J206" s="3">
        <v>41</v>
      </c>
      <c r="K206" s="6">
        <v>0.88</v>
      </c>
      <c r="L206" s="5">
        <v>1.2999999999999999E-3</v>
      </c>
    </row>
    <row r="207" spans="1:12" ht="15.75" thickBot="1" x14ac:dyDescent="0.3">
      <c r="A207" s="13">
        <v>101</v>
      </c>
      <c r="B207" s="24" t="s">
        <v>217</v>
      </c>
      <c r="C207" s="8">
        <v>8654622</v>
      </c>
      <c r="D207" s="9">
        <v>7.4000000000000003E-3</v>
      </c>
      <c r="E207" s="7">
        <v>63257</v>
      </c>
      <c r="F207" s="7">
        <v>219</v>
      </c>
      <c r="G207" s="7">
        <v>39516</v>
      </c>
      <c r="H207" s="7">
        <v>52000</v>
      </c>
      <c r="I207" s="7">
        <v>1.5</v>
      </c>
      <c r="J207" s="7">
        <v>43</v>
      </c>
      <c r="K207" s="10">
        <v>0.74</v>
      </c>
      <c r="L207" s="9">
        <v>1.1000000000000001E-3</v>
      </c>
    </row>
    <row r="208" spans="1:12" ht="15.75" thickBot="1" x14ac:dyDescent="0.3">
      <c r="A208" s="12">
        <v>68</v>
      </c>
      <c r="B208" s="24" t="s">
        <v>218</v>
      </c>
      <c r="C208" s="4">
        <v>17500658</v>
      </c>
      <c r="D208" s="5">
        <v>2.52E-2</v>
      </c>
      <c r="E208" s="3">
        <v>430523</v>
      </c>
      <c r="F208" s="3">
        <v>95</v>
      </c>
      <c r="G208" s="3">
        <v>183630</v>
      </c>
      <c r="H208" s="3">
        <v>-427391</v>
      </c>
      <c r="I208" s="3">
        <v>2.8</v>
      </c>
      <c r="J208" s="3">
        <v>26</v>
      </c>
      <c r="K208" s="6">
        <v>0.6</v>
      </c>
      <c r="L208" s="5">
        <v>2.2000000000000001E-3</v>
      </c>
    </row>
    <row r="209" spans="1:12" ht="15.75" thickBot="1" x14ac:dyDescent="0.3">
      <c r="A209" s="13">
        <v>57</v>
      </c>
      <c r="B209" s="24" t="s">
        <v>219</v>
      </c>
      <c r="C209" s="8">
        <v>23816775</v>
      </c>
      <c r="D209" s="9">
        <v>1.8E-3</v>
      </c>
      <c r="E209" s="7">
        <v>42899</v>
      </c>
      <c r="F209" s="7">
        <v>673</v>
      </c>
      <c r="G209" s="7">
        <v>35410</v>
      </c>
      <c r="H209" s="7">
        <v>30001</v>
      </c>
      <c r="I209" s="7">
        <v>1.2</v>
      </c>
      <c r="J209" s="7">
        <v>42</v>
      </c>
      <c r="K209" s="10">
        <v>0.79</v>
      </c>
      <c r="L209" s="9">
        <v>3.0999999999999999E-3</v>
      </c>
    </row>
    <row r="210" spans="1:12" ht="15.75" thickBot="1" x14ac:dyDescent="0.3">
      <c r="A210" s="12">
        <v>95</v>
      </c>
      <c r="B210" s="24" t="s">
        <v>220</v>
      </c>
      <c r="C210" s="4">
        <v>9537645</v>
      </c>
      <c r="D210" s="5">
        <v>2.3199999999999998E-2</v>
      </c>
      <c r="E210" s="3">
        <v>216627</v>
      </c>
      <c r="F210" s="3">
        <v>68</v>
      </c>
      <c r="G210" s="3">
        <v>139960</v>
      </c>
      <c r="H210" s="3">
        <v>-20000</v>
      </c>
      <c r="I210" s="3">
        <v>3.6</v>
      </c>
      <c r="J210" s="3">
        <v>22</v>
      </c>
      <c r="K210" s="6">
        <v>0.27</v>
      </c>
      <c r="L210" s="5">
        <v>1.1999999999999999E-3</v>
      </c>
    </row>
    <row r="211" spans="1:12" ht="15.75" thickBot="1" x14ac:dyDescent="0.3">
      <c r="A211" s="13">
        <v>24</v>
      </c>
      <c r="B211" s="24" t="s">
        <v>221</v>
      </c>
      <c r="C211" s="8">
        <v>59734218</v>
      </c>
      <c r="D211" s="9">
        <v>2.98E-2</v>
      </c>
      <c r="E211" s="7">
        <v>1728755</v>
      </c>
      <c r="F211" s="7">
        <v>67</v>
      </c>
      <c r="G211" s="7">
        <v>885800</v>
      </c>
      <c r="H211" s="7">
        <v>-40076</v>
      </c>
      <c r="I211" s="7">
        <v>4.9000000000000004</v>
      </c>
      <c r="J211" s="7">
        <v>18</v>
      </c>
      <c r="K211" s="10">
        <v>0.37</v>
      </c>
      <c r="L211" s="9">
        <v>7.7000000000000002E-3</v>
      </c>
    </row>
    <row r="212" spans="1:12" ht="15.75" thickBot="1" x14ac:dyDescent="0.3">
      <c r="A212" s="12">
        <v>20</v>
      </c>
      <c r="B212" s="24" t="s">
        <v>222</v>
      </c>
      <c r="C212" s="4">
        <v>69799978</v>
      </c>
      <c r="D212" s="5">
        <v>2.5000000000000001E-3</v>
      </c>
      <c r="E212" s="3">
        <v>174396</v>
      </c>
      <c r="F212" s="3">
        <v>137</v>
      </c>
      <c r="G212" s="3">
        <v>510890</v>
      </c>
      <c r="H212" s="3">
        <v>19444</v>
      </c>
      <c r="I212" s="3">
        <v>1.5</v>
      </c>
      <c r="J212" s="3">
        <v>40</v>
      </c>
      <c r="K212" s="6">
        <v>0.51</v>
      </c>
      <c r="L212" s="5">
        <v>8.9999999999999993E-3</v>
      </c>
    </row>
    <row r="213" spans="1:12" ht="15.75" thickBot="1" x14ac:dyDescent="0.3">
      <c r="A213" s="13">
        <v>156</v>
      </c>
      <c r="B213" s="24" t="s">
        <v>223</v>
      </c>
      <c r="C213" s="8">
        <v>1318445</v>
      </c>
      <c r="D213" s="9">
        <v>1.9599999999999999E-2</v>
      </c>
      <c r="E213" s="7">
        <v>25326</v>
      </c>
      <c r="F213" s="7">
        <v>89</v>
      </c>
      <c r="G213" s="7">
        <v>14870</v>
      </c>
      <c r="H213" s="7">
        <v>-5385</v>
      </c>
      <c r="I213" s="7">
        <v>4.0999999999999996</v>
      </c>
      <c r="J213" s="7">
        <v>21</v>
      </c>
      <c r="K213" s="10">
        <v>0.33</v>
      </c>
      <c r="L213" s="9">
        <v>2.0000000000000001E-4</v>
      </c>
    </row>
    <row r="214" spans="1:12" ht="15.75" thickBot="1" x14ac:dyDescent="0.3">
      <c r="A214" s="12">
        <v>102</v>
      </c>
      <c r="B214" s="24" t="s">
        <v>224</v>
      </c>
      <c r="C214" s="4">
        <v>8278724</v>
      </c>
      <c r="D214" s="5">
        <v>2.4299999999999999E-2</v>
      </c>
      <c r="E214" s="3">
        <v>196358</v>
      </c>
      <c r="F214" s="3">
        <v>152</v>
      </c>
      <c r="G214" s="3">
        <v>54390</v>
      </c>
      <c r="H214" s="3">
        <v>-2000</v>
      </c>
      <c r="I214" s="3">
        <v>4.4000000000000004</v>
      </c>
      <c r="J214" s="3">
        <v>19</v>
      </c>
      <c r="K214" s="6">
        <v>0.43</v>
      </c>
      <c r="L214" s="5">
        <v>1.1000000000000001E-3</v>
      </c>
    </row>
    <row r="215" spans="1:12" ht="15.75" thickBot="1" x14ac:dyDescent="0.3">
      <c r="A215" s="13">
        <v>234</v>
      </c>
      <c r="B215" s="24" t="s">
        <v>225</v>
      </c>
      <c r="C215" s="8">
        <v>1357</v>
      </c>
      <c r="D215" s="9">
        <v>1.2699999999999999E-2</v>
      </c>
      <c r="E215" s="7">
        <v>17</v>
      </c>
      <c r="F215" s="7">
        <v>136</v>
      </c>
      <c r="G215" s="7">
        <v>10</v>
      </c>
      <c r="H215" s="7"/>
      <c r="I215" s="7" t="s">
        <v>25</v>
      </c>
      <c r="J215" s="7" t="s">
        <v>25</v>
      </c>
      <c r="K215" s="10">
        <v>0</v>
      </c>
      <c r="L215" s="9">
        <v>0</v>
      </c>
    </row>
    <row r="216" spans="1:12" ht="15.75" thickBot="1" x14ac:dyDescent="0.3">
      <c r="A216" s="12">
        <v>198</v>
      </c>
      <c r="B216" s="24" t="s">
        <v>226</v>
      </c>
      <c r="C216" s="4">
        <v>105695</v>
      </c>
      <c r="D216" s="5">
        <v>1.15E-2</v>
      </c>
      <c r="E216" s="3">
        <v>1201</v>
      </c>
      <c r="F216" s="3">
        <v>147</v>
      </c>
      <c r="G216" s="3">
        <v>720</v>
      </c>
      <c r="H216" s="3">
        <v>-800</v>
      </c>
      <c r="I216" s="3">
        <v>3.6</v>
      </c>
      <c r="J216" s="3">
        <v>22</v>
      </c>
      <c r="K216" s="6">
        <v>0.24</v>
      </c>
      <c r="L216" s="5">
        <v>0</v>
      </c>
    </row>
    <row r="217" spans="1:12" ht="15.75" thickBot="1" x14ac:dyDescent="0.3">
      <c r="A217" s="13">
        <v>154</v>
      </c>
      <c r="B217" s="24" t="s">
        <v>227</v>
      </c>
      <c r="C217" s="8">
        <v>1399488</v>
      </c>
      <c r="D217" s="9">
        <v>3.2000000000000002E-3</v>
      </c>
      <c r="E217" s="7">
        <v>4515</v>
      </c>
      <c r="F217" s="7">
        <v>273</v>
      </c>
      <c r="G217" s="7">
        <v>5130</v>
      </c>
      <c r="H217" s="7">
        <v>-800</v>
      </c>
      <c r="I217" s="7">
        <v>1.7</v>
      </c>
      <c r="J217" s="7">
        <v>36</v>
      </c>
      <c r="K217" s="10">
        <v>0.52</v>
      </c>
      <c r="L217" s="9">
        <v>2.0000000000000001E-4</v>
      </c>
    </row>
    <row r="218" spans="1:12" ht="15.75" thickBot="1" x14ac:dyDescent="0.3">
      <c r="A218" s="12">
        <v>79</v>
      </c>
      <c r="B218" s="24" t="s">
        <v>228</v>
      </c>
      <c r="C218" s="4">
        <v>11818619</v>
      </c>
      <c r="D218" s="5">
        <v>1.06E-2</v>
      </c>
      <c r="E218" s="3">
        <v>123900</v>
      </c>
      <c r="F218" s="3">
        <v>76</v>
      </c>
      <c r="G218" s="3">
        <v>155360</v>
      </c>
      <c r="H218" s="3">
        <v>-4000</v>
      </c>
      <c r="I218" s="3">
        <v>2.2000000000000002</v>
      </c>
      <c r="J218" s="3">
        <v>33</v>
      </c>
      <c r="K218" s="6">
        <v>0.7</v>
      </c>
      <c r="L218" s="5">
        <v>1.5E-3</v>
      </c>
    </row>
    <row r="219" spans="1:12" ht="15.75" thickBot="1" x14ac:dyDescent="0.3">
      <c r="A219" s="13">
        <v>17</v>
      </c>
      <c r="B219" s="24" t="s">
        <v>229</v>
      </c>
      <c r="C219" s="8">
        <v>84339067</v>
      </c>
      <c r="D219" s="9">
        <v>1.09E-2</v>
      </c>
      <c r="E219" s="7">
        <v>909452</v>
      </c>
      <c r="F219" s="7">
        <v>110</v>
      </c>
      <c r="G219" s="7">
        <v>769630</v>
      </c>
      <c r="H219" s="7">
        <v>283922</v>
      </c>
      <c r="I219" s="7">
        <v>2.1</v>
      </c>
      <c r="J219" s="7">
        <v>32</v>
      </c>
      <c r="K219" s="10">
        <v>0.76</v>
      </c>
      <c r="L219" s="9">
        <v>1.0800000000000001E-2</v>
      </c>
    </row>
    <row r="220" spans="1:12" ht="15.75" thickBot="1" x14ac:dyDescent="0.3">
      <c r="A220" s="12">
        <v>113</v>
      </c>
      <c r="B220" s="24" t="s">
        <v>230</v>
      </c>
      <c r="C220" s="4">
        <v>6031200</v>
      </c>
      <c r="D220" s="5">
        <v>1.4999999999999999E-2</v>
      </c>
      <c r="E220" s="3">
        <v>89111</v>
      </c>
      <c r="F220" s="3">
        <v>13</v>
      </c>
      <c r="G220" s="3">
        <v>469930</v>
      </c>
      <c r="H220" s="3">
        <v>-5000</v>
      </c>
      <c r="I220" s="3">
        <v>2.8</v>
      </c>
      <c r="J220" s="3">
        <v>27</v>
      </c>
      <c r="K220" s="6">
        <v>0.53</v>
      </c>
      <c r="L220" s="5">
        <v>8.0000000000000004E-4</v>
      </c>
    </row>
    <row r="221" spans="1:12" ht="15.75" thickBot="1" x14ac:dyDescent="0.3">
      <c r="A221" s="13">
        <v>215</v>
      </c>
      <c r="B221" s="24" t="s">
        <v>231</v>
      </c>
      <c r="C221" s="8">
        <v>38717</v>
      </c>
      <c r="D221" s="9">
        <v>1.38E-2</v>
      </c>
      <c r="E221" s="7">
        <v>526</v>
      </c>
      <c r="F221" s="7">
        <v>41</v>
      </c>
      <c r="G221" s="7">
        <v>950</v>
      </c>
      <c r="H221" s="7"/>
      <c r="I221" s="7" t="s">
        <v>25</v>
      </c>
      <c r="J221" s="7" t="s">
        <v>25</v>
      </c>
      <c r="K221" s="10">
        <v>0.89</v>
      </c>
      <c r="L221" s="9">
        <v>0</v>
      </c>
    </row>
    <row r="222" spans="1:12" ht="15.75" thickBot="1" x14ac:dyDescent="0.3">
      <c r="A222" s="12">
        <v>225</v>
      </c>
      <c r="B222" s="24" t="s">
        <v>232</v>
      </c>
      <c r="C222" s="4">
        <v>11792</v>
      </c>
      <c r="D222" s="5">
        <v>1.2500000000000001E-2</v>
      </c>
      <c r="E222" s="3">
        <v>146</v>
      </c>
      <c r="F222" s="3">
        <v>393</v>
      </c>
      <c r="G222" s="3">
        <v>30</v>
      </c>
      <c r="H222" s="3"/>
      <c r="I222" s="3" t="s">
        <v>25</v>
      </c>
      <c r="J222" s="3" t="s">
        <v>25</v>
      </c>
      <c r="K222" s="6">
        <v>0.62</v>
      </c>
      <c r="L222" s="5">
        <v>0</v>
      </c>
    </row>
    <row r="223" spans="1:12" ht="15.75" thickBot="1" x14ac:dyDescent="0.3">
      <c r="A223" s="13">
        <v>199</v>
      </c>
      <c r="B223" s="24" t="s">
        <v>233</v>
      </c>
      <c r="C223" s="8">
        <v>104425</v>
      </c>
      <c r="D223" s="9">
        <v>-1.5E-3</v>
      </c>
      <c r="E223" s="7">
        <v>-153</v>
      </c>
      <c r="F223" s="7">
        <v>298</v>
      </c>
      <c r="G223" s="7">
        <v>350</v>
      </c>
      <c r="H223" s="7">
        <v>-451</v>
      </c>
      <c r="I223" s="7">
        <v>2</v>
      </c>
      <c r="J223" s="7">
        <v>43</v>
      </c>
      <c r="K223" s="10">
        <v>0.96</v>
      </c>
      <c r="L223" s="9">
        <v>0</v>
      </c>
    </row>
    <row r="224" spans="1:12" ht="15.75" thickBot="1" x14ac:dyDescent="0.3">
      <c r="A224" s="12">
        <v>31</v>
      </c>
      <c r="B224" s="24" t="s">
        <v>234</v>
      </c>
      <c r="C224" s="4">
        <v>45741007</v>
      </c>
      <c r="D224" s="5">
        <v>3.32E-2</v>
      </c>
      <c r="E224" s="3">
        <v>1471413</v>
      </c>
      <c r="F224" s="3">
        <v>229</v>
      </c>
      <c r="G224" s="3">
        <v>199810</v>
      </c>
      <c r="H224" s="3">
        <v>168694</v>
      </c>
      <c r="I224" s="3">
        <v>5</v>
      </c>
      <c r="J224" s="3">
        <v>17</v>
      </c>
      <c r="K224" s="6">
        <v>0.26</v>
      </c>
      <c r="L224" s="5">
        <v>5.8999999999999999E-3</v>
      </c>
    </row>
    <row r="225" spans="1:12" ht="15.75" thickBot="1" x14ac:dyDescent="0.3">
      <c r="A225" s="13">
        <v>35</v>
      </c>
      <c r="B225" s="24" t="s">
        <v>235</v>
      </c>
      <c r="C225" s="8">
        <v>43733762</v>
      </c>
      <c r="D225" s="9">
        <v>-5.8999999999999999E-3</v>
      </c>
      <c r="E225" s="7">
        <v>-259876</v>
      </c>
      <c r="F225" s="7">
        <v>75</v>
      </c>
      <c r="G225" s="7">
        <v>579320</v>
      </c>
      <c r="H225" s="7">
        <v>10000</v>
      </c>
      <c r="I225" s="7">
        <v>1.4</v>
      </c>
      <c r="J225" s="7">
        <v>41</v>
      </c>
      <c r="K225" s="10">
        <v>0.69</v>
      </c>
      <c r="L225" s="9">
        <v>5.5999999999999999E-3</v>
      </c>
    </row>
    <row r="226" spans="1:12" ht="15.75" thickBot="1" x14ac:dyDescent="0.3">
      <c r="A226" s="12">
        <v>93</v>
      </c>
      <c r="B226" s="24" t="s">
        <v>236</v>
      </c>
      <c r="C226" s="4">
        <v>9890402</v>
      </c>
      <c r="D226" s="5">
        <v>1.23E-2</v>
      </c>
      <c r="E226" s="3">
        <v>119873</v>
      </c>
      <c r="F226" s="3">
        <v>118</v>
      </c>
      <c r="G226" s="3">
        <v>83600</v>
      </c>
      <c r="H226" s="3">
        <v>40000</v>
      </c>
      <c r="I226" s="3">
        <v>1.4</v>
      </c>
      <c r="J226" s="3">
        <v>33</v>
      </c>
      <c r="K226" s="6">
        <v>0.86</v>
      </c>
      <c r="L226" s="5">
        <v>1.2999999999999999E-3</v>
      </c>
    </row>
    <row r="227" spans="1:12" ht="15.75" thickBot="1" x14ac:dyDescent="0.3">
      <c r="A227" s="13">
        <v>21</v>
      </c>
      <c r="B227" s="24" t="s">
        <v>237</v>
      </c>
      <c r="C227" s="8">
        <v>67886011</v>
      </c>
      <c r="D227" s="9">
        <v>5.3E-3</v>
      </c>
      <c r="E227" s="7">
        <v>355839</v>
      </c>
      <c r="F227" s="7">
        <v>281</v>
      </c>
      <c r="G227" s="7">
        <v>241930</v>
      </c>
      <c r="H227" s="7">
        <v>260650</v>
      </c>
      <c r="I227" s="7">
        <v>1.8</v>
      </c>
      <c r="J227" s="7">
        <v>40</v>
      </c>
      <c r="K227" s="10">
        <v>0.83</v>
      </c>
      <c r="L227" s="9">
        <v>8.6999999999999994E-3</v>
      </c>
    </row>
    <row r="228" spans="1:12" ht="15.75" thickBot="1" x14ac:dyDescent="0.3">
      <c r="A228" s="12">
        <v>3</v>
      </c>
      <c r="B228" s="24" t="s">
        <v>366</v>
      </c>
      <c r="C228" s="4">
        <v>331002651</v>
      </c>
      <c r="D228" s="5">
        <v>5.8999999999999999E-3</v>
      </c>
      <c r="E228" s="3">
        <v>1937734</v>
      </c>
      <c r="F228" s="3">
        <v>36</v>
      </c>
      <c r="G228" s="3">
        <v>9147420</v>
      </c>
      <c r="H228" s="3">
        <v>954806</v>
      </c>
      <c r="I228" s="3">
        <v>1.8</v>
      </c>
      <c r="J228" s="3">
        <v>38</v>
      </c>
      <c r="K228" s="6">
        <v>0.83</v>
      </c>
      <c r="L228" s="5">
        <v>4.2500000000000003E-2</v>
      </c>
    </row>
    <row r="229" spans="1:12" ht="15.75" thickBot="1" x14ac:dyDescent="0.3">
      <c r="A229" s="13">
        <v>134</v>
      </c>
      <c r="B229" s="24" t="s">
        <v>238</v>
      </c>
      <c r="C229" s="8">
        <v>3473730</v>
      </c>
      <c r="D229" s="9">
        <v>3.5000000000000001E-3</v>
      </c>
      <c r="E229" s="7">
        <v>11996</v>
      </c>
      <c r="F229" s="7">
        <v>20</v>
      </c>
      <c r="G229" s="7">
        <v>175020</v>
      </c>
      <c r="H229" s="7">
        <v>-3000</v>
      </c>
      <c r="I229" s="7">
        <v>2</v>
      </c>
      <c r="J229" s="7">
        <v>36</v>
      </c>
      <c r="K229" s="10">
        <v>0.96</v>
      </c>
      <c r="L229" s="9">
        <v>4.0000000000000002E-4</v>
      </c>
    </row>
    <row r="230" spans="1:12" ht="15.75" thickBot="1" x14ac:dyDescent="0.3">
      <c r="A230" s="12">
        <v>42</v>
      </c>
      <c r="B230" s="24" t="s">
        <v>239</v>
      </c>
      <c r="C230" s="4">
        <v>33469203</v>
      </c>
      <c r="D230" s="5">
        <v>1.4800000000000001E-2</v>
      </c>
      <c r="E230" s="3">
        <v>487487</v>
      </c>
      <c r="F230" s="3">
        <v>79</v>
      </c>
      <c r="G230" s="3">
        <v>425400</v>
      </c>
      <c r="H230" s="3">
        <v>-8863</v>
      </c>
      <c r="I230" s="3">
        <v>2.4</v>
      </c>
      <c r="J230" s="3">
        <v>28</v>
      </c>
      <c r="K230" s="6">
        <v>0.5</v>
      </c>
      <c r="L230" s="5">
        <v>4.3E-3</v>
      </c>
    </row>
    <row r="231" spans="1:12" ht="15.75" thickBot="1" x14ac:dyDescent="0.3">
      <c r="A231" s="13">
        <v>181</v>
      </c>
      <c r="B231" s="24" t="s">
        <v>240</v>
      </c>
      <c r="C231" s="8">
        <v>307145</v>
      </c>
      <c r="D231" s="9">
        <v>2.4199999999999999E-2</v>
      </c>
      <c r="E231" s="7">
        <v>7263</v>
      </c>
      <c r="F231" s="7">
        <v>25</v>
      </c>
      <c r="G231" s="7">
        <v>12190</v>
      </c>
      <c r="H231" s="7">
        <v>120</v>
      </c>
      <c r="I231" s="7">
        <v>3.8</v>
      </c>
      <c r="J231" s="7">
        <v>21</v>
      </c>
      <c r="K231" s="10">
        <v>0.24</v>
      </c>
      <c r="L231" s="9">
        <v>0</v>
      </c>
    </row>
    <row r="232" spans="1:12" ht="15.75" thickBot="1" x14ac:dyDescent="0.3">
      <c r="A232" s="12">
        <v>50</v>
      </c>
      <c r="B232" s="24" t="s">
        <v>241</v>
      </c>
      <c r="C232" s="4">
        <v>28435940</v>
      </c>
      <c r="D232" s="5">
        <v>-2.8E-3</v>
      </c>
      <c r="E232" s="3">
        <v>-79889</v>
      </c>
      <c r="F232" s="3">
        <v>32</v>
      </c>
      <c r="G232" s="3">
        <v>882050</v>
      </c>
      <c r="H232" s="3">
        <v>-653249</v>
      </c>
      <c r="I232" s="3">
        <v>2.2999999999999998</v>
      </c>
      <c r="J232" s="3">
        <v>30</v>
      </c>
      <c r="K232" s="3" t="s">
        <v>25</v>
      </c>
      <c r="L232" s="5">
        <v>3.5999999999999999E-3</v>
      </c>
    </row>
    <row r="233" spans="1:12" ht="15.75" thickBot="1" x14ac:dyDescent="0.3">
      <c r="A233" s="13">
        <v>15</v>
      </c>
      <c r="B233" s="24" t="s">
        <v>242</v>
      </c>
      <c r="C233" s="8">
        <v>97338579</v>
      </c>
      <c r="D233" s="9">
        <v>9.1000000000000004E-3</v>
      </c>
      <c r="E233" s="7">
        <v>876473</v>
      </c>
      <c r="F233" s="7">
        <v>314</v>
      </c>
      <c r="G233" s="7">
        <v>310070</v>
      </c>
      <c r="H233" s="7">
        <v>-80000</v>
      </c>
      <c r="I233" s="7">
        <v>2.1</v>
      </c>
      <c r="J233" s="7">
        <v>32</v>
      </c>
      <c r="K233" s="10">
        <v>0.38</v>
      </c>
      <c r="L233" s="9">
        <v>1.2500000000000001E-2</v>
      </c>
    </row>
    <row r="234" spans="1:12" ht="15.75" thickBot="1" x14ac:dyDescent="0.3">
      <c r="A234" s="12">
        <v>226</v>
      </c>
      <c r="B234" s="24" t="s">
        <v>243</v>
      </c>
      <c r="C234" s="4">
        <v>11239</v>
      </c>
      <c r="D234" s="5">
        <v>-1.6899999999999998E-2</v>
      </c>
      <c r="E234" s="3">
        <v>-193</v>
      </c>
      <c r="F234" s="3">
        <v>80</v>
      </c>
      <c r="G234" s="3">
        <v>140</v>
      </c>
      <c r="H234" s="3"/>
      <c r="I234" s="3" t="s">
        <v>25</v>
      </c>
      <c r="J234" s="3" t="s">
        <v>25</v>
      </c>
      <c r="K234" s="6">
        <v>0</v>
      </c>
      <c r="L234" s="5">
        <v>0</v>
      </c>
    </row>
    <row r="235" spans="1:12" ht="15.75" thickBot="1" x14ac:dyDescent="0.3">
      <c r="A235" s="13">
        <v>170</v>
      </c>
      <c r="B235" s="24" t="s">
        <v>244</v>
      </c>
      <c r="C235" s="8">
        <v>597339</v>
      </c>
      <c r="D235" s="9">
        <v>2.5499999999999998E-2</v>
      </c>
      <c r="E235" s="7">
        <v>14876</v>
      </c>
      <c r="F235" s="7">
        <v>2</v>
      </c>
      <c r="G235" s="7">
        <v>266000</v>
      </c>
      <c r="H235" s="7">
        <v>5582</v>
      </c>
      <c r="I235" s="7">
        <v>2.4</v>
      </c>
      <c r="J235" s="7">
        <v>28</v>
      </c>
      <c r="K235" s="10">
        <v>0.87</v>
      </c>
      <c r="L235" s="9">
        <v>1E-4</v>
      </c>
    </row>
    <row r="236" spans="1:12" ht="15.75" thickBot="1" x14ac:dyDescent="0.3">
      <c r="A236" s="12">
        <v>48</v>
      </c>
      <c r="B236" s="24" t="s">
        <v>245</v>
      </c>
      <c r="C236" s="4">
        <v>29825964</v>
      </c>
      <c r="D236" s="5">
        <v>2.2800000000000001E-2</v>
      </c>
      <c r="E236" s="3">
        <v>664042</v>
      </c>
      <c r="F236" s="3">
        <v>56</v>
      </c>
      <c r="G236" s="3">
        <v>527970</v>
      </c>
      <c r="H236" s="3">
        <v>-30000</v>
      </c>
      <c r="I236" s="3">
        <v>3.8</v>
      </c>
      <c r="J236" s="3">
        <v>20</v>
      </c>
      <c r="K236" s="6">
        <v>0.38</v>
      </c>
      <c r="L236" s="5">
        <v>3.8E-3</v>
      </c>
    </row>
    <row r="237" spans="1:12" ht="15.75" thickBot="1" x14ac:dyDescent="0.3">
      <c r="A237" s="13">
        <v>65</v>
      </c>
      <c r="B237" s="24" t="s">
        <v>246</v>
      </c>
      <c r="C237" s="8">
        <v>18383955</v>
      </c>
      <c r="D237" s="9">
        <v>2.93E-2</v>
      </c>
      <c r="E237" s="7">
        <v>522925</v>
      </c>
      <c r="F237" s="7">
        <v>25</v>
      </c>
      <c r="G237" s="7">
        <v>743390</v>
      </c>
      <c r="H237" s="7">
        <v>-8000</v>
      </c>
      <c r="I237" s="7">
        <v>4.7</v>
      </c>
      <c r="J237" s="7">
        <v>18</v>
      </c>
      <c r="K237" s="10">
        <v>0.45</v>
      </c>
      <c r="L237" s="9">
        <v>2.3999999999999998E-3</v>
      </c>
    </row>
    <row r="238" spans="1:12" ht="15.75" thickBot="1" x14ac:dyDescent="0.3">
      <c r="A238" s="14">
        <v>74</v>
      </c>
      <c r="B238" s="24" t="s">
        <v>247</v>
      </c>
      <c r="C238" s="15">
        <v>14862924</v>
      </c>
      <c r="D238" s="16">
        <v>1.4800000000000001E-2</v>
      </c>
      <c r="E238" s="17">
        <v>217456</v>
      </c>
      <c r="F238" s="17">
        <v>38</v>
      </c>
      <c r="G238" s="17">
        <v>386850</v>
      </c>
      <c r="H238" s="17">
        <v>-116858</v>
      </c>
      <c r="I238" s="17">
        <v>3.6</v>
      </c>
      <c r="J238" s="17">
        <v>19</v>
      </c>
      <c r="K238" s="18">
        <v>0.38</v>
      </c>
      <c r="L238" s="16">
        <v>1.9E-3</v>
      </c>
    </row>
  </sheetData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topLeftCell="A38" workbookViewId="0">
      <selection activeCell="D53" sqref="D53"/>
    </sheetView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248</v>
      </c>
      <c r="B1" t="s">
        <v>3</v>
      </c>
      <c r="D1" t="s">
        <v>424</v>
      </c>
    </row>
    <row r="2" spans="1:4" ht="15.75" thickBot="1" x14ac:dyDescent="0.3">
      <c r="A2" t="s">
        <v>249</v>
      </c>
      <c r="B2" s="19">
        <v>6892503</v>
      </c>
      <c r="D2" t="str">
        <f>"US " &amp;A2</f>
        <v>US Massachusetts</v>
      </c>
    </row>
    <row r="3" spans="1:4" ht="15.75" thickBot="1" x14ac:dyDescent="0.3">
      <c r="A3" t="s">
        <v>250</v>
      </c>
      <c r="B3" s="19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251</v>
      </c>
      <c r="B4" s="19">
        <v>1359711</v>
      </c>
      <c r="D4" t="str">
        <f t="shared" si="0"/>
        <v>US New Hampshire</v>
      </c>
    </row>
    <row r="5" spans="1:4" ht="15.75" thickBot="1" x14ac:dyDescent="0.3">
      <c r="A5" t="s">
        <v>252</v>
      </c>
      <c r="B5" s="19">
        <v>1344212</v>
      </c>
      <c r="D5" t="str">
        <f t="shared" si="0"/>
        <v>US Maine</v>
      </c>
    </row>
    <row r="6" spans="1:4" ht="15.75" thickBot="1" x14ac:dyDescent="0.3">
      <c r="A6" t="s">
        <v>253</v>
      </c>
      <c r="B6" s="19">
        <v>1059361</v>
      </c>
      <c r="D6" t="str">
        <f t="shared" si="0"/>
        <v>US Rhode Island</v>
      </c>
    </row>
    <row r="7" spans="1:4" ht="15.75" thickBot="1" x14ac:dyDescent="0.3">
      <c r="A7" t="s">
        <v>254</v>
      </c>
      <c r="B7" s="19">
        <v>623989</v>
      </c>
      <c r="D7" t="str">
        <f t="shared" si="0"/>
        <v>US Vermont</v>
      </c>
    </row>
    <row r="8" spans="1:4" ht="15.75" thickBot="1" x14ac:dyDescent="0.3">
      <c r="A8" t="s">
        <v>255</v>
      </c>
      <c r="B8" s="19">
        <v>19453561</v>
      </c>
      <c r="D8" t="str">
        <f t="shared" si="0"/>
        <v>US New York</v>
      </c>
    </row>
    <row r="9" spans="1:4" ht="15.75" thickBot="1" x14ac:dyDescent="0.3">
      <c r="A9" t="s">
        <v>256</v>
      </c>
      <c r="B9" s="19">
        <v>12801989</v>
      </c>
      <c r="D9" t="str">
        <f t="shared" si="0"/>
        <v>US Pennsylvania</v>
      </c>
    </row>
    <row r="10" spans="1:4" ht="15.75" thickBot="1" x14ac:dyDescent="0.3">
      <c r="A10" t="s">
        <v>257</v>
      </c>
      <c r="B10" s="19">
        <v>8882190</v>
      </c>
      <c r="D10" t="str">
        <f t="shared" si="0"/>
        <v>US New Jersey</v>
      </c>
    </row>
    <row r="11" spans="1:4" ht="15.75" thickBot="1" x14ac:dyDescent="0.3">
      <c r="A11" t="s">
        <v>258</v>
      </c>
      <c r="B11" s="19">
        <v>21477737</v>
      </c>
      <c r="D11" t="str">
        <f t="shared" si="0"/>
        <v>US Florida</v>
      </c>
    </row>
    <row r="12" spans="1:4" ht="15.75" thickBot="1" x14ac:dyDescent="0.3">
      <c r="A12" t="s">
        <v>95</v>
      </c>
      <c r="B12" s="19">
        <v>10617423</v>
      </c>
      <c r="D12" t="str">
        <f t="shared" si="0"/>
        <v>US Georgia</v>
      </c>
    </row>
    <row r="13" spans="1:4" ht="15.75" thickBot="1" x14ac:dyDescent="0.3">
      <c r="A13" t="s">
        <v>259</v>
      </c>
      <c r="B13" s="19">
        <v>10488084</v>
      </c>
      <c r="D13" t="str">
        <f t="shared" si="0"/>
        <v>US North Carolina</v>
      </c>
    </row>
    <row r="14" spans="1:4" ht="15.75" thickBot="1" x14ac:dyDescent="0.3">
      <c r="A14" t="s">
        <v>260</v>
      </c>
      <c r="B14" s="19">
        <v>8535519</v>
      </c>
      <c r="D14" t="str">
        <f t="shared" si="0"/>
        <v>US Virginia</v>
      </c>
    </row>
    <row r="15" spans="1:4" ht="15.75" thickBot="1" x14ac:dyDescent="0.3">
      <c r="A15" t="s">
        <v>261</v>
      </c>
      <c r="B15" s="19">
        <v>6045680</v>
      </c>
      <c r="D15" t="str">
        <f t="shared" si="0"/>
        <v>US Maryland</v>
      </c>
    </row>
    <row r="16" spans="1:4" ht="15.75" thickBot="1" x14ac:dyDescent="0.3">
      <c r="A16" t="s">
        <v>262</v>
      </c>
      <c r="B16" s="19">
        <v>5148714</v>
      </c>
      <c r="D16" t="str">
        <f t="shared" si="0"/>
        <v>US South Carolina</v>
      </c>
    </row>
    <row r="17" spans="1:4" ht="15.75" thickBot="1" x14ac:dyDescent="0.3">
      <c r="A17" t="s">
        <v>263</v>
      </c>
      <c r="B17" s="19">
        <v>1792147</v>
      </c>
      <c r="D17" t="str">
        <f t="shared" si="0"/>
        <v>US West Virginia</v>
      </c>
    </row>
    <row r="18" spans="1:4" ht="15.75" thickBot="1" x14ac:dyDescent="0.3">
      <c r="A18" t="s">
        <v>264</v>
      </c>
      <c r="B18" s="19">
        <v>973764</v>
      </c>
      <c r="D18" t="str">
        <f t="shared" si="0"/>
        <v>US Delaware</v>
      </c>
    </row>
    <row r="19" spans="1:4" ht="15.75" thickBot="1" x14ac:dyDescent="0.3">
      <c r="A19" t="s">
        <v>265</v>
      </c>
      <c r="B19" s="19">
        <v>705749</v>
      </c>
      <c r="D19" t="str">
        <f t="shared" si="0"/>
        <v>US District of Columbia</v>
      </c>
    </row>
    <row r="20" spans="1:4" ht="15.75" thickBot="1" x14ac:dyDescent="0.3">
      <c r="A20" t="s">
        <v>266</v>
      </c>
      <c r="B20" s="19">
        <v>6829174</v>
      </c>
      <c r="D20" t="str">
        <f t="shared" si="0"/>
        <v>US Tennessee</v>
      </c>
    </row>
    <row r="21" spans="1:4" ht="15.75" thickBot="1" x14ac:dyDescent="0.3">
      <c r="A21" t="s">
        <v>267</v>
      </c>
      <c r="B21" s="19">
        <v>4903185</v>
      </c>
      <c r="D21" t="str">
        <f t="shared" si="0"/>
        <v>US Alabama</v>
      </c>
    </row>
    <row r="22" spans="1:4" ht="15.75" thickBot="1" x14ac:dyDescent="0.3">
      <c r="A22" t="s">
        <v>268</v>
      </c>
      <c r="B22" s="19">
        <v>4467673</v>
      </c>
      <c r="D22" t="str">
        <f t="shared" si="0"/>
        <v>US Kentucky</v>
      </c>
    </row>
    <row r="23" spans="1:4" ht="15.75" thickBot="1" x14ac:dyDescent="0.3">
      <c r="A23" t="s">
        <v>269</v>
      </c>
      <c r="B23" s="19">
        <v>2976149</v>
      </c>
      <c r="D23" t="str">
        <f t="shared" si="0"/>
        <v>US Mississippi</v>
      </c>
    </row>
    <row r="24" spans="1:4" ht="15.75" thickBot="1" x14ac:dyDescent="0.3">
      <c r="A24" t="s">
        <v>270</v>
      </c>
      <c r="B24" s="19">
        <v>28995881</v>
      </c>
      <c r="D24" t="str">
        <f t="shared" si="0"/>
        <v>US Texas</v>
      </c>
    </row>
    <row r="25" spans="1:4" ht="15.75" thickBot="1" x14ac:dyDescent="0.3">
      <c r="A25" t="s">
        <v>271</v>
      </c>
      <c r="B25" s="19">
        <v>4648794</v>
      </c>
      <c r="D25" t="str">
        <f t="shared" si="0"/>
        <v>US Louisiana</v>
      </c>
    </row>
    <row r="26" spans="1:4" ht="15.75" thickBot="1" x14ac:dyDescent="0.3">
      <c r="A26" t="s">
        <v>272</v>
      </c>
      <c r="B26" s="19">
        <v>3956971</v>
      </c>
      <c r="D26" t="str">
        <f t="shared" si="0"/>
        <v>US Oklahoma</v>
      </c>
    </row>
    <row r="27" spans="1:4" ht="15.75" thickBot="1" x14ac:dyDescent="0.3">
      <c r="A27" t="s">
        <v>273</v>
      </c>
      <c r="B27" s="19">
        <v>3017804</v>
      </c>
      <c r="D27" t="str">
        <f t="shared" si="0"/>
        <v>US Arkansas</v>
      </c>
    </row>
    <row r="28" spans="1:4" ht="15.75" thickBot="1" x14ac:dyDescent="0.3">
      <c r="A28" t="s">
        <v>274</v>
      </c>
      <c r="B28" s="19">
        <v>12671821</v>
      </c>
      <c r="D28" t="str">
        <f t="shared" si="0"/>
        <v>US Illinois</v>
      </c>
    </row>
    <row r="29" spans="1:4" ht="15.75" thickBot="1" x14ac:dyDescent="0.3">
      <c r="A29" t="s">
        <v>275</v>
      </c>
      <c r="B29" s="19">
        <v>11689100</v>
      </c>
      <c r="D29" t="str">
        <f t="shared" si="0"/>
        <v>US Ohio</v>
      </c>
    </row>
    <row r="30" spans="1:4" ht="15.75" thickBot="1" x14ac:dyDescent="0.3">
      <c r="A30" t="s">
        <v>276</v>
      </c>
      <c r="B30" s="19">
        <v>9986857</v>
      </c>
      <c r="D30" t="str">
        <f t="shared" si="0"/>
        <v>US Michigan</v>
      </c>
    </row>
    <row r="31" spans="1:4" ht="15.75" thickBot="1" x14ac:dyDescent="0.3">
      <c r="A31" t="s">
        <v>277</v>
      </c>
      <c r="B31" s="19">
        <v>6732219</v>
      </c>
      <c r="D31" t="str">
        <f t="shared" si="0"/>
        <v>US Indiana</v>
      </c>
    </row>
    <row r="32" spans="1:4" ht="15.75" thickBot="1" x14ac:dyDescent="0.3">
      <c r="A32" t="s">
        <v>278</v>
      </c>
      <c r="B32" s="19">
        <v>5822434</v>
      </c>
      <c r="D32" t="str">
        <f t="shared" si="0"/>
        <v>US Wisconsin</v>
      </c>
    </row>
    <row r="33" spans="1:4" ht="15.75" thickBot="1" x14ac:dyDescent="0.3">
      <c r="A33" t="s">
        <v>279</v>
      </c>
      <c r="B33" s="19">
        <v>6137428</v>
      </c>
      <c r="D33" t="str">
        <f t="shared" si="0"/>
        <v>US Missouri</v>
      </c>
    </row>
    <row r="34" spans="1:4" ht="15.75" thickBot="1" x14ac:dyDescent="0.3">
      <c r="A34" t="s">
        <v>280</v>
      </c>
      <c r="B34" s="19">
        <v>5639632</v>
      </c>
      <c r="D34" t="str">
        <f t="shared" si="0"/>
        <v>US Minnesota</v>
      </c>
    </row>
    <row r="35" spans="1:4" ht="15.75" thickBot="1" x14ac:dyDescent="0.3">
      <c r="A35" t="s">
        <v>281</v>
      </c>
      <c r="B35" s="19">
        <v>3155070</v>
      </c>
      <c r="D35" t="str">
        <f t="shared" si="0"/>
        <v>US Iowa</v>
      </c>
    </row>
    <row r="36" spans="1:4" ht="15.75" thickBot="1" x14ac:dyDescent="0.3">
      <c r="A36" t="s">
        <v>282</v>
      </c>
      <c r="B36" s="19">
        <v>2913314</v>
      </c>
      <c r="D36" t="str">
        <f t="shared" si="0"/>
        <v>US Kansas</v>
      </c>
    </row>
    <row r="37" spans="1:4" ht="15.75" thickBot="1" x14ac:dyDescent="0.3">
      <c r="A37" t="s">
        <v>283</v>
      </c>
      <c r="B37" s="19">
        <v>1934408</v>
      </c>
      <c r="D37" t="str">
        <f t="shared" si="0"/>
        <v>US Nebraska</v>
      </c>
    </row>
    <row r="38" spans="1:4" ht="15.75" thickBot="1" x14ac:dyDescent="0.3">
      <c r="A38" t="s">
        <v>284</v>
      </c>
      <c r="B38" s="19">
        <v>884659</v>
      </c>
      <c r="D38" t="str">
        <f t="shared" si="0"/>
        <v>US South Dakota</v>
      </c>
    </row>
    <row r="39" spans="1:4" ht="15.75" thickBot="1" x14ac:dyDescent="0.3">
      <c r="A39" t="s">
        <v>285</v>
      </c>
      <c r="B39" s="19">
        <v>762062</v>
      </c>
      <c r="D39" t="str">
        <f t="shared" si="0"/>
        <v>US North Dakota</v>
      </c>
    </row>
    <row r="40" spans="1:4" ht="15.75" thickBot="1" x14ac:dyDescent="0.3">
      <c r="A40" t="s">
        <v>286</v>
      </c>
      <c r="B40" s="19">
        <v>7278717</v>
      </c>
      <c r="D40" t="str">
        <f t="shared" si="0"/>
        <v>US Arizona</v>
      </c>
    </row>
    <row r="41" spans="1:4" ht="15.75" thickBot="1" x14ac:dyDescent="0.3">
      <c r="A41" t="s">
        <v>287</v>
      </c>
      <c r="B41" s="19">
        <v>5758736</v>
      </c>
      <c r="D41" t="str">
        <f t="shared" si="0"/>
        <v>US Colorado</v>
      </c>
    </row>
    <row r="42" spans="1:4" ht="15.75" thickBot="1" x14ac:dyDescent="0.3">
      <c r="A42" t="s">
        <v>288</v>
      </c>
      <c r="B42" s="19">
        <v>3205958</v>
      </c>
      <c r="D42" t="str">
        <f t="shared" si="0"/>
        <v>US Utah</v>
      </c>
    </row>
    <row r="43" spans="1:4" ht="15.75" thickBot="1" x14ac:dyDescent="0.3">
      <c r="A43" t="s">
        <v>289</v>
      </c>
      <c r="B43" s="19">
        <v>3080156</v>
      </c>
      <c r="D43" t="str">
        <f t="shared" si="0"/>
        <v>US Nevada</v>
      </c>
    </row>
    <row r="44" spans="1:4" ht="15.75" thickBot="1" x14ac:dyDescent="0.3">
      <c r="A44" t="s">
        <v>290</v>
      </c>
      <c r="B44" s="19">
        <v>2096829</v>
      </c>
      <c r="D44" t="str">
        <f t="shared" si="0"/>
        <v>US New Mexico</v>
      </c>
    </row>
    <row r="45" spans="1:4" ht="15.75" thickBot="1" x14ac:dyDescent="0.3">
      <c r="A45" t="s">
        <v>291</v>
      </c>
      <c r="B45" s="19">
        <v>1787065</v>
      </c>
      <c r="D45" t="str">
        <f t="shared" si="0"/>
        <v>US Idaho</v>
      </c>
    </row>
    <row r="46" spans="1:4" ht="15.75" thickBot="1" x14ac:dyDescent="0.3">
      <c r="A46" t="s">
        <v>292</v>
      </c>
      <c r="B46" s="19">
        <v>1068778</v>
      </c>
      <c r="D46" t="str">
        <f t="shared" si="0"/>
        <v>US Montana</v>
      </c>
    </row>
    <row r="47" spans="1:4" ht="15.75" thickBot="1" x14ac:dyDescent="0.3">
      <c r="A47" t="s">
        <v>293</v>
      </c>
      <c r="B47" s="19">
        <v>578759</v>
      </c>
      <c r="D47" t="str">
        <f t="shared" si="0"/>
        <v>US Wyoming</v>
      </c>
    </row>
    <row r="48" spans="1:4" ht="15.75" thickBot="1" x14ac:dyDescent="0.3">
      <c r="A48" t="s">
        <v>294</v>
      </c>
      <c r="B48" s="19">
        <v>39512223</v>
      </c>
      <c r="D48" t="str">
        <f t="shared" si="0"/>
        <v>US California</v>
      </c>
    </row>
    <row r="49" spans="1:4" ht="15.75" thickBot="1" x14ac:dyDescent="0.3">
      <c r="A49" t="s">
        <v>295</v>
      </c>
      <c r="B49" s="19">
        <v>7614893</v>
      </c>
      <c r="D49" t="str">
        <f t="shared" si="0"/>
        <v>US Washington</v>
      </c>
    </row>
    <row r="50" spans="1:4" ht="15.75" thickBot="1" x14ac:dyDescent="0.3">
      <c r="A50" t="s">
        <v>296</v>
      </c>
      <c r="B50" s="19">
        <v>4217737</v>
      </c>
      <c r="D50" t="str">
        <f t="shared" si="0"/>
        <v>US Oregon</v>
      </c>
    </row>
    <row r="51" spans="1:4" ht="15.75" thickBot="1" x14ac:dyDescent="0.3">
      <c r="A51" t="s">
        <v>297</v>
      </c>
      <c r="B51" s="19">
        <v>1415872</v>
      </c>
      <c r="D51" t="str">
        <f t="shared" si="0"/>
        <v>US Hawaii</v>
      </c>
    </row>
    <row r="52" spans="1:4" ht="15.75" thickBot="1" x14ac:dyDescent="0.3">
      <c r="A52" t="s">
        <v>298</v>
      </c>
      <c r="B52" s="19">
        <v>731545</v>
      </c>
      <c r="D52" t="str">
        <f t="shared" si="0"/>
        <v>US Alaska</v>
      </c>
    </row>
    <row r="53" spans="1:4" ht="15.75" thickBot="1" x14ac:dyDescent="0.3">
      <c r="A53" t="s">
        <v>299</v>
      </c>
      <c r="B53" s="20">
        <v>328239523</v>
      </c>
    </row>
    <row r="54" spans="1:4" ht="15.75" thickBot="1" x14ac:dyDescent="0.3">
      <c r="A54" t="s">
        <v>185</v>
      </c>
      <c r="B54" s="21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5" t="s">
        <v>431</v>
      </c>
      <c r="C5" s="55" t="s">
        <v>432</v>
      </c>
      <c r="D5" s="57" t="s">
        <v>433</v>
      </c>
      <c r="E5" s="27" t="s">
        <v>434</v>
      </c>
      <c r="F5" s="57" t="s">
        <v>436</v>
      </c>
      <c r="G5" s="59" t="s">
        <v>437</v>
      </c>
      <c r="H5" s="59" t="s">
        <v>438</v>
      </c>
      <c r="I5" s="59" t="s">
        <v>439</v>
      </c>
      <c r="J5" s="59" t="s">
        <v>440</v>
      </c>
    </row>
    <row r="6" spans="2:11" ht="30.75" thickBot="1" x14ac:dyDescent="0.3">
      <c r="B6" s="56"/>
      <c r="C6" s="56"/>
      <c r="D6" s="58"/>
      <c r="E6" s="28" t="s">
        <v>435</v>
      </c>
      <c r="F6" s="58"/>
      <c r="G6" s="60"/>
      <c r="H6" s="60"/>
      <c r="I6" s="60"/>
      <c r="J6" s="60"/>
    </row>
    <row r="7" spans="2:11" ht="18.75" thickBot="1" x14ac:dyDescent="0.3">
      <c r="B7" s="29" t="s">
        <v>441</v>
      </c>
      <c r="C7" s="29" t="s">
        <v>442</v>
      </c>
      <c r="D7" s="24" t="s">
        <v>647</v>
      </c>
      <c r="E7" s="31" t="s">
        <v>443</v>
      </c>
      <c r="F7" s="30" t="s">
        <v>444</v>
      </c>
      <c r="G7" s="32">
        <v>59500510</v>
      </c>
      <c r="H7" s="32">
        <v>425.91</v>
      </c>
      <c r="I7" s="32" t="s">
        <v>445</v>
      </c>
      <c r="J7" s="33" t="s">
        <v>446</v>
      </c>
      <c r="K7" t="str">
        <f>"China " &amp; D7</f>
        <v>China Anhui</v>
      </c>
    </row>
    <row r="8" spans="2:11" ht="29.25" customHeight="1" thickBot="1" x14ac:dyDescent="0.3">
      <c r="B8" s="29" t="s">
        <v>447</v>
      </c>
      <c r="C8" s="29" t="s">
        <v>448</v>
      </c>
      <c r="D8" s="24" t="s">
        <v>450</v>
      </c>
      <c r="E8" s="31" t="s">
        <v>449</v>
      </c>
      <c r="F8" s="34" t="s">
        <v>450</v>
      </c>
      <c r="G8" s="32">
        <v>19612368</v>
      </c>
      <c r="H8" s="32" t="s">
        <v>451</v>
      </c>
      <c r="I8" s="32" t="s">
        <v>452</v>
      </c>
      <c r="J8" s="33" t="s">
        <v>453</v>
      </c>
      <c r="K8" t="str">
        <f t="shared" ref="K8:K40" si="0">"China " &amp; D8</f>
        <v>China Beijing</v>
      </c>
    </row>
    <row r="9" spans="2:11" ht="20.25" customHeight="1" thickBot="1" x14ac:dyDescent="0.3">
      <c r="B9" s="29" t="s">
        <v>454</v>
      </c>
      <c r="C9" s="29" t="s">
        <v>455</v>
      </c>
      <c r="D9" s="24" t="s">
        <v>457</v>
      </c>
      <c r="E9" s="31" t="s">
        <v>456</v>
      </c>
      <c r="F9" s="34" t="s">
        <v>457</v>
      </c>
      <c r="G9" s="32">
        <v>28846170</v>
      </c>
      <c r="H9" s="32">
        <v>350.5</v>
      </c>
      <c r="I9" s="32" t="s">
        <v>458</v>
      </c>
      <c r="J9" s="33" t="s">
        <v>459</v>
      </c>
      <c r="K9" t="str">
        <f t="shared" si="0"/>
        <v>China Chongqing</v>
      </c>
    </row>
    <row r="10" spans="2:11" ht="30.75" thickBot="1" x14ac:dyDescent="0.3">
      <c r="B10" s="35" t="s">
        <v>460</v>
      </c>
      <c r="C10" s="35" t="s">
        <v>461</v>
      </c>
      <c r="D10" s="36" t="s">
        <v>666</v>
      </c>
      <c r="E10" s="37" t="s">
        <v>462</v>
      </c>
      <c r="F10" s="38" t="s">
        <v>463</v>
      </c>
      <c r="G10" s="39">
        <v>36894216</v>
      </c>
      <c r="H10" s="39">
        <v>304.14999999999998</v>
      </c>
      <c r="I10" s="39" t="s">
        <v>464</v>
      </c>
      <c r="J10" s="40" t="s">
        <v>465</v>
      </c>
      <c r="K10" t="str">
        <f t="shared" si="0"/>
        <v>China Fujian</v>
      </c>
    </row>
    <row r="11" spans="2:11" ht="18.75" thickBot="1" x14ac:dyDescent="0.3">
      <c r="B11" s="35" t="s">
        <v>466</v>
      </c>
      <c r="C11" s="35" t="s">
        <v>467</v>
      </c>
      <c r="D11" s="36" t="s">
        <v>667</v>
      </c>
      <c r="E11" s="37" t="s">
        <v>468</v>
      </c>
      <c r="F11" s="38" t="s">
        <v>469</v>
      </c>
      <c r="G11" s="39">
        <v>104303132</v>
      </c>
      <c r="H11" s="39">
        <v>579.46</v>
      </c>
      <c r="I11" s="39" t="s">
        <v>470</v>
      </c>
      <c r="J11" s="40" t="s">
        <v>471</v>
      </c>
      <c r="K11" t="str">
        <f t="shared" si="0"/>
        <v>China Guangdong</v>
      </c>
    </row>
    <row r="12" spans="2:11" ht="18.75" thickBot="1" x14ac:dyDescent="0.3">
      <c r="B12" s="29" t="s">
        <v>472</v>
      </c>
      <c r="C12" s="29" t="s">
        <v>473</v>
      </c>
      <c r="D12" s="24" t="s">
        <v>648</v>
      </c>
      <c r="E12" s="31" t="s">
        <v>474</v>
      </c>
      <c r="F12" s="30" t="s">
        <v>475</v>
      </c>
      <c r="G12" s="32">
        <v>25575254</v>
      </c>
      <c r="H12" s="32">
        <v>56.29</v>
      </c>
      <c r="I12" s="32" t="s">
        <v>476</v>
      </c>
      <c r="J12" s="33" t="s">
        <v>477</v>
      </c>
      <c r="K12" t="str">
        <f t="shared" si="0"/>
        <v>China Gansu</v>
      </c>
    </row>
    <row r="13" spans="2:11" ht="54.75" thickBot="1" x14ac:dyDescent="0.3">
      <c r="B13" s="29" t="s">
        <v>478</v>
      </c>
      <c r="C13" s="29" t="s">
        <v>479</v>
      </c>
      <c r="D13" s="24" t="s">
        <v>673</v>
      </c>
      <c r="E13" s="31" t="s">
        <v>480</v>
      </c>
      <c r="F13" s="30" t="s">
        <v>481</v>
      </c>
      <c r="G13" s="32">
        <v>46026629</v>
      </c>
      <c r="H13" s="32">
        <v>195.02</v>
      </c>
      <c r="I13" s="32" t="s">
        <v>482</v>
      </c>
      <c r="J13" s="33" t="s">
        <v>483</v>
      </c>
      <c r="K13" t="str">
        <f t="shared" si="0"/>
        <v>China Guangxi</v>
      </c>
    </row>
    <row r="14" spans="2:11" ht="18.75" thickBot="1" x14ac:dyDescent="0.3">
      <c r="B14" s="29" t="s">
        <v>484</v>
      </c>
      <c r="C14" s="29" t="s">
        <v>485</v>
      </c>
      <c r="D14" s="24" t="s">
        <v>649</v>
      </c>
      <c r="E14" s="31" t="s">
        <v>486</v>
      </c>
      <c r="F14" s="30" t="s">
        <v>487</v>
      </c>
      <c r="G14" s="32">
        <v>34746468</v>
      </c>
      <c r="H14" s="32">
        <v>197.42</v>
      </c>
      <c r="I14" s="32" t="s">
        <v>488</v>
      </c>
      <c r="J14" s="33" t="s">
        <v>489</v>
      </c>
      <c r="K14" t="str">
        <f t="shared" si="0"/>
        <v>China Guizhou</v>
      </c>
    </row>
    <row r="15" spans="2:11" ht="18.75" thickBot="1" x14ac:dyDescent="0.3">
      <c r="B15" s="29" t="s">
        <v>490</v>
      </c>
      <c r="C15" s="29" t="s">
        <v>491</v>
      </c>
      <c r="D15" s="24" t="s">
        <v>650</v>
      </c>
      <c r="E15" s="31" t="s">
        <v>492</v>
      </c>
      <c r="F15" s="30" t="s">
        <v>493</v>
      </c>
      <c r="G15" s="32">
        <v>94023567</v>
      </c>
      <c r="H15" s="32">
        <v>563.01</v>
      </c>
      <c r="I15" s="32" t="s">
        <v>494</v>
      </c>
      <c r="J15" s="33" t="s">
        <v>495</v>
      </c>
      <c r="K15" t="str">
        <f t="shared" si="0"/>
        <v>China Henan</v>
      </c>
    </row>
    <row r="16" spans="2:11" ht="18.75" thickBot="1" x14ac:dyDescent="0.3">
      <c r="B16" s="29" t="s">
        <v>496</v>
      </c>
      <c r="C16" s="29" t="s">
        <v>497</v>
      </c>
      <c r="D16" s="24" t="s">
        <v>651</v>
      </c>
      <c r="E16" s="31" t="s">
        <v>498</v>
      </c>
      <c r="F16" s="30" t="s">
        <v>499</v>
      </c>
      <c r="G16" s="32">
        <v>57237740</v>
      </c>
      <c r="H16" s="32">
        <v>307.89</v>
      </c>
      <c r="I16" s="32" t="s">
        <v>500</v>
      </c>
      <c r="J16" s="33" t="s">
        <v>501</v>
      </c>
      <c r="K16" t="str">
        <f t="shared" si="0"/>
        <v>China Hubei</v>
      </c>
    </row>
    <row r="17" spans="2:11" ht="30.75" thickBot="1" x14ac:dyDescent="0.3">
      <c r="B17" s="29" t="s">
        <v>502</v>
      </c>
      <c r="C17" s="29" t="s">
        <v>503</v>
      </c>
      <c r="D17" s="24" t="s">
        <v>652</v>
      </c>
      <c r="E17" s="31" t="s">
        <v>504</v>
      </c>
      <c r="F17" s="30" t="s">
        <v>505</v>
      </c>
      <c r="G17" s="32">
        <v>71854202</v>
      </c>
      <c r="H17" s="32">
        <v>382.81</v>
      </c>
      <c r="I17" s="32" t="s">
        <v>506</v>
      </c>
      <c r="J17" s="33" t="s">
        <v>507</v>
      </c>
      <c r="K17" t="str">
        <f t="shared" si="0"/>
        <v>China Hebei</v>
      </c>
    </row>
    <row r="18" spans="2:11" ht="18.75" thickBot="1" x14ac:dyDescent="0.3">
      <c r="B18" s="35" t="s">
        <v>508</v>
      </c>
      <c r="C18" s="35" t="s">
        <v>509</v>
      </c>
      <c r="D18" s="36" t="s">
        <v>668</v>
      </c>
      <c r="E18" s="37" t="s">
        <v>510</v>
      </c>
      <c r="F18" s="38" t="s">
        <v>511</v>
      </c>
      <c r="G18" s="41">
        <v>9171300</v>
      </c>
      <c r="H18" s="39">
        <v>255.04</v>
      </c>
      <c r="I18" s="39" t="s">
        <v>512</v>
      </c>
      <c r="J18" s="40" t="s">
        <v>513</v>
      </c>
      <c r="K18" t="str">
        <f t="shared" si="0"/>
        <v>China Hainan</v>
      </c>
    </row>
    <row r="19" spans="2:11" ht="54.75" thickBot="1" x14ac:dyDescent="0.3">
      <c r="B19" s="42" t="s">
        <v>514</v>
      </c>
      <c r="C19" s="43" t="s">
        <v>515</v>
      </c>
      <c r="D19" s="24" t="s">
        <v>111</v>
      </c>
      <c r="E19" s="44" t="s">
        <v>516</v>
      </c>
      <c r="F19" s="45" t="s">
        <v>111</v>
      </c>
      <c r="G19" s="46">
        <v>7061200</v>
      </c>
      <c r="H19" s="46" t="s">
        <v>517</v>
      </c>
      <c r="I19" s="46" t="s">
        <v>518</v>
      </c>
      <c r="J19" s="47" t="s">
        <v>519</v>
      </c>
      <c r="K19" t="str">
        <f t="shared" si="0"/>
        <v>China Hong Kong</v>
      </c>
    </row>
    <row r="20" spans="2:11" ht="36.75" thickBot="1" x14ac:dyDescent="0.3">
      <c r="B20" s="29" t="s">
        <v>520</v>
      </c>
      <c r="C20" s="29" t="s">
        <v>521</v>
      </c>
      <c r="D20" s="24" t="s">
        <v>653</v>
      </c>
      <c r="E20" s="31" t="s">
        <v>522</v>
      </c>
      <c r="F20" s="30" t="s">
        <v>523</v>
      </c>
      <c r="G20" s="32">
        <v>38312224</v>
      </c>
      <c r="H20" s="32">
        <v>84.38</v>
      </c>
      <c r="I20" s="32" t="s">
        <v>524</v>
      </c>
      <c r="J20" s="33" t="s">
        <v>525</v>
      </c>
      <c r="K20" t="str">
        <f t="shared" si="0"/>
        <v>China Heilongjiang</v>
      </c>
    </row>
    <row r="21" spans="2:11" ht="18.75" thickBot="1" x14ac:dyDescent="0.3">
      <c r="B21" s="29" t="s">
        <v>526</v>
      </c>
      <c r="C21" s="29" t="s">
        <v>527</v>
      </c>
      <c r="D21" s="24" t="s">
        <v>654</v>
      </c>
      <c r="E21" s="31" t="s">
        <v>528</v>
      </c>
      <c r="F21" s="30" t="s">
        <v>529</v>
      </c>
      <c r="G21" s="32">
        <v>65683722</v>
      </c>
      <c r="H21" s="32">
        <v>312.77</v>
      </c>
      <c r="I21" s="32" t="s">
        <v>530</v>
      </c>
      <c r="J21" s="33" t="s">
        <v>531</v>
      </c>
      <c r="K21" t="str">
        <f t="shared" si="0"/>
        <v>China Hunan</v>
      </c>
    </row>
    <row r="22" spans="2:11" ht="18.75" thickBot="1" x14ac:dyDescent="0.3">
      <c r="B22" s="29" t="s">
        <v>532</v>
      </c>
      <c r="C22" s="29" t="s">
        <v>533</v>
      </c>
      <c r="D22" s="24" t="s">
        <v>655</v>
      </c>
      <c r="E22" s="31" t="s">
        <v>534</v>
      </c>
      <c r="F22" s="30" t="s">
        <v>535</v>
      </c>
      <c r="G22" s="32">
        <v>27462297</v>
      </c>
      <c r="H22" s="32">
        <v>146.54</v>
      </c>
      <c r="I22" s="32" t="s">
        <v>536</v>
      </c>
      <c r="J22" s="33" t="s">
        <v>537</v>
      </c>
      <c r="K22" t="str">
        <f t="shared" si="0"/>
        <v>China Jilin</v>
      </c>
    </row>
    <row r="23" spans="2:11" ht="18.75" thickBot="1" x14ac:dyDescent="0.3">
      <c r="B23" s="29" t="s">
        <v>538</v>
      </c>
      <c r="C23" s="29" t="s">
        <v>539</v>
      </c>
      <c r="D23" s="24" t="s">
        <v>656</v>
      </c>
      <c r="E23" s="31" t="s">
        <v>540</v>
      </c>
      <c r="F23" s="30" t="s">
        <v>541</v>
      </c>
      <c r="G23" s="32">
        <v>78659903</v>
      </c>
      <c r="H23" s="32">
        <v>766.66</v>
      </c>
      <c r="I23" s="32" t="s">
        <v>542</v>
      </c>
      <c r="J23" s="33" t="s">
        <v>543</v>
      </c>
      <c r="K23" t="str">
        <f t="shared" si="0"/>
        <v>China Jiangsu</v>
      </c>
    </row>
    <row r="24" spans="2:11" ht="18.75" thickBot="1" x14ac:dyDescent="0.3">
      <c r="B24" s="29" t="s">
        <v>544</v>
      </c>
      <c r="C24" s="29" t="s">
        <v>545</v>
      </c>
      <c r="D24" s="24" t="s">
        <v>657</v>
      </c>
      <c r="E24" s="31" t="s">
        <v>546</v>
      </c>
      <c r="F24" s="30" t="s">
        <v>547</v>
      </c>
      <c r="G24" s="32">
        <v>44567475</v>
      </c>
      <c r="H24" s="32">
        <v>266.87</v>
      </c>
      <c r="I24" s="32" t="s">
        <v>494</v>
      </c>
      <c r="J24" s="33" t="s">
        <v>548</v>
      </c>
      <c r="K24" t="str">
        <f t="shared" si="0"/>
        <v>China Jiangxi</v>
      </c>
    </row>
    <row r="25" spans="2:11" ht="18.75" thickBot="1" x14ac:dyDescent="0.3">
      <c r="B25" s="29" t="s">
        <v>549</v>
      </c>
      <c r="C25" s="29" t="s">
        <v>550</v>
      </c>
      <c r="D25" s="24" t="s">
        <v>658</v>
      </c>
      <c r="E25" s="31" t="s">
        <v>551</v>
      </c>
      <c r="F25" s="30" t="s">
        <v>552</v>
      </c>
      <c r="G25" s="32">
        <v>43746323</v>
      </c>
      <c r="H25" s="32">
        <v>299.83</v>
      </c>
      <c r="I25" s="32" t="s">
        <v>553</v>
      </c>
      <c r="J25" s="33" t="s">
        <v>554</v>
      </c>
      <c r="K25" t="str">
        <f t="shared" si="0"/>
        <v>China Liaoning</v>
      </c>
    </row>
    <row r="26" spans="2:11" ht="54.75" thickBot="1" x14ac:dyDescent="0.3">
      <c r="B26" s="42" t="s">
        <v>555</v>
      </c>
      <c r="C26" s="43" t="s">
        <v>556</v>
      </c>
      <c r="D26" s="24" t="s">
        <v>558</v>
      </c>
      <c r="E26" s="44" t="s">
        <v>557</v>
      </c>
      <c r="F26" s="45" t="s">
        <v>558</v>
      </c>
      <c r="G26" s="46">
        <v>552300</v>
      </c>
      <c r="H26" s="46" t="s">
        <v>559</v>
      </c>
      <c r="I26" s="46">
        <v>29</v>
      </c>
      <c r="J26" s="47" t="s">
        <v>560</v>
      </c>
      <c r="K26" t="str">
        <f t="shared" si="0"/>
        <v>China Macau</v>
      </c>
    </row>
    <row r="27" spans="2:11" ht="36.75" thickBot="1" x14ac:dyDescent="0.3">
      <c r="B27" s="29" t="s">
        <v>561</v>
      </c>
      <c r="C27" s="29" t="s">
        <v>562</v>
      </c>
      <c r="D27" s="24" t="s">
        <v>669</v>
      </c>
      <c r="E27" s="31" t="s">
        <v>563</v>
      </c>
      <c r="F27" s="30" t="s">
        <v>564</v>
      </c>
      <c r="G27" s="32">
        <v>24706321</v>
      </c>
      <c r="H27" s="32">
        <v>20.88</v>
      </c>
      <c r="I27" s="32" t="s">
        <v>565</v>
      </c>
      <c r="J27" s="33" t="s">
        <v>566</v>
      </c>
      <c r="K27" t="str">
        <f t="shared" si="0"/>
        <v>China Inner Mongolia</v>
      </c>
    </row>
    <row r="28" spans="2:11" ht="54.75" thickBot="1" x14ac:dyDescent="0.3">
      <c r="B28" s="29" t="s">
        <v>567</v>
      </c>
      <c r="C28" s="29" t="s">
        <v>568</v>
      </c>
      <c r="D28" s="24" t="s">
        <v>670</v>
      </c>
      <c r="E28" s="31" t="s">
        <v>569</v>
      </c>
      <c r="F28" s="30" t="s">
        <v>570</v>
      </c>
      <c r="G28" s="32">
        <v>6301350</v>
      </c>
      <c r="H28" s="32">
        <v>94.89</v>
      </c>
      <c r="I28" s="32" t="s">
        <v>571</v>
      </c>
      <c r="J28" s="33" t="s">
        <v>572</v>
      </c>
      <c r="K28" t="str">
        <f t="shared" si="0"/>
        <v>China Ningxia</v>
      </c>
    </row>
    <row r="29" spans="2:11" ht="18.75" thickBot="1" x14ac:dyDescent="0.3">
      <c r="B29" s="29" t="s">
        <v>573</v>
      </c>
      <c r="C29" s="29" t="s">
        <v>574</v>
      </c>
      <c r="D29" s="24" t="s">
        <v>659</v>
      </c>
      <c r="E29" s="31" t="s">
        <v>575</v>
      </c>
      <c r="F29" s="30" t="s">
        <v>576</v>
      </c>
      <c r="G29" s="32">
        <v>5626722</v>
      </c>
      <c r="H29" s="32">
        <v>7.8</v>
      </c>
      <c r="I29" s="32" t="s">
        <v>577</v>
      </c>
      <c r="J29" s="33" t="s">
        <v>578</v>
      </c>
      <c r="K29" t="str">
        <f t="shared" si="0"/>
        <v>China Qinghai</v>
      </c>
    </row>
    <row r="30" spans="2:11" ht="18.75" thickBot="1" x14ac:dyDescent="0.3">
      <c r="B30" s="29" t="s">
        <v>579</v>
      </c>
      <c r="C30" s="29" t="s">
        <v>580</v>
      </c>
      <c r="D30" s="24" t="s">
        <v>660</v>
      </c>
      <c r="E30" s="31" t="s">
        <v>581</v>
      </c>
      <c r="F30" s="30" t="s">
        <v>582</v>
      </c>
      <c r="G30" s="32">
        <v>80418200</v>
      </c>
      <c r="H30" s="32">
        <v>165.81</v>
      </c>
      <c r="I30" s="32" t="s">
        <v>583</v>
      </c>
      <c r="J30" s="33" t="s">
        <v>584</v>
      </c>
      <c r="K30" t="str">
        <f t="shared" si="0"/>
        <v>China Sichuan</v>
      </c>
    </row>
    <row r="31" spans="2:11" ht="18.75" thickBot="1" x14ac:dyDescent="0.3">
      <c r="B31" s="29" t="s">
        <v>585</v>
      </c>
      <c r="C31" s="29" t="s">
        <v>586</v>
      </c>
      <c r="D31" s="24" t="s">
        <v>661</v>
      </c>
      <c r="E31" s="31" t="s">
        <v>587</v>
      </c>
      <c r="F31" s="30" t="s">
        <v>588</v>
      </c>
      <c r="G31" s="32">
        <v>95793065</v>
      </c>
      <c r="H31" s="32">
        <v>622.84</v>
      </c>
      <c r="I31" s="32" t="s">
        <v>589</v>
      </c>
      <c r="J31" s="33" t="s">
        <v>590</v>
      </c>
      <c r="K31" t="str">
        <f t="shared" si="0"/>
        <v>China Shandong</v>
      </c>
    </row>
    <row r="32" spans="2:11" ht="20.25" customHeight="1" thickBot="1" x14ac:dyDescent="0.3">
      <c r="B32" s="29" t="s">
        <v>591</v>
      </c>
      <c r="C32" s="29" t="s">
        <v>592</v>
      </c>
      <c r="D32" s="24" t="s">
        <v>594</v>
      </c>
      <c r="E32" s="31" t="s">
        <v>593</v>
      </c>
      <c r="F32" s="34" t="s">
        <v>594</v>
      </c>
      <c r="G32" s="32">
        <v>23019148</v>
      </c>
      <c r="H32" s="32" t="s">
        <v>595</v>
      </c>
      <c r="I32" s="32" t="s">
        <v>596</v>
      </c>
      <c r="J32" s="33" t="s">
        <v>597</v>
      </c>
      <c r="K32" t="str">
        <f t="shared" si="0"/>
        <v>China Shanghai</v>
      </c>
    </row>
    <row r="33" spans="2:11" ht="18.75" thickBot="1" x14ac:dyDescent="0.3">
      <c r="B33" s="29" t="s">
        <v>598</v>
      </c>
      <c r="C33" s="29" t="s">
        <v>599</v>
      </c>
      <c r="D33" s="24" t="s">
        <v>662</v>
      </c>
      <c r="E33" s="31" t="s">
        <v>600</v>
      </c>
      <c r="F33" s="30" t="s">
        <v>601</v>
      </c>
      <c r="G33" s="32">
        <v>37327378</v>
      </c>
      <c r="H33" s="32">
        <v>181.55</v>
      </c>
      <c r="I33" s="32" t="s">
        <v>602</v>
      </c>
      <c r="J33" s="33" t="s">
        <v>603</v>
      </c>
      <c r="K33" t="str">
        <f t="shared" si="0"/>
        <v>China Shaanxi</v>
      </c>
    </row>
    <row r="34" spans="2:11" ht="18.75" thickBot="1" x14ac:dyDescent="0.3">
      <c r="B34" s="29" t="s">
        <v>604</v>
      </c>
      <c r="C34" s="29" t="s">
        <v>605</v>
      </c>
      <c r="D34" s="24" t="s">
        <v>663</v>
      </c>
      <c r="E34" s="31" t="s">
        <v>606</v>
      </c>
      <c r="F34" s="30" t="s">
        <v>607</v>
      </c>
      <c r="G34" s="32">
        <v>35712111</v>
      </c>
      <c r="H34" s="32">
        <v>228.48</v>
      </c>
      <c r="I34" s="32" t="s">
        <v>608</v>
      </c>
      <c r="J34" s="33" t="s">
        <v>609</v>
      </c>
      <c r="K34" t="str">
        <f t="shared" si="0"/>
        <v>China Shanxi</v>
      </c>
    </row>
    <row r="35" spans="2:11" ht="29.25" customHeight="1" thickBot="1" x14ac:dyDescent="0.3">
      <c r="B35" s="29" t="s">
        <v>610</v>
      </c>
      <c r="C35" s="29" t="s">
        <v>611</v>
      </c>
      <c r="D35" s="24" t="s">
        <v>613</v>
      </c>
      <c r="E35" s="31" t="s">
        <v>612</v>
      </c>
      <c r="F35" s="34" t="s">
        <v>613</v>
      </c>
      <c r="G35" s="32">
        <v>12938224</v>
      </c>
      <c r="H35" s="32" t="s">
        <v>614</v>
      </c>
      <c r="I35" s="32" t="s">
        <v>615</v>
      </c>
      <c r="J35" s="33" t="s">
        <v>616</v>
      </c>
      <c r="K35" t="str">
        <f t="shared" si="0"/>
        <v>China Tianjin</v>
      </c>
    </row>
    <row r="36" spans="2:11" ht="30.75" thickBot="1" x14ac:dyDescent="0.3">
      <c r="B36" s="48" t="s">
        <v>617</v>
      </c>
      <c r="C36" s="49" t="s">
        <v>618</v>
      </c>
      <c r="D36" s="50" t="s">
        <v>219</v>
      </c>
      <c r="E36" s="51" t="s">
        <v>619</v>
      </c>
      <c r="F36" s="52" t="s">
        <v>620</v>
      </c>
      <c r="G36" s="53">
        <v>23162123</v>
      </c>
      <c r="H36" s="53">
        <v>650.97</v>
      </c>
      <c r="I36" s="53" t="s">
        <v>621</v>
      </c>
      <c r="J36" s="54" t="s">
        <v>622</v>
      </c>
      <c r="K36" t="str">
        <f t="shared" si="0"/>
        <v>China Taiwan</v>
      </c>
    </row>
    <row r="37" spans="2:11" ht="54.75" thickBot="1" x14ac:dyDescent="0.3">
      <c r="B37" s="29" t="s">
        <v>623</v>
      </c>
      <c r="C37" s="29" t="s">
        <v>624</v>
      </c>
      <c r="D37" s="24" t="s">
        <v>672</v>
      </c>
      <c r="E37" s="31" t="s">
        <v>625</v>
      </c>
      <c r="F37" s="30" t="s">
        <v>626</v>
      </c>
      <c r="G37" s="32">
        <v>21813334</v>
      </c>
      <c r="H37" s="32">
        <v>13.13</v>
      </c>
      <c r="I37" s="32" t="s">
        <v>627</v>
      </c>
      <c r="J37" s="33" t="s">
        <v>628</v>
      </c>
      <c r="K37" t="str">
        <f t="shared" si="0"/>
        <v>China Xinjiang</v>
      </c>
    </row>
    <row r="38" spans="2:11" ht="36.75" thickBot="1" x14ac:dyDescent="0.3">
      <c r="B38" s="29" t="s">
        <v>629</v>
      </c>
      <c r="C38" s="29" t="s">
        <v>630</v>
      </c>
      <c r="D38" s="24" t="s">
        <v>671</v>
      </c>
      <c r="E38" s="31" t="s">
        <v>631</v>
      </c>
      <c r="F38" s="30" t="s">
        <v>632</v>
      </c>
      <c r="G38" s="32">
        <v>3002166</v>
      </c>
      <c r="H38" s="32">
        <v>2.44</v>
      </c>
      <c r="I38" s="32" t="s">
        <v>633</v>
      </c>
      <c r="J38" s="33" t="s">
        <v>634</v>
      </c>
      <c r="K38" t="str">
        <f t="shared" si="0"/>
        <v>China Tibet</v>
      </c>
    </row>
    <row r="39" spans="2:11" ht="18.75" thickBot="1" x14ac:dyDescent="0.3">
      <c r="B39" s="29" t="s">
        <v>635</v>
      </c>
      <c r="C39" s="29" t="s">
        <v>636</v>
      </c>
      <c r="D39" s="24" t="s">
        <v>664</v>
      </c>
      <c r="E39" s="31" t="s">
        <v>637</v>
      </c>
      <c r="F39" s="30" t="s">
        <v>638</v>
      </c>
      <c r="G39" s="32">
        <v>45966239</v>
      </c>
      <c r="H39" s="32">
        <v>116.66</v>
      </c>
      <c r="I39" s="32" t="s">
        <v>639</v>
      </c>
      <c r="J39" s="33" t="s">
        <v>640</v>
      </c>
      <c r="K39" t="str">
        <f t="shared" si="0"/>
        <v>China Yunnan</v>
      </c>
    </row>
    <row r="40" spans="2:11" ht="18" x14ac:dyDescent="0.25">
      <c r="B40" s="29" t="s">
        <v>641</v>
      </c>
      <c r="C40" s="29" t="s">
        <v>642</v>
      </c>
      <c r="D40" s="24" t="s">
        <v>665</v>
      </c>
      <c r="E40" s="31" t="s">
        <v>643</v>
      </c>
      <c r="F40" s="30" t="s">
        <v>644</v>
      </c>
      <c r="G40" s="32">
        <v>54426891</v>
      </c>
      <c r="H40" s="32">
        <v>533.59</v>
      </c>
      <c r="I40" s="32" t="s">
        <v>645</v>
      </c>
      <c r="J40" s="33" t="s">
        <v>646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E259"/>
  <sheetViews>
    <sheetView tabSelected="1" workbookViewId="0">
      <selection activeCell="B1" sqref="B1"/>
    </sheetView>
  </sheetViews>
  <sheetFormatPr baseColWidth="10" defaultRowHeight="15" x14ac:dyDescent="0.25"/>
  <cols>
    <col min="1" max="1" width="26.140625" customWidth="1"/>
    <col min="2" max="2" width="12.7109375" style="25" bestFit="1" customWidth="1"/>
  </cols>
  <sheetData>
    <row r="1" spans="1:5" x14ac:dyDescent="0.25">
      <c r="A1" t="s">
        <v>300</v>
      </c>
      <c r="B1" s="25" t="s">
        <v>3</v>
      </c>
      <c r="E1" t="s">
        <v>423</v>
      </c>
    </row>
    <row r="2" spans="1:5" x14ac:dyDescent="0.25">
      <c r="A2" t="s">
        <v>21</v>
      </c>
      <c r="B2" s="25" cm="1">
        <f t="array" ref="B2">INDEX(World!C:C,Basedata!E2)</f>
        <v>38928346</v>
      </c>
      <c r="E2">
        <f>MATCH(A2,World!B:B,0)</f>
        <v>4</v>
      </c>
    </row>
    <row r="3" spans="1:5" x14ac:dyDescent="0.25">
      <c r="A3" t="s">
        <v>22</v>
      </c>
      <c r="B3" s="25" cm="1">
        <f t="array" ref="B3">INDEX(World!C:C,Basedata!E3)</f>
        <v>2877797</v>
      </c>
      <c r="E3">
        <f>MATCH(A3,World!B:B,0)</f>
        <v>5</v>
      </c>
    </row>
    <row r="4" spans="1:5" x14ac:dyDescent="0.25">
      <c r="A4" t="s">
        <v>23</v>
      </c>
      <c r="B4" s="25" cm="1">
        <f t="array" ref="B4">INDEX(World!C:C,Basedata!E4)</f>
        <v>43851044</v>
      </c>
      <c r="E4">
        <f>MATCH(A4,World!B:B,0)</f>
        <v>6</v>
      </c>
    </row>
    <row r="5" spans="1:5" x14ac:dyDescent="0.25">
      <c r="A5" t="s">
        <v>26</v>
      </c>
      <c r="B5" s="25" cm="1">
        <f t="array" ref="B5">INDEX(World!C:C,Basedata!E5)</f>
        <v>77265</v>
      </c>
      <c r="E5">
        <f>MATCH(A5,World!B:B,0)</f>
        <v>8</v>
      </c>
    </row>
    <row r="6" spans="1:5" x14ac:dyDescent="0.25">
      <c r="A6" t="s">
        <v>29</v>
      </c>
      <c r="B6" s="25" cm="1">
        <f t="array" ref="B6">INDEX(World!C:C,Basedata!E6)</f>
        <v>97929</v>
      </c>
      <c r="E6">
        <f>MATCH(A6,World!B:B,0)</f>
        <v>11</v>
      </c>
    </row>
    <row r="7" spans="1:5" x14ac:dyDescent="0.25">
      <c r="A7" t="s">
        <v>30</v>
      </c>
      <c r="B7" s="25" cm="1">
        <f t="array" ref="B7">INDEX(World!C:C,Basedata!E7)</f>
        <v>45195774</v>
      </c>
      <c r="E7">
        <f>MATCH(A7,World!B:B,0)</f>
        <v>12</v>
      </c>
    </row>
    <row r="8" spans="1:5" x14ac:dyDescent="0.25">
      <c r="A8" t="s">
        <v>31</v>
      </c>
      <c r="B8" s="25" cm="1">
        <f t="array" ref="B8">INDEX(World!C:C,Basedata!E8)</f>
        <v>2963243</v>
      </c>
      <c r="E8">
        <f>MATCH(A8,World!B:B,0)</f>
        <v>13</v>
      </c>
    </row>
    <row r="9" spans="1:5" x14ac:dyDescent="0.25">
      <c r="A9" t="s">
        <v>32</v>
      </c>
      <c r="B9" s="25" cm="1">
        <f t="array" ref="B9">INDEX(World!C:C,Basedata!E9)</f>
        <v>106766</v>
      </c>
      <c r="E9">
        <f>MATCH(A9,World!B:B,0)</f>
        <v>14</v>
      </c>
    </row>
    <row r="10" spans="1:5" x14ac:dyDescent="0.25">
      <c r="A10" t="s">
        <v>33</v>
      </c>
      <c r="B10" s="25" cm="1">
        <f t="array" ref="B10">INDEX(World!C:C,Basedata!E10)</f>
        <v>25499884</v>
      </c>
      <c r="E10">
        <f>MATCH(A10,World!B:B,0)</f>
        <v>15</v>
      </c>
    </row>
    <row r="11" spans="1:5" x14ac:dyDescent="0.25">
      <c r="A11" t="s">
        <v>301</v>
      </c>
      <c r="B11" s="26">
        <v>366900</v>
      </c>
    </row>
    <row r="12" spans="1:5" x14ac:dyDescent="0.25">
      <c r="A12" t="s">
        <v>302</v>
      </c>
      <c r="B12" s="26">
        <v>7317500</v>
      </c>
    </row>
    <row r="13" spans="1:5" x14ac:dyDescent="0.25">
      <c r="A13" t="s">
        <v>303</v>
      </c>
      <c r="B13" s="26">
        <v>231200</v>
      </c>
    </row>
    <row r="14" spans="1:5" x14ac:dyDescent="0.25">
      <c r="A14" t="s">
        <v>304</v>
      </c>
      <c r="B14" s="26">
        <v>4599400</v>
      </c>
    </row>
    <row r="15" spans="1:5" x14ac:dyDescent="0.25">
      <c r="A15" t="s">
        <v>305</v>
      </c>
      <c r="B15" s="26">
        <v>1659800</v>
      </c>
    </row>
    <row r="16" spans="1:5" x14ac:dyDescent="0.25">
      <c r="A16" t="s">
        <v>306</v>
      </c>
      <c r="B16" s="26">
        <v>511000</v>
      </c>
    </row>
    <row r="17" spans="1:5" x14ac:dyDescent="0.25">
      <c r="A17" t="s">
        <v>307</v>
      </c>
      <c r="B17" s="26">
        <v>5640900</v>
      </c>
    </row>
    <row r="18" spans="1:5" x14ac:dyDescent="0.25">
      <c r="A18" t="s">
        <v>308</v>
      </c>
      <c r="B18" s="26">
        <v>2366900</v>
      </c>
    </row>
    <row r="19" spans="1:5" x14ac:dyDescent="0.25">
      <c r="A19" t="s">
        <v>34</v>
      </c>
      <c r="B19" s="25" cm="1">
        <f t="array" ref="B19">INDEX(World!C:C,Basedata!E19)</f>
        <v>9006398</v>
      </c>
      <c r="E19">
        <f>MATCH(A19,World!B:B,0)</f>
        <v>16</v>
      </c>
    </row>
    <row r="20" spans="1:5" x14ac:dyDescent="0.25">
      <c r="A20" t="s">
        <v>35</v>
      </c>
      <c r="B20" s="25" cm="1">
        <f t="array" ref="B20">INDEX(World!C:C,Basedata!E20)</f>
        <v>10139177</v>
      </c>
      <c r="E20">
        <f>MATCH(A20,World!B:B,0)</f>
        <v>17</v>
      </c>
    </row>
    <row r="21" spans="1:5" x14ac:dyDescent="0.25">
      <c r="A21" t="s">
        <v>37</v>
      </c>
      <c r="B21" s="25" cm="1">
        <f t="array" ref="B21">INDEX(World!C:C,Basedata!E21)</f>
        <v>1701575</v>
      </c>
      <c r="E21">
        <f>MATCH(A21,World!B:B,0)</f>
        <v>19</v>
      </c>
    </row>
    <row r="22" spans="1:5" x14ac:dyDescent="0.25">
      <c r="A22" t="s">
        <v>38</v>
      </c>
      <c r="B22" s="25" cm="1">
        <f t="array" ref="B22">INDEX(World!C:C,Basedata!E22)</f>
        <v>164689383</v>
      </c>
      <c r="E22">
        <f>MATCH(A22,World!B:B,0)</f>
        <v>20</v>
      </c>
    </row>
    <row r="23" spans="1:5" x14ac:dyDescent="0.25">
      <c r="A23" t="s">
        <v>40</v>
      </c>
      <c r="B23" s="25" cm="1">
        <f t="array" ref="B23">INDEX(World!C:C,Basedata!E23)</f>
        <v>9449323</v>
      </c>
      <c r="E23">
        <f>MATCH(A23,World!B:B,0)</f>
        <v>22</v>
      </c>
    </row>
    <row r="24" spans="1:5" x14ac:dyDescent="0.25">
      <c r="A24" t="s">
        <v>41</v>
      </c>
      <c r="B24" s="25" cm="1">
        <f t="array" ref="B24">INDEX(World!C:C,Basedata!E24)</f>
        <v>11589623</v>
      </c>
      <c r="E24">
        <f>MATCH(A24,World!B:B,0)</f>
        <v>23</v>
      </c>
    </row>
    <row r="25" spans="1:5" x14ac:dyDescent="0.25">
      <c r="A25" t="s">
        <v>45</v>
      </c>
      <c r="B25" s="25" cm="1">
        <f t="array" ref="B25">INDEX(World!C:C,Basedata!E25)</f>
        <v>771608</v>
      </c>
      <c r="E25">
        <f>MATCH(A25,World!B:B,0)</f>
        <v>27</v>
      </c>
    </row>
    <row r="26" spans="1:5" x14ac:dyDescent="0.25">
      <c r="A26" t="s">
        <v>46</v>
      </c>
      <c r="B26" s="25" cm="1">
        <f t="array" ref="B26">INDEX(World!C:C,Basedata!E26)</f>
        <v>11673021</v>
      </c>
      <c r="E26">
        <f>MATCH(A26,World!B:B,0)</f>
        <v>28</v>
      </c>
    </row>
    <row r="27" spans="1:5" x14ac:dyDescent="0.25">
      <c r="A27" t="s">
        <v>47</v>
      </c>
      <c r="B27" s="25" cm="1">
        <f t="array" ref="B27">INDEX(World!C:C,Basedata!E27)</f>
        <v>3280819</v>
      </c>
      <c r="E27">
        <f>MATCH(A27,World!B:B,0)</f>
        <v>29</v>
      </c>
    </row>
    <row r="28" spans="1:5" x14ac:dyDescent="0.25">
      <c r="A28" t="s">
        <v>49</v>
      </c>
      <c r="B28" s="25" cm="1">
        <f t="array" ref="B28">INDEX(World!C:C,Basedata!E28)</f>
        <v>212559417</v>
      </c>
      <c r="E28">
        <f>MATCH(A28,World!B:B,0)</f>
        <v>31</v>
      </c>
    </row>
    <row r="29" spans="1:5" x14ac:dyDescent="0.25">
      <c r="A29" t="s">
        <v>51</v>
      </c>
      <c r="B29" s="25" cm="1">
        <f t="array" ref="B29">INDEX(World!C:C,Basedata!E29)</f>
        <v>437479</v>
      </c>
      <c r="E29">
        <f>MATCH(A29,World!B:B,0)</f>
        <v>33</v>
      </c>
    </row>
    <row r="30" spans="1:5" x14ac:dyDescent="0.25">
      <c r="A30" t="s">
        <v>52</v>
      </c>
      <c r="B30" s="25" cm="1">
        <f t="array" ref="B30">INDEX(World!C:C,Basedata!E30)</f>
        <v>6948445</v>
      </c>
      <c r="E30">
        <f>MATCH(A30,World!B:B,0)</f>
        <v>34</v>
      </c>
    </row>
    <row r="31" spans="1:5" x14ac:dyDescent="0.25">
      <c r="A31" t="s">
        <v>53</v>
      </c>
      <c r="B31" s="25" cm="1">
        <f t="array" ref="B31">INDEX(World!C:C,Basedata!E31)</f>
        <v>20903273</v>
      </c>
      <c r="E31">
        <f>MATCH(A31,World!B:B,0)</f>
        <v>35</v>
      </c>
    </row>
    <row r="32" spans="1:5" x14ac:dyDescent="0.25">
      <c r="A32" t="s">
        <v>56</v>
      </c>
      <c r="B32" s="25" cm="1">
        <f t="array" ref="B32">INDEX(World!C:C,Basedata!E32)</f>
        <v>16718965</v>
      </c>
      <c r="E32">
        <f>MATCH(A32,World!B:B,0)</f>
        <v>38</v>
      </c>
    </row>
    <row r="33" spans="1:5" x14ac:dyDescent="0.25">
      <c r="A33" t="s">
        <v>57</v>
      </c>
      <c r="B33" s="25" cm="1">
        <f t="array" ref="B33">INDEX(World!C:C,Basedata!E33)</f>
        <v>26545863</v>
      </c>
      <c r="E33">
        <f>MATCH(A33,World!B:B,0)</f>
        <v>39</v>
      </c>
    </row>
    <row r="34" spans="1:5" x14ac:dyDescent="0.25">
      <c r="A34" t="s">
        <v>58</v>
      </c>
      <c r="B34" s="25" cm="1">
        <f t="array" ref="B34">INDEX(World!C:C,Basedata!E34)</f>
        <v>37742154</v>
      </c>
      <c r="E34">
        <f>MATCH(A34,World!B:B,0)</f>
        <v>40</v>
      </c>
    </row>
    <row r="35" spans="1:5" x14ac:dyDescent="0.25">
      <c r="A35" t="s">
        <v>309</v>
      </c>
      <c r="B35" s="26">
        <v>4345737</v>
      </c>
    </row>
    <row r="36" spans="1:5" x14ac:dyDescent="0.25">
      <c r="A36" t="s">
        <v>310</v>
      </c>
      <c r="B36" s="26">
        <v>5020302</v>
      </c>
    </row>
    <row r="37" spans="1:5" x14ac:dyDescent="0.25">
      <c r="A37" t="s">
        <v>311</v>
      </c>
      <c r="B37" s="26">
        <v>1360396</v>
      </c>
    </row>
    <row r="38" spans="1:5" x14ac:dyDescent="0.25">
      <c r="A38" t="s">
        <v>312</v>
      </c>
      <c r="B38" s="26">
        <v>772094</v>
      </c>
    </row>
    <row r="39" spans="1:5" x14ac:dyDescent="0.25">
      <c r="A39" t="s">
        <v>313</v>
      </c>
      <c r="B39" s="26">
        <v>14446515</v>
      </c>
    </row>
    <row r="40" spans="1:5" x14ac:dyDescent="0.25">
      <c r="A40" t="s">
        <v>314</v>
      </c>
      <c r="B40" s="26">
        <v>8433301</v>
      </c>
    </row>
    <row r="41" spans="1:5" x14ac:dyDescent="0.25">
      <c r="A41" t="s">
        <v>315</v>
      </c>
      <c r="B41" s="26">
        <v>1168423</v>
      </c>
    </row>
    <row r="42" spans="1:5" x14ac:dyDescent="0.25">
      <c r="A42" t="s">
        <v>425</v>
      </c>
      <c r="B42" s="26">
        <v>965392</v>
      </c>
    </row>
    <row r="43" spans="1:5" x14ac:dyDescent="0.25">
      <c r="A43" t="s">
        <v>426</v>
      </c>
      <c r="B43" s="26">
        <v>523790</v>
      </c>
    </row>
    <row r="44" spans="1:5" x14ac:dyDescent="0.25">
      <c r="A44" t="s">
        <v>427</v>
      </c>
      <c r="B44" s="26">
        <v>154748</v>
      </c>
    </row>
    <row r="45" spans="1:5" x14ac:dyDescent="0.25">
      <c r="A45" t="s">
        <v>428</v>
      </c>
      <c r="B45" s="26">
        <v>44598</v>
      </c>
    </row>
    <row r="46" spans="1:5" x14ac:dyDescent="0.25">
      <c r="A46" t="s">
        <v>429</v>
      </c>
      <c r="B46" s="26">
        <v>40369</v>
      </c>
    </row>
    <row r="47" spans="1:5" x14ac:dyDescent="0.25">
      <c r="A47" t="s">
        <v>430</v>
      </c>
      <c r="B47" s="26">
        <v>38787</v>
      </c>
    </row>
    <row r="48" spans="1:5" x14ac:dyDescent="0.25">
      <c r="A48" t="s">
        <v>60</v>
      </c>
      <c r="B48" s="25" cm="1">
        <f t="array" ref="B48">INDEX(World!C:C,Basedata!E48)</f>
        <v>65722</v>
      </c>
      <c r="E48">
        <f>MATCH(A48,World!B:B,0)</f>
        <v>42</v>
      </c>
    </row>
    <row r="49" spans="1:5" x14ac:dyDescent="0.25">
      <c r="A49" t="s">
        <v>64</v>
      </c>
      <c r="B49" s="25" cm="1">
        <f t="array" ref="B49">INDEX(World!C:C,Basedata!E49)</f>
        <v>19116201</v>
      </c>
      <c r="E49">
        <f>MATCH(A49,World!B:B,0)</f>
        <v>46</v>
      </c>
    </row>
    <row r="50" spans="1:5" x14ac:dyDescent="0.25">
      <c r="A50" t="s">
        <v>65</v>
      </c>
      <c r="B50" s="25" cm="1">
        <f t="array" ref="B50">INDEX(World!C:C,Basedata!E50)</f>
        <v>1439323776</v>
      </c>
      <c r="E50">
        <f>MATCH(A50,World!B:B,0)</f>
        <v>47</v>
      </c>
    </row>
    <row r="51" spans="1:5" x14ac:dyDescent="0.25">
      <c r="A51" t="s">
        <v>316</v>
      </c>
      <c r="B51" s="26" cm="1">
        <f t="array" ref="B51">INDEX(China!G:G,Basedata!E51)</f>
        <v>59500510</v>
      </c>
      <c r="E51">
        <f>MATCH(A51,China!K:K,0)</f>
        <v>7</v>
      </c>
    </row>
    <row r="52" spans="1:5" x14ac:dyDescent="0.25">
      <c r="A52" t="s">
        <v>317</v>
      </c>
      <c r="B52" s="26" cm="1">
        <f t="array" ref="B52">INDEX(China!G:G,Basedata!E52)</f>
        <v>19612368</v>
      </c>
      <c r="E52">
        <f>MATCH(A52,China!K:K,0)</f>
        <v>8</v>
      </c>
    </row>
    <row r="53" spans="1:5" x14ac:dyDescent="0.25">
      <c r="A53" t="s">
        <v>318</v>
      </c>
      <c r="B53" s="26" cm="1">
        <f t="array" ref="B53">INDEX(China!G:G,Basedata!E53)</f>
        <v>28846170</v>
      </c>
      <c r="E53">
        <f>MATCH(A53,China!K:K,0)</f>
        <v>9</v>
      </c>
    </row>
    <row r="54" spans="1:5" x14ac:dyDescent="0.25">
      <c r="A54" t="s">
        <v>319</v>
      </c>
      <c r="B54" s="26" cm="1">
        <f t="array" ref="B54">INDEX(China!G:G,Basedata!E54)</f>
        <v>36894216</v>
      </c>
      <c r="E54">
        <f>MATCH(A54,China!K:K,0)</f>
        <v>10</v>
      </c>
    </row>
    <row r="55" spans="1:5" x14ac:dyDescent="0.25">
      <c r="A55" t="s">
        <v>320</v>
      </c>
      <c r="B55" s="26" cm="1">
        <f t="array" ref="B55">INDEX(China!G:G,Basedata!E55)</f>
        <v>25575254</v>
      </c>
      <c r="E55">
        <f>MATCH(A55,China!K:K,0)</f>
        <v>12</v>
      </c>
    </row>
    <row r="56" spans="1:5" x14ac:dyDescent="0.25">
      <c r="A56" t="s">
        <v>321</v>
      </c>
      <c r="B56" s="26" cm="1">
        <f t="array" ref="B56">INDEX(China!G:G,Basedata!E56)</f>
        <v>104303132</v>
      </c>
      <c r="E56">
        <f>MATCH(A56,China!K:K,0)</f>
        <v>11</v>
      </c>
    </row>
    <row r="57" spans="1:5" x14ac:dyDescent="0.25">
      <c r="A57" t="s">
        <v>322</v>
      </c>
      <c r="B57" s="26" cm="1">
        <f t="array" ref="B57">INDEX(China!G:G,Basedata!E57)</f>
        <v>46026629</v>
      </c>
      <c r="E57">
        <f>MATCH(A57,China!K:K,0)</f>
        <v>13</v>
      </c>
    </row>
    <row r="58" spans="1:5" x14ac:dyDescent="0.25">
      <c r="A58" t="s">
        <v>323</v>
      </c>
      <c r="B58" s="26" cm="1">
        <f t="array" ref="B58">INDEX(China!G:G,Basedata!E58)</f>
        <v>34746468</v>
      </c>
      <c r="E58">
        <f>MATCH(A58,China!K:K,0)</f>
        <v>14</v>
      </c>
    </row>
    <row r="59" spans="1:5" x14ac:dyDescent="0.25">
      <c r="A59" t="s">
        <v>324</v>
      </c>
      <c r="B59" s="26" cm="1">
        <f t="array" ref="B59">INDEX(China!G:G,Basedata!E59)</f>
        <v>9171300</v>
      </c>
      <c r="E59">
        <f>MATCH(A59,China!K:K,0)</f>
        <v>18</v>
      </c>
    </row>
    <row r="60" spans="1:5" x14ac:dyDescent="0.25">
      <c r="A60" t="s">
        <v>325</v>
      </c>
      <c r="B60" s="26" cm="1">
        <f t="array" ref="B60">INDEX(China!G:G,Basedata!E60)</f>
        <v>71854202</v>
      </c>
      <c r="E60">
        <f>MATCH(A60,China!K:K,0)</f>
        <v>17</v>
      </c>
    </row>
    <row r="61" spans="1:5" x14ac:dyDescent="0.25">
      <c r="A61" t="s">
        <v>326</v>
      </c>
      <c r="B61" s="26" cm="1">
        <f t="array" ref="B61">INDEX(China!G:G,Basedata!E61)</f>
        <v>38312224</v>
      </c>
      <c r="E61">
        <f>MATCH(A61,China!K:K,0)</f>
        <v>20</v>
      </c>
    </row>
    <row r="62" spans="1:5" x14ac:dyDescent="0.25">
      <c r="A62" t="s">
        <v>327</v>
      </c>
      <c r="B62" s="26" cm="1">
        <f t="array" ref="B62">INDEX(China!G:G,Basedata!E62)</f>
        <v>94023567</v>
      </c>
      <c r="E62">
        <f>MATCH(A62,China!K:K,0)</f>
        <v>15</v>
      </c>
    </row>
    <row r="63" spans="1:5" x14ac:dyDescent="0.25">
      <c r="A63" t="s">
        <v>328</v>
      </c>
      <c r="B63" s="26" cm="1">
        <f t="array" ref="B63">INDEX(China!G:G,Basedata!E63)</f>
        <v>7061200</v>
      </c>
      <c r="E63">
        <f>MATCH(A63,China!K:K,0)</f>
        <v>19</v>
      </c>
    </row>
    <row r="64" spans="1:5" x14ac:dyDescent="0.25">
      <c r="A64" t="s">
        <v>329</v>
      </c>
      <c r="B64" s="26" cm="1">
        <f t="array" ref="B64">INDEX(China!G:G,Basedata!E64)</f>
        <v>57237740</v>
      </c>
      <c r="E64">
        <f>MATCH(A64,China!K:K,0)</f>
        <v>16</v>
      </c>
    </row>
    <row r="65" spans="1:5" x14ac:dyDescent="0.25">
      <c r="A65" t="s">
        <v>330</v>
      </c>
      <c r="B65" s="26" cm="1">
        <f t="array" ref="B65">INDEX(China!G:G,Basedata!E65)</f>
        <v>65683722</v>
      </c>
      <c r="E65">
        <f>MATCH(A65,China!K:K,0)</f>
        <v>21</v>
      </c>
    </row>
    <row r="66" spans="1:5" x14ac:dyDescent="0.25">
      <c r="A66" t="s">
        <v>331</v>
      </c>
      <c r="B66" s="26" cm="1">
        <f t="array" ref="B66">INDEX(China!G:G,Basedata!E66)</f>
        <v>24706321</v>
      </c>
      <c r="E66">
        <f>MATCH(A66,China!K:K,0)</f>
        <v>27</v>
      </c>
    </row>
    <row r="67" spans="1:5" x14ac:dyDescent="0.25">
      <c r="A67" t="s">
        <v>332</v>
      </c>
      <c r="B67" s="26" cm="1">
        <f t="array" ref="B67">INDEX(China!G:G,Basedata!E67)</f>
        <v>78659903</v>
      </c>
      <c r="E67">
        <f>MATCH(A67,China!K:K,0)</f>
        <v>23</v>
      </c>
    </row>
    <row r="68" spans="1:5" x14ac:dyDescent="0.25">
      <c r="A68" t="s">
        <v>333</v>
      </c>
      <c r="B68" s="26" cm="1">
        <f t="array" ref="B68">INDEX(China!G:G,Basedata!E68)</f>
        <v>44567475</v>
      </c>
      <c r="E68">
        <f>MATCH(A68,China!K:K,0)</f>
        <v>24</v>
      </c>
    </row>
    <row r="69" spans="1:5" x14ac:dyDescent="0.25">
      <c r="A69" t="s">
        <v>334</v>
      </c>
      <c r="B69" s="26" cm="1">
        <f t="array" ref="B69">INDEX(China!G:G,Basedata!E69)</f>
        <v>27462297</v>
      </c>
      <c r="E69">
        <f>MATCH(A69,China!K:K,0)</f>
        <v>22</v>
      </c>
    </row>
    <row r="70" spans="1:5" x14ac:dyDescent="0.25">
      <c r="A70" t="s">
        <v>335</v>
      </c>
      <c r="B70" s="26" cm="1">
        <f t="array" ref="B70">INDEX(China!G:G,Basedata!E70)</f>
        <v>43746323</v>
      </c>
      <c r="E70">
        <f>MATCH(A70,China!K:K,0)</f>
        <v>25</v>
      </c>
    </row>
    <row r="71" spans="1:5" x14ac:dyDescent="0.25">
      <c r="A71" t="s">
        <v>336</v>
      </c>
      <c r="B71" s="26" cm="1">
        <f t="array" ref="B71">INDEX(China!G:G,Basedata!E71)</f>
        <v>552300</v>
      </c>
      <c r="E71">
        <f>MATCH(A71,China!K:K,0)</f>
        <v>26</v>
      </c>
    </row>
    <row r="72" spans="1:5" x14ac:dyDescent="0.25">
      <c r="A72" t="s">
        <v>337</v>
      </c>
      <c r="B72" s="26" cm="1">
        <f t="array" ref="B72">INDEX(China!G:G,Basedata!E72)</f>
        <v>6301350</v>
      </c>
      <c r="E72">
        <f>MATCH(A72,China!K:K,0)</f>
        <v>28</v>
      </c>
    </row>
    <row r="73" spans="1:5" x14ac:dyDescent="0.25">
      <c r="A73" t="s">
        <v>338</v>
      </c>
      <c r="B73" s="26" cm="1">
        <f t="array" ref="B73">INDEX(China!G:G,Basedata!E73)</f>
        <v>5626722</v>
      </c>
      <c r="E73">
        <f>MATCH(A73,China!K:K,0)</f>
        <v>29</v>
      </c>
    </row>
    <row r="74" spans="1:5" x14ac:dyDescent="0.25">
      <c r="A74" t="s">
        <v>339</v>
      </c>
      <c r="B74" s="26" cm="1">
        <f t="array" ref="B74">INDEX(China!G:G,Basedata!E74)</f>
        <v>37327378</v>
      </c>
      <c r="E74">
        <f>MATCH(A74,China!K:K,0)</f>
        <v>33</v>
      </c>
    </row>
    <row r="75" spans="1:5" x14ac:dyDescent="0.25">
      <c r="A75" t="s">
        <v>340</v>
      </c>
      <c r="B75" s="26" cm="1">
        <f t="array" ref="B75">INDEX(China!G:G,Basedata!E75)</f>
        <v>95793065</v>
      </c>
      <c r="E75">
        <f>MATCH(A75,China!K:K,0)</f>
        <v>31</v>
      </c>
    </row>
    <row r="76" spans="1:5" x14ac:dyDescent="0.25">
      <c r="A76" t="s">
        <v>341</v>
      </c>
      <c r="B76" s="26" cm="1">
        <f t="array" ref="B76">INDEX(China!G:G,Basedata!E76)</f>
        <v>23019148</v>
      </c>
      <c r="E76">
        <f>MATCH(A76,China!K:K,0)</f>
        <v>32</v>
      </c>
    </row>
    <row r="77" spans="1:5" x14ac:dyDescent="0.25">
      <c r="A77" t="s">
        <v>342</v>
      </c>
      <c r="B77" s="26" cm="1">
        <f t="array" ref="B77">INDEX(China!G:G,Basedata!E77)</f>
        <v>35712111</v>
      </c>
      <c r="E77">
        <f>MATCH(A77,China!K:K,0)</f>
        <v>34</v>
      </c>
    </row>
    <row r="78" spans="1:5" x14ac:dyDescent="0.25">
      <c r="A78" t="s">
        <v>343</v>
      </c>
      <c r="B78" s="26" cm="1">
        <f t="array" ref="B78">INDEX(China!G:G,Basedata!E78)</f>
        <v>80418200</v>
      </c>
      <c r="E78">
        <f>MATCH(A78,China!K:K,0)</f>
        <v>30</v>
      </c>
    </row>
    <row r="79" spans="1:5" x14ac:dyDescent="0.25">
      <c r="A79" t="s">
        <v>344</v>
      </c>
      <c r="B79" s="26" cm="1">
        <f t="array" ref="B79">INDEX(China!G:G,Basedata!E79)</f>
        <v>12938224</v>
      </c>
      <c r="E79">
        <f>MATCH(A79,China!K:K,0)</f>
        <v>35</v>
      </c>
    </row>
    <row r="80" spans="1:5" x14ac:dyDescent="0.25">
      <c r="A80" t="s">
        <v>345</v>
      </c>
      <c r="B80" s="26" cm="1">
        <f t="array" ref="B80">INDEX(China!G:G,Basedata!E80)</f>
        <v>3002166</v>
      </c>
      <c r="E80">
        <f>MATCH(A80,China!K:K,0)</f>
        <v>38</v>
      </c>
    </row>
    <row r="81" spans="1:5" x14ac:dyDescent="0.25">
      <c r="A81" t="s">
        <v>346</v>
      </c>
      <c r="B81" s="26" cm="1">
        <f t="array" ref="B81">INDEX(China!G:G,Basedata!E81)</f>
        <v>21813334</v>
      </c>
      <c r="E81">
        <f>MATCH(A81,China!K:K,0)</f>
        <v>37</v>
      </c>
    </row>
    <row r="82" spans="1:5" x14ac:dyDescent="0.25">
      <c r="A82" t="s">
        <v>347</v>
      </c>
      <c r="B82" s="26" cm="1">
        <f t="array" ref="B82">INDEX(China!G:G,Basedata!E82)</f>
        <v>45966239</v>
      </c>
      <c r="E82">
        <f>MATCH(A82,China!K:K,0)</f>
        <v>39</v>
      </c>
    </row>
    <row r="83" spans="1:5" x14ac:dyDescent="0.25">
      <c r="A83" t="s">
        <v>348</v>
      </c>
      <c r="B83" s="26" cm="1">
        <f t="array" ref="B83">INDEX(China!G:G,Basedata!E83)</f>
        <v>54426891</v>
      </c>
      <c r="E83">
        <f>MATCH(A83,China!K:K,0)</f>
        <v>40</v>
      </c>
    </row>
    <row r="84" spans="1:5" x14ac:dyDescent="0.25">
      <c r="A84" t="s">
        <v>66</v>
      </c>
      <c r="B84" s="25" cm="1">
        <f t="array" ref="B84">INDEX(World!C:C,Basedata!E84)</f>
        <v>50882891</v>
      </c>
      <c r="E84">
        <f>MATCH(A84,World!B:B,0)</f>
        <v>48</v>
      </c>
    </row>
    <row r="85" spans="1:5" x14ac:dyDescent="0.25">
      <c r="A85" t="s">
        <v>349</v>
      </c>
      <c r="B85" s="25" cm="1">
        <f t="array" ref="B85">INDEX(World!C:C,Basedata!E85)</f>
        <v>5518087</v>
      </c>
      <c r="E85">
        <f>MATCH(A85,World!B:B,0)</f>
        <v>50</v>
      </c>
    </row>
    <row r="86" spans="1:5" x14ac:dyDescent="0.25">
      <c r="A86" t="s">
        <v>69</v>
      </c>
      <c r="B86" s="25" cm="1">
        <f t="array" ref="B86">INDEX(World!C:C,Basedata!E86)</f>
        <v>5094118</v>
      </c>
      <c r="E86">
        <f>MATCH(A86,World!B:B,0)</f>
        <v>52</v>
      </c>
    </row>
    <row r="87" spans="1:5" x14ac:dyDescent="0.25">
      <c r="A87" t="s">
        <v>350</v>
      </c>
      <c r="B87" s="25" cm="1">
        <f t="array" ref="B87">INDEX(World!C:C,Basedata!E87)</f>
        <v>26378274</v>
      </c>
      <c r="E87">
        <f>MATCH(A87,World!B:B,0)</f>
        <v>58</v>
      </c>
    </row>
    <row r="88" spans="1:5" x14ac:dyDescent="0.25">
      <c r="A88" t="s">
        <v>70</v>
      </c>
      <c r="B88" s="25" cm="1">
        <f t="array" ref="B88">INDEX(World!C:C,Basedata!E88)</f>
        <v>4105267</v>
      </c>
      <c r="E88">
        <f>MATCH(A88,World!B:B,0)</f>
        <v>53</v>
      </c>
    </row>
    <row r="89" spans="1:5" x14ac:dyDescent="0.25">
      <c r="A89" t="s">
        <v>71</v>
      </c>
      <c r="B89" s="25" cm="1">
        <f t="array" ref="B89">INDEX(World!C:C,Basedata!E89)</f>
        <v>11326616</v>
      </c>
      <c r="E89">
        <f>MATCH(A89,World!B:B,0)</f>
        <v>54</v>
      </c>
    </row>
    <row r="90" spans="1:5" x14ac:dyDescent="0.25">
      <c r="A90" t="s">
        <v>351</v>
      </c>
      <c r="B90" s="25" cm="1">
        <f t="array" ref="B90">INDEX(World!C:C,Basedata!E90)</f>
        <v>164093</v>
      </c>
      <c r="E90">
        <f>MATCH(A90,World!B:B,0)</f>
        <v>55</v>
      </c>
    </row>
    <row r="91" spans="1:5" x14ac:dyDescent="0.25">
      <c r="A91" t="s">
        <v>72</v>
      </c>
      <c r="B91" s="25" cm="1">
        <f t="array" ref="B91">INDEX(World!C:C,Basedata!E91)</f>
        <v>1207359</v>
      </c>
      <c r="E91">
        <f>MATCH(A91,World!B:B,0)</f>
        <v>56</v>
      </c>
    </row>
    <row r="92" spans="1:5" x14ac:dyDescent="0.25">
      <c r="A92" t="s">
        <v>352</v>
      </c>
      <c r="B92" s="25" cm="1">
        <f t="array" ref="B92">INDEX(World!C:C,Basedata!E92)</f>
        <v>10708981</v>
      </c>
      <c r="E92">
        <f>MATCH(A92,World!B:B,0)</f>
        <v>57</v>
      </c>
    </row>
    <row r="93" spans="1:5" x14ac:dyDescent="0.25">
      <c r="A93" t="s">
        <v>73</v>
      </c>
      <c r="B93" s="25" cm="1">
        <f t="array" ref="B93">INDEX(World!C:C,Basedata!E93)</f>
        <v>5792202</v>
      </c>
      <c r="E93">
        <f>MATCH(A93,World!B:B,0)</f>
        <v>59</v>
      </c>
    </row>
    <row r="94" spans="1:5" x14ac:dyDescent="0.25">
      <c r="A94" t="s">
        <v>353</v>
      </c>
      <c r="B94" s="26">
        <f>B93-B95</f>
        <v>5742912</v>
      </c>
    </row>
    <row r="95" spans="1:5" x14ac:dyDescent="0.25">
      <c r="A95" t="s">
        <v>354</v>
      </c>
      <c r="B95" s="26">
        <v>49290</v>
      </c>
    </row>
    <row r="96" spans="1:5" x14ac:dyDescent="0.25">
      <c r="A96" t="s">
        <v>76</v>
      </c>
      <c r="B96" s="25" cm="1">
        <f t="array" ref="B96">INDEX(World!C:C,Basedata!E96)</f>
        <v>10847910</v>
      </c>
      <c r="E96">
        <f>MATCH(A96,World!B:B,0)</f>
        <v>62</v>
      </c>
    </row>
    <row r="97" spans="1:5" x14ac:dyDescent="0.25">
      <c r="A97" t="s">
        <v>78</v>
      </c>
      <c r="B97" s="25" cm="1">
        <f t="array" ref="B97">INDEX(World!C:C,Basedata!E97)</f>
        <v>17643054</v>
      </c>
      <c r="E97">
        <f>MATCH(A97,World!B:B,0)</f>
        <v>64</v>
      </c>
    </row>
    <row r="98" spans="1:5" x14ac:dyDescent="0.25">
      <c r="A98" t="s">
        <v>79</v>
      </c>
      <c r="B98" s="25" cm="1">
        <f t="array" ref="B98">INDEX(World!C:C,Basedata!E98)</f>
        <v>102334404</v>
      </c>
      <c r="E98">
        <f>MATCH(A98,World!B:B,0)</f>
        <v>65</v>
      </c>
    </row>
    <row r="99" spans="1:5" x14ac:dyDescent="0.25">
      <c r="A99" t="s">
        <v>83</v>
      </c>
      <c r="B99" s="25" cm="1">
        <f t="array" ref="B99">INDEX(World!C:C,Basedata!E99)</f>
        <v>1326535</v>
      </c>
      <c r="E99">
        <f>MATCH(A99,World!B:B,0)</f>
        <v>69</v>
      </c>
    </row>
    <row r="100" spans="1:5" x14ac:dyDescent="0.25">
      <c r="A100" t="s">
        <v>84</v>
      </c>
      <c r="B100" s="25" cm="1">
        <f t="array" ref="B100">INDEX(World!C:C,Basedata!E100)</f>
        <v>1160164</v>
      </c>
      <c r="E100">
        <f>MATCH(A100,World!B:B,0)</f>
        <v>70</v>
      </c>
    </row>
    <row r="101" spans="1:5" x14ac:dyDescent="0.25">
      <c r="A101" t="s">
        <v>85</v>
      </c>
      <c r="B101" s="25" cm="1">
        <f t="array" ref="B101">INDEX(World!C:C,Basedata!E101)</f>
        <v>114963588</v>
      </c>
      <c r="E101">
        <f>MATCH(A101,World!B:B,0)</f>
        <v>71</v>
      </c>
    </row>
    <row r="102" spans="1:5" x14ac:dyDescent="0.25">
      <c r="A102" t="s">
        <v>89</v>
      </c>
      <c r="B102" s="25" cm="1">
        <f t="array" ref="B102">INDEX(World!C:C,Basedata!E102)</f>
        <v>5540720</v>
      </c>
      <c r="E102">
        <f>MATCH(A102,World!B:B,0)</f>
        <v>75</v>
      </c>
    </row>
    <row r="103" spans="1:5" x14ac:dyDescent="0.25">
      <c r="A103" t="s">
        <v>90</v>
      </c>
      <c r="B103" s="25" cm="1">
        <f t="array" ref="B103">INDEX(World!C:C,Basedata!E103)</f>
        <v>65273511</v>
      </c>
      <c r="E103">
        <f>MATCH(A103,World!B:B,0)</f>
        <v>76</v>
      </c>
    </row>
    <row r="104" spans="1:5" x14ac:dyDescent="0.25">
      <c r="A104" t="s">
        <v>355</v>
      </c>
      <c r="B104" s="26">
        <v>268700</v>
      </c>
    </row>
    <row r="105" spans="1:5" x14ac:dyDescent="0.25">
      <c r="A105" t="s">
        <v>356</v>
      </c>
      <c r="B105" s="26">
        <f>B103-B104-B106-B107-B108-B109</f>
        <v>64385922</v>
      </c>
    </row>
    <row r="106" spans="1:5" x14ac:dyDescent="0.25">
      <c r="A106" t="s">
        <v>357</v>
      </c>
      <c r="B106" s="26">
        <v>238007</v>
      </c>
    </row>
    <row r="107" spans="1:5" x14ac:dyDescent="0.25">
      <c r="A107" t="s">
        <v>358</v>
      </c>
      <c r="B107" s="26">
        <v>9961</v>
      </c>
    </row>
    <row r="108" spans="1:5" x14ac:dyDescent="0.25">
      <c r="A108" t="s">
        <v>359</v>
      </c>
      <c r="B108" s="26">
        <v>72239</v>
      </c>
    </row>
    <row r="109" spans="1:5" x14ac:dyDescent="0.25">
      <c r="A109" t="s">
        <v>91</v>
      </c>
      <c r="B109" s="25" cm="1">
        <f t="array" ref="B109">INDEX(World!C:C,Basedata!E109)</f>
        <v>298682</v>
      </c>
      <c r="E109">
        <f>MATCH(A109,World!B:B,0)</f>
        <v>77</v>
      </c>
    </row>
    <row r="110" spans="1:5" x14ac:dyDescent="0.25">
      <c r="A110" t="s">
        <v>93</v>
      </c>
      <c r="B110" s="25" cm="1">
        <f t="array" ref="B110">INDEX(World!C:C,Basedata!E110)</f>
        <v>2225734</v>
      </c>
      <c r="E110">
        <f>MATCH(A110,World!B:B,0)</f>
        <v>79</v>
      </c>
    </row>
    <row r="111" spans="1:5" x14ac:dyDescent="0.25">
      <c r="A111" t="s">
        <v>95</v>
      </c>
      <c r="B111" s="25" cm="1">
        <f t="array" ref="B111">INDEX(World!C:C,Basedata!E111)</f>
        <v>3989167</v>
      </c>
      <c r="E111">
        <f>MATCH(A111,World!B:B,0)</f>
        <v>81</v>
      </c>
    </row>
    <row r="112" spans="1:5" x14ac:dyDescent="0.25">
      <c r="A112" t="s">
        <v>96</v>
      </c>
      <c r="B112" s="25" cm="1">
        <f t="array" ref="B112">INDEX(World!C:C,Basedata!E112)</f>
        <v>83783942</v>
      </c>
      <c r="E112">
        <f>MATCH(A112,World!B:B,0)</f>
        <v>82</v>
      </c>
    </row>
    <row r="113" spans="1:5" x14ac:dyDescent="0.25">
      <c r="A113" t="s">
        <v>97</v>
      </c>
      <c r="B113" s="25" cm="1">
        <f t="array" ref="B113">INDEX(World!C:C,Basedata!E113)</f>
        <v>31072940</v>
      </c>
      <c r="E113">
        <f>MATCH(A113,World!B:B,0)</f>
        <v>83</v>
      </c>
    </row>
    <row r="114" spans="1:5" x14ac:dyDescent="0.25">
      <c r="A114" t="s">
        <v>99</v>
      </c>
      <c r="B114" s="25" cm="1">
        <f t="array" ref="B114">INDEX(World!C:C,Basedata!E114)</f>
        <v>10423054</v>
      </c>
      <c r="E114">
        <f>MATCH(A114,World!B:B,0)</f>
        <v>85</v>
      </c>
    </row>
    <row r="115" spans="1:5" x14ac:dyDescent="0.25">
      <c r="A115" t="s">
        <v>102</v>
      </c>
      <c r="B115" s="25" cm="1">
        <f t="array" ref="B115">INDEX(World!C:C,Basedata!E115)</f>
        <v>400124</v>
      </c>
      <c r="E115">
        <f>MATCH(A115,World!B:B,0)</f>
        <v>88</v>
      </c>
    </row>
    <row r="116" spans="1:5" x14ac:dyDescent="0.25">
      <c r="A116" t="s">
        <v>104</v>
      </c>
      <c r="B116" s="25" cm="1">
        <f t="array" ref="B116">INDEX(World!C:C,Basedata!E116)</f>
        <v>17915568</v>
      </c>
      <c r="E116">
        <f>MATCH(A116,World!B:B,0)</f>
        <v>90</v>
      </c>
    </row>
    <row r="117" spans="1:5" x14ac:dyDescent="0.25">
      <c r="A117" t="s">
        <v>360</v>
      </c>
      <c r="B117" s="26">
        <v>62307</v>
      </c>
    </row>
    <row r="118" spans="1:5" x14ac:dyDescent="0.25">
      <c r="A118" t="s">
        <v>105</v>
      </c>
      <c r="B118" s="25" cm="1">
        <f t="array" ref="B118">INDEX(World!C:C,Basedata!E118)</f>
        <v>13132795</v>
      </c>
      <c r="E118">
        <f>MATCH(A118,World!B:B,0)</f>
        <v>91</v>
      </c>
    </row>
    <row r="119" spans="1:5" x14ac:dyDescent="0.25">
      <c r="A119" t="s">
        <v>107</v>
      </c>
      <c r="B119" s="25" cm="1">
        <f t="array" ref="B119">INDEX(World!C:C,Basedata!E119)</f>
        <v>786552</v>
      </c>
      <c r="E119">
        <f>MATCH(A119,World!B:B,0)</f>
        <v>93</v>
      </c>
    </row>
    <row r="120" spans="1:5" x14ac:dyDescent="0.25">
      <c r="A120" t="s">
        <v>109</v>
      </c>
      <c r="B120" s="25" cm="1">
        <f t="array" ref="B120">INDEX(World!C:C,Basedata!E120)</f>
        <v>801</v>
      </c>
      <c r="E120">
        <f>MATCH(A120,World!B:B,0)</f>
        <v>95</v>
      </c>
    </row>
    <row r="121" spans="1:5" x14ac:dyDescent="0.25">
      <c r="A121" t="s">
        <v>110</v>
      </c>
      <c r="B121" s="25" cm="1">
        <f t="array" ref="B121">INDEX(World!C:C,Basedata!E121)</f>
        <v>9904607</v>
      </c>
      <c r="E121">
        <f>MATCH(A121,World!B:B,0)</f>
        <v>96</v>
      </c>
    </row>
    <row r="122" spans="1:5" x14ac:dyDescent="0.25">
      <c r="A122" t="s">
        <v>112</v>
      </c>
      <c r="B122" s="25" cm="1">
        <f t="array" ref="B122">INDEX(World!C:C,Basedata!E122)</f>
        <v>9660351</v>
      </c>
      <c r="E122">
        <f>MATCH(A122,World!B:B,0)</f>
        <v>98</v>
      </c>
    </row>
    <row r="123" spans="1:5" x14ac:dyDescent="0.25">
      <c r="A123" t="s">
        <v>113</v>
      </c>
      <c r="B123" s="25" cm="1">
        <f t="array" ref="B123">INDEX(World!C:C,Basedata!E123)</f>
        <v>341243</v>
      </c>
      <c r="E123">
        <f>MATCH(A123,World!B:B,0)</f>
        <v>99</v>
      </c>
    </row>
    <row r="124" spans="1:5" x14ac:dyDescent="0.25">
      <c r="A124" t="s">
        <v>114</v>
      </c>
      <c r="B124" s="25" cm="1">
        <f t="array" ref="B124">INDEX(World!C:C,Basedata!E124)</f>
        <v>1380004385</v>
      </c>
      <c r="E124">
        <f>MATCH(A124,World!B:B,0)</f>
        <v>100</v>
      </c>
    </row>
    <row r="125" spans="1:5" x14ac:dyDescent="0.25">
      <c r="A125" t="s">
        <v>115</v>
      </c>
      <c r="B125" s="25" cm="1">
        <f t="array" ref="B125">INDEX(World!C:C,Basedata!E125)</f>
        <v>273523615</v>
      </c>
      <c r="E125">
        <f>MATCH(A125,World!B:B,0)</f>
        <v>101</v>
      </c>
    </row>
    <row r="126" spans="1:5" x14ac:dyDescent="0.25">
      <c r="A126" t="s">
        <v>116</v>
      </c>
      <c r="B126" s="25" cm="1">
        <f t="array" ref="B126">INDEX(World!C:C,Basedata!E126)</f>
        <v>83992949</v>
      </c>
      <c r="E126">
        <f>MATCH(A126,World!B:B,0)</f>
        <v>102</v>
      </c>
    </row>
    <row r="127" spans="1:5" x14ac:dyDescent="0.25">
      <c r="A127" t="s">
        <v>117</v>
      </c>
      <c r="B127" s="25" cm="1">
        <f t="array" ref="B127">INDEX(World!C:C,Basedata!E127)</f>
        <v>40222493</v>
      </c>
      <c r="E127">
        <f>MATCH(A127,World!B:B,0)</f>
        <v>103</v>
      </c>
    </row>
    <row r="128" spans="1:5" x14ac:dyDescent="0.25">
      <c r="A128" t="s">
        <v>118</v>
      </c>
      <c r="B128" s="25" cm="1">
        <f t="array" ref="B128">INDEX(World!C:C,Basedata!E128)</f>
        <v>4937786</v>
      </c>
      <c r="E128">
        <f>MATCH(A128,World!B:B,0)</f>
        <v>104</v>
      </c>
    </row>
    <row r="129" spans="1:5" x14ac:dyDescent="0.25">
      <c r="A129" t="s">
        <v>120</v>
      </c>
      <c r="B129" s="25" cm="1">
        <f t="array" ref="B129">INDEX(World!C:C,Basedata!E129)</f>
        <v>8655535</v>
      </c>
      <c r="E129">
        <f>MATCH(A129,World!B:B,0)</f>
        <v>106</v>
      </c>
    </row>
    <row r="130" spans="1:5" x14ac:dyDescent="0.25">
      <c r="A130" t="s">
        <v>121</v>
      </c>
      <c r="B130" s="25" cm="1">
        <f t="array" ref="B130">INDEX(World!C:C,Basedata!E130)</f>
        <v>60461826</v>
      </c>
      <c r="E130">
        <f>MATCH(A130,World!B:B,0)</f>
        <v>107</v>
      </c>
    </row>
    <row r="131" spans="1:5" x14ac:dyDescent="0.25">
      <c r="A131" t="s">
        <v>122</v>
      </c>
      <c r="B131" s="25" cm="1">
        <f t="array" ref="B131">INDEX(World!C:C,Basedata!E131)</f>
        <v>2961167</v>
      </c>
      <c r="E131">
        <f>MATCH(A131,World!B:B,0)</f>
        <v>108</v>
      </c>
    </row>
    <row r="132" spans="1:5" x14ac:dyDescent="0.25">
      <c r="A132" t="s">
        <v>123</v>
      </c>
      <c r="B132" s="25" cm="1">
        <f t="array" ref="B132">INDEX(World!C:C,Basedata!E132)</f>
        <v>126476461</v>
      </c>
      <c r="E132">
        <f>MATCH(A132,World!B:B,0)</f>
        <v>109</v>
      </c>
    </row>
    <row r="133" spans="1:5" x14ac:dyDescent="0.25">
      <c r="A133" t="s">
        <v>361</v>
      </c>
      <c r="B133" s="26">
        <v>102700</v>
      </c>
    </row>
    <row r="134" spans="1:5" x14ac:dyDescent="0.25">
      <c r="A134" t="s">
        <v>124</v>
      </c>
      <c r="B134" s="25" cm="1">
        <f t="array" ref="B134">INDEX(World!C:C,Basedata!E134)</f>
        <v>10203134</v>
      </c>
      <c r="E134">
        <f>MATCH(A134,World!B:B,0)</f>
        <v>110</v>
      </c>
    </row>
    <row r="135" spans="1:5" x14ac:dyDescent="0.25">
      <c r="A135" t="s">
        <v>125</v>
      </c>
      <c r="B135" s="25" cm="1">
        <f t="array" ref="B135">INDEX(World!C:C,Basedata!E135)</f>
        <v>18776707</v>
      </c>
      <c r="E135">
        <f>MATCH(A135,World!B:B,0)</f>
        <v>111</v>
      </c>
    </row>
    <row r="136" spans="1:5" x14ac:dyDescent="0.25">
      <c r="A136" t="s">
        <v>126</v>
      </c>
      <c r="B136" s="25" cm="1">
        <f t="array" ref="B136">INDEX(World!C:C,Basedata!E136)</f>
        <v>53771296</v>
      </c>
      <c r="E136">
        <f>MATCH(A136,World!B:B,0)</f>
        <v>112</v>
      </c>
    </row>
    <row r="137" spans="1:5" x14ac:dyDescent="0.25">
      <c r="A137" t="s">
        <v>362</v>
      </c>
      <c r="B137" s="25" cm="1">
        <f t="array" ref="B137">INDEX(World!C:C,Basedata!E137)</f>
        <v>51269185</v>
      </c>
      <c r="E137">
        <f>MATCH(A137,World!B:B,0)</f>
        <v>198</v>
      </c>
    </row>
    <row r="138" spans="1:5" x14ac:dyDescent="0.25">
      <c r="A138" t="s">
        <v>128</v>
      </c>
      <c r="B138" s="25" cm="1">
        <f t="array" ref="B138">INDEX(World!C:C,Basedata!E138)</f>
        <v>4270571</v>
      </c>
      <c r="E138">
        <f>MATCH(A138,World!B:B,0)</f>
        <v>114</v>
      </c>
    </row>
    <row r="139" spans="1:5" x14ac:dyDescent="0.25">
      <c r="A139" t="s">
        <v>131</v>
      </c>
      <c r="B139" s="25" cm="1">
        <f t="array" ref="B139">INDEX(World!C:C,Basedata!E139)</f>
        <v>1886198</v>
      </c>
      <c r="E139">
        <f>MATCH(A139,World!B:B,0)</f>
        <v>117</v>
      </c>
    </row>
    <row r="140" spans="1:5" x14ac:dyDescent="0.25">
      <c r="A140" t="s">
        <v>132</v>
      </c>
      <c r="B140" s="25" cm="1">
        <f t="array" ref="B140">INDEX(World!C:C,Basedata!E140)</f>
        <v>6825445</v>
      </c>
      <c r="E140">
        <f>MATCH(A140,World!B:B,0)</f>
        <v>118</v>
      </c>
    </row>
    <row r="141" spans="1:5" x14ac:dyDescent="0.25">
      <c r="A141" t="s">
        <v>136</v>
      </c>
      <c r="B141" s="25" cm="1">
        <f t="array" ref="B141">INDEX(World!C:C,Basedata!E141)</f>
        <v>38128</v>
      </c>
      <c r="E141">
        <f>MATCH(A141,World!B:B,0)</f>
        <v>122</v>
      </c>
    </row>
    <row r="142" spans="1:5" x14ac:dyDescent="0.25">
      <c r="A142" t="s">
        <v>137</v>
      </c>
      <c r="B142" s="25" cm="1">
        <f t="array" ref="B142">INDEX(World!C:C,Basedata!E142)</f>
        <v>2722289</v>
      </c>
      <c r="E142">
        <f>MATCH(A142,World!B:B,0)</f>
        <v>123</v>
      </c>
    </row>
    <row r="143" spans="1:5" x14ac:dyDescent="0.25">
      <c r="A143" t="s">
        <v>138</v>
      </c>
      <c r="B143" s="25" cm="1">
        <f t="array" ref="B143">INDEX(World!C:C,Basedata!E143)</f>
        <v>625978</v>
      </c>
      <c r="E143">
        <f>MATCH(A143,World!B:B,0)</f>
        <v>124</v>
      </c>
    </row>
    <row r="144" spans="1:5" x14ac:dyDescent="0.25">
      <c r="A144" t="s">
        <v>142</v>
      </c>
      <c r="B144" s="25" cm="1">
        <f t="array" ref="B144">INDEX(World!C:C,Basedata!E144)</f>
        <v>32365999</v>
      </c>
      <c r="E144">
        <f>MATCH(A144,World!B:B,0)</f>
        <v>128</v>
      </c>
    </row>
    <row r="145" spans="1:5" x14ac:dyDescent="0.25">
      <c r="A145" t="s">
        <v>143</v>
      </c>
      <c r="B145" s="25" cm="1">
        <f t="array" ref="B145">INDEX(World!C:C,Basedata!E145)</f>
        <v>540544</v>
      </c>
      <c r="E145">
        <f>MATCH(A145,World!B:B,0)</f>
        <v>129</v>
      </c>
    </row>
    <row r="146" spans="1:5" x14ac:dyDescent="0.25">
      <c r="A146" t="s">
        <v>145</v>
      </c>
      <c r="B146" s="25" cm="1">
        <f t="array" ref="B146">INDEX(World!C:C,Basedata!E146)</f>
        <v>441543</v>
      </c>
      <c r="E146">
        <f>MATCH(A146,World!B:B,0)</f>
        <v>131</v>
      </c>
    </row>
    <row r="147" spans="1:5" x14ac:dyDescent="0.25">
      <c r="A147" t="s">
        <v>147</v>
      </c>
      <c r="B147" s="25" cm="1">
        <f t="array" ref="B147">INDEX(World!C:C,Basedata!E147)</f>
        <v>375265</v>
      </c>
      <c r="E147">
        <f>MATCH(A147,World!B:B,0)</f>
        <v>133</v>
      </c>
    </row>
    <row r="148" spans="1:5" x14ac:dyDescent="0.25">
      <c r="A148" t="s">
        <v>148</v>
      </c>
      <c r="B148" s="25" cm="1">
        <f t="array" ref="B148">INDEX(World!C:C,Basedata!E148)</f>
        <v>4649658</v>
      </c>
      <c r="E148">
        <f>MATCH(A148,World!B:B,0)</f>
        <v>134</v>
      </c>
    </row>
    <row r="149" spans="1:5" x14ac:dyDescent="0.25">
      <c r="A149" t="s">
        <v>151</v>
      </c>
      <c r="B149" s="25" cm="1">
        <f t="array" ref="B149">INDEX(World!C:C,Basedata!E149)</f>
        <v>128932753</v>
      </c>
      <c r="E149">
        <f>MATCH(A149,World!B:B,0)</f>
        <v>137</v>
      </c>
    </row>
    <row r="150" spans="1:5" x14ac:dyDescent="0.25">
      <c r="A150" t="s">
        <v>153</v>
      </c>
      <c r="B150" s="25" cm="1">
        <f t="array" ref="B150">INDEX(World!C:C,Basedata!E150)</f>
        <v>4033963</v>
      </c>
      <c r="E150">
        <f>MATCH(A150,World!B:B,0)</f>
        <v>139</v>
      </c>
    </row>
    <row r="151" spans="1:5" x14ac:dyDescent="0.25">
      <c r="A151" t="s">
        <v>154</v>
      </c>
      <c r="B151" s="25" cm="1">
        <f t="array" ref="B151">INDEX(World!C:C,Basedata!E151)</f>
        <v>39242</v>
      </c>
      <c r="E151">
        <f>MATCH(A151,World!B:B,0)</f>
        <v>140</v>
      </c>
    </row>
    <row r="152" spans="1:5" x14ac:dyDescent="0.25">
      <c r="A152" t="s">
        <v>155</v>
      </c>
      <c r="B152" s="25" cm="1">
        <f t="array" ref="B152">INDEX(World!C:C,Basedata!E152)</f>
        <v>3278290</v>
      </c>
      <c r="E152">
        <f>MATCH(A152,World!B:B,0)</f>
        <v>141</v>
      </c>
    </row>
    <row r="153" spans="1:5" x14ac:dyDescent="0.25">
      <c r="A153" t="s">
        <v>158</v>
      </c>
      <c r="B153" s="25" cm="1">
        <f t="array" ref="B153">INDEX(World!C:C,Basedata!E153)</f>
        <v>36910560</v>
      </c>
      <c r="E153">
        <f>MATCH(A153,World!B:B,0)</f>
        <v>144</v>
      </c>
    </row>
    <row r="154" spans="1:5" x14ac:dyDescent="0.25">
      <c r="A154" t="s">
        <v>161</v>
      </c>
      <c r="B154" s="25" cm="1">
        <f t="array" ref="B154">INDEX(World!C:C,Basedata!E154)</f>
        <v>2540905</v>
      </c>
      <c r="E154">
        <f>MATCH(A154,World!B:B,0)</f>
        <v>147</v>
      </c>
    </row>
    <row r="155" spans="1:5" x14ac:dyDescent="0.25">
      <c r="A155" t="s">
        <v>163</v>
      </c>
      <c r="B155" s="25" cm="1">
        <f t="array" ref="B155">INDEX(World!C:C,Basedata!E155)</f>
        <v>29136808</v>
      </c>
      <c r="E155">
        <f>MATCH(A155,World!B:B,0)</f>
        <v>149</v>
      </c>
    </row>
    <row r="156" spans="1:5" x14ac:dyDescent="0.25">
      <c r="A156" t="s">
        <v>164</v>
      </c>
      <c r="B156" s="25" cm="1">
        <f t="array" ref="B156">INDEX(World!C:C,Basedata!E156)</f>
        <v>17134872</v>
      </c>
      <c r="E156">
        <f>MATCH(A156,World!B:B,0)</f>
        <v>150</v>
      </c>
    </row>
    <row r="157" spans="1:5" x14ac:dyDescent="0.25">
      <c r="A157" t="s">
        <v>166</v>
      </c>
      <c r="B157" s="25" cm="1">
        <f t="array" ref="B157">INDEX(World!C:C,Basedata!E157)</f>
        <v>4822233</v>
      </c>
      <c r="E157">
        <f>MATCH(A157,World!B:B,0)</f>
        <v>152</v>
      </c>
    </row>
    <row r="158" spans="1:5" x14ac:dyDescent="0.25">
      <c r="A158" t="s">
        <v>169</v>
      </c>
      <c r="B158" s="25" cm="1">
        <f t="array" ref="B158">INDEX(World!C:C,Basedata!E158)</f>
        <v>206139589</v>
      </c>
      <c r="E158">
        <f>MATCH(A158,World!B:B,0)</f>
        <v>155</v>
      </c>
    </row>
    <row r="159" spans="1:5" x14ac:dyDescent="0.25">
      <c r="A159" t="s">
        <v>172</v>
      </c>
      <c r="B159" s="25" cm="1">
        <f t="array" ref="B159">INDEX(World!C:C,Basedata!E159)</f>
        <v>2083374</v>
      </c>
      <c r="E159">
        <f>MATCH(A159,World!B:B,0)</f>
        <v>158</v>
      </c>
    </row>
    <row r="160" spans="1:5" x14ac:dyDescent="0.25">
      <c r="A160" t="s">
        <v>174</v>
      </c>
      <c r="B160" s="25" cm="1">
        <f t="array" ref="B160">INDEX(World!C:C,Basedata!E160)</f>
        <v>5421241</v>
      </c>
      <c r="E160">
        <f>MATCH(A160,World!B:B,0)</f>
        <v>160</v>
      </c>
    </row>
    <row r="161" spans="1:5" x14ac:dyDescent="0.25">
      <c r="A161" t="s">
        <v>175</v>
      </c>
      <c r="B161" s="25" cm="1">
        <f t="array" ref="B161">INDEX(World!C:C,Basedata!E161)</f>
        <v>5106626</v>
      </c>
      <c r="E161">
        <f>MATCH(A161,World!B:B,0)</f>
        <v>161</v>
      </c>
    </row>
    <row r="162" spans="1:5" x14ac:dyDescent="0.25">
      <c r="A162" t="s">
        <v>176</v>
      </c>
      <c r="B162" s="25" cm="1">
        <f t="array" ref="B162">INDEX(World!C:C,Basedata!E162)</f>
        <v>220892340</v>
      </c>
      <c r="E162">
        <f>MATCH(A162,World!B:B,0)</f>
        <v>162</v>
      </c>
    </row>
    <row r="163" spans="1:5" x14ac:dyDescent="0.25">
      <c r="A163" t="s">
        <v>178</v>
      </c>
      <c r="B163" s="25" cm="1">
        <f t="array" ref="B163">INDEX(World!C:C,Basedata!E163)</f>
        <v>4314767</v>
      </c>
      <c r="E163">
        <f>MATCH(A163,World!B:B,0)</f>
        <v>164</v>
      </c>
    </row>
    <row r="164" spans="1:5" x14ac:dyDescent="0.25">
      <c r="A164" t="s">
        <v>180</v>
      </c>
      <c r="B164" s="25" cm="1">
        <f t="array" ref="B164">INDEX(World!C:C,Basedata!E164)</f>
        <v>7132538</v>
      </c>
      <c r="E164">
        <f>MATCH(A164,World!B:B,0)</f>
        <v>166</v>
      </c>
    </row>
    <row r="165" spans="1:5" x14ac:dyDescent="0.25">
      <c r="A165" t="s">
        <v>181</v>
      </c>
      <c r="B165" s="25" cm="1">
        <f t="array" ref="B165">INDEX(World!C:C,Basedata!E165)</f>
        <v>32971854</v>
      </c>
      <c r="E165">
        <f>MATCH(A165,World!B:B,0)</f>
        <v>167</v>
      </c>
    </row>
    <row r="166" spans="1:5" x14ac:dyDescent="0.25">
      <c r="A166" t="s">
        <v>182</v>
      </c>
      <c r="B166" s="25" cm="1">
        <f t="array" ref="B166">INDEX(World!C:C,Basedata!E166)</f>
        <v>109581078</v>
      </c>
      <c r="E166">
        <f>MATCH(A166,World!B:B,0)</f>
        <v>168</v>
      </c>
    </row>
    <row r="167" spans="1:5" x14ac:dyDescent="0.25">
      <c r="A167" t="s">
        <v>183</v>
      </c>
      <c r="B167" s="25" cm="1">
        <f t="array" ref="B167">INDEX(World!C:C,Basedata!E167)</f>
        <v>37846611</v>
      </c>
      <c r="E167">
        <f>MATCH(A167,World!B:B,0)</f>
        <v>169</v>
      </c>
    </row>
    <row r="168" spans="1:5" x14ac:dyDescent="0.25">
      <c r="A168" t="s">
        <v>184</v>
      </c>
      <c r="B168" s="25" cm="1">
        <f t="array" ref="B168">INDEX(World!C:C,Basedata!E168)</f>
        <v>10196709</v>
      </c>
      <c r="E168">
        <f>MATCH(A168,World!B:B,0)</f>
        <v>170</v>
      </c>
    </row>
    <row r="169" spans="1:5" x14ac:dyDescent="0.25">
      <c r="A169" t="s">
        <v>186</v>
      </c>
      <c r="B169" s="25" cm="1">
        <f t="array" ref="B169">INDEX(World!C:C,Basedata!E169)</f>
        <v>2881053</v>
      </c>
      <c r="E169">
        <f>MATCH(A169,World!B:B,0)</f>
        <v>172</v>
      </c>
    </row>
    <row r="170" spans="1:5" x14ac:dyDescent="0.25">
      <c r="A170" t="s">
        <v>363</v>
      </c>
      <c r="B170" s="25" cm="1">
        <f t="array" ref="B170">INDEX(World!C:C,Basedata!E170)</f>
        <v>895312</v>
      </c>
      <c r="E170">
        <f>MATCH(A170,World!B:B,0)</f>
        <v>176</v>
      </c>
    </row>
    <row r="171" spans="1:5" x14ac:dyDescent="0.25">
      <c r="A171" t="s">
        <v>187</v>
      </c>
      <c r="B171" s="25" cm="1">
        <f t="array" ref="B171">INDEX(World!C:C,Basedata!E171)</f>
        <v>19237691</v>
      </c>
      <c r="E171">
        <f>MATCH(A171,World!B:B,0)</f>
        <v>173</v>
      </c>
    </row>
    <row r="172" spans="1:5" x14ac:dyDescent="0.25">
      <c r="A172" t="s">
        <v>188</v>
      </c>
      <c r="B172" s="25" cm="1">
        <f t="array" ref="B172">INDEX(World!C:C,Basedata!E172)</f>
        <v>145934462</v>
      </c>
      <c r="E172">
        <f>MATCH(A172,World!B:B,0)</f>
        <v>174</v>
      </c>
    </row>
    <row r="173" spans="1:5" x14ac:dyDescent="0.25">
      <c r="A173" t="s">
        <v>189</v>
      </c>
      <c r="B173" s="25" cm="1">
        <f t="array" ref="B173">INDEX(World!C:C,Basedata!E173)</f>
        <v>12952218</v>
      </c>
      <c r="E173">
        <f>MATCH(A173,World!B:B,0)</f>
        <v>175</v>
      </c>
    </row>
    <row r="174" spans="1:5" x14ac:dyDescent="0.25">
      <c r="A174" t="s">
        <v>193</v>
      </c>
      <c r="B174" s="25" cm="1">
        <f t="array" ref="B174">INDEX(World!C:C,Basedata!E174)</f>
        <v>183627</v>
      </c>
      <c r="E174">
        <f>MATCH(A174,World!B:B,0)</f>
        <v>180</v>
      </c>
    </row>
    <row r="175" spans="1:5" x14ac:dyDescent="0.25">
      <c r="A175" t="s">
        <v>364</v>
      </c>
      <c r="B175" s="25" cm="1">
        <f t="array" ref="B175">INDEX(World!C:C,Basedata!E175)</f>
        <v>110940</v>
      </c>
      <c r="E175">
        <f>MATCH(A175,World!B:B,0)</f>
        <v>202</v>
      </c>
    </row>
    <row r="176" spans="1:5" x14ac:dyDescent="0.25">
      <c r="A176" t="s">
        <v>197</v>
      </c>
      <c r="B176" s="25" cm="1">
        <f t="array" ref="B176">INDEX(World!C:C,Basedata!E176)</f>
        <v>33931</v>
      </c>
      <c r="E176">
        <f>MATCH(A176,World!B:B,0)</f>
        <v>184</v>
      </c>
    </row>
    <row r="177" spans="1:5" x14ac:dyDescent="0.25">
      <c r="A177" t="s">
        <v>199</v>
      </c>
      <c r="B177" s="25" cm="1">
        <f t="array" ref="B177">INDEX(World!C:C,Basedata!E177)</f>
        <v>34813871</v>
      </c>
      <c r="E177">
        <f>MATCH(A177,World!B:B,0)</f>
        <v>186</v>
      </c>
    </row>
    <row r="178" spans="1:5" x14ac:dyDescent="0.25">
      <c r="A178" t="s">
        <v>200</v>
      </c>
      <c r="B178" s="25" cm="1">
        <f t="array" ref="B178">INDEX(World!C:C,Basedata!E178)</f>
        <v>16743927</v>
      </c>
      <c r="E178">
        <f>MATCH(A178,World!B:B,0)</f>
        <v>187</v>
      </c>
    </row>
    <row r="179" spans="1:5" x14ac:dyDescent="0.25">
      <c r="A179" t="s">
        <v>201</v>
      </c>
      <c r="B179" s="25" cm="1">
        <f t="array" ref="B179">INDEX(World!C:C,Basedata!E179)</f>
        <v>8737371</v>
      </c>
      <c r="E179">
        <f>MATCH(A179,World!B:B,0)</f>
        <v>188</v>
      </c>
    </row>
    <row r="180" spans="1:5" x14ac:dyDescent="0.25">
      <c r="A180" t="s">
        <v>202</v>
      </c>
      <c r="B180" s="25" cm="1">
        <f t="array" ref="B180">INDEX(World!C:C,Basedata!E180)</f>
        <v>98347</v>
      </c>
      <c r="E180">
        <f>MATCH(A180,World!B:B,0)</f>
        <v>189</v>
      </c>
    </row>
    <row r="181" spans="1:5" x14ac:dyDescent="0.25">
      <c r="A181" t="s">
        <v>204</v>
      </c>
      <c r="B181" s="25" cm="1">
        <f t="array" ref="B181">INDEX(World!C:C,Basedata!E181)</f>
        <v>5850342</v>
      </c>
      <c r="E181">
        <f>MATCH(A181,World!B:B,0)</f>
        <v>191</v>
      </c>
    </row>
    <row r="182" spans="1:5" x14ac:dyDescent="0.25">
      <c r="A182" t="s">
        <v>206</v>
      </c>
      <c r="B182" s="25" cm="1">
        <f t="array" ref="B182">INDEX(World!C:C,Basedata!E182)</f>
        <v>5459642</v>
      </c>
      <c r="E182">
        <f>MATCH(A182,World!B:B,0)</f>
        <v>193</v>
      </c>
    </row>
    <row r="183" spans="1:5" x14ac:dyDescent="0.25">
      <c r="A183" t="s">
        <v>207</v>
      </c>
      <c r="B183" s="25" cm="1">
        <f t="array" ref="B183">INDEX(World!C:C,Basedata!E183)</f>
        <v>2078938</v>
      </c>
      <c r="E183">
        <f>MATCH(A183,World!B:B,0)</f>
        <v>194</v>
      </c>
    </row>
    <row r="184" spans="1:5" x14ac:dyDescent="0.25">
      <c r="A184" t="s">
        <v>210</v>
      </c>
      <c r="B184" s="25" cm="1">
        <f t="array" ref="B184">INDEX(World!C:C,Basedata!E184)</f>
        <v>59308690</v>
      </c>
      <c r="E184">
        <f>MATCH(A184,World!B:B,0)</f>
        <v>197</v>
      </c>
    </row>
    <row r="185" spans="1:5" x14ac:dyDescent="0.25">
      <c r="A185" t="s">
        <v>212</v>
      </c>
      <c r="B185" s="25" cm="1">
        <f t="array" ref="B185">INDEX(World!C:C,Basedata!E185)</f>
        <v>46754778</v>
      </c>
      <c r="E185">
        <f>MATCH(A185,World!B:B,0)</f>
        <v>200</v>
      </c>
    </row>
    <row r="186" spans="1:5" x14ac:dyDescent="0.25">
      <c r="A186" t="s">
        <v>213</v>
      </c>
      <c r="B186" s="25" cm="1">
        <f t="array" ref="B186">INDEX(World!C:C,Basedata!E186)</f>
        <v>21413249</v>
      </c>
      <c r="E186">
        <f>MATCH(A186,World!B:B,0)</f>
        <v>201</v>
      </c>
    </row>
    <row r="187" spans="1:5" x14ac:dyDescent="0.25">
      <c r="A187" t="s">
        <v>214</v>
      </c>
      <c r="B187" s="25" cm="1">
        <f t="array" ref="B187">INDEX(World!C:C,Basedata!E187)</f>
        <v>43849260</v>
      </c>
      <c r="E187">
        <f>MATCH(A187,World!B:B,0)</f>
        <v>204</v>
      </c>
    </row>
    <row r="188" spans="1:5" x14ac:dyDescent="0.25">
      <c r="A188" t="s">
        <v>215</v>
      </c>
      <c r="B188" s="25" cm="1">
        <f t="array" ref="B188">INDEX(World!C:C,Basedata!E188)</f>
        <v>586632</v>
      </c>
      <c r="E188">
        <f>MATCH(A188,World!B:B,0)</f>
        <v>205</v>
      </c>
    </row>
    <row r="189" spans="1:5" x14ac:dyDescent="0.25">
      <c r="A189" t="s">
        <v>216</v>
      </c>
      <c r="B189" s="25" cm="1">
        <f t="array" ref="B189">INDEX(World!C:C,Basedata!E189)</f>
        <v>10099265</v>
      </c>
      <c r="E189">
        <f>MATCH(A189,World!B:B,0)</f>
        <v>206</v>
      </c>
    </row>
    <row r="190" spans="1:5" x14ac:dyDescent="0.25">
      <c r="A190" t="s">
        <v>217</v>
      </c>
      <c r="B190" s="25" cm="1">
        <f t="array" ref="B190">INDEX(World!C:C,Basedata!E190)</f>
        <v>8654622</v>
      </c>
      <c r="E190">
        <f>MATCH(A190,World!B:B,0)</f>
        <v>207</v>
      </c>
    </row>
    <row r="191" spans="1:5" x14ac:dyDescent="0.25">
      <c r="A191" t="s">
        <v>365</v>
      </c>
      <c r="B191" s="25" cm="1">
        <f t="array" ref="B191">INDEX(World!C:C,Basedata!E191)</f>
        <v>23816775</v>
      </c>
      <c r="E191">
        <f>MATCH(A191,World!B:B,0)</f>
        <v>209</v>
      </c>
    </row>
    <row r="192" spans="1:5" x14ac:dyDescent="0.25">
      <c r="A192" t="s">
        <v>222</v>
      </c>
      <c r="B192" s="25" cm="1">
        <f t="array" ref="B192">INDEX(World!C:C,Basedata!E192)</f>
        <v>69799978</v>
      </c>
      <c r="E192">
        <f>MATCH(A192,World!B:B,0)</f>
        <v>212</v>
      </c>
    </row>
    <row r="193" spans="1:5" x14ac:dyDescent="0.25">
      <c r="A193" t="s">
        <v>224</v>
      </c>
      <c r="B193" s="25" cm="1">
        <f t="array" ref="B193">INDEX(World!C:C,Basedata!E193)</f>
        <v>8278724</v>
      </c>
      <c r="E193">
        <f>MATCH(A193,World!B:B,0)</f>
        <v>214</v>
      </c>
    </row>
    <row r="194" spans="1:5" x14ac:dyDescent="0.25">
      <c r="A194" t="s">
        <v>227</v>
      </c>
      <c r="B194" s="25" cm="1">
        <f t="array" ref="B194">INDEX(World!C:C,Basedata!E194)</f>
        <v>1399488</v>
      </c>
      <c r="E194">
        <f>MATCH(A194,World!B:B,0)</f>
        <v>217</v>
      </c>
    </row>
    <row r="195" spans="1:5" x14ac:dyDescent="0.25">
      <c r="A195" t="s">
        <v>228</v>
      </c>
      <c r="B195" s="25" cm="1">
        <f t="array" ref="B195">INDEX(World!C:C,Basedata!E195)</f>
        <v>11818619</v>
      </c>
      <c r="E195">
        <f>MATCH(A195,World!B:B,0)</f>
        <v>218</v>
      </c>
    </row>
    <row r="196" spans="1:5" x14ac:dyDescent="0.25">
      <c r="A196" t="s">
        <v>229</v>
      </c>
      <c r="B196" s="25" cm="1">
        <f t="array" ref="B196">INDEX(World!C:C,Basedata!E196)</f>
        <v>84339067</v>
      </c>
      <c r="E196">
        <f>MATCH(A196,World!B:B,0)</f>
        <v>219</v>
      </c>
    </row>
    <row r="197" spans="1:5" x14ac:dyDescent="0.25">
      <c r="A197" t="s">
        <v>366</v>
      </c>
      <c r="B197" s="25" cm="1">
        <f t="array" ref="B197">INDEX(World!C:C,Basedata!E197)</f>
        <v>331002651</v>
      </c>
      <c r="E197">
        <f>MATCH(A197,World!B:B,0)</f>
        <v>228</v>
      </c>
    </row>
    <row r="198" spans="1:5" x14ac:dyDescent="0.25">
      <c r="A198" t="s">
        <v>367</v>
      </c>
      <c r="B198" s="26" cm="1">
        <f t="array" ref="B198">INDEX(USA!B:B,Basedata!E198)</f>
        <v>4903185</v>
      </c>
      <c r="E198">
        <f>MATCH(A198,USA!D:D,0)</f>
        <v>21</v>
      </c>
    </row>
    <row r="199" spans="1:5" x14ac:dyDescent="0.25">
      <c r="A199" t="s">
        <v>368</v>
      </c>
      <c r="B199" s="26" cm="1">
        <f t="array" ref="B199">INDEX(USA!B:B,Basedata!E199)</f>
        <v>731545</v>
      </c>
      <c r="E199">
        <f>MATCH(A199,USA!D:D,0)</f>
        <v>52</v>
      </c>
    </row>
    <row r="200" spans="1:5" x14ac:dyDescent="0.25">
      <c r="A200" t="s">
        <v>369</v>
      </c>
      <c r="B200" s="26" cm="1">
        <f t="array" ref="B200">INDEX(USA!B:B,Basedata!E200)</f>
        <v>7278717</v>
      </c>
      <c r="E200">
        <f>MATCH(A200,USA!D:D,0)</f>
        <v>40</v>
      </c>
    </row>
    <row r="201" spans="1:5" x14ac:dyDescent="0.25">
      <c r="A201" t="s">
        <v>370</v>
      </c>
      <c r="B201" s="26" cm="1">
        <f t="array" ref="B201">INDEX(USA!B:B,Basedata!E201)</f>
        <v>3017804</v>
      </c>
      <c r="E201">
        <f>MATCH(A201,USA!D:D,0)</f>
        <v>27</v>
      </c>
    </row>
    <row r="202" spans="1:5" x14ac:dyDescent="0.25">
      <c r="A202" t="s">
        <v>371</v>
      </c>
      <c r="B202" s="26" cm="1">
        <f t="array" ref="B202">INDEX(USA!B:B,Basedata!E202)</f>
        <v>39512223</v>
      </c>
      <c r="E202">
        <f>MATCH(A202,USA!D:D,0)</f>
        <v>48</v>
      </c>
    </row>
    <row r="203" spans="1:5" x14ac:dyDescent="0.25">
      <c r="A203" t="s">
        <v>372</v>
      </c>
      <c r="B203" s="26" cm="1">
        <f t="array" ref="B203">INDEX(USA!B:B,Basedata!E203)</f>
        <v>5758736</v>
      </c>
      <c r="E203">
        <f>MATCH(A203,USA!D:D,0)</f>
        <v>41</v>
      </c>
    </row>
    <row r="204" spans="1:5" x14ac:dyDescent="0.25">
      <c r="A204" t="s">
        <v>373</v>
      </c>
      <c r="B204" s="26" cm="1">
        <f t="array" ref="B204">INDEX(USA!B:B,Basedata!E204)</f>
        <v>3565287</v>
      </c>
      <c r="E204">
        <f>MATCH(A204,USA!D:D,0)</f>
        <v>3</v>
      </c>
    </row>
    <row r="205" spans="1:5" x14ac:dyDescent="0.25">
      <c r="A205" t="s">
        <v>374</v>
      </c>
      <c r="B205" s="26" cm="1">
        <f t="array" ref="B205">INDEX(USA!B:B,Basedata!E205)</f>
        <v>973764</v>
      </c>
      <c r="E205">
        <f>MATCH(A205,USA!D:D,0)</f>
        <v>18</v>
      </c>
    </row>
    <row r="206" spans="1:5" x14ac:dyDescent="0.25">
      <c r="A206" t="s">
        <v>375</v>
      </c>
      <c r="B206" s="26" cm="1">
        <f t="array" ref="B206">INDEX(USA!B:B,Basedata!E206)</f>
        <v>705749</v>
      </c>
      <c r="E206">
        <f>MATCH(A206,USA!D:D,0)</f>
        <v>19</v>
      </c>
    </row>
    <row r="207" spans="1:5" x14ac:dyDescent="0.25">
      <c r="A207" t="s">
        <v>376</v>
      </c>
      <c r="B207" s="26" cm="1">
        <f t="array" ref="B207">INDEX(USA!B:B,Basedata!E207)</f>
        <v>21477737</v>
      </c>
      <c r="E207">
        <f>MATCH(A207,USA!D:D,0)</f>
        <v>11</v>
      </c>
    </row>
    <row r="208" spans="1:5" x14ac:dyDescent="0.25">
      <c r="A208" t="s">
        <v>377</v>
      </c>
      <c r="B208" s="26" cm="1">
        <f t="array" ref="B208">INDEX(USA!B:B,Basedata!E208)</f>
        <v>10617423</v>
      </c>
      <c r="E208">
        <f>MATCH(A208,USA!D:D,0)</f>
        <v>12</v>
      </c>
    </row>
    <row r="209" spans="1:5" x14ac:dyDescent="0.25">
      <c r="A209" t="s">
        <v>378</v>
      </c>
      <c r="B209" s="26" cm="1">
        <f t="array" ref="B209">INDEX(USA!B:B,Basedata!E209)</f>
        <v>1415872</v>
      </c>
      <c r="E209">
        <f>MATCH(A209,USA!D:D,0)</f>
        <v>51</v>
      </c>
    </row>
    <row r="210" spans="1:5" x14ac:dyDescent="0.25">
      <c r="A210" t="s">
        <v>379</v>
      </c>
      <c r="B210" s="26" cm="1">
        <f t="array" ref="B210">INDEX(USA!B:B,Basedata!E210)</f>
        <v>1787065</v>
      </c>
      <c r="E210">
        <f>MATCH(A210,USA!D:D,0)</f>
        <v>45</v>
      </c>
    </row>
    <row r="211" spans="1:5" x14ac:dyDescent="0.25">
      <c r="A211" t="s">
        <v>380</v>
      </c>
      <c r="B211" s="26" cm="1">
        <f t="array" ref="B211">INDEX(USA!B:B,Basedata!E211)</f>
        <v>12671821</v>
      </c>
      <c r="E211">
        <f>MATCH(A211,USA!D:D,0)</f>
        <v>28</v>
      </c>
    </row>
    <row r="212" spans="1:5" x14ac:dyDescent="0.25">
      <c r="A212" t="s">
        <v>381</v>
      </c>
      <c r="B212" s="26" cm="1">
        <f t="array" ref="B212">INDEX(USA!B:B,Basedata!E212)</f>
        <v>6732219</v>
      </c>
      <c r="E212">
        <f>MATCH(A212,USA!D:D,0)</f>
        <v>31</v>
      </c>
    </row>
    <row r="213" spans="1:5" x14ac:dyDescent="0.25">
      <c r="A213" t="s">
        <v>382</v>
      </c>
      <c r="B213" s="26" cm="1">
        <f t="array" ref="B213">INDEX(USA!B:B,Basedata!E213)</f>
        <v>3155070</v>
      </c>
      <c r="E213">
        <f>MATCH(A213,USA!D:D,0)</f>
        <v>35</v>
      </c>
    </row>
    <row r="214" spans="1:5" x14ac:dyDescent="0.25">
      <c r="A214" t="s">
        <v>383</v>
      </c>
      <c r="B214" s="26" cm="1">
        <f t="array" ref="B214">INDEX(USA!B:B,Basedata!E214)</f>
        <v>2913314</v>
      </c>
      <c r="E214">
        <f>MATCH(A214,USA!D:D,0)</f>
        <v>36</v>
      </c>
    </row>
    <row r="215" spans="1:5" x14ac:dyDescent="0.25">
      <c r="A215" t="s">
        <v>384</v>
      </c>
      <c r="B215" s="26" cm="1">
        <f t="array" ref="B215">INDEX(USA!B:B,Basedata!E215)</f>
        <v>4467673</v>
      </c>
      <c r="E215">
        <f>MATCH(A215,USA!D:D,0)</f>
        <v>22</v>
      </c>
    </row>
    <row r="216" spans="1:5" x14ac:dyDescent="0.25">
      <c r="A216" t="s">
        <v>385</v>
      </c>
      <c r="B216" s="26" cm="1">
        <f t="array" ref="B216">INDEX(USA!B:B,Basedata!E216)</f>
        <v>4648794</v>
      </c>
      <c r="E216">
        <f>MATCH(A216,USA!D:D,0)</f>
        <v>25</v>
      </c>
    </row>
    <row r="217" spans="1:5" x14ac:dyDescent="0.25">
      <c r="A217" t="s">
        <v>386</v>
      </c>
      <c r="B217" s="26" cm="1">
        <f t="array" ref="B217">INDEX(USA!B:B,Basedata!E217)</f>
        <v>1344212</v>
      </c>
      <c r="E217">
        <f>MATCH(A217,USA!D:D,0)</f>
        <v>5</v>
      </c>
    </row>
    <row r="218" spans="1:5" x14ac:dyDescent="0.25">
      <c r="A218" t="s">
        <v>387</v>
      </c>
      <c r="B218" s="26" cm="1">
        <f t="array" ref="B218">INDEX(USA!B:B,Basedata!E218)</f>
        <v>6045680</v>
      </c>
      <c r="E218">
        <f>MATCH(A218,USA!D:D,0)</f>
        <v>15</v>
      </c>
    </row>
    <row r="219" spans="1:5" x14ac:dyDescent="0.25">
      <c r="A219" t="s">
        <v>388</v>
      </c>
      <c r="B219" s="26" cm="1">
        <f t="array" ref="B219">INDEX(USA!B:B,Basedata!E219)</f>
        <v>6892503</v>
      </c>
      <c r="E219">
        <f>MATCH(A219,USA!D:D,0)</f>
        <v>2</v>
      </c>
    </row>
    <row r="220" spans="1:5" x14ac:dyDescent="0.25">
      <c r="A220" t="s">
        <v>389</v>
      </c>
      <c r="B220" s="26" cm="1">
        <f t="array" ref="B220">INDEX(USA!B:B,Basedata!E220)</f>
        <v>9986857</v>
      </c>
      <c r="E220">
        <f>MATCH(A220,USA!D:D,0)</f>
        <v>30</v>
      </c>
    </row>
    <row r="221" spans="1:5" x14ac:dyDescent="0.25">
      <c r="A221" t="s">
        <v>390</v>
      </c>
      <c r="B221" s="26" cm="1">
        <f t="array" ref="B221">INDEX(USA!B:B,Basedata!E221)</f>
        <v>5639632</v>
      </c>
      <c r="E221">
        <f>MATCH(A221,USA!D:D,0)</f>
        <v>34</v>
      </c>
    </row>
    <row r="222" spans="1:5" x14ac:dyDescent="0.25">
      <c r="A222" t="s">
        <v>391</v>
      </c>
      <c r="B222" s="26" cm="1">
        <f t="array" ref="B222">INDEX(USA!B:B,Basedata!E222)</f>
        <v>2976149</v>
      </c>
      <c r="E222">
        <f>MATCH(A222,USA!D:D,0)</f>
        <v>23</v>
      </c>
    </row>
    <row r="223" spans="1:5" x14ac:dyDescent="0.25">
      <c r="A223" t="s">
        <v>392</v>
      </c>
      <c r="B223" s="26" cm="1">
        <f t="array" ref="B223">INDEX(USA!B:B,Basedata!E223)</f>
        <v>6137428</v>
      </c>
      <c r="E223">
        <f>MATCH(A223,USA!D:D,0)</f>
        <v>33</v>
      </c>
    </row>
    <row r="224" spans="1:5" x14ac:dyDescent="0.25">
      <c r="A224" t="s">
        <v>393</v>
      </c>
      <c r="B224" s="26" cm="1">
        <f t="array" ref="B224">INDEX(USA!B:B,Basedata!E224)</f>
        <v>1068778</v>
      </c>
      <c r="E224">
        <f>MATCH(A224,USA!D:D,0)</f>
        <v>46</v>
      </c>
    </row>
    <row r="225" spans="1:5" x14ac:dyDescent="0.25">
      <c r="A225" t="s">
        <v>394</v>
      </c>
      <c r="B225" s="26" cm="1">
        <f t="array" ref="B225">INDEX(USA!B:B,Basedata!E225)</f>
        <v>1934408</v>
      </c>
      <c r="E225">
        <f>MATCH(A225,USA!D:D,0)</f>
        <v>37</v>
      </c>
    </row>
    <row r="226" spans="1:5" x14ac:dyDescent="0.25">
      <c r="A226" t="s">
        <v>395</v>
      </c>
      <c r="B226" s="26" cm="1">
        <f t="array" ref="B226">INDEX(USA!B:B,Basedata!E226)</f>
        <v>3080156</v>
      </c>
      <c r="E226">
        <f>MATCH(A226,USA!D:D,0)</f>
        <v>43</v>
      </c>
    </row>
    <row r="227" spans="1:5" x14ac:dyDescent="0.25">
      <c r="A227" t="s">
        <v>396</v>
      </c>
      <c r="B227" s="26" cm="1">
        <f t="array" ref="B227">INDEX(USA!B:B,Basedata!E227)</f>
        <v>1359711</v>
      </c>
      <c r="E227">
        <f>MATCH(A227,USA!D:D,0)</f>
        <v>4</v>
      </c>
    </row>
    <row r="228" spans="1:5" x14ac:dyDescent="0.25">
      <c r="A228" t="s">
        <v>397</v>
      </c>
      <c r="B228" s="26" cm="1">
        <f t="array" ref="B228">INDEX(USA!B:B,Basedata!E228)</f>
        <v>8882190</v>
      </c>
      <c r="E228">
        <f>MATCH(A228,USA!D:D,0)</f>
        <v>10</v>
      </c>
    </row>
    <row r="229" spans="1:5" x14ac:dyDescent="0.25">
      <c r="A229" t="s">
        <v>398</v>
      </c>
      <c r="B229" s="26" cm="1">
        <f t="array" ref="B229">INDEX(USA!B:B,Basedata!E229)</f>
        <v>2096829</v>
      </c>
      <c r="E229">
        <f>MATCH(A229,USA!D:D,0)</f>
        <v>44</v>
      </c>
    </row>
    <row r="230" spans="1:5" x14ac:dyDescent="0.25">
      <c r="A230" t="s">
        <v>399</v>
      </c>
      <c r="B230" s="26" cm="1">
        <f t="array" ref="B230">INDEX(USA!B:B,Basedata!E230)</f>
        <v>19453561</v>
      </c>
      <c r="E230">
        <f>MATCH(A230,USA!D:D,0)</f>
        <v>8</v>
      </c>
    </row>
    <row r="231" spans="1:5" x14ac:dyDescent="0.25">
      <c r="A231" t="s">
        <v>400</v>
      </c>
      <c r="B231" s="26" cm="1">
        <f t="array" ref="B231">INDEX(USA!B:B,Basedata!E231)</f>
        <v>10488084</v>
      </c>
      <c r="E231">
        <f>MATCH(A231,USA!D:D,0)</f>
        <v>13</v>
      </c>
    </row>
    <row r="232" spans="1:5" x14ac:dyDescent="0.25">
      <c r="A232" t="s">
        <v>401</v>
      </c>
      <c r="B232" s="26" cm="1">
        <f t="array" ref="B232">INDEX(USA!B:B,Basedata!E232)</f>
        <v>762062</v>
      </c>
      <c r="E232">
        <f>MATCH(A232,USA!D:D,0)</f>
        <v>39</v>
      </c>
    </row>
    <row r="233" spans="1:5" x14ac:dyDescent="0.25">
      <c r="A233" t="s">
        <v>402</v>
      </c>
      <c r="B233" s="26" cm="1">
        <f t="array" ref="B233">INDEX(USA!B:B,Basedata!E233)</f>
        <v>11689100</v>
      </c>
      <c r="E233">
        <f>MATCH(A233,USA!D:D,0)</f>
        <v>29</v>
      </c>
    </row>
    <row r="234" spans="1:5" x14ac:dyDescent="0.25">
      <c r="A234" t="s">
        <v>403</v>
      </c>
      <c r="B234" s="26" cm="1">
        <f t="array" ref="B234">INDEX(USA!B:B,Basedata!E234)</f>
        <v>3956971</v>
      </c>
      <c r="E234">
        <f>MATCH(A234,USA!D:D,0)</f>
        <v>26</v>
      </c>
    </row>
    <row r="235" spans="1:5" x14ac:dyDescent="0.25">
      <c r="A235" t="s">
        <v>404</v>
      </c>
      <c r="B235" s="26" cm="1">
        <f t="array" ref="B235">INDEX(USA!B:B,Basedata!E235)</f>
        <v>4217737</v>
      </c>
      <c r="E235">
        <f>MATCH(A235,USA!D:D,0)</f>
        <v>50</v>
      </c>
    </row>
    <row r="236" spans="1:5" x14ac:dyDescent="0.25">
      <c r="A236" t="s">
        <v>405</v>
      </c>
      <c r="B236" s="26" cm="1">
        <f t="array" ref="B236">INDEX(USA!B:B,Basedata!E236)</f>
        <v>12801989</v>
      </c>
      <c r="E236">
        <f>MATCH(A236,USA!D:D,0)</f>
        <v>9</v>
      </c>
    </row>
    <row r="237" spans="1:5" x14ac:dyDescent="0.25">
      <c r="A237" t="s">
        <v>406</v>
      </c>
      <c r="B237" s="26" cm="1">
        <f t="array" ref="B237">INDEX(USA!B:B,Basedata!E237)</f>
        <v>3193694</v>
      </c>
      <c r="E237">
        <f>MATCH(A237,USA!D:D,0)</f>
        <v>54</v>
      </c>
    </row>
    <row r="238" spans="1:5" x14ac:dyDescent="0.25">
      <c r="A238" t="s">
        <v>407</v>
      </c>
      <c r="B238" s="26" cm="1">
        <f t="array" ref="B238">INDEX(USA!B:B,Basedata!E238)</f>
        <v>1059361</v>
      </c>
      <c r="E238">
        <f>MATCH(A238,USA!D:D,0)</f>
        <v>6</v>
      </c>
    </row>
    <row r="239" spans="1:5" x14ac:dyDescent="0.25">
      <c r="A239" t="s">
        <v>408</v>
      </c>
      <c r="B239" s="26" cm="1">
        <f t="array" ref="B239">INDEX(USA!B:B,Basedata!E239)</f>
        <v>5148714</v>
      </c>
      <c r="E239">
        <f>MATCH(A239,USA!D:D,0)</f>
        <v>16</v>
      </c>
    </row>
    <row r="240" spans="1:5" x14ac:dyDescent="0.25">
      <c r="A240" t="s">
        <v>409</v>
      </c>
      <c r="B240" s="26" cm="1">
        <f t="array" ref="B240">INDEX(USA!B:B,Basedata!E240)</f>
        <v>884659</v>
      </c>
      <c r="E240">
        <f>MATCH(A240,USA!D:D,0)</f>
        <v>38</v>
      </c>
    </row>
    <row r="241" spans="1:5" x14ac:dyDescent="0.25">
      <c r="A241" t="s">
        <v>410</v>
      </c>
      <c r="B241" s="26" cm="1">
        <f t="array" ref="B241">INDEX(USA!B:B,Basedata!E241)</f>
        <v>6829174</v>
      </c>
      <c r="E241">
        <f>MATCH(A241,USA!D:D,0)</f>
        <v>20</v>
      </c>
    </row>
    <row r="242" spans="1:5" x14ac:dyDescent="0.25">
      <c r="A242" t="s">
        <v>411</v>
      </c>
      <c r="B242" s="26" cm="1">
        <f t="array" ref="B242">INDEX(USA!B:B,Basedata!E242)</f>
        <v>28995881</v>
      </c>
      <c r="E242">
        <f>MATCH(A242,USA!D:D,0)</f>
        <v>24</v>
      </c>
    </row>
    <row r="243" spans="1:5" x14ac:dyDescent="0.25">
      <c r="A243" t="s">
        <v>412</v>
      </c>
      <c r="B243" s="26" cm="1">
        <f t="array" ref="B243">INDEX(USA!B:B,Basedata!E243)</f>
        <v>3205958</v>
      </c>
      <c r="E243">
        <f>MATCH(A243,USA!D:D,0)</f>
        <v>42</v>
      </c>
    </row>
    <row r="244" spans="1:5" x14ac:dyDescent="0.25">
      <c r="A244" t="s">
        <v>413</v>
      </c>
      <c r="B244" s="26" cm="1">
        <f t="array" ref="B244">INDEX(USA!B:B,Basedata!E244)</f>
        <v>623989</v>
      </c>
      <c r="E244">
        <f>MATCH(A244,USA!D:D,0)</f>
        <v>7</v>
      </c>
    </row>
    <row r="245" spans="1:5" x14ac:dyDescent="0.25">
      <c r="A245" t="s">
        <v>414</v>
      </c>
      <c r="B245" s="26" cm="1">
        <f t="array" ref="B245">INDEX(USA!B:B,Basedata!E245)</f>
        <v>8535519</v>
      </c>
      <c r="E245">
        <f>MATCH(A245,USA!D:D,0)</f>
        <v>14</v>
      </c>
    </row>
    <row r="246" spans="1:5" x14ac:dyDescent="0.25">
      <c r="A246" t="s">
        <v>415</v>
      </c>
      <c r="B246" s="26" cm="1">
        <f t="array" ref="B246">INDEX(USA!B:B,Basedata!E246)</f>
        <v>7614893</v>
      </c>
      <c r="E246">
        <f>MATCH(A246,USA!D:D,0)</f>
        <v>49</v>
      </c>
    </row>
    <row r="247" spans="1:5" x14ac:dyDescent="0.25">
      <c r="A247" t="s">
        <v>416</v>
      </c>
      <c r="B247" s="26" cm="1">
        <f t="array" ref="B247">INDEX(USA!B:B,Basedata!E247)</f>
        <v>1792147</v>
      </c>
      <c r="E247">
        <f>MATCH(A247,USA!D:D,0)</f>
        <v>17</v>
      </c>
    </row>
    <row r="248" spans="1:5" x14ac:dyDescent="0.25">
      <c r="A248" t="s">
        <v>417</v>
      </c>
      <c r="B248" s="26" cm="1">
        <f t="array" ref="B248">INDEX(USA!B:B,Basedata!E248)</f>
        <v>5822434</v>
      </c>
      <c r="E248">
        <f>MATCH(A248,USA!D:D,0)</f>
        <v>32</v>
      </c>
    </row>
    <row r="249" spans="1:5" x14ac:dyDescent="0.25">
      <c r="A249" t="s">
        <v>418</v>
      </c>
      <c r="B249" s="26" cm="1">
        <f t="array" ref="B249">INDEX(USA!B:B,Basedata!E249)</f>
        <v>578759</v>
      </c>
      <c r="E249">
        <f>MATCH(A249,USA!D:D,0)</f>
        <v>47</v>
      </c>
    </row>
    <row r="250" spans="1:5" x14ac:dyDescent="0.25">
      <c r="A250" t="s">
        <v>235</v>
      </c>
      <c r="B250" s="25" cm="1">
        <f t="array" ref="B250">INDEX(World!C:C,Basedata!E250)</f>
        <v>43733762</v>
      </c>
      <c r="E250">
        <f>MATCH(A250,World!B:B,0)</f>
        <v>225</v>
      </c>
    </row>
    <row r="251" spans="1:5" x14ac:dyDescent="0.25">
      <c r="A251" t="s">
        <v>236</v>
      </c>
      <c r="B251" s="25" cm="1">
        <f t="array" ref="B251">INDEX(World!C:C,Basedata!E251)</f>
        <v>9890402</v>
      </c>
      <c r="E251">
        <f>MATCH(A251,World!B:B,0)</f>
        <v>226</v>
      </c>
    </row>
    <row r="252" spans="1:5" x14ac:dyDescent="0.25">
      <c r="A252" t="s">
        <v>237</v>
      </c>
      <c r="B252" s="25" cm="1">
        <f t="array" ref="B252">INDEX(World!C:C,Basedata!E252)</f>
        <v>67886011</v>
      </c>
      <c r="E252">
        <f>MATCH(A252,World!B:B,0)</f>
        <v>227</v>
      </c>
    </row>
    <row r="253" spans="1:5" x14ac:dyDescent="0.25">
      <c r="A253" t="s">
        <v>419</v>
      </c>
      <c r="B253" s="26">
        <v>166000</v>
      </c>
    </row>
    <row r="254" spans="1:5" x14ac:dyDescent="0.25">
      <c r="A254" t="s">
        <v>420</v>
      </c>
      <c r="B254" s="26">
        <v>34571</v>
      </c>
    </row>
    <row r="255" spans="1:5" x14ac:dyDescent="0.25">
      <c r="A255" t="s">
        <v>421</v>
      </c>
      <c r="B255" s="26">
        <f>B252-B253-B254</f>
        <v>67685440</v>
      </c>
    </row>
    <row r="256" spans="1:5" x14ac:dyDescent="0.25">
      <c r="A256" t="s">
        <v>238</v>
      </c>
      <c r="B256" s="25" cm="1">
        <f t="array" ref="B256">INDEX(World!C:C,Basedata!E256)</f>
        <v>3473730</v>
      </c>
      <c r="E256">
        <f>MATCH(A256,World!B:B,0)</f>
        <v>229</v>
      </c>
    </row>
    <row r="257" spans="1:5" x14ac:dyDescent="0.25">
      <c r="A257" t="s">
        <v>241</v>
      </c>
      <c r="B257" s="25" cm="1">
        <f t="array" ref="B257">INDEX(World!C:C,Basedata!E257)</f>
        <v>28435940</v>
      </c>
      <c r="E257">
        <f>MATCH(A257,World!B:B,0)</f>
        <v>232</v>
      </c>
    </row>
    <row r="258" spans="1:5" x14ac:dyDescent="0.25">
      <c r="A258" t="s">
        <v>242</v>
      </c>
      <c r="B258" s="25" cm="1">
        <f t="array" ref="B258">INDEX(World!C:C,Basedata!E258)</f>
        <v>97338579</v>
      </c>
      <c r="E258">
        <f>MATCH(A258,World!B:B,0)</f>
        <v>233</v>
      </c>
    </row>
    <row r="259" spans="1:5" x14ac:dyDescent="0.25">
      <c r="A259" t="s">
        <v>422</v>
      </c>
      <c r="B259" s="25" cm="1">
        <f t="array" ref="B259">INDEX(World!C:C,Basedata!E259)</f>
        <v>5101414</v>
      </c>
      <c r="E259">
        <f>MATCH(A259,World!B:B,0)</f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World</vt:lpstr>
      <vt:lpstr>USA</vt:lpstr>
      <vt:lpstr>China</vt:lpstr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2020-03-15T14:51:59Z</dcterms:modified>
</cp:coreProperties>
</file>