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COVID-19 Apps\"/>
    </mc:Choice>
  </mc:AlternateContent>
  <xr:revisionPtr revIDLastSave="0" documentId="13_ncr:1_{21CA7D6A-BE4B-473D-BA39-64E74E7DAC1B}" xr6:coauthVersionLast="45" xr6:coauthVersionMax="45" xr10:uidLastSave="{00000000-0000-0000-0000-000000000000}"/>
  <bookViews>
    <workbookView xWindow="-120" yWindow="-16320" windowWidth="29040" windowHeight="15990" xr2:uid="{F1D96CA6-85D8-47A9-B3B5-9350C0EB077E}"/>
  </bookViews>
  <sheets>
    <sheet name="Basedata" sheetId="3" r:id="rId1"/>
    <sheet name="World" sheetId="1" r:id="rId2"/>
    <sheet name="USA" sheetId="2" r:id="rId3"/>
    <sheet name="China" sheetId="4" r:id="rId4"/>
  </sheets>
  <definedNames>
    <definedName name="_xlnm._FilterDatabase" localSheetId="1" hidden="1">World!$A$2:$L$239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5" i="3" l="1"/>
  <c r="B165" i="3" s="1" a="1"/>
  <c r="B165" i="3" s="1"/>
  <c r="C362" i="3" l="1"/>
  <c r="B362" i="3" s="1" a="1"/>
  <c r="B362" i="3" s="1"/>
  <c r="C361" i="3"/>
  <c r="B361" i="3" s="1" a="1"/>
  <c r="B361" i="3" s="1"/>
  <c r="C360" i="3"/>
  <c r="B360" i="3" s="1" a="1"/>
  <c r="B360" i="3" s="1"/>
  <c r="C359" i="3"/>
  <c r="B359" i="3" s="1" a="1"/>
  <c r="B359" i="3" s="1"/>
  <c r="C358" i="3"/>
  <c r="B358" i="3" s="1" a="1"/>
  <c r="B358" i="3" s="1"/>
  <c r="C357" i="3"/>
  <c r="C356" i="3"/>
  <c r="C355" i="3"/>
  <c r="B355" i="3" s="1" a="1"/>
  <c r="B355" i="3" s="1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B312" i="3" s="1" a="1"/>
  <c r="B312" i="3" s="1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B298" i="3" s="1" a="1"/>
  <c r="B298" i="3" s="1"/>
  <c r="C297" i="3"/>
  <c r="B297" i="3" s="1" a="1"/>
  <c r="B297" i="3" s="1"/>
  <c r="C296" i="3"/>
  <c r="B296" i="3" s="1" a="1"/>
  <c r="B296" i="3" s="1"/>
  <c r="C295" i="3"/>
  <c r="C294" i="3"/>
  <c r="C293" i="3"/>
  <c r="C292" i="3"/>
  <c r="B292" i="3" s="1" a="1"/>
  <c r="B292" i="3" s="1"/>
  <c r="C291" i="3"/>
  <c r="B291" i="3" s="1" a="1"/>
  <c r="B291" i="3" s="1"/>
  <c r="C290" i="3"/>
  <c r="B290" i="3" s="1" a="1"/>
  <c r="B290" i="3" s="1"/>
  <c r="C289" i="3"/>
  <c r="B289" i="3" s="1" a="1"/>
  <c r="B289" i="3" s="1"/>
  <c r="C288" i="3"/>
  <c r="B288" i="3" s="1" a="1"/>
  <c r="B288" i="3" s="1"/>
  <c r="C287" i="3"/>
  <c r="C286" i="3"/>
  <c r="C285" i="3"/>
  <c r="C284" i="3"/>
  <c r="B284" i="3" s="1" a="1"/>
  <c r="B284" i="3" s="1"/>
  <c r="C283" i="3"/>
  <c r="B283" i="3" s="1" a="1"/>
  <c r="B283" i="3" s="1"/>
  <c r="C282" i="3"/>
  <c r="C281" i="3"/>
  <c r="B281" i="3" s="1" a="1"/>
  <c r="B281" i="3" s="1"/>
  <c r="C280" i="3"/>
  <c r="C279" i="3"/>
  <c r="B279" i="3" s="1" a="1"/>
  <c r="B279" i="3" s="1"/>
  <c r="C278" i="3"/>
  <c r="B278" i="3" s="1" a="1"/>
  <c r="B278" i="3" s="1"/>
  <c r="C277" i="3"/>
  <c r="C276" i="3"/>
  <c r="B276" i="3" s="1" a="1"/>
  <c r="B276" i="3" s="1"/>
  <c r="C275" i="3"/>
  <c r="B275" i="3" s="1" a="1"/>
  <c r="B275" i="3" s="1"/>
  <c r="C274" i="3"/>
  <c r="C273" i="3"/>
  <c r="C272" i="3"/>
  <c r="C271" i="3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239" i="1"/>
  <c r="A4" i="1"/>
  <c r="C267" i="3"/>
  <c r="C109" i="3"/>
  <c r="C124" i="3"/>
  <c r="C87" i="3"/>
  <c r="C84" i="3"/>
  <c r="B354" i="3" l="1" a="1"/>
  <c r="B354" i="3" s="1"/>
  <c r="C56" i="3"/>
  <c r="B56" i="3" s="1" a="1"/>
  <c r="B56" i="3" s="1"/>
  <c r="C55" i="3"/>
  <c r="B55" i="3" s="1" a="1"/>
  <c r="B55" i="3" s="1"/>
  <c r="C54" i="3"/>
  <c r="B54" i="3" s="1" a="1"/>
  <c r="B54" i="3" s="1"/>
  <c r="C53" i="3"/>
  <c r="B53" i="3" s="1" a="1"/>
  <c r="B53" i="3" s="1"/>
  <c r="C52" i="3"/>
  <c r="B52" i="3" s="1" a="1"/>
  <c r="B52" i="3" s="1"/>
  <c r="C51" i="3"/>
  <c r="B51" i="3" s="1" a="1"/>
  <c r="B51" i="3" s="1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C60" i="3" s="1"/>
  <c r="B60" i="3" s="1" a="1"/>
  <c r="B60" i="3" s="1"/>
  <c r="K12" i="4"/>
  <c r="K11" i="4"/>
  <c r="K10" i="4"/>
  <c r="K9" i="4"/>
  <c r="K8" i="4"/>
  <c r="K7" i="4"/>
  <c r="D54" i="2"/>
  <c r="C259" i="3"/>
  <c r="C258" i="3"/>
  <c r="C257" i="3"/>
  <c r="B351" i="3" s="1" a="1"/>
  <c r="B351" i="3" s="1"/>
  <c r="C256" i="3"/>
  <c r="B256" i="3" s="1" a="1"/>
  <c r="B256" i="3" s="1"/>
  <c r="C255" i="3"/>
  <c r="B255" i="3" s="1" a="1"/>
  <c r="B255" i="3" s="1"/>
  <c r="C254" i="3"/>
  <c r="C253" i="3"/>
  <c r="C252" i="3"/>
  <c r="C251" i="3"/>
  <c r="B251" i="3" s="1" a="1"/>
  <c r="B251" i="3" s="1"/>
  <c r="C250" i="3"/>
  <c r="B250" i="3" s="1" a="1"/>
  <c r="B250" i="3" s="1"/>
  <c r="C249" i="3"/>
  <c r="B343" i="3" s="1" a="1"/>
  <c r="B343" i="3" s="1"/>
  <c r="C248" i="3"/>
  <c r="B248" i="3" s="1" a="1"/>
  <c r="B248" i="3" s="1"/>
  <c r="C247" i="3"/>
  <c r="B247" i="3" s="1" a="1"/>
  <c r="B247" i="3" s="1"/>
  <c r="C246" i="3"/>
  <c r="B246" i="3" s="1" a="1"/>
  <c r="B246" i="3" s="1"/>
  <c r="C245" i="3"/>
  <c r="C244" i="3"/>
  <c r="B338" i="3" s="1" a="1"/>
  <c r="B338" i="3" s="1"/>
  <c r="C243" i="3"/>
  <c r="B337" i="3" s="1" a="1"/>
  <c r="B337" i="3" s="1"/>
  <c r="C242" i="3"/>
  <c r="C241" i="3"/>
  <c r="B335" i="3" s="1" a="1"/>
  <c r="B335" i="3" s="1"/>
  <c r="C240" i="3"/>
  <c r="B240" i="3" s="1" a="1"/>
  <c r="B240" i="3" s="1"/>
  <c r="C239" i="3"/>
  <c r="C238" i="3"/>
  <c r="C237" i="3"/>
  <c r="C236" i="3"/>
  <c r="C235" i="3"/>
  <c r="C234" i="3"/>
  <c r="B234" i="3" s="1" a="1"/>
  <c r="B234" i="3" s="1"/>
  <c r="C233" i="3"/>
  <c r="B327" i="3" s="1" a="1"/>
  <c r="B327" i="3" s="1"/>
  <c r="C232" i="3"/>
  <c r="B232" i="3" s="1" a="1"/>
  <c r="B232" i="3" s="1"/>
  <c r="C231" i="3"/>
  <c r="B231" i="3" s="1" a="1"/>
  <c r="B231" i="3" s="1"/>
  <c r="C230" i="3"/>
  <c r="C229" i="3"/>
  <c r="C228" i="3"/>
  <c r="C227" i="3"/>
  <c r="B227" i="3" s="1" a="1"/>
  <c r="B227" i="3" s="1"/>
  <c r="C226" i="3"/>
  <c r="C225" i="3"/>
  <c r="B225" i="3" s="1" a="1"/>
  <c r="B225" i="3" s="1"/>
  <c r="C224" i="3"/>
  <c r="B224" i="3" s="1" a="1"/>
  <c r="B224" i="3" s="1"/>
  <c r="C223" i="3"/>
  <c r="B223" i="3" s="1" a="1"/>
  <c r="B223" i="3" s="1"/>
  <c r="C222" i="3"/>
  <c r="C221" i="3"/>
  <c r="C220" i="3"/>
  <c r="C219" i="3"/>
  <c r="B219" i="3" s="1" a="1"/>
  <c r="B219" i="3" s="1"/>
  <c r="C217" i="3"/>
  <c r="C216" i="3"/>
  <c r="B216" i="3" s="1" a="1"/>
  <c r="B216" i="3" s="1"/>
  <c r="C215" i="3"/>
  <c r="B215" i="3" s="1" a="1"/>
  <c r="B215" i="3" s="1"/>
  <c r="C214" i="3"/>
  <c r="B214" i="3" s="1" a="1"/>
  <c r="B214" i="3" s="1"/>
  <c r="C213" i="3"/>
  <c r="C212" i="3"/>
  <c r="C211" i="3"/>
  <c r="B211" i="3" s="1" a="1"/>
  <c r="B211" i="3" s="1"/>
  <c r="C210" i="3"/>
  <c r="B210" i="3" s="1" a="1"/>
  <c r="B210" i="3" s="1"/>
  <c r="C209" i="3"/>
  <c r="C208" i="3"/>
  <c r="B302" i="3" s="1" a="1"/>
  <c r="B302" i="3" s="1"/>
  <c r="C207" i="3"/>
  <c r="B207" i="3" s="1" a="1"/>
  <c r="B207" i="3" s="1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C270" i="3"/>
  <c r="B270" i="3" s="1" a="1"/>
  <c r="B270" i="3" s="1"/>
  <c r="C269" i="3"/>
  <c r="B269" i="3" s="1" a="1"/>
  <c r="B269" i="3" s="1"/>
  <c r="C268" i="3"/>
  <c r="B268" i="3" s="1" a="1"/>
  <c r="B268" i="3" s="1"/>
  <c r="C266" i="3"/>
  <c r="C262" i="3"/>
  <c r="B262" i="3" s="1" a="1"/>
  <c r="B262" i="3" s="1"/>
  <c r="B265" i="3" s="1"/>
  <c r="C261" i="3"/>
  <c r="B261" i="3" s="1" a="1"/>
  <c r="B261" i="3" s="1"/>
  <c r="C260" i="3"/>
  <c r="B260" i="3" s="1" a="1"/>
  <c r="B260" i="3" s="1"/>
  <c r="C206" i="3"/>
  <c r="C205" i="3"/>
  <c r="B287" i="3" s="1" a="1"/>
  <c r="B287" i="3" s="1"/>
  <c r="C204" i="3"/>
  <c r="B204" i="3" s="1" a="1"/>
  <c r="B204" i="3" s="1"/>
  <c r="C203" i="3"/>
  <c r="C202" i="3"/>
  <c r="B282" i="3" s="1" a="1"/>
  <c r="B282" i="3" s="1"/>
  <c r="C201" i="3"/>
  <c r="B201" i="3" s="1" a="1"/>
  <c r="B201" i="3" s="1"/>
  <c r="C200" i="3"/>
  <c r="B200" i="3" s="1" a="1"/>
  <c r="B200" i="3" s="1"/>
  <c r="C199" i="3"/>
  <c r="B199" i="3" s="1" a="1"/>
  <c r="B199" i="3" s="1"/>
  <c r="C198" i="3"/>
  <c r="C197" i="3"/>
  <c r="C196" i="3"/>
  <c r="B196" i="3" s="1" a="1"/>
  <c r="B196" i="3" s="1"/>
  <c r="C195" i="3"/>
  <c r="B195" i="3" s="1" a="1"/>
  <c r="B195" i="3" s="1"/>
  <c r="C194" i="3"/>
  <c r="B194" i="3" s="1" a="1"/>
  <c r="B194" i="3" s="1"/>
  <c r="C193" i="3"/>
  <c r="B267" i="3" s="1" a="1"/>
  <c r="B267" i="3" s="1"/>
  <c r="C192" i="3"/>
  <c r="B192" i="3" s="1" a="1"/>
  <c r="B192" i="3" s="1"/>
  <c r="C191" i="3"/>
  <c r="C190" i="3"/>
  <c r="B190" i="3" s="1" a="1"/>
  <c r="B190" i="3" s="1"/>
  <c r="C189" i="3"/>
  <c r="B189" i="3" s="1" a="1"/>
  <c r="B189" i="3" s="1"/>
  <c r="C188" i="3"/>
  <c r="B188" i="3" s="1" a="1"/>
  <c r="B188" i="3" s="1"/>
  <c r="C187" i="3"/>
  <c r="C186" i="3"/>
  <c r="C185" i="3"/>
  <c r="B185" i="3" s="1" a="1"/>
  <c r="B185" i="3" s="1"/>
  <c r="C184" i="3"/>
  <c r="B184" i="3" s="1" a="1"/>
  <c r="B184" i="3" s="1"/>
  <c r="C183" i="3"/>
  <c r="C182" i="3"/>
  <c r="B182" i="3" s="1" a="1"/>
  <c r="B182" i="3" s="1"/>
  <c r="C181" i="3"/>
  <c r="C180" i="3"/>
  <c r="B180" i="3" s="1" a="1"/>
  <c r="B180" i="3" s="1"/>
  <c r="C179" i="3"/>
  <c r="C178" i="3"/>
  <c r="C177" i="3"/>
  <c r="B177" i="3" s="1" a="1"/>
  <c r="B177" i="3" s="1"/>
  <c r="C176" i="3"/>
  <c r="B176" i="3" s="1" a="1"/>
  <c r="B176" i="3" s="1"/>
  <c r="C175" i="3"/>
  <c r="C174" i="3"/>
  <c r="C173" i="3"/>
  <c r="C172" i="3"/>
  <c r="B172" i="3" s="1" a="1"/>
  <c r="B172" i="3" s="1"/>
  <c r="C171" i="3"/>
  <c r="B171" i="3" s="1" a="1"/>
  <c r="B171" i="3" s="1"/>
  <c r="C170" i="3"/>
  <c r="C169" i="3"/>
  <c r="C168" i="3"/>
  <c r="C167" i="3"/>
  <c r="C166" i="3"/>
  <c r="C163" i="3"/>
  <c r="C162" i="3"/>
  <c r="C161" i="3"/>
  <c r="B161" i="3" s="1" a="1"/>
  <c r="B161" i="3" s="1"/>
  <c r="C160" i="3"/>
  <c r="B160" i="3" s="1" a="1"/>
  <c r="B160" i="3" s="1"/>
  <c r="C159" i="3"/>
  <c r="C158" i="3"/>
  <c r="B158" i="3" s="1" a="1"/>
  <c r="B158" i="3" s="1"/>
  <c r="C157" i="3"/>
  <c r="C156" i="3"/>
  <c r="B156" i="3" s="1" a="1"/>
  <c r="B156" i="3" s="1"/>
  <c r="C154" i="3"/>
  <c r="C153" i="3"/>
  <c r="B153" i="3" s="1" a="1"/>
  <c r="B153" i="3" s="1"/>
  <c r="C152" i="3"/>
  <c r="C151" i="3"/>
  <c r="B151" i="3" s="1" a="1"/>
  <c r="B151" i="3" s="1"/>
  <c r="C150" i="3"/>
  <c r="C149" i="3"/>
  <c r="B149" i="3" s="1" a="1"/>
  <c r="B149" i="3" s="1"/>
  <c r="C148" i="3"/>
  <c r="B148" i="3" s="1" a="1"/>
  <c r="B148" i="3" s="1"/>
  <c r="C147" i="3"/>
  <c r="C146" i="3"/>
  <c r="B146" i="3" s="1" a="1"/>
  <c r="B146" i="3" s="1"/>
  <c r="C145" i="3"/>
  <c r="C144" i="3"/>
  <c r="C142" i="3"/>
  <c r="B142" i="3" s="1" a="1"/>
  <c r="B142" i="3" s="1"/>
  <c r="C141" i="3"/>
  <c r="C140" i="3"/>
  <c r="B140" i="3" s="1" a="1"/>
  <c r="B140" i="3" s="1"/>
  <c r="C139" i="3"/>
  <c r="C137" i="3"/>
  <c r="B137" i="3" s="1" a="1"/>
  <c r="B137" i="3" s="1"/>
  <c r="C136" i="3"/>
  <c r="B136" i="3" s="1" a="1"/>
  <c r="B136" i="3" s="1"/>
  <c r="C135" i="3"/>
  <c r="B135" i="3" s="1" a="1"/>
  <c r="B135" i="3" s="1"/>
  <c r="C134" i="3"/>
  <c r="B134" i="3" s="1" a="1"/>
  <c r="B134" i="3" s="1"/>
  <c r="C133" i="3"/>
  <c r="B133" i="3" s="1" a="1"/>
  <c r="B133" i="3" s="1"/>
  <c r="C132" i="3"/>
  <c r="B132" i="3" s="1" a="1"/>
  <c r="B132" i="3" s="1"/>
  <c r="C131" i="3"/>
  <c r="B131" i="3" s="1" a="1"/>
  <c r="B131" i="3" s="1"/>
  <c r="C130" i="3"/>
  <c r="C129" i="3"/>
  <c r="B129" i="3" s="1" a="1"/>
  <c r="B129" i="3" s="1"/>
  <c r="C128" i="3"/>
  <c r="B128" i="3" s="1" a="1"/>
  <c r="B128" i="3" s="1"/>
  <c r="C127" i="3"/>
  <c r="B127" i="3" s="1" a="1"/>
  <c r="B127" i="3" s="1"/>
  <c r="C126" i="3"/>
  <c r="C125" i="3"/>
  <c r="C123" i="3"/>
  <c r="B123" i="3" s="1" a="1"/>
  <c r="B123" i="3" s="1"/>
  <c r="C122" i="3"/>
  <c r="B122" i="3" s="1" a="1"/>
  <c r="B122" i="3" s="1"/>
  <c r="C120" i="3"/>
  <c r="C119" i="3"/>
  <c r="C117" i="3"/>
  <c r="B117" i="3" s="1" a="1"/>
  <c r="B117" i="3" s="1"/>
  <c r="C116" i="3"/>
  <c r="C115" i="3"/>
  <c r="B115" i="3" s="1" a="1"/>
  <c r="B115" i="3" s="1"/>
  <c r="C114" i="3"/>
  <c r="B114" i="3" s="1" a="1"/>
  <c r="B114" i="3" s="1"/>
  <c r="C113" i="3"/>
  <c r="B113" i="3" s="1" a="1"/>
  <c r="B113" i="3" s="1"/>
  <c r="C112" i="3"/>
  <c r="B112" i="3" s="1" a="1"/>
  <c r="B112" i="3" s="1"/>
  <c r="C104" i="3"/>
  <c r="C103" i="3"/>
  <c r="B103" i="3" s="1" a="1"/>
  <c r="B103" i="3" s="1"/>
  <c r="C102" i="3"/>
  <c r="B102" i="3" s="1" a="1"/>
  <c r="B102" i="3" s="1"/>
  <c r="C101" i="3"/>
  <c r="B101" i="3" s="1" a="1"/>
  <c r="B101" i="3" s="1"/>
  <c r="C100" i="3"/>
  <c r="B100" i="3" s="1" a="1"/>
  <c r="B100" i="3" s="1"/>
  <c r="C99" i="3"/>
  <c r="C98" i="3"/>
  <c r="C97" i="3"/>
  <c r="C94" i="3"/>
  <c r="C93" i="3"/>
  <c r="C92" i="3"/>
  <c r="B109" i="3" s="1" a="1"/>
  <c r="B109" i="3" s="1"/>
  <c r="C91" i="3"/>
  <c r="C90" i="3"/>
  <c r="C89" i="3"/>
  <c r="C88" i="3"/>
  <c r="C86" i="3"/>
  <c r="C85" i="3"/>
  <c r="C50" i="3"/>
  <c r="B50" i="3" s="1" a="1"/>
  <c r="B50" i="3" s="1"/>
  <c r="C49" i="3"/>
  <c r="B49" i="3" s="1" a="1"/>
  <c r="B49" i="3" s="1"/>
  <c r="C48" i="3"/>
  <c r="B48" i="3" s="1" a="1"/>
  <c r="B48" i="3" s="1"/>
  <c r="C34" i="3"/>
  <c r="C33" i="3"/>
  <c r="C32" i="3"/>
  <c r="B32" i="3" s="1" a="1"/>
  <c r="B32" i="3" s="1"/>
  <c r="C31" i="3"/>
  <c r="B31" i="3" s="1" a="1"/>
  <c r="B31" i="3" s="1"/>
  <c r="C30" i="3"/>
  <c r="B30" i="3" s="1" a="1"/>
  <c r="B30" i="3" s="1"/>
  <c r="C29" i="3"/>
  <c r="C28" i="3"/>
  <c r="B28" i="3" s="1" a="1"/>
  <c r="B28" i="3" s="1"/>
  <c r="C27" i="3"/>
  <c r="B27" i="3" s="1" a="1"/>
  <c r="B27" i="3" s="1"/>
  <c r="C26" i="3"/>
  <c r="C25" i="3"/>
  <c r="C24" i="3"/>
  <c r="B24" i="3" s="1" a="1"/>
  <c r="B24" i="3" s="1"/>
  <c r="C23" i="3"/>
  <c r="C22" i="3"/>
  <c r="B22" i="3" s="1" a="1"/>
  <c r="B22" i="3" s="1"/>
  <c r="C21" i="3"/>
  <c r="B21" i="3" s="1" a="1"/>
  <c r="B21" i="3" s="1"/>
  <c r="C20" i="3"/>
  <c r="B20" i="3" s="1" a="1"/>
  <c r="B20" i="3" s="1"/>
  <c r="C19" i="3"/>
  <c r="B19" i="3" s="1" a="1"/>
  <c r="B19" i="3" s="1"/>
  <c r="C10" i="3"/>
  <c r="C9" i="3"/>
  <c r="B9" i="3" s="1" a="1"/>
  <c r="B9" i="3" s="1"/>
  <c r="C8" i="3"/>
  <c r="B8" i="3" s="1" a="1"/>
  <c r="B8" i="3" s="1"/>
  <c r="C7" i="3"/>
  <c r="B7" i="3" s="1" a="1"/>
  <c r="B7" i="3" s="1"/>
  <c r="C6" i="3"/>
  <c r="C5" i="3"/>
  <c r="B5" i="3" s="1" a="1"/>
  <c r="B5" i="3" s="1"/>
  <c r="C4" i="3"/>
  <c r="B4" i="3" s="1" a="1"/>
  <c r="B4" i="3" s="1"/>
  <c r="C3" i="3"/>
  <c r="B3" i="3" s="1" a="1"/>
  <c r="B3" i="3" s="1"/>
  <c r="C2" i="3"/>
  <c r="B2" i="3" s="1" a="1"/>
  <c r="B2" i="3" s="1"/>
  <c r="B119" i="3" l="1" a="1"/>
  <c r="B119" i="3" s="1"/>
  <c r="B235" i="3" a="1"/>
  <c r="B235" i="3" s="1"/>
  <c r="B239" i="3" a="1"/>
  <c r="B239" i="3" s="1"/>
  <c r="B259" i="3" a="1"/>
  <c r="B259" i="3" s="1"/>
  <c r="B174" i="3" a="1"/>
  <c r="B174" i="3" s="1"/>
  <c r="B116" i="3" a="1"/>
  <c r="B116" i="3" s="1"/>
  <c r="B23" i="3" a="1"/>
  <c r="B23" i="3" s="1"/>
  <c r="B104" i="3" a="1"/>
  <c r="B104" i="3" s="1"/>
  <c r="B106" i="3" s="1"/>
  <c r="B120" i="3" a="1"/>
  <c r="B120" i="3" s="1"/>
  <c r="B126" i="3" a="1"/>
  <c r="B126" i="3" s="1"/>
  <c r="B130" i="3" a="1"/>
  <c r="B130" i="3" s="1"/>
  <c r="B139" i="3" a="1"/>
  <c r="B139" i="3" s="1"/>
  <c r="B144" i="3" a="1"/>
  <c r="B144" i="3" s="1"/>
  <c r="B152" i="3" a="1"/>
  <c r="B152" i="3" s="1"/>
  <c r="B157" i="3" a="1"/>
  <c r="B157" i="3" s="1"/>
  <c r="B167" i="3" a="1"/>
  <c r="B167" i="3" s="1"/>
  <c r="B175" i="3" a="1"/>
  <c r="B175" i="3" s="1"/>
  <c r="B179" i="3" a="1"/>
  <c r="B179" i="3" s="1"/>
  <c r="B183" i="3" a="1"/>
  <c r="B183" i="3" s="1"/>
  <c r="B187" i="3" a="1"/>
  <c r="B187" i="3" s="1"/>
  <c r="B191" i="3" a="1"/>
  <c r="B191" i="3" s="1"/>
  <c r="B203" i="3" a="1"/>
  <c r="B203" i="3" s="1"/>
  <c r="B209" i="3" a="1"/>
  <c r="B209" i="3" s="1"/>
  <c r="B213" i="3" a="1"/>
  <c r="B213" i="3" s="1"/>
  <c r="B307" i="3" a="1"/>
  <c r="B307" i="3" s="1"/>
  <c r="B217" i="3" a="1"/>
  <c r="B217" i="3" s="1"/>
  <c r="B222" i="3" a="1"/>
  <c r="B222" i="3" s="1"/>
  <c r="B316" i="3" a="1"/>
  <c r="B316" i="3" s="1"/>
  <c r="B226" i="3" a="1"/>
  <c r="B226" i="3" s="1"/>
  <c r="B230" i="3" a="1"/>
  <c r="B230" i="3" s="1"/>
  <c r="B238" i="3" a="1"/>
  <c r="B238" i="3" s="1"/>
  <c r="B332" i="3" a="1"/>
  <c r="B332" i="3" s="1"/>
  <c r="B242" i="3" a="1"/>
  <c r="B242" i="3" s="1"/>
  <c r="B336" i="3" a="1"/>
  <c r="B336" i="3" s="1"/>
  <c r="B254" i="3" a="1"/>
  <c r="B254" i="3" s="1"/>
  <c r="B258" i="3" a="1"/>
  <c r="B258" i="3" s="1"/>
  <c r="B350" i="3" a="1"/>
  <c r="B350" i="3" s="1"/>
  <c r="B303" i="3" a="1"/>
  <c r="B303" i="3" s="1"/>
  <c r="B357" i="3" a="1"/>
  <c r="B357" i="3" s="1"/>
  <c r="B342" i="3" a="1"/>
  <c r="B342" i="3" s="1"/>
  <c r="B319" i="3" a="1"/>
  <c r="B319" i="3" s="1"/>
  <c r="B352" i="3" a="1"/>
  <c r="B352" i="3" s="1"/>
  <c r="B318" i="3" a="1"/>
  <c r="B318" i="3" s="1"/>
  <c r="B295" i="3" a="1"/>
  <c r="B295" i="3" s="1"/>
  <c r="B285" i="3" a="1"/>
  <c r="B285" i="3" s="1"/>
  <c r="B321" i="3" a="1"/>
  <c r="B321" i="3" s="1"/>
  <c r="B145" i="3" a="1"/>
  <c r="B145" i="3" s="1"/>
  <c r="B162" i="3" a="1"/>
  <c r="B162" i="3" s="1"/>
  <c r="B168" i="3" a="1"/>
  <c r="B168" i="3" s="1"/>
  <c r="B243" i="3" a="1"/>
  <c r="B243" i="3" s="1"/>
  <c r="B320" i="3" a="1"/>
  <c r="B320" i="3" s="1"/>
  <c r="B293" i="3" a="1"/>
  <c r="B293" i="3" s="1"/>
  <c r="B353" i="3" a="1"/>
  <c r="B353" i="3" s="1"/>
  <c r="B333" i="3" a="1"/>
  <c r="B333" i="3" s="1"/>
  <c r="B313" i="3" a="1"/>
  <c r="B313" i="3" s="1"/>
  <c r="B348" i="3" a="1"/>
  <c r="B348" i="3" s="1"/>
  <c r="B329" i="3" a="1"/>
  <c r="B329" i="3" s="1"/>
  <c r="B308" i="3" a="1"/>
  <c r="B308" i="3" s="1"/>
  <c r="B286" i="3" a="1"/>
  <c r="B286" i="3" s="1"/>
  <c r="B317" i="3" a="1"/>
  <c r="B317" i="3" s="1"/>
  <c r="B141" i="3" a="1"/>
  <c r="B141" i="3" s="1"/>
  <c r="B150" i="3" a="1"/>
  <c r="B150" i="3" s="1"/>
  <c r="B154" i="3" a="1"/>
  <c r="B154" i="3" s="1"/>
  <c r="B159" i="3" a="1"/>
  <c r="B159" i="3" s="1"/>
  <c r="B163" i="3" a="1"/>
  <c r="B163" i="3" s="1"/>
  <c r="B164" i="3" s="1"/>
  <c r="B169" i="3" a="1"/>
  <c r="B169" i="3" s="1"/>
  <c r="B173" i="3" a="1"/>
  <c r="B173" i="3" s="1"/>
  <c r="B181" i="3" a="1"/>
  <c r="B181" i="3" s="1"/>
  <c r="B193" i="3" a="1"/>
  <c r="B193" i="3" s="1"/>
  <c r="B197" i="3" a="1"/>
  <c r="B197" i="3" s="1"/>
  <c r="B205" i="3" a="1"/>
  <c r="B205" i="3" s="1"/>
  <c r="B220" i="3" a="1"/>
  <c r="B220" i="3" s="1"/>
  <c r="B228" i="3" a="1"/>
  <c r="B228" i="3" s="1"/>
  <c r="B236" i="3" a="1"/>
  <c r="B236" i="3" s="1"/>
  <c r="B244" i="3" a="1"/>
  <c r="B244" i="3" s="1"/>
  <c r="B252" i="3" a="1"/>
  <c r="B252" i="3" s="1"/>
  <c r="B334" i="3" a="1"/>
  <c r="B334" i="3" s="1"/>
  <c r="B314" i="3" a="1"/>
  <c r="B314" i="3" s="1"/>
  <c r="B272" i="3" a="1"/>
  <c r="B272" i="3" s="1"/>
  <c r="B349" i="3" a="1"/>
  <c r="B349" i="3" s="1"/>
  <c r="B330" i="3" a="1"/>
  <c r="B330" i="3" s="1"/>
  <c r="B309" i="3" a="1"/>
  <c r="B309" i="3" s="1"/>
  <c r="B277" i="3" a="1"/>
  <c r="B277" i="3" s="1"/>
  <c r="B294" i="3" a="1"/>
  <c r="B294" i="3" s="1"/>
  <c r="B345" i="3" a="1"/>
  <c r="B345" i="3" s="1"/>
  <c r="B325" i="3" a="1"/>
  <c r="B325" i="3" s="1"/>
  <c r="B305" i="3" a="1"/>
  <c r="B305" i="3" s="1"/>
  <c r="B280" i="3" a="1"/>
  <c r="B280" i="3" s="1"/>
  <c r="B344" i="3" a="1"/>
  <c r="B344" i="3" s="1"/>
  <c r="B328" i="3" a="1"/>
  <c r="B328" i="3" s="1"/>
  <c r="B311" i="3" a="1"/>
  <c r="B311" i="3" s="1"/>
  <c r="B25" i="3" a="1"/>
  <c r="B25" i="3" s="1"/>
  <c r="B29" i="3" a="1"/>
  <c r="B29" i="3" s="1"/>
  <c r="B33" i="3" a="1"/>
  <c r="B33" i="3" s="1"/>
  <c r="B6" i="3" a="1"/>
  <c r="B6" i="3" s="1"/>
  <c r="B10" i="3" a="1"/>
  <c r="B10" i="3" s="1"/>
  <c r="B26" i="3" a="1"/>
  <c r="B26" i="3" s="1"/>
  <c r="B34" i="3" a="1"/>
  <c r="B34" i="3" s="1"/>
  <c r="B99" i="3" a="1"/>
  <c r="B99" i="3" s="1"/>
  <c r="B125" i="3" a="1"/>
  <c r="B125" i="3" s="1"/>
  <c r="B147" i="3" a="1"/>
  <c r="B147" i="3" s="1"/>
  <c r="B166" i="3" a="1"/>
  <c r="B166" i="3" s="1"/>
  <c r="B170" i="3" a="1"/>
  <c r="B170" i="3" s="1"/>
  <c r="B178" i="3" a="1"/>
  <c r="B178" i="3" s="1"/>
  <c r="B186" i="3" a="1"/>
  <c r="B186" i="3" s="1"/>
  <c r="B198" i="3" a="1"/>
  <c r="B198" i="3" s="1"/>
  <c r="B202" i="3" a="1"/>
  <c r="B202" i="3" s="1"/>
  <c r="B206" i="3" a="1"/>
  <c r="B206" i="3" s="1"/>
  <c r="B300" i="3" a="1"/>
  <c r="B300" i="3" s="1"/>
  <c r="B266" i="3" a="1"/>
  <c r="B266" i="3" s="1"/>
  <c r="B299" i="3" a="1"/>
  <c r="B299" i="3" s="1"/>
  <c r="B208" i="3" a="1"/>
  <c r="B208" i="3" s="1"/>
  <c r="B212" i="3" a="1"/>
  <c r="B212" i="3" s="1"/>
  <c r="B221" i="3" a="1"/>
  <c r="B221" i="3" s="1"/>
  <c r="B315" i="3" a="1"/>
  <c r="B315" i="3" s="1"/>
  <c r="B229" i="3" a="1"/>
  <c r="B229" i="3" s="1"/>
  <c r="B323" i="3" a="1"/>
  <c r="B323" i="3" s="1"/>
  <c r="B233" i="3" a="1"/>
  <c r="B233" i="3" s="1"/>
  <c r="B237" i="3" a="1"/>
  <c r="B237" i="3" s="1"/>
  <c r="B241" i="3" a="1"/>
  <c r="B241" i="3" s="1"/>
  <c r="B245" i="3" a="1"/>
  <c r="B245" i="3" s="1"/>
  <c r="B339" i="3" a="1"/>
  <c r="B339" i="3" s="1"/>
  <c r="B249" i="3" a="1"/>
  <c r="B249" i="3" s="1"/>
  <c r="B253" i="3" a="1"/>
  <c r="B253" i="3" s="1"/>
  <c r="B347" i="3" a="1"/>
  <c r="B347" i="3" s="1"/>
  <c r="B257" i="3" a="1"/>
  <c r="B257" i="3" s="1"/>
  <c r="B331" i="3" a="1"/>
  <c r="B331" i="3" s="1"/>
  <c r="B310" i="3" a="1"/>
  <c r="B310" i="3" s="1"/>
  <c r="B271" i="3" a="1"/>
  <c r="B271" i="3" s="1"/>
  <c r="B124" i="3" a="1"/>
  <c r="B124" i="3" s="1"/>
  <c r="B346" i="3" a="1"/>
  <c r="B346" i="3" s="1"/>
  <c r="B326" i="3" a="1"/>
  <c r="B326" i="3" s="1"/>
  <c r="B306" i="3" a="1"/>
  <c r="B306" i="3" s="1"/>
  <c r="B274" i="3" a="1"/>
  <c r="B274" i="3" s="1"/>
  <c r="B356" i="3" a="1"/>
  <c r="B356" i="3" s="1"/>
  <c r="B341" i="3" a="1"/>
  <c r="B341" i="3" s="1"/>
  <c r="B322" i="3" a="1"/>
  <c r="B322" i="3" s="1"/>
  <c r="B301" i="3" a="1"/>
  <c r="B301" i="3" s="1"/>
  <c r="B273" i="3" a="1"/>
  <c r="B273" i="3" s="1"/>
  <c r="B340" i="3" a="1"/>
  <c r="B340" i="3" s="1"/>
  <c r="B324" i="3" a="1"/>
  <c r="B324" i="3" s="1"/>
  <c r="B304" i="3" a="1"/>
  <c r="B304" i="3" s="1"/>
  <c r="C62" i="3"/>
  <c r="B62" i="3" s="1" a="1"/>
  <c r="B62" i="3" s="1"/>
  <c r="C83" i="3"/>
  <c r="C58" i="3"/>
  <c r="B58" i="3" s="1" a="1"/>
  <c r="B58" i="3" s="1"/>
  <c r="C64" i="3"/>
  <c r="B64" i="3" s="1" a="1"/>
  <c r="B64" i="3" s="1"/>
  <c r="C59" i="3"/>
  <c r="B59" i="3" s="1" a="1"/>
  <c r="B59" i="3" s="1"/>
  <c r="C68" i="3"/>
  <c r="C72" i="3"/>
  <c r="B72" i="3" s="1" a="1"/>
  <c r="B72" i="3" s="1"/>
  <c r="C76" i="3"/>
  <c r="B76" i="3" s="1" a="1"/>
  <c r="B76" i="3" s="1"/>
  <c r="C80" i="3"/>
  <c r="B80" i="3" s="1" a="1"/>
  <c r="B80" i="3" s="1"/>
  <c r="C57" i="3"/>
  <c r="B57" i="3" s="1" a="1"/>
  <c r="B57" i="3" s="1"/>
  <c r="C61" i="3"/>
  <c r="B61" i="3" s="1" a="1"/>
  <c r="B61" i="3" s="1"/>
  <c r="C65" i="3"/>
  <c r="B65" i="3" s="1" a="1"/>
  <c r="B65" i="3" s="1"/>
  <c r="C69" i="3"/>
  <c r="B69" i="3" s="1" a="1"/>
  <c r="B69" i="3" s="1"/>
  <c r="C73" i="3"/>
  <c r="B73" i="3" s="1" a="1"/>
  <c r="B73" i="3" s="1"/>
  <c r="C77" i="3"/>
  <c r="B77" i="3" s="1" a="1"/>
  <c r="B77" i="3" s="1"/>
  <c r="C81" i="3"/>
  <c r="B81" i="3" s="1" a="1"/>
  <c r="B81" i="3" s="1"/>
  <c r="C66" i="3"/>
  <c r="B66" i="3" s="1" a="1"/>
  <c r="B66" i="3" s="1"/>
  <c r="C70" i="3"/>
  <c r="B70" i="3" s="1" a="1"/>
  <c r="B70" i="3" s="1"/>
  <c r="C74" i="3"/>
  <c r="B74" i="3" s="1" a="1"/>
  <c r="B74" i="3" s="1"/>
  <c r="C78" i="3"/>
  <c r="B78" i="3" s="1" a="1"/>
  <c r="B78" i="3" s="1"/>
  <c r="C82" i="3"/>
  <c r="B82" i="3" s="1" a="1"/>
  <c r="B82" i="3" s="1"/>
  <c r="C63" i="3"/>
  <c r="B63" i="3" s="1" a="1"/>
  <c r="B63" i="3" s="1"/>
  <c r="C67" i="3"/>
  <c r="B67" i="3" s="1" a="1"/>
  <c r="B67" i="3" s="1"/>
  <c r="C71" i="3"/>
  <c r="C75" i="3"/>
  <c r="B75" i="3" s="1" a="1"/>
  <c r="B75" i="3" s="1"/>
  <c r="C79" i="3"/>
  <c r="B79" i="3" s="1" a="1"/>
  <c r="B79" i="3" s="1"/>
  <c r="B68" i="3" l="1" a="1"/>
  <c r="B68" i="3" s="1"/>
  <c r="B84" i="3" a="1"/>
  <c r="B84" i="3" s="1"/>
  <c r="B83" i="3" a="1"/>
  <c r="B83" i="3" s="1"/>
  <c r="B90" i="3" a="1"/>
  <c r="B90" i="3" s="1"/>
  <c r="B98" i="3" a="1"/>
  <c r="B98" i="3" s="1"/>
  <c r="B91" i="3" a="1"/>
  <c r="B91" i="3" s="1"/>
  <c r="B85" i="3" a="1"/>
  <c r="B85" i="3" s="1"/>
  <c r="B92" i="3" a="1"/>
  <c r="B92" i="3" s="1"/>
  <c r="B97" i="3" a="1"/>
  <c r="B97" i="3" s="1"/>
  <c r="B86" i="3" a="1"/>
  <c r="B86" i="3" s="1"/>
  <c r="B71" i="3" a="1"/>
  <c r="B71" i="3" s="1"/>
  <c r="B87" i="3" a="1"/>
  <c r="B87" i="3" s="1"/>
  <c r="B89" i="3" a="1"/>
  <c r="B89" i="3" s="1"/>
  <c r="B93" i="3" a="1"/>
  <c r="B93" i="3" s="1"/>
  <c r="B88" i="3" a="1"/>
  <c r="B88" i="3" s="1"/>
  <c r="B94" i="3" a="1"/>
  <c r="B94" i="3" s="1"/>
  <c r="B9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<sst xmlns="http://schemas.openxmlformats.org/spreadsheetml/2006/main" count="1012" uniqueCount="682">
  <si>
    <t>Search:</t>
  </si>
  <si>
    <t>#</t>
  </si>
  <si>
    <t>Country (or dependency)</t>
  </si>
  <si>
    <t>Population</t>
  </si>
  <si>
    <t>Yearly</t>
  </si>
  <si>
    <t>Change</t>
  </si>
  <si>
    <t>Net</t>
  </si>
  <si>
    <t>Density</t>
  </si>
  <si>
    <t>(P/Km²)</t>
  </si>
  <si>
    <t>Land Area</t>
  </si>
  <si>
    <t>(Km²)</t>
  </si>
  <si>
    <t>Migrants</t>
  </si>
  <si>
    <t>(net)</t>
  </si>
  <si>
    <t>Fert.</t>
  </si>
  <si>
    <t>Rate</t>
  </si>
  <si>
    <t>Med.</t>
  </si>
  <si>
    <t>Age</t>
  </si>
  <si>
    <t>Urban</t>
  </si>
  <si>
    <t>Pop %</t>
  </si>
  <si>
    <t>World</t>
  </si>
  <si>
    <t>Share</t>
  </si>
  <si>
    <t>Afghanistan</t>
  </si>
  <si>
    <t>Albania</t>
  </si>
  <si>
    <t>Algeria</t>
  </si>
  <si>
    <t>American Samoa</t>
  </si>
  <si>
    <t>N.A.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</si>
  <si>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</si>
  <si>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</si>
  <si>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</si>
  <si>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</si>
  <si>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</si>
  <si>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</si>
  <si>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</si>
  <si>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</si>
  <si>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</si>
  <si>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</si>
  <si>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</si>
  <si>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</si>
  <si>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</si>
  <si>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</si>
  <si>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</si>
  <si>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</si>
  <si>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</si>
  <si>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</si>
  <si>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</si>
  <si>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</si>
  <si>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</si>
  <si>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</si>
  <si>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</si>
  <si>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</si>
  <si>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</si>
  <si>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</si>
  <si>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</si>
  <si>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</si>
  <si>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</si>
  <si>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</si>
  <si>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</si>
  <si>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</si>
  <si>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</si>
  <si>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</si>
  <si>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</si>
  <si>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</si>
  <si>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</si>
  <si>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</si>
  <si>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</si>
  <si>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</si>
  <si>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</si>
  <si>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</si>
  <si>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</si>
  <si>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</si>
  <si>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</si>
  <si>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</si>
  <si>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</si>
  <si>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</si>
  <si>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</si>
  <si>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</si>
  <si>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</si>
  <si>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</si>
  <si>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</si>
  <si>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</si>
  <si>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</si>
  <si>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</si>
  <si>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</si>
  <si>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</si>
  <si>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</si>
  <si>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</si>
  <si>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</si>
  <si>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</si>
  <si>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</si>
  <si>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</si>
  <si>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</si>
  <si>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</si>
  <si>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</si>
  <si>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</si>
  <si>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</si>
  <si>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</si>
  <si>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</si>
  <si>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</si>
  <si>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</si>
  <si>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</si>
  <si>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</si>
  <si>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</si>
  <si>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</si>
  <si>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</si>
  <si>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</si>
  <si>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</si>
  <si>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</si>
  <si>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</si>
  <si>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</si>
  <si>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</si>
  <si>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</si>
  <si>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</si>
  <si>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</si>
  <si>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</si>
  <si>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</si>
  <si>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</si>
  <si>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</si>
  <si>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</si>
  <si>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</si>
  <si>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</si>
  <si>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</si>
  <si>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</si>
  <si>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</si>
  <si>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</si>
  <si>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</si>
  <si>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</si>
  <si>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</si>
  <si>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</si>
  <si>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</si>
  <si>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</si>
  <si>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</si>
  <si>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</si>
  <si>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</si>
  <si>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</si>
  <si>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</si>
  <si>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</si>
  <si>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</si>
  <si>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</si>
  <si>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</si>
  <si>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</si>
  <si>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</si>
  <si>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</si>
  <si>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</si>
  <si>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</si>
  <si>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</si>
  <si>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</si>
  <si>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</si>
  <si>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</si>
  <si>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</si>
  <si>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</si>
  <si>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</si>
  <si>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</si>
  <si>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</si>
  <si>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</si>
  <si>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</si>
  <si>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</si>
  <si>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</si>
  <si>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</si>
  <si>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</si>
  <si>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</si>
  <si>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</si>
  <si>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</si>
  <si>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</si>
  <si>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</si>
  <si>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</si>
  <si>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</si>
  <si>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</si>
  <si>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</si>
  <si>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</si>
  <si>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</si>
  <si>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</si>
  <si>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</si>
  <si>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</si>
  <si>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</si>
  <si>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</si>
  <si>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</si>
  <si>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</si>
  <si>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</si>
  <si>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</si>
  <si>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</si>
  <si>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</si>
  <si>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</si>
  <si>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</si>
  <si>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</si>
  <si>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</si>
  <si>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</si>
  <si>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Helena</t>
  </si>
  <si>
    <t>Saint Kitts &amp; Nevis</t>
  </si>
  <si>
    <t>Saint Lucia</t>
  </si>
  <si>
    <t>Saint Martin</t>
  </si>
  <si>
    <t>Saint Pierre &amp; Miquelon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</si>
  <si>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</si>
  <si>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</si>
  <si>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</si>
  <si>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</si>
  <si>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</si>
  <si>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</si>
  <si>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</si>
  <si>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</si>
  <si>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</si>
  <si>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</si>
  <si>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</si>
  <si>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</si>
  <si>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</si>
  <si>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</si>
  <si>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</si>
  <si>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</si>
  <si>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</si>
  <si>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</si>
  <si>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</si>
  <si>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</si>
  <si>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</si>
  <si>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</si>
  <si>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</si>
  <si>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</si>
  <si>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</si>
  <si>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</si>
  <si>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</si>
  <si>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</si>
  <si>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</si>
  <si>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</si>
  <si>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</si>
  <si>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</si>
  <si>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</si>
  <si>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</si>
  <si>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</si>
  <si>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</si>
  <si>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</si>
  <si>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</si>
  <si>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</si>
  <si>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</si>
  <si>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</si>
  <si>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</si>
  <si>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</si>
  <si>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</si>
  <si>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</si>
  <si>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</si>
  <si>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Wallis &amp; Futuna</t>
  </si>
  <si>
    <t>Western Sahara</t>
  </si>
  <si>
    <t>Yemen</t>
  </si>
  <si>
    <t>Zambia</t>
  </si>
  <si>
    <t>Zimbabwe</t>
  </si>
  <si>
    <t>State</t>
  </si>
  <si>
    <t>Massachusetts</t>
  </si>
  <si>
    <t>Connecticut</t>
  </si>
  <si>
    <t>New Hampshire</t>
  </si>
  <si>
    <t>Maine</t>
  </si>
  <si>
    <t>Rhode Island</t>
  </si>
  <si>
    <t>Vermont</t>
  </si>
  <si>
    <t>New York</t>
  </si>
  <si>
    <t>Pennsylvania</t>
  </si>
  <si>
    <t>New Jersey</t>
  </si>
  <si>
    <t>Florida</t>
  </si>
  <si>
    <t>North Carolina</t>
  </si>
  <si>
    <t>Virginia</t>
  </si>
  <si>
    <t>Maryland</t>
  </si>
  <si>
    <t>South Carolina</t>
  </si>
  <si>
    <t>West Virginia</t>
  </si>
  <si>
    <t>Delaware</t>
  </si>
  <si>
    <t>District of Columbia</t>
  </si>
  <si>
    <t>Tennessee</t>
  </si>
  <si>
    <t>Alabama</t>
  </si>
  <si>
    <t>Kentucky</t>
  </si>
  <si>
    <t>Mississippi</t>
  </si>
  <si>
    <t>Texas</t>
  </si>
  <si>
    <t>Louisiana</t>
  </si>
  <si>
    <t>Oklahoma</t>
  </si>
  <si>
    <t>Arkansas</t>
  </si>
  <si>
    <t>Illinois</t>
  </si>
  <si>
    <t>Ohio</t>
  </si>
  <si>
    <t>Michigan</t>
  </si>
  <si>
    <t>Indiana</t>
  </si>
  <si>
    <t>Wisconsin</t>
  </si>
  <si>
    <t>Missouri</t>
  </si>
  <si>
    <t>Minnesota</t>
  </si>
  <si>
    <t>Iowa</t>
  </si>
  <si>
    <t>Kansas</t>
  </si>
  <si>
    <t>Nebraska</t>
  </si>
  <si>
    <t>South Dakota</t>
  </si>
  <si>
    <t>North Dakota</t>
  </si>
  <si>
    <t>Arizona</t>
  </si>
  <si>
    <t>Colorado</t>
  </si>
  <si>
    <t>Utah</t>
  </si>
  <si>
    <t>Nevada</t>
  </si>
  <si>
    <t>New Mexico</t>
  </si>
  <si>
    <t>Idaho</t>
  </si>
  <si>
    <t>Montana</t>
  </si>
  <si>
    <t>Wyoming</t>
  </si>
  <si>
    <t>California</t>
  </si>
  <si>
    <t>Washington</t>
  </si>
  <si>
    <t>Oregon</t>
  </si>
  <si>
    <t>Hawaii</t>
  </si>
  <si>
    <t>Alaska</t>
  </si>
  <si>
    <t>50 states and District of Columbia</t>
  </si>
  <si>
    <t>Country/Region</t>
  </si>
  <si>
    <t>Australia Australian Capital Territory</t>
  </si>
  <si>
    <t>Australia New South Wales</t>
  </si>
  <si>
    <t>Australia Northern Territory</t>
  </si>
  <si>
    <t>Australia Queensland</t>
  </si>
  <si>
    <t>Australia South Australia</t>
  </si>
  <si>
    <t>Australia Tasmania</t>
  </si>
  <si>
    <t>Australia Victoria</t>
  </si>
  <si>
    <t>Australia Western Australia</t>
  </si>
  <si>
    <t>Canada Alberta</t>
  </si>
  <si>
    <t>Canada British Columbia</t>
  </si>
  <si>
    <t>Canada Manitoba</t>
  </si>
  <si>
    <t>Canada New Brunswick</t>
  </si>
  <si>
    <t>Canada Ontario</t>
  </si>
  <si>
    <t>Canada Quebec</t>
  </si>
  <si>
    <t>Canada Saskatchewan</t>
  </si>
  <si>
    <t>China Anhui</t>
  </si>
  <si>
    <t>China Beijing</t>
  </si>
  <si>
    <t>China Chongqing</t>
  </si>
  <si>
    <t>China Fujian</t>
  </si>
  <si>
    <t>China Gansu</t>
  </si>
  <si>
    <t>China Guangdong</t>
  </si>
  <si>
    <t>China Guangxi</t>
  </si>
  <si>
    <t>China Guizhou</t>
  </si>
  <si>
    <t>China Hainan</t>
  </si>
  <si>
    <t>China Hebei</t>
  </si>
  <si>
    <t>China Heilongjiang</t>
  </si>
  <si>
    <t>China Henan</t>
  </si>
  <si>
    <t>China Hong Kong</t>
  </si>
  <si>
    <t>China Hubei</t>
  </si>
  <si>
    <t>China Hunan</t>
  </si>
  <si>
    <t>China Inner Mongolia</t>
  </si>
  <si>
    <t>China Jiangsu</t>
  </si>
  <si>
    <t>China Jiangxi</t>
  </si>
  <si>
    <t>China Jilin</t>
  </si>
  <si>
    <t>China Liaoning</t>
  </si>
  <si>
    <t>China Macau</t>
  </si>
  <si>
    <t>China Ningxia</t>
  </si>
  <si>
    <t>China Qinghai</t>
  </si>
  <si>
    <t>China Shaanxi</t>
  </si>
  <si>
    <t>China Shandong</t>
  </si>
  <si>
    <t>China Shanghai</t>
  </si>
  <si>
    <t>China Shanxi</t>
  </si>
  <si>
    <t>China Sichuan</t>
  </si>
  <si>
    <t>China Tianjin</t>
  </si>
  <si>
    <t>China Tibet</t>
  </si>
  <si>
    <t>China Xinjiang</t>
  </si>
  <si>
    <t>China Yunnan</t>
  </si>
  <si>
    <t>China Zhejiang</t>
  </si>
  <si>
    <t>Congo (Kinshasa)</t>
  </si>
  <si>
    <t>Cote d'Ivoire</t>
  </si>
  <si>
    <t>Czechia</t>
  </si>
  <si>
    <t>Denmark Denmark</t>
  </si>
  <si>
    <t>Denmark Faroe Islands</t>
  </si>
  <si>
    <t>France Fench Guiana</t>
  </si>
  <si>
    <t>France France</t>
  </si>
  <si>
    <t>France French Polynesia</t>
  </si>
  <si>
    <t>France Saint Barthelemy</t>
  </si>
  <si>
    <t>France St Martin</t>
  </si>
  <si>
    <t>Guernsey</t>
  </si>
  <si>
    <t>Jersey</t>
  </si>
  <si>
    <t>Korea, South</t>
  </si>
  <si>
    <t>Reunion</t>
  </si>
  <si>
    <t>Saint Vincent and the Grenadines</t>
  </si>
  <si>
    <t>Taiwan*</t>
  </si>
  <si>
    <t>US</t>
  </si>
  <si>
    <t>US Alabama</t>
  </si>
  <si>
    <t>US Alaska</t>
  </si>
  <si>
    <t>US Arizona</t>
  </si>
  <si>
    <t>US Arkansas</t>
  </si>
  <si>
    <t>US California</t>
  </si>
  <si>
    <t>US Colorado</t>
  </si>
  <si>
    <t>US Connecticut</t>
  </si>
  <si>
    <t>US Delaware</t>
  </si>
  <si>
    <t>US District of Columbia</t>
  </si>
  <si>
    <t>US Florida</t>
  </si>
  <si>
    <t>US Georgia</t>
  </si>
  <si>
    <t>US Hawaii</t>
  </si>
  <si>
    <t>US Idaho</t>
  </si>
  <si>
    <t>US Illinois</t>
  </si>
  <si>
    <t>US Indiana</t>
  </si>
  <si>
    <t>US Iowa</t>
  </si>
  <si>
    <t>US Kansas</t>
  </si>
  <si>
    <t>US Kentucky</t>
  </si>
  <si>
    <t>US Louisiana</t>
  </si>
  <si>
    <t>US Maine</t>
  </si>
  <si>
    <t>US Maryland</t>
  </si>
  <si>
    <t>US Massachusetts</t>
  </si>
  <si>
    <t>US Michigan</t>
  </si>
  <si>
    <t>US Minnesota</t>
  </si>
  <si>
    <t>US Mississippi</t>
  </si>
  <si>
    <t>US Missouri</t>
  </si>
  <si>
    <t>US Montana</t>
  </si>
  <si>
    <t>US Nebraska</t>
  </si>
  <si>
    <t>US Nevada</t>
  </si>
  <si>
    <t>US New Hampshire</t>
  </si>
  <si>
    <t>US New Jersey</t>
  </si>
  <si>
    <t>US New Mexico</t>
  </si>
  <si>
    <t>US New York</t>
  </si>
  <si>
    <t>US North Carolina</t>
  </si>
  <si>
    <t>US North Dakota</t>
  </si>
  <si>
    <t>US Ohio</t>
  </si>
  <si>
    <t>US Oklahoma</t>
  </si>
  <si>
    <t>US Oregon</t>
  </si>
  <si>
    <t>US Pennsylvania</t>
  </si>
  <si>
    <t>US Puerto Rico</t>
  </si>
  <si>
    <t>US Rhode Island</t>
  </si>
  <si>
    <t>US South Carolina</t>
  </si>
  <si>
    <t>US South Dakota</t>
  </si>
  <si>
    <t>US Tennessee</t>
  </si>
  <si>
    <t>US Texas</t>
  </si>
  <si>
    <t>US Utah</t>
  </si>
  <si>
    <t>US Vermont</t>
  </si>
  <si>
    <t>US Virginia</t>
  </si>
  <si>
    <t>US Washington</t>
  </si>
  <si>
    <t>US West Virginia</t>
  </si>
  <si>
    <t>US Wisconsin</t>
  </si>
  <si>
    <t>US Wyoming</t>
  </si>
  <si>
    <t>United Kingdom Channel Islands</t>
  </si>
  <si>
    <t>United Kingdom Gibraltar</t>
  </si>
  <si>
    <t>United Kingdom United Kingdom</t>
  </si>
  <si>
    <t>occupied Palestinian territory</t>
  </si>
  <si>
    <t>Row Nr</t>
  </si>
  <si>
    <t>Combined</t>
  </si>
  <si>
    <t>Canada Nova Scotia</t>
  </si>
  <si>
    <t>Canada Northwest Territory</t>
  </si>
  <si>
    <t>Canada Yukon</t>
  </si>
  <si>
    <t>Canada Nunavut</t>
  </si>
  <si>
    <r>
      <t>GB/T 2260-2007</t>
    </r>
    <r>
      <rPr>
        <vertAlign val="superscript"/>
        <sz val="8"/>
        <color rgb="FF0B0080"/>
        <rFont val="Arial"/>
        <family val="2"/>
      </rPr>
      <t>[5]</t>
    </r>
  </si>
  <si>
    <r>
      <t>ISO</t>
    </r>
    <r>
      <rPr>
        <vertAlign val="superscript"/>
        <sz val="8"/>
        <color rgb="FF0B0080"/>
        <rFont val="Arial"/>
        <family val="2"/>
      </rPr>
      <t>[6]</t>
    </r>
  </si>
  <si>
    <t>Province</t>
  </si>
  <si>
    <t>Chinese</t>
  </si>
  <si>
    <t>Hanyu Pinyin</t>
  </si>
  <si>
    <t>Capital</t>
  </si>
  <si>
    <t>Population[a]</t>
  </si>
  <si>
    <t>Density[b]</t>
  </si>
  <si>
    <t>Area[c]</t>
  </si>
  <si>
    <t>Abbreviation[d]</t>
  </si>
  <si>
    <t>AH</t>
  </si>
  <si>
    <t>CN-AH</t>
  </si>
  <si>
    <t>安徽省</t>
  </si>
  <si>
    <t>Hefei</t>
  </si>
  <si>
    <t>139,700</t>
  </si>
  <si>
    <t>皖</t>
  </si>
  <si>
    <t>BJ</t>
  </si>
  <si>
    <t>CN-BJ</t>
  </si>
  <si>
    <t>北京市</t>
  </si>
  <si>
    <t>Beijing</t>
  </si>
  <si>
    <t>1,167.40</t>
  </si>
  <si>
    <t>16,800</t>
  </si>
  <si>
    <t>京</t>
  </si>
  <si>
    <t>CQ</t>
  </si>
  <si>
    <t>CN-CQ</t>
  </si>
  <si>
    <t>重庆市</t>
  </si>
  <si>
    <t>Chongqing</t>
  </si>
  <si>
    <t>82,300</t>
  </si>
  <si>
    <t>渝</t>
  </si>
  <si>
    <t>FJ</t>
  </si>
  <si>
    <t>CN-FJ</t>
  </si>
  <si>
    <t>福建省</t>
  </si>
  <si>
    <t>Fuzhou (PRC)</t>
  </si>
  <si>
    <t>121,580</t>
  </si>
  <si>
    <t>闽</t>
  </si>
  <si>
    <t>GD</t>
  </si>
  <si>
    <t>CN-GD</t>
  </si>
  <si>
    <t>广东省</t>
  </si>
  <si>
    <t>Guangzhou</t>
  </si>
  <si>
    <t>180,000</t>
  </si>
  <si>
    <t>粤</t>
  </si>
  <si>
    <t>GS</t>
  </si>
  <si>
    <t>CN-GS</t>
  </si>
  <si>
    <t>甘肃省</t>
  </si>
  <si>
    <t>Lanzhou</t>
  </si>
  <si>
    <t>454,300</t>
  </si>
  <si>
    <t>甘(陇)</t>
  </si>
  <si>
    <t>GX</t>
  </si>
  <si>
    <t>CN-GX</t>
  </si>
  <si>
    <t>广西壮族自治区</t>
  </si>
  <si>
    <t>Nanning</t>
  </si>
  <si>
    <t>236,000</t>
  </si>
  <si>
    <t>桂</t>
  </si>
  <si>
    <t>GZ</t>
  </si>
  <si>
    <t>CN-GZ</t>
  </si>
  <si>
    <t>贵州省</t>
  </si>
  <si>
    <t>Guiyang</t>
  </si>
  <si>
    <t>176,000</t>
  </si>
  <si>
    <t>贵(黔)</t>
  </si>
  <si>
    <t>HA (HEN)</t>
  </si>
  <si>
    <t>CN-HA</t>
  </si>
  <si>
    <t>河南省</t>
  </si>
  <si>
    <t>Zhengzhou</t>
  </si>
  <si>
    <t>167,000</t>
  </si>
  <si>
    <t>豫(予)</t>
  </si>
  <si>
    <t>HB (HUB)</t>
  </si>
  <si>
    <t>CN-HB</t>
  </si>
  <si>
    <t>湖北省</t>
  </si>
  <si>
    <t>Wuhan</t>
  </si>
  <si>
    <t>185,900</t>
  </si>
  <si>
    <t>鄂</t>
  </si>
  <si>
    <t>HE (HEB)</t>
  </si>
  <si>
    <t>CN-HE</t>
  </si>
  <si>
    <t>河北省</t>
  </si>
  <si>
    <t>Shijiazhuang</t>
  </si>
  <si>
    <t>187,700</t>
  </si>
  <si>
    <t>冀</t>
  </si>
  <si>
    <t>HI</t>
  </si>
  <si>
    <t>CN-HI</t>
  </si>
  <si>
    <t>海南省</t>
  </si>
  <si>
    <t>Haikou</t>
  </si>
  <si>
    <t>34,000</t>
  </si>
  <si>
    <t>琼</t>
  </si>
  <si>
    <t>HK</t>
  </si>
  <si>
    <t>CN-HK[i]</t>
  </si>
  <si>
    <t>香港特别行政区</t>
  </si>
  <si>
    <t>6,396.01</t>
  </si>
  <si>
    <t>1,108</t>
  </si>
  <si>
    <t>港</t>
  </si>
  <si>
    <t>HL</t>
  </si>
  <si>
    <t>CN-HL</t>
  </si>
  <si>
    <t>黑龙江省</t>
  </si>
  <si>
    <t>Harbin</t>
  </si>
  <si>
    <t>454,000</t>
  </si>
  <si>
    <t>黑</t>
  </si>
  <si>
    <t>HN (HUN)</t>
  </si>
  <si>
    <t>CN-HN</t>
  </si>
  <si>
    <t>湖南省</t>
  </si>
  <si>
    <t>Changsha</t>
  </si>
  <si>
    <t>210,000</t>
  </si>
  <si>
    <t>湘</t>
  </si>
  <si>
    <t>JL</t>
  </si>
  <si>
    <t>CN-JL</t>
  </si>
  <si>
    <t>吉林省</t>
  </si>
  <si>
    <t>Changchun</t>
  </si>
  <si>
    <t>187,400</t>
  </si>
  <si>
    <t>吉</t>
  </si>
  <si>
    <t>JS</t>
  </si>
  <si>
    <t>CN-JS</t>
  </si>
  <si>
    <t>江苏省</t>
  </si>
  <si>
    <t>Nanjing</t>
  </si>
  <si>
    <t>102,600</t>
  </si>
  <si>
    <t>苏</t>
  </si>
  <si>
    <t>JX</t>
  </si>
  <si>
    <t>CN-JX</t>
  </si>
  <si>
    <t>江西省</t>
  </si>
  <si>
    <t>Nanchang</t>
  </si>
  <si>
    <t>赣(干)</t>
  </si>
  <si>
    <t>LN</t>
  </si>
  <si>
    <t>CN-LN</t>
  </si>
  <si>
    <t>辽宁省</t>
  </si>
  <si>
    <t>Shenyang</t>
  </si>
  <si>
    <t>145,900</t>
  </si>
  <si>
    <t>辽</t>
  </si>
  <si>
    <t>MO</t>
  </si>
  <si>
    <t>CN-MO[j]</t>
  </si>
  <si>
    <t>澳门特别行政区</t>
  </si>
  <si>
    <t>Macau</t>
  </si>
  <si>
    <t>19,044.82</t>
  </si>
  <si>
    <t>澳(沃)</t>
  </si>
  <si>
    <t>NM</t>
  </si>
  <si>
    <t>CN-NM</t>
  </si>
  <si>
    <t>內蒙古自治区</t>
  </si>
  <si>
    <t>Hohhot</t>
  </si>
  <si>
    <t>1,183,000</t>
  </si>
  <si>
    <t>蒙</t>
  </si>
  <si>
    <t>NX</t>
  </si>
  <si>
    <t>CN-NX</t>
  </si>
  <si>
    <t>宁夏回族自治区</t>
  </si>
  <si>
    <t>Yinchuan</t>
  </si>
  <si>
    <t>66,400</t>
  </si>
  <si>
    <t>宁</t>
  </si>
  <si>
    <t>QH</t>
  </si>
  <si>
    <t>CN-QH</t>
  </si>
  <si>
    <t>青海省</t>
  </si>
  <si>
    <t>Xining</t>
  </si>
  <si>
    <t>721,200</t>
  </si>
  <si>
    <t>青</t>
  </si>
  <si>
    <t>SC</t>
  </si>
  <si>
    <t>CN-SC</t>
  </si>
  <si>
    <t>四川省</t>
  </si>
  <si>
    <t>Chengdu</t>
  </si>
  <si>
    <t>485,000</t>
  </si>
  <si>
    <t>川(蜀)</t>
  </si>
  <si>
    <t>SD</t>
  </si>
  <si>
    <t>CN-SD</t>
  </si>
  <si>
    <t>山东省</t>
  </si>
  <si>
    <t>Jinan</t>
  </si>
  <si>
    <t>153,800</t>
  </si>
  <si>
    <t>鲁</t>
  </si>
  <si>
    <t>SH</t>
  </si>
  <si>
    <t>CN-SH</t>
  </si>
  <si>
    <t>上海市</t>
  </si>
  <si>
    <t>Shanghai</t>
  </si>
  <si>
    <t>3,630.20</t>
  </si>
  <si>
    <t>6,341</t>
  </si>
  <si>
    <t>沪</t>
  </si>
  <si>
    <t>SN (SAA)</t>
  </si>
  <si>
    <t>CN-SN</t>
  </si>
  <si>
    <t>陕西省</t>
  </si>
  <si>
    <t>Xi'an</t>
  </si>
  <si>
    <t>205,600</t>
  </si>
  <si>
    <t>陕(秦)</t>
  </si>
  <si>
    <t>SX (SAX)</t>
  </si>
  <si>
    <t>CN-SX</t>
  </si>
  <si>
    <t>山西省</t>
  </si>
  <si>
    <t>Taiyuan</t>
  </si>
  <si>
    <t>156,300</t>
  </si>
  <si>
    <t>晋</t>
  </si>
  <si>
    <t>TJ</t>
  </si>
  <si>
    <t>CN-TJ</t>
  </si>
  <si>
    <t>天津市</t>
  </si>
  <si>
    <t>Tianjin</t>
  </si>
  <si>
    <t>1,144.46</t>
  </si>
  <si>
    <t>11,305</t>
  </si>
  <si>
    <t>津</t>
  </si>
  <si>
    <t>TW</t>
  </si>
  <si>
    <t>CN-TW[k]</t>
  </si>
  <si>
    <t>台湾省</t>
  </si>
  <si>
    <t>Taipei (PRC Claimed)</t>
  </si>
  <si>
    <t>36,161</t>
  </si>
  <si>
    <t>台</t>
  </si>
  <si>
    <t>XJ</t>
  </si>
  <si>
    <t>CN-XJ</t>
  </si>
  <si>
    <t>新疆维吾尔自治区</t>
  </si>
  <si>
    <t>Ürümqi</t>
  </si>
  <si>
    <t>1,660,400</t>
  </si>
  <si>
    <t>新</t>
  </si>
  <si>
    <t>XZ</t>
  </si>
  <si>
    <t>CN-XZ</t>
  </si>
  <si>
    <t>西藏自治区</t>
  </si>
  <si>
    <t>Lhasa</t>
  </si>
  <si>
    <t>1,228,400</t>
  </si>
  <si>
    <t>藏(䒙)</t>
  </si>
  <si>
    <t>YN</t>
  </si>
  <si>
    <t>CN-YN</t>
  </si>
  <si>
    <t>云南省</t>
  </si>
  <si>
    <t>Kunming</t>
  </si>
  <si>
    <t>394,000</t>
  </si>
  <si>
    <t>云(滇)</t>
  </si>
  <si>
    <t>ZJ</t>
  </si>
  <si>
    <t>CN-ZJ</t>
  </si>
  <si>
    <t>浙江省</t>
  </si>
  <si>
    <t>Hangzhou</t>
  </si>
  <si>
    <t>102,000</t>
  </si>
  <si>
    <t>浙</t>
  </si>
  <si>
    <t>Anhui</t>
  </si>
  <si>
    <t>Gansu</t>
  </si>
  <si>
    <t>Guizhou</t>
  </si>
  <si>
    <t>Henan</t>
  </si>
  <si>
    <t>Hubei</t>
  </si>
  <si>
    <t>Hebei</t>
  </si>
  <si>
    <t>Heilongjiang</t>
  </si>
  <si>
    <t>Hunan</t>
  </si>
  <si>
    <t>Jilin</t>
  </si>
  <si>
    <t>Jiangsu</t>
  </si>
  <si>
    <t>Jiangxi</t>
  </si>
  <si>
    <t>Liaoning</t>
  </si>
  <si>
    <t>Qinghai</t>
  </si>
  <si>
    <t>Sichuan</t>
  </si>
  <si>
    <t>Shandong</t>
  </si>
  <si>
    <t>Shaanxi</t>
  </si>
  <si>
    <t>Shanxi</t>
  </si>
  <si>
    <t>Yunnan</t>
  </si>
  <si>
    <t>Zhejiang</t>
  </si>
  <si>
    <t>Fujian</t>
  </si>
  <si>
    <t>Guangdong</t>
  </si>
  <si>
    <t>Hainan</t>
  </si>
  <si>
    <t>Inner Mongolia</t>
  </si>
  <si>
    <t>Ningxia</t>
  </si>
  <si>
    <t>Tibet</t>
  </si>
  <si>
    <t>Xinjiang</t>
  </si>
  <si>
    <t>Guangxi</t>
  </si>
  <si>
    <t>Canada Newfoundland and Labrador</t>
  </si>
  <si>
    <t>Canada Prince Edward Island</t>
  </si>
  <si>
    <t>Congo (Brazzaville)</t>
  </si>
  <si>
    <t>France French Guiana</t>
  </si>
  <si>
    <t>France Mayotte</t>
  </si>
  <si>
    <t>Kosovo</t>
  </si>
  <si>
    <t>US Guam</t>
  </si>
  <si>
    <t>Mayotte</t>
  </si>
  <si>
    <t>Duplicate name ???</t>
  </si>
  <si>
    <t>Netherlands Curacao</t>
  </si>
  <si>
    <t>Netherlands Netherlands</t>
  </si>
  <si>
    <t>Republic of the Congo</t>
  </si>
  <si>
    <t>The Bahamas</t>
  </si>
  <si>
    <t>US Virgin Islands</t>
  </si>
  <si>
    <t>United Kingdom Cayman Islands</t>
  </si>
  <si>
    <t>France Guadeloupe</t>
  </si>
  <si>
    <t>Guadeloupe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</si>
</sst>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sz val="11"/>
      <color rgb="FF0B0080"/>
      <name val="Arial"/>
      <family val="2"/>
    </font>
    <font>
      <sz val="14"/>
      <color rgb="FF222222"/>
      <name val="Arial"/>
      <family val="2"/>
    </font>
    <font>
      <i/>
      <sz val="11"/>
      <color rgb="FF222222"/>
      <name val="Arial"/>
      <family val="2"/>
    </font>
    <font>
      <i/>
      <sz val="11"/>
      <color rgb="FF0B0080"/>
      <name val="Arial"/>
      <family val="2"/>
    </font>
    <font>
      <sz val="11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2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0" fontId="1" fillId="3" borderId="2" xfId="0" applyNumberFormat="1" applyFont="1" applyFill="1" applyBorder="1" applyAlignment="1">
      <alignment vertical="top" wrapText="1"/>
    </xf>
    <xf numFmtId="9" fontId="1" fillId="3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0" fontId="1" fillId="2" borderId="2" xfId="0" applyNumberFormat="1" applyFont="1" applyFill="1" applyBorder="1" applyAlignment="1">
      <alignment vertical="top" wrapText="1"/>
    </xf>
    <xf numFmtId="9" fontId="1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10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9" fontId="1" fillId="3" borderId="5" xfId="0" applyNumberFormat="1" applyFont="1" applyFill="1" applyBorder="1" applyAlignment="1">
      <alignment vertical="top" wrapText="1"/>
    </xf>
    <xf numFmtId="0" fontId="1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0" fillId="0" borderId="0" xfId="0" applyFill="1"/>
    <xf numFmtId="3" fontId="0" fillId="0" borderId="0" xfId="0" applyNumberFormat="1"/>
    <xf numFmtId="3" fontId="4" fillId="0" borderId="0" xfId="0" applyNumberFormat="1" applyFont="1"/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3" fillId="4" borderId="7" xfId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righ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3" fillId="8" borderId="7" xfId="1" applyFill="1" applyBorder="1" applyAlignment="1">
      <alignment vertical="center" wrapText="1"/>
    </xf>
    <xf numFmtId="0" fontId="1" fillId="8" borderId="7" xfId="0" applyFont="1" applyFill="1" applyBorder="1" applyAlignment="1">
      <alignment horizontal="right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3" fillId="8" borderId="7" xfId="1" applyFill="1" applyBorder="1" applyAlignment="1">
      <alignment horizontal="right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3" fillId="9" borderId="7" xfId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vertical="center" wrapText="1"/>
    </xf>
    <xf numFmtId="0" fontId="9" fillId="9" borderId="7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horizontal="right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3" fillId="10" borderId="7" xfId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vertical="center" wrapText="1"/>
    </xf>
    <xf numFmtId="0" fontId="8" fillId="10" borderId="7" xfId="0" applyFont="1" applyFill="1" applyBorder="1" applyAlignment="1">
      <alignment vertical="center" wrapText="1"/>
    </xf>
    <xf numFmtId="0" fontId="3" fillId="10" borderId="7" xfId="1" applyFill="1" applyBorder="1" applyAlignment="1">
      <alignment vertical="center" wrapText="1"/>
    </xf>
    <xf numFmtId="0" fontId="1" fillId="10" borderId="7" xfId="0" applyFont="1" applyFill="1" applyBorder="1" applyAlignment="1">
      <alignment horizontal="right" vertical="center" wrapText="1"/>
    </xf>
    <xf numFmtId="0" fontId="8" fillId="10" borderId="7" xfId="0" applyFont="1" applyFill="1" applyBorder="1" applyAlignment="1">
      <alignment horizontal="center" vertical="center" wrapText="1"/>
    </xf>
    <xf numFmtId="3" fontId="11" fillId="0" borderId="0" xfId="0" applyNumberFormat="1" applyFont="1"/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3" fillId="7" borderId="7" xfId="1" applyFill="1" applyBorder="1" applyAlignment="1">
      <alignment horizontal="center" vertical="center" wrapText="1"/>
    </xf>
    <xf numFmtId="0" fontId="3" fillId="7" borderId="8" xfId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anzhou" TargetMode="External"/><Relationship Id="rId13" Type="http://schemas.openxmlformats.org/officeDocument/2006/relationships/hyperlink" Target="https://en.wikipedia.org/wiki/Shijiazhuang" TargetMode="External"/><Relationship Id="rId18" Type="http://schemas.openxmlformats.org/officeDocument/2006/relationships/hyperlink" Target="https://en.wikipedia.org/wiki/Changsha" TargetMode="External"/><Relationship Id="rId26" Type="http://schemas.openxmlformats.org/officeDocument/2006/relationships/hyperlink" Target="https://en.wikipedia.org/wiki/Xining" TargetMode="External"/><Relationship Id="rId3" Type="http://schemas.openxmlformats.org/officeDocument/2006/relationships/hyperlink" Target="https://en.wikipedia.org/wiki/Provinces_of_China" TargetMode="External"/><Relationship Id="rId21" Type="http://schemas.openxmlformats.org/officeDocument/2006/relationships/hyperlink" Target="https://en.wikipedia.org/wiki/Nanchang" TargetMode="External"/><Relationship Id="rId34" Type="http://schemas.openxmlformats.org/officeDocument/2006/relationships/hyperlink" Target="https://en.wikipedia.org/wiki/Lhasa_(prefecture-level_city)" TargetMode="External"/><Relationship Id="rId7" Type="http://schemas.openxmlformats.org/officeDocument/2006/relationships/hyperlink" Target="https://en.wikipedia.org/wiki/Guangzhou" TargetMode="External"/><Relationship Id="rId12" Type="http://schemas.openxmlformats.org/officeDocument/2006/relationships/hyperlink" Target="https://en.wikipedia.org/wiki/Wuhan" TargetMode="External"/><Relationship Id="rId17" Type="http://schemas.openxmlformats.org/officeDocument/2006/relationships/hyperlink" Target="https://en.wikipedia.org/wiki/Harbin" TargetMode="External"/><Relationship Id="rId25" Type="http://schemas.openxmlformats.org/officeDocument/2006/relationships/hyperlink" Target="https://en.wikipedia.org/wiki/Yinchuan" TargetMode="External"/><Relationship Id="rId33" Type="http://schemas.openxmlformats.org/officeDocument/2006/relationships/hyperlink" Target="https://en.wikipedia.org/wiki/%C3%9Cr%C3%BCmqi" TargetMode="External"/><Relationship Id="rId2" Type="http://schemas.openxmlformats.org/officeDocument/2006/relationships/hyperlink" Target="https://en.wikipedia.org/wiki/Provinces_of_China" TargetMode="External"/><Relationship Id="rId16" Type="http://schemas.openxmlformats.org/officeDocument/2006/relationships/hyperlink" Target="https://en.wikipedia.org/wiki/Provinces_of_China" TargetMode="External"/><Relationship Id="rId20" Type="http://schemas.openxmlformats.org/officeDocument/2006/relationships/hyperlink" Target="https://en.wikipedia.org/wiki/Nanjing" TargetMode="External"/><Relationship Id="rId29" Type="http://schemas.openxmlformats.org/officeDocument/2006/relationships/hyperlink" Target="https://en.wikipedia.org/wiki/Xi%27an" TargetMode="External"/><Relationship Id="rId1" Type="http://schemas.openxmlformats.org/officeDocument/2006/relationships/hyperlink" Target="https://en.wikipedia.org/wiki/Provinces_of_China" TargetMode="External"/><Relationship Id="rId6" Type="http://schemas.openxmlformats.org/officeDocument/2006/relationships/hyperlink" Target="https://en.wikipedia.org/wiki/Fuzhou" TargetMode="External"/><Relationship Id="rId11" Type="http://schemas.openxmlformats.org/officeDocument/2006/relationships/hyperlink" Target="https://en.wikipedia.org/wiki/Zhengzhou" TargetMode="External"/><Relationship Id="rId24" Type="http://schemas.openxmlformats.org/officeDocument/2006/relationships/hyperlink" Target="https://en.wikipedia.org/wiki/Hohhot" TargetMode="External"/><Relationship Id="rId32" Type="http://schemas.openxmlformats.org/officeDocument/2006/relationships/hyperlink" Target="https://en.wikipedia.org/wiki/Taipei" TargetMode="External"/><Relationship Id="rId5" Type="http://schemas.openxmlformats.org/officeDocument/2006/relationships/hyperlink" Target="https://en.wikipedia.org/wiki/Hefei" TargetMode="External"/><Relationship Id="rId15" Type="http://schemas.openxmlformats.org/officeDocument/2006/relationships/hyperlink" Target="https://en.wikipedia.org/wiki/Provinces_of_China" TargetMode="External"/><Relationship Id="rId23" Type="http://schemas.openxmlformats.org/officeDocument/2006/relationships/hyperlink" Target="https://en.wikipedia.org/wiki/Provinces_of_China" TargetMode="External"/><Relationship Id="rId28" Type="http://schemas.openxmlformats.org/officeDocument/2006/relationships/hyperlink" Target="https://en.wikipedia.org/wiki/Jinan" TargetMode="External"/><Relationship Id="rId36" Type="http://schemas.openxmlformats.org/officeDocument/2006/relationships/hyperlink" Target="https://en.wikipedia.org/wiki/Hangzhou" TargetMode="External"/><Relationship Id="rId10" Type="http://schemas.openxmlformats.org/officeDocument/2006/relationships/hyperlink" Target="https://en.wikipedia.org/wiki/Guiyang" TargetMode="External"/><Relationship Id="rId19" Type="http://schemas.openxmlformats.org/officeDocument/2006/relationships/hyperlink" Target="https://en.wikipedia.org/wiki/Changchun" TargetMode="External"/><Relationship Id="rId31" Type="http://schemas.openxmlformats.org/officeDocument/2006/relationships/hyperlink" Target="https://en.wikipedia.org/wiki/Provinces_of_China" TargetMode="External"/><Relationship Id="rId4" Type="http://schemas.openxmlformats.org/officeDocument/2006/relationships/hyperlink" Target="https://en.wikipedia.org/wiki/Provinces_of_China" TargetMode="External"/><Relationship Id="rId9" Type="http://schemas.openxmlformats.org/officeDocument/2006/relationships/hyperlink" Target="https://en.wikipedia.org/wiki/Nanning" TargetMode="External"/><Relationship Id="rId14" Type="http://schemas.openxmlformats.org/officeDocument/2006/relationships/hyperlink" Target="https://en.wikipedia.org/wiki/Haikou" TargetMode="External"/><Relationship Id="rId22" Type="http://schemas.openxmlformats.org/officeDocument/2006/relationships/hyperlink" Target="https://en.wikipedia.org/wiki/Shenyang" TargetMode="External"/><Relationship Id="rId27" Type="http://schemas.openxmlformats.org/officeDocument/2006/relationships/hyperlink" Target="https://en.wikipedia.org/wiki/Chengdu" TargetMode="External"/><Relationship Id="rId30" Type="http://schemas.openxmlformats.org/officeDocument/2006/relationships/hyperlink" Target="https://en.wikipedia.org/wiki/Taiyuan" TargetMode="External"/><Relationship Id="rId35" Type="http://schemas.openxmlformats.org/officeDocument/2006/relationships/hyperlink" Target="https://en.wikipedia.org/wiki/Kun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D2AC-849B-4939-9630-637ED8DE136D}">
  <dimension ref="A1:D362"/>
  <sheetViews>
    <sheetView tabSelected="1" topLeftCell="A100" workbookViewId="0">
      <selection activeCell="G107" sqref="G107"/>
    </sheetView>
  </sheetViews>
  <sheetFormatPr baseColWidth="10" defaultRowHeight="15" x14ac:dyDescent="0.25"/>
  <cols>
    <col min="1" max="1" width="26.140625" customWidth="1"/>
    <col min="2" max="2" width="12.7109375" style="21" bestFit="1" customWidth="1"/>
  </cols>
  <sheetData>
    <row r="1" spans="1:3" x14ac:dyDescent="0.25">
      <c r="A1" t="s">
        <v>294</v>
      </c>
      <c r="B1" s="21" t="s">
        <v>3</v>
      </c>
      <c r="C1" t="s">
        <v>416</v>
      </c>
    </row>
    <row r="2" spans="1:3" x14ac:dyDescent="0.25">
      <c r="A2" t="s">
        <v>21</v>
      </c>
      <c r="B2" s="21" cm="1">
        <f t="array" ref="B2">INDEX(World!C:C,Basedata!C2)</f>
        <v>38928346</v>
      </c>
      <c r="C2">
        <f>MATCH(A2,World!B:B,0)</f>
        <v>4</v>
      </c>
    </row>
    <row r="3" spans="1:3" x14ac:dyDescent="0.25">
      <c r="A3" t="s">
        <v>22</v>
      </c>
      <c r="B3" s="21" cm="1">
        <f t="array" ref="B3">INDEX(World!C:C,Basedata!C3)</f>
        <v>2877797</v>
      </c>
      <c r="C3">
        <f>MATCH(A3,World!B:B,0)</f>
        <v>5</v>
      </c>
    </row>
    <row r="4" spans="1:3" x14ac:dyDescent="0.25">
      <c r="A4" t="s">
        <v>23</v>
      </c>
      <c r="B4" s="21" cm="1">
        <f t="array" ref="B4">INDEX(World!C:C,Basedata!C4)</f>
        <v>43851044</v>
      </c>
      <c r="C4">
        <f>MATCH(A4,World!B:B,0)</f>
        <v>6</v>
      </c>
    </row>
    <row r="5" spans="1:3" x14ac:dyDescent="0.25">
      <c r="A5" t="s">
        <v>26</v>
      </c>
      <c r="B5" s="21" cm="1">
        <f t="array" ref="B5">INDEX(World!C:C,Basedata!C5)</f>
        <v>77265</v>
      </c>
      <c r="C5">
        <f>MATCH(A5,World!B:B,0)</f>
        <v>8</v>
      </c>
    </row>
    <row r="6" spans="1:3" x14ac:dyDescent="0.25">
      <c r="A6" t="s">
        <v>29</v>
      </c>
      <c r="B6" s="21" cm="1">
        <f t="array" ref="B6">INDEX(World!C:C,Basedata!C6)</f>
        <v>97929</v>
      </c>
      <c r="C6">
        <f>MATCH(A6,World!B:B,0)</f>
        <v>11</v>
      </c>
    </row>
    <row r="7" spans="1:3" x14ac:dyDescent="0.25">
      <c r="A7" t="s">
        <v>30</v>
      </c>
      <c r="B7" s="21" cm="1">
        <f t="array" ref="B7">INDEX(World!C:C,Basedata!C7)</f>
        <v>45195774</v>
      </c>
      <c r="C7">
        <f>MATCH(A7,World!B:B,0)</f>
        <v>12</v>
      </c>
    </row>
    <row r="8" spans="1:3" x14ac:dyDescent="0.25">
      <c r="A8" t="s">
        <v>31</v>
      </c>
      <c r="B8" s="21" cm="1">
        <f t="array" ref="B8">INDEX(World!C:C,Basedata!C8)</f>
        <v>2963243</v>
      </c>
      <c r="C8">
        <f>MATCH(A8,World!B:B,0)</f>
        <v>13</v>
      </c>
    </row>
    <row r="9" spans="1:3" x14ac:dyDescent="0.25">
      <c r="A9" t="s">
        <v>32</v>
      </c>
      <c r="B9" s="21" cm="1">
        <f t="array" ref="B9">INDEX(World!C:C,Basedata!C9)</f>
        <v>106766</v>
      </c>
      <c r="C9">
        <f>MATCH(A9,World!B:B,0)</f>
        <v>14</v>
      </c>
    </row>
    <row r="10" spans="1:3" x14ac:dyDescent="0.25">
      <c r="A10" t="s">
        <v>33</v>
      </c>
      <c r="B10" s="21" cm="1">
        <f t="array" ref="B10">INDEX(World!C:C,Basedata!C10)</f>
        <v>25499884</v>
      </c>
      <c r="C10">
        <f>MATCH(A10,World!B:B,0)</f>
        <v>15</v>
      </c>
    </row>
    <row r="11" spans="1:3" x14ac:dyDescent="0.25">
      <c r="A11" t="s">
        <v>295</v>
      </c>
      <c r="B11" s="22">
        <v>366900</v>
      </c>
    </row>
    <row r="12" spans="1:3" x14ac:dyDescent="0.25">
      <c r="A12" t="s">
        <v>296</v>
      </c>
      <c r="B12" s="22">
        <v>7317500</v>
      </c>
    </row>
    <row r="13" spans="1:3" x14ac:dyDescent="0.25">
      <c r="A13" t="s">
        <v>297</v>
      </c>
      <c r="B13" s="22">
        <v>231200</v>
      </c>
    </row>
    <row r="14" spans="1:3" x14ac:dyDescent="0.25">
      <c r="A14" t="s">
        <v>298</v>
      </c>
      <c r="B14" s="22">
        <v>4599400</v>
      </c>
    </row>
    <row r="15" spans="1:3" x14ac:dyDescent="0.25">
      <c r="A15" t="s">
        <v>299</v>
      </c>
      <c r="B15" s="22">
        <v>1659800</v>
      </c>
    </row>
    <row r="16" spans="1:3" x14ac:dyDescent="0.25">
      <c r="A16" t="s">
        <v>300</v>
      </c>
      <c r="B16" s="22">
        <v>511000</v>
      </c>
    </row>
    <row r="17" spans="1:3" x14ac:dyDescent="0.25">
      <c r="A17" t="s">
        <v>301</v>
      </c>
      <c r="B17" s="22">
        <v>5640900</v>
      </c>
    </row>
    <row r="18" spans="1:3" x14ac:dyDescent="0.25">
      <c r="A18" t="s">
        <v>302</v>
      </c>
      <c r="B18" s="22">
        <v>2366900</v>
      </c>
    </row>
    <row r="19" spans="1:3" x14ac:dyDescent="0.25">
      <c r="A19" t="s">
        <v>34</v>
      </c>
      <c r="B19" s="21" cm="1">
        <f t="array" ref="B19">INDEX(World!C:C,Basedata!C19)</f>
        <v>9006398</v>
      </c>
      <c r="C19">
        <f>MATCH(A19,World!B:B,0)</f>
        <v>16</v>
      </c>
    </row>
    <row r="20" spans="1:3" x14ac:dyDescent="0.25">
      <c r="A20" t="s">
        <v>35</v>
      </c>
      <c r="B20" s="21" cm="1">
        <f t="array" ref="B20">INDEX(World!C:C,Basedata!C20)</f>
        <v>10139177</v>
      </c>
      <c r="C20">
        <f>MATCH(A20,World!B:B,0)</f>
        <v>17</v>
      </c>
    </row>
    <row r="21" spans="1:3" x14ac:dyDescent="0.25">
      <c r="A21" t="s">
        <v>36</v>
      </c>
      <c r="B21" s="21" cm="1">
        <f t="array" ref="B21">INDEX(World!C:C,Basedata!C21)</f>
        <v>1701575</v>
      </c>
      <c r="C21">
        <f>MATCH(A21,World!B:B,0)</f>
        <v>19</v>
      </c>
    </row>
    <row r="22" spans="1:3" x14ac:dyDescent="0.25">
      <c r="A22" t="s">
        <v>37</v>
      </c>
      <c r="B22" s="21" cm="1">
        <f t="array" ref="B22">INDEX(World!C:C,Basedata!C22)</f>
        <v>164689383</v>
      </c>
      <c r="C22">
        <f>MATCH(A22,World!B:B,0)</f>
        <v>20</v>
      </c>
    </row>
    <row r="23" spans="1:3" x14ac:dyDescent="0.25">
      <c r="A23" t="s">
        <v>39</v>
      </c>
      <c r="B23" s="21" cm="1">
        <f t="array" ref="B23">INDEX(World!C:C,Basedata!C23)</f>
        <v>9449323</v>
      </c>
      <c r="C23">
        <f>MATCH(A23,World!B:B,0)</f>
        <v>22</v>
      </c>
    </row>
    <row r="24" spans="1:3" x14ac:dyDescent="0.25">
      <c r="A24" t="s">
        <v>40</v>
      </c>
      <c r="B24" s="21" cm="1">
        <f t="array" ref="B24">INDEX(World!C:C,Basedata!C24)</f>
        <v>11589623</v>
      </c>
      <c r="C24">
        <f>MATCH(A24,World!B:B,0)</f>
        <v>23</v>
      </c>
    </row>
    <row r="25" spans="1:3" x14ac:dyDescent="0.25">
      <c r="A25" t="s">
        <v>44</v>
      </c>
      <c r="B25" s="21" cm="1">
        <f t="array" ref="B25">INDEX(World!C:C,Basedata!C25)</f>
        <v>771608</v>
      </c>
      <c r="C25">
        <f>MATCH(A25,World!B:B,0)</f>
        <v>27</v>
      </c>
    </row>
    <row r="26" spans="1:3" x14ac:dyDescent="0.25">
      <c r="A26" t="s">
        <v>45</v>
      </c>
      <c r="B26" s="21" cm="1">
        <f t="array" ref="B26">INDEX(World!C:C,Basedata!C26)</f>
        <v>11673021</v>
      </c>
      <c r="C26">
        <f>MATCH(A26,World!B:B,0)</f>
        <v>28</v>
      </c>
    </row>
    <row r="27" spans="1:3" x14ac:dyDescent="0.25">
      <c r="A27" t="s">
        <v>46</v>
      </c>
      <c r="B27" s="21" cm="1">
        <f t="array" ref="B27">INDEX(World!C:C,Basedata!C27)</f>
        <v>3280819</v>
      </c>
      <c r="C27">
        <f>MATCH(A27,World!B:B,0)</f>
        <v>29</v>
      </c>
    </row>
    <row r="28" spans="1:3" x14ac:dyDescent="0.25">
      <c r="A28" t="s">
        <v>48</v>
      </c>
      <c r="B28" s="21" cm="1">
        <f t="array" ref="B28">INDEX(World!C:C,Basedata!C28)</f>
        <v>212559417</v>
      </c>
      <c r="C28">
        <f>MATCH(A28,World!B:B,0)</f>
        <v>31</v>
      </c>
    </row>
    <row r="29" spans="1:3" x14ac:dyDescent="0.25">
      <c r="A29" t="s">
        <v>50</v>
      </c>
      <c r="B29" s="21" cm="1">
        <f t="array" ref="B29">INDEX(World!C:C,Basedata!C29)</f>
        <v>437479</v>
      </c>
      <c r="C29">
        <f>MATCH(A29,World!B:B,0)</f>
        <v>33</v>
      </c>
    </row>
    <row r="30" spans="1:3" x14ac:dyDescent="0.25">
      <c r="A30" t="s">
        <v>51</v>
      </c>
      <c r="B30" s="21" cm="1">
        <f t="array" ref="B30">INDEX(World!C:C,Basedata!C30)</f>
        <v>6948445</v>
      </c>
      <c r="C30">
        <f>MATCH(A30,World!B:B,0)</f>
        <v>34</v>
      </c>
    </row>
    <row r="31" spans="1:3" x14ac:dyDescent="0.25">
      <c r="A31" t="s">
        <v>52</v>
      </c>
      <c r="B31" s="21" cm="1">
        <f t="array" ref="B31">INDEX(World!C:C,Basedata!C31)</f>
        <v>20903273</v>
      </c>
      <c r="C31">
        <f>MATCH(A31,World!B:B,0)</f>
        <v>35</v>
      </c>
    </row>
    <row r="32" spans="1:3" x14ac:dyDescent="0.25">
      <c r="A32" t="s">
        <v>55</v>
      </c>
      <c r="B32" s="21" cm="1">
        <f t="array" ref="B32">INDEX(World!C:C,Basedata!C32)</f>
        <v>16718965</v>
      </c>
      <c r="C32">
        <f>MATCH(A32,World!B:B,0)</f>
        <v>38</v>
      </c>
    </row>
    <row r="33" spans="1:3" x14ac:dyDescent="0.25">
      <c r="A33" t="s">
        <v>56</v>
      </c>
      <c r="B33" s="21" cm="1">
        <f t="array" ref="B33">INDEX(World!C:C,Basedata!C33)</f>
        <v>26545863</v>
      </c>
      <c r="C33">
        <f>MATCH(A33,World!B:B,0)</f>
        <v>39</v>
      </c>
    </row>
    <row r="34" spans="1:3" x14ac:dyDescent="0.25">
      <c r="A34" t="s">
        <v>57</v>
      </c>
      <c r="B34" s="21" cm="1">
        <f t="array" ref="B34">INDEX(World!C:C,Basedata!C34)</f>
        <v>37742154</v>
      </c>
      <c r="C34">
        <f>MATCH(A34,World!B:B,0)</f>
        <v>40</v>
      </c>
    </row>
    <row r="35" spans="1:3" x14ac:dyDescent="0.25">
      <c r="A35" t="s">
        <v>303</v>
      </c>
      <c r="B35" s="22">
        <v>4345737</v>
      </c>
    </row>
    <row r="36" spans="1:3" x14ac:dyDescent="0.25">
      <c r="A36" t="s">
        <v>304</v>
      </c>
      <c r="B36" s="22">
        <v>5020302</v>
      </c>
    </row>
    <row r="37" spans="1:3" x14ac:dyDescent="0.25">
      <c r="A37" t="s">
        <v>305</v>
      </c>
      <c r="B37" s="22">
        <v>1360396</v>
      </c>
    </row>
    <row r="38" spans="1:3" x14ac:dyDescent="0.25">
      <c r="A38" t="s">
        <v>306</v>
      </c>
      <c r="B38" s="22">
        <v>772094</v>
      </c>
    </row>
    <row r="39" spans="1:3" x14ac:dyDescent="0.25">
      <c r="A39" t="s">
        <v>307</v>
      </c>
      <c r="B39" s="22">
        <v>14446515</v>
      </c>
    </row>
    <row r="40" spans="1:3" x14ac:dyDescent="0.25">
      <c r="A40" t="s">
        <v>308</v>
      </c>
      <c r="B40" s="22">
        <v>8433301</v>
      </c>
    </row>
    <row r="41" spans="1:3" x14ac:dyDescent="0.25">
      <c r="A41" t="s">
        <v>309</v>
      </c>
      <c r="B41" s="22">
        <v>1168423</v>
      </c>
    </row>
    <row r="42" spans="1:3" x14ac:dyDescent="0.25">
      <c r="A42" t="s">
        <v>418</v>
      </c>
      <c r="B42" s="22">
        <v>965392</v>
      </c>
    </row>
    <row r="43" spans="1:3" x14ac:dyDescent="0.25">
      <c r="A43" t="s">
        <v>665</v>
      </c>
      <c r="B43" s="22">
        <v>523790</v>
      </c>
    </row>
    <row r="44" spans="1:3" x14ac:dyDescent="0.25">
      <c r="A44" t="s">
        <v>666</v>
      </c>
      <c r="B44" s="22">
        <v>154748</v>
      </c>
    </row>
    <row r="45" spans="1:3" x14ac:dyDescent="0.25">
      <c r="A45" t="s">
        <v>419</v>
      </c>
      <c r="B45" s="22">
        <v>44598</v>
      </c>
    </row>
    <row r="46" spans="1:3" x14ac:dyDescent="0.25">
      <c r="A46" t="s">
        <v>420</v>
      </c>
      <c r="B46" s="22">
        <v>40369</v>
      </c>
    </row>
    <row r="47" spans="1:3" x14ac:dyDescent="0.25">
      <c r="A47" t="s">
        <v>421</v>
      </c>
      <c r="B47" s="22">
        <v>38787</v>
      </c>
    </row>
    <row r="48" spans="1:3" x14ac:dyDescent="0.25">
      <c r="A48" t="s">
        <v>679</v>
      </c>
      <c r="B48" s="21" cm="1">
        <f t="array" ref="B48">INDEX(World!C:C,Basedata!C48)</f>
        <v>65722</v>
      </c>
      <c r="C48">
        <f>MATCH(A48,World!B:B,0)</f>
        <v>42</v>
      </c>
    </row>
    <row r="49" spans="1:3" x14ac:dyDescent="0.25">
      <c r="A49" t="s">
        <v>62</v>
      </c>
      <c r="B49" s="21" cm="1">
        <f t="array" ref="B49">INDEX(World!C:C,Basedata!C49)</f>
        <v>19116201</v>
      </c>
      <c r="C49">
        <f>MATCH(A49,World!B:B,0)</f>
        <v>46</v>
      </c>
    </row>
    <row r="50" spans="1:3" x14ac:dyDescent="0.25">
      <c r="A50" t="s">
        <v>63</v>
      </c>
      <c r="B50" s="21" cm="1">
        <f t="array" ref="B50">INDEX(World!C:C,Basedata!C50)</f>
        <v>1439323776</v>
      </c>
      <c r="C50">
        <f>MATCH(A50,World!B:B,0)</f>
        <v>47</v>
      </c>
    </row>
    <row r="51" spans="1:3" x14ac:dyDescent="0.25">
      <c r="A51" t="s">
        <v>310</v>
      </c>
      <c r="B51" s="22" cm="1">
        <f t="array" ref="B51">INDEX(China!G:G,Basedata!C51)</f>
        <v>59500510</v>
      </c>
      <c r="C51">
        <f>MATCH(A51,China!K:K,0)</f>
        <v>7</v>
      </c>
    </row>
    <row r="52" spans="1:3" x14ac:dyDescent="0.25">
      <c r="A52" t="s">
        <v>311</v>
      </c>
      <c r="B52" s="22" cm="1">
        <f t="array" ref="B52">INDEX(China!G:G,Basedata!C52)</f>
        <v>19612368</v>
      </c>
      <c r="C52">
        <f>MATCH(A52,China!K:K,0)</f>
        <v>8</v>
      </c>
    </row>
    <row r="53" spans="1:3" x14ac:dyDescent="0.25">
      <c r="A53" t="s">
        <v>312</v>
      </c>
      <c r="B53" s="22" cm="1">
        <f t="array" ref="B53">INDEX(China!G:G,Basedata!C53)</f>
        <v>28846170</v>
      </c>
      <c r="C53">
        <f>MATCH(A53,China!K:K,0)</f>
        <v>9</v>
      </c>
    </row>
    <row r="54" spans="1:3" x14ac:dyDescent="0.25">
      <c r="A54" t="s">
        <v>313</v>
      </c>
      <c r="B54" s="22" cm="1">
        <f t="array" ref="B54">INDEX(China!G:G,Basedata!C54)</f>
        <v>36894216</v>
      </c>
      <c r="C54">
        <f>MATCH(A54,China!K:K,0)</f>
        <v>10</v>
      </c>
    </row>
    <row r="55" spans="1:3" x14ac:dyDescent="0.25">
      <c r="A55" t="s">
        <v>314</v>
      </c>
      <c r="B55" s="22" cm="1">
        <f t="array" ref="B55">INDEX(China!G:G,Basedata!C55)</f>
        <v>25575254</v>
      </c>
      <c r="C55">
        <f>MATCH(A55,China!K:K,0)</f>
        <v>12</v>
      </c>
    </row>
    <row r="56" spans="1:3" x14ac:dyDescent="0.25">
      <c r="A56" t="s">
        <v>315</v>
      </c>
      <c r="B56" s="22" cm="1">
        <f t="array" ref="B56">INDEX(China!G:G,Basedata!C56)</f>
        <v>104303132</v>
      </c>
      <c r="C56">
        <f>MATCH(A56,China!K:K,0)</f>
        <v>11</v>
      </c>
    </row>
    <row r="57" spans="1:3" x14ac:dyDescent="0.25">
      <c r="A57" t="s">
        <v>316</v>
      </c>
      <c r="B57" s="22" cm="1">
        <f t="array" ref="B57">INDEX(China!G:G,Basedata!C57)</f>
        <v>46026629</v>
      </c>
      <c r="C57">
        <f>MATCH(A57,China!K:K,0)</f>
        <v>13</v>
      </c>
    </row>
    <row r="58" spans="1:3" x14ac:dyDescent="0.25">
      <c r="A58" t="s">
        <v>317</v>
      </c>
      <c r="B58" s="22" cm="1">
        <f t="array" ref="B58">INDEX(China!G:G,Basedata!C58)</f>
        <v>34746468</v>
      </c>
      <c r="C58">
        <f>MATCH(A58,China!K:K,0)</f>
        <v>14</v>
      </c>
    </row>
    <row r="59" spans="1:3" x14ac:dyDescent="0.25">
      <c r="A59" t="s">
        <v>318</v>
      </c>
      <c r="B59" s="22" cm="1">
        <f t="array" ref="B59">INDEX(China!G:G,Basedata!C59)</f>
        <v>9171300</v>
      </c>
      <c r="C59">
        <f>MATCH(A59,China!K:K,0)</f>
        <v>18</v>
      </c>
    </row>
    <row r="60" spans="1:3" x14ac:dyDescent="0.25">
      <c r="A60" t="s">
        <v>319</v>
      </c>
      <c r="B60" s="22" cm="1">
        <f t="array" ref="B60">INDEX(China!G:G,Basedata!C60)</f>
        <v>71854202</v>
      </c>
      <c r="C60">
        <f>MATCH(A60,China!K:K,0)</f>
        <v>17</v>
      </c>
    </row>
    <row r="61" spans="1:3" x14ac:dyDescent="0.25">
      <c r="A61" t="s">
        <v>320</v>
      </c>
      <c r="B61" s="22" cm="1">
        <f t="array" ref="B61">INDEX(China!G:G,Basedata!C61)</f>
        <v>38312224</v>
      </c>
      <c r="C61">
        <f>MATCH(A61,China!K:K,0)</f>
        <v>20</v>
      </c>
    </row>
    <row r="62" spans="1:3" x14ac:dyDescent="0.25">
      <c r="A62" t="s">
        <v>321</v>
      </c>
      <c r="B62" s="22" cm="1">
        <f t="array" ref="B62">INDEX(China!G:G,Basedata!C62)</f>
        <v>94023567</v>
      </c>
      <c r="C62">
        <f>MATCH(A62,China!K:K,0)</f>
        <v>15</v>
      </c>
    </row>
    <row r="63" spans="1:3" x14ac:dyDescent="0.25">
      <c r="A63" t="s">
        <v>322</v>
      </c>
      <c r="B63" s="22" cm="1">
        <f t="array" ref="B63">INDEX(China!G:G,Basedata!C63)</f>
        <v>7061200</v>
      </c>
      <c r="C63">
        <f>MATCH(A63,China!K:K,0)</f>
        <v>19</v>
      </c>
    </row>
    <row r="64" spans="1:3" x14ac:dyDescent="0.25">
      <c r="A64" t="s">
        <v>323</v>
      </c>
      <c r="B64" s="22" cm="1">
        <f t="array" ref="B64">INDEX(China!G:G,Basedata!C64)</f>
        <v>57237740</v>
      </c>
      <c r="C64">
        <f>MATCH(A64,China!K:K,0)</f>
        <v>16</v>
      </c>
    </row>
    <row r="65" spans="1:3" x14ac:dyDescent="0.25">
      <c r="A65" t="s">
        <v>324</v>
      </c>
      <c r="B65" s="22" cm="1">
        <f t="array" ref="B65">INDEX(China!G:G,Basedata!C65)</f>
        <v>65683722</v>
      </c>
      <c r="C65">
        <f>MATCH(A65,China!K:K,0)</f>
        <v>21</v>
      </c>
    </row>
    <row r="66" spans="1:3" x14ac:dyDescent="0.25">
      <c r="A66" t="s">
        <v>325</v>
      </c>
      <c r="B66" s="22" cm="1">
        <f t="array" ref="B66">INDEX(China!G:G,Basedata!C66)</f>
        <v>24706321</v>
      </c>
      <c r="C66">
        <f>MATCH(A66,China!K:K,0)</f>
        <v>27</v>
      </c>
    </row>
    <row r="67" spans="1:3" x14ac:dyDescent="0.25">
      <c r="A67" t="s">
        <v>326</v>
      </c>
      <c r="B67" s="22" cm="1">
        <f t="array" ref="B67">INDEX(China!G:G,Basedata!C67)</f>
        <v>78659903</v>
      </c>
      <c r="C67">
        <f>MATCH(A67,China!K:K,0)</f>
        <v>23</v>
      </c>
    </row>
    <row r="68" spans="1:3" x14ac:dyDescent="0.25">
      <c r="A68" t="s">
        <v>327</v>
      </c>
      <c r="B68" s="22" cm="1">
        <f t="array" ref="B68">INDEX(China!G:G,Basedata!C68)</f>
        <v>44567475</v>
      </c>
      <c r="C68">
        <f>MATCH(A68,China!K:K,0)</f>
        <v>24</v>
      </c>
    </row>
    <row r="69" spans="1:3" x14ac:dyDescent="0.25">
      <c r="A69" t="s">
        <v>328</v>
      </c>
      <c r="B69" s="22" cm="1">
        <f t="array" ref="B69">INDEX(China!G:G,Basedata!C69)</f>
        <v>27462297</v>
      </c>
      <c r="C69">
        <f>MATCH(A69,China!K:K,0)</f>
        <v>22</v>
      </c>
    </row>
    <row r="70" spans="1:3" x14ac:dyDescent="0.25">
      <c r="A70" t="s">
        <v>329</v>
      </c>
      <c r="B70" s="22" cm="1">
        <f t="array" ref="B70">INDEX(China!G:G,Basedata!C70)</f>
        <v>43746323</v>
      </c>
      <c r="C70">
        <f>MATCH(A70,China!K:K,0)</f>
        <v>25</v>
      </c>
    </row>
    <row r="71" spans="1:3" x14ac:dyDescent="0.25">
      <c r="A71" t="s">
        <v>330</v>
      </c>
      <c r="B71" s="22" cm="1">
        <f t="array" ref="B71">INDEX(China!G:G,Basedata!C71)</f>
        <v>552300</v>
      </c>
      <c r="C71">
        <f>MATCH(A71,China!K:K,0)</f>
        <v>26</v>
      </c>
    </row>
    <row r="72" spans="1:3" x14ac:dyDescent="0.25">
      <c r="A72" t="s">
        <v>331</v>
      </c>
      <c r="B72" s="22" cm="1">
        <f t="array" ref="B72">INDEX(China!G:G,Basedata!C72)</f>
        <v>6301350</v>
      </c>
      <c r="C72">
        <f>MATCH(A72,China!K:K,0)</f>
        <v>28</v>
      </c>
    </row>
    <row r="73" spans="1:3" x14ac:dyDescent="0.25">
      <c r="A73" t="s">
        <v>332</v>
      </c>
      <c r="B73" s="22" cm="1">
        <f t="array" ref="B73">INDEX(China!G:G,Basedata!C73)</f>
        <v>5626722</v>
      </c>
      <c r="C73">
        <f>MATCH(A73,China!K:K,0)</f>
        <v>29</v>
      </c>
    </row>
    <row r="74" spans="1:3" x14ac:dyDescent="0.25">
      <c r="A74" t="s">
        <v>333</v>
      </c>
      <c r="B74" s="22" cm="1">
        <f t="array" ref="B74">INDEX(China!G:G,Basedata!C74)</f>
        <v>37327378</v>
      </c>
      <c r="C74">
        <f>MATCH(A74,China!K:K,0)</f>
        <v>33</v>
      </c>
    </row>
    <row r="75" spans="1:3" x14ac:dyDescent="0.25">
      <c r="A75" t="s">
        <v>334</v>
      </c>
      <c r="B75" s="22" cm="1">
        <f t="array" ref="B75">INDEX(China!G:G,Basedata!C75)</f>
        <v>95793065</v>
      </c>
      <c r="C75">
        <f>MATCH(A75,China!K:K,0)</f>
        <v>31</v>
      </c>
    </row>
    <row r="76" spans="1:3" x14ac:dyDescent="0.25">
      <c r="A76" t="s">
        <v>335</v>
      </c>
      <c r="B76" s="22" cm="1">
        <f t="array" ref="B76">INDEX(China!G:G,Basedata!C76)</f>
        <v>23019148</v>
      </c>
      <c r="C76">
        <f>MATCH(A76,China!K:K,0)</f>
        <v>32</v>
      </c>
    </row>
    <row r="77" spans="1:3" x14ac:dyDescent="0.25">
      <c r="A77" t="s">
        <v>336</v>
      </c>
      <c r="B77" s="22" cm="1">
        <f t="array" ref="B77">INDEX(China!G:G,Basedata!C77)</f>
        <v>35712111</v>
      </c>
      <c r="C77">
        <f>MATCH(A77,China!K:K,0)</f>
        <v>34</v>
      </c>
    </row>
    <row r="78" spans="1:3" x14ac:dyDescent="0.25">
      <c r="A78" t="s">
        <v>337</v>
      </c>
      <c r="B78" s="22" cm="1">
        <f t="array" ref="B78">INDEX(China!G:G,Basedata!C78)</f>
        <v>80418200</v>
      </c>
      <c r="C78">
        <f>MATCH(A78,China!K:K,0)</f>
        <v>30</v>
      </c>
    </row>
    <row r="79" spans="1:3" x14ac:dyDescent="0.25">
      <c r="A79" t="s">
        <v>338</v>
      </c>
      <c r="B79" s="22" cm="1">
        <f t="array" ref="B79">INDEX(China!G:G,Basedata!C79)</f>
        <v>12938224</v>
      </c>
      <c r="C79">
        <f>MATCH(A79,China!K:K,0)</f>
        <v>35</v>
      </c>
    </row>
    <row r="80" spans="1:3" x14ac:dyDescent="0.25">
      <c r="A80" t="s">
        <v>339</v>
      </c>
      <c r="B80" s="22" cm="1">
        <f t="array" ref="B80">INDEX(China!G:G,Basedata!C80)</f>
        <v>3002166</v>
      </c>
      <c r="C80">
        <f>MATCH(A80,China!K:K,0)</f>
        <v>38</v>
      </c>
    </row>
    <row r="81" spans="1:3" x14ac:dyDescent="0.25">
      <c r="A81" t="s">
        <v>340</v>
      </c>
      <c r="B81" s="22" cm="1">
        <f t="array" ref="B81">INDEX(China!G:G,Basedata!C81)</f>
        <v>21813334</v>
      </c>
      <c r="C81">
        <f>MATCH(A81,China!K:K,0)</f>
        <v>37</v>
      </c>
    </row>
    <row r="82" spans="1:3" x14ac:dyDescent="0.25">
      <c r="A82" t="s">
        <v>341</v>
      </c>
      <c r="B82" s="22" cm="1">
        <f t="array" ref="B82">INDEX(China!G:G,Basedata!C82)</f>
        <v>45966239</v>
      </c>
      <c r="C82">
        <f>MATCH(A82,China!K:K,0)</f>
        <v>39</v>
      </c>
    </row>
    <row r="83" spans="1:3" x14ac:dyDescent="0.25">
      <c r="A83" t="s">
        <v>342</v>
      </c>
      <c r="B83" s="22" cm="1">
        <f t="array" ref="B83">INDEX(China!G:G,Basedata!C83)</f>
        <v>54426891</v>
      </c>
      <c r="C83">
        <f>MATCH(A83,China!K:K,0)</f>
        <v>40</v>
      </c>
    </row>
    <row r="84" spans="1:3" x14ac:dyDescent="0.25">
      <c r="A84" t="s">
        <v>59</v>
      </c>
      <c r="B84" s="21" cm="1">
        <f t="array" ref="B84">INDEX(World!C:C,Basedata!C84)</f>
        <v>4829767</v>
      </c>
      <c r="C84">
        <f>MATCH(A84,World!B:B,0)</f>
        <v>43</v>
      </c>
    </row>
    <row r="85" spans="1:3" x14ac:dyDescent="0.25">
      <c r="A85" t="s">
        <v>64</v>
      </c>
      <c r="B85" s="21" cm="1">
        <f t="array" ref="B85">INDEX(World!C:C,Basedata!C85)</f>
        <v>50882891</v>
      </c>
      <c r="C85">
        <f>MATCH(A85,World!B:B,0)</f>
        <v>48</v>
      </c>
    </row>
    <row r="86" spans="1:3" x14ac:dyDescent="0.25">
      <c r="A86" t="s">
        <v>343</v>
      </c>
      <c r="B86" s="21" cm="1">
        <f t="array" ref="B86">INDEX(World!C:C,Basedata!C86)</f>
        <v>81340000</v>
      </c>
      <c r="C86">
        <f>MATCH(A86,World!B:B,0)</f>
        <v>50</v>
      </c>
    </row>
    <row r="87" spans="1:3" x14ac:dyDescent="0.25">
      <c r="A87" t="s">
        <v>667</v>
      </c>
      <c r="B87" s="21" cm="1">
        <f t="array" ref="B87">INDEX(World!C:C,Basedata!C87)</f>
        <v>5518087</v>
      </c>
      <c r="C87">
        <f>MATCH(A87,World!B:B,0)</f>
        <v>51</v>
      </c>
    </row>
    <row r="88" spans="1:3" x14ac:dyDescent="0.25">
      <c r="A88" t="s">
        <v>67</v>
      </c>
      <c r="B88" s="21" cm="1">
        <f t="array" ref="B88">INDEX(World!C:C,Basedata!C88)</f>
        <v>5094118</v>
      </c>
      <c r="C88">
        <f>MATCH(A88,World!B:B,0)</f>
        <v>53</v>
      </c>
    </row>
    <row r="89" spans="1:3" x14ac:dyDescent="0.25">
      <c r="A89" t="s">
        <v>344</v>
      </c>
      <c r="B89" s="21" cm="1">
        <f t="array" ref="B89">INDEX(World!C:C,Basedata!C89)</f>
        <v>26378274</v>
      </c>
      <c r="C89">
        <f>MATCH(A89,World!B:B,0)</f>
        <v>59</v>
      </c>
    </row>
    <row r="90" spans="1:3" x14ac:dyDescent="0.25">
      <c r="A90" t="s">
        <v>68</v>
      </c>
      <c r="B90" s="21" cm="1">
        <f t="array" ref="B90">INDEX(World!C:C,Basedata!C90)</f>
        <v>4105267</v>
      </c>
      <c r="C90">
        <f>MATCH(A90,World!B:B,0)</f>
        <v>54</v>
      </c>
    </row>
    <row r="91" spans="1:3" x14ac:dyDescent="0.25">
      <c r="A91" t="s">
        <v>69</v>
      </c>
      <c r="B91" s="21" cm="1">
        <f t="array" ref="B91">INDEX(World!C:C,Basedata!C91)</f>
        <v>11326616</v>
      </c>
      <c r="C91">
        <f>MATCH(A91,World!B:B,0)</f>
        <v>55</v>
      </c>
    </row>
    <row r="92" spans="1:3" x14ac:dyDescent="0.25">
      <c r="A92" t="s">
        <v>70</v>
      </c>
      <c r="B92" s="21" cm="1">
        <f t="array" ref="B92">INDEX(World!C:C,Basedata!C92)</f>
        <v>1207359</v>
      </c>
      <c r="C92">
        <f>MATCH(A92,World!B:B,0)</f>
        <v>57</v>
      </c>
    </row>
    <row r="93" spans="1:3" x14ac:dyDescent="0.25">
      <c r="A93" t="s">
        <v>345</v>
      </c>
      <c r="B93" s="21" cm="1">
        <f t="array" ref="B93">INDEX(World!C:C,Basedata!C93)</f>
        <v>10708981</v>
      </c>
      <c r="C93">
        <f>MATCH(A93,World!B:B,0)</f>
        <v>58</v>
      </c>
    </row>
    <row r="94" spans="1:3" x14ac:dyDescent="0.25">
      <c r="A94" t="s">
        <v>71</v>
      </c>
      <c r="B94" s="21" cm="1">
        <f t="array" ref="B94">INDEX(World!C:C,Basedata!C94)</f>
        <v>5792202</v>
      </c>
      <c r="C94">
        <f>MATCH(A94,World!B:B,0)</f>
        <v>60</v>
      </c>
    </row>
    <row r="95" spans="1:3" x14ac:dyDescent="0.25">
      <c r="A95" t="s">
        <v>346</v>
      </c>
      <c r="B95" s="22">
        <f>B94-B96</f>
        <v>5742912</v>
      </c>
    </row>
    <row r="96" spans="1:3" x14ac:dyDescent="0.25">
      <c r="A96" t="s">
        <v>347</v>
      </c>
      <c r="B96" s="22">
        <v>49290</v>
      </c>
    </row>
    <row r="97" spans="1:3" x14ac:dyDescent="0.25">
      <c r="A97" t="s">
        <v>74</v>
      </c>
      <c r="B97" s="21" cm="1">
        <f t="array" ref="B97">INDEX(World!C:C,Basedata!C97)</f>
        <v>10847910</v>
      </c>
      <c r="C97">
        <f>MATCH(A97,World!B:B,0)</f>
        <v>63</v>
      </c>
    </row>
    <row r="98" spans="1:3" x14ac:dyDescent="0.25">
      <c r="A98" t="s">
        <v>75</v>
      </c>
      <c r="B98" s="21" cm="1">
        <f t="array" ref="B98">INDEX(World!C:C,Basedata!C98)</f>
        <v>17643054</v>
      </c>
      <c r="C98">
        <f>MATCH(A98,World!B:B,0)</f>
        <v>65</v>
      </c>
    </row>
    <row r="99" spans="1:3" x14ac:dyDescent="0.25">
      <c r="A99" t="s">
        <v>76</v>
      </c>
      <c r="B99" s="21" cm="1">
        <f t="array" ref="B99">INDEX(World!C:C,Basedata!C99)</f>
        <v>102334404</v>
      </c>
      <c r="C99">
        <f>MATCH(A99,World!B:B,0)</f>
        <v>66</v>
      </c>
    </row>
    <row r="100" spans="1:3" x14ac:dyDescent="0.25">
      <c r="A100" t="s">
        <v>80</v>
      </c>
      <c r="B100" s="21" cm="1">
        <f t="array" ref="B100">INDEX(World!C:C,Basedata!C100)</f>
        <v>1326535</v>
      </c>
      <c r="C100">
        <f>MATCH(A100,World!B:B,0)</f>
        <v>70</v>
      </c>
    </row>
    <row r="101" spans="1:3" x14ac:dyDescent="0.25">
      <c r="A101" t="s">
        <v>81</v>
      </c>
      <c r="B101" s="21" cm="1">
        <f t="array" ref="B101">INDEX(World!C:C,Basedata!C101)</f>
        <v>1160164</v>
      </c>
      <c r="C101">
        <f>MATCH(A101,World!B:B,0)</f>
        <v>71</v>
      </c>
    </row>
    <row r="102" spans="1:3" x14ac:dyDescent="0.25">
      <c r="A102" t="s">
        <v>82</v>
      </c>
      <c r="B102" s="21" cm="1">
        <f t="array" ref="B102">INDEX(World!C:C,Basedata!C102)</f>
        <v>114963588</v>
      </c>
      <c r="C102">
        <f>MATCH(A102,World!B:B,0)</f>
        <v>72</v>
      </c>
    </row>
    <row r="103" spans="1:3" x14ac:dyDescent="0.25">
      <c r="A103" t="s">
        <v>86</v>
      </c>
      <c r="B103" s="21" cm="1">
        <f t="array" ref="B103">INDEX(World!C:C,Basedata!C103)</f>
        <v>5540720</v>
      </c>
      <c r="C103">
        <f>MATCH(A103,World!B:B,0)</f>
        <v>76</v>
      </c>
    </row>
    <row r="104" spans="1:3" x14ac:dyDescent="0.25">
      <c r="A104" t="s">
        <v>87</v>
      </c>
      <c r="B104" s="21" cm="1">
        <f t="array" ref="B104">INDEX(World!C:C,Basedata!C104)</f>
        <v>65273511</v>
      </c>
      <c r="C104">
        <f>MATCH(A104,World!B:B,0)</f>
        <v>77</v>
      </c>
    </row>
    <row r="105" spans="1:3" x14ac:dyDescent="0.25">
      <c r="A105" t="s">
        <v>348</v>
      </c>
      <c r="B105" s="22">
        <v>268700</v>
      </c>
    </row>
    <row r="106" spans="1:3" x14ac:dyDescent="0.25">
      <c r="A106" t="s">
        <v>349</v>
      </c>
      <c r="B106" s="22">
        <f>B104-B105-B108-B110-B111-B112</f>
        <v>64385922</v>
      </c>
    </row>
    <row r="107" spans="1:3" x14ac:dyDescent="0.25">
      <c r="A107" t="s">
        <v>668</v>
      </c>
      <c r="B107" s="22">
        <v>290691</v>
      </c>
    </row>
    <row r="108" spans="1:3" x14ac:dyDescent="0.25">
      <c r="A108" t="s">
        <v>350</v>
      </c>
      <c r="B108" s="22">
        <v>238007</v>
      </c>
    </row>
    <row r="109" spans="1:3" x14ac:dyDescent="0.25">
      <c r="A109" t="s">
        <v>669</v>
      </c>
      <c r="B109" s="21" cm="1">
        <f t="array" ref="B109">INDEX(World!C:C,Basedata!C109)</f>
        <v>272815</v>
      </c>
      <c r="C109">
        <f>MATCH(A109,World!B:B,0)</f>
        <v>137</v>
      </c>
    </row>
    <row r="110" spans="1:3" x14ac:dyDescent="0.25">
      <c r="A110" t="s">
        <v>351</v>
      </c>
      <c r="B110" s="22">
        <v>9961</v>
      </c>
    </row>
    <row r="111" spans="1:3" x14ac:dyDescent="0.25">
      <c r="A111" t="s">
        <v>352</v>
      </c>
      <c r="B111" s="22">
        <v>72239</v>
      </c>
    </row>
    <row r="112" spans="1:3" x14ac:dyDescent="0.25">
      <c r="A112" t="s">
        <v>88</v>
      </c>
      <c r="B112" s="21" cm="1">
        <f t="array" ref="B112">INDEX(World!C:C,Basedata!C112)</f>
        <v>298682</v>
      </c>
      <c r="C112">
        <f>MATCH(A112,World!B:B,0)</f>
        <v>78</v>
      </c>
    </row>
    <row r="113" spans="1:3" x14ac:dyDescent="0.25">
      <c r="A113" t="s">
        <v>90</v>
      </c>
      <c r="B113" s="21" cm="1">
        <f t="array" ref="B113">INDEX(World!C:C,Basedata!C113)</f>
        <v>2225734</v>
      </c>
      <c r="C113">
        <f>MATCH(A113,World!B:B,0)</f>
        <v>80</v>
      </c>
    </row>
    <row r="114" spans="1:3" x14ac:dyDescent="0.25">
      <c r="A114" t="s">
        <v>92</v>
      </c>
      <c r="B114" s="21" cm="1">
        <f t="array" ref="B114">INDEX(World!C:C,Basedata!C114)</f>
        <v>3989167</v>
      </c>
      <c r="C114">
        <f>MATCH(A114,World!B:B,0)</f>
        <v>82</v>
      </c>
    </row>
    <row r="115" spans="1:3" x14ac:dyDescent="0.25">
      <c r="A115" t="s">
        <v>93</v>
      </c>
      <c r="B115" s="21" cm="1">
        <f t="array" ref="B115">INDEX(World!C:C,Basedata!C115)</f>
        <v>83783942</v>
      </c>
      <c r="C115">
        <f>MATCH(A115,World!B:B,0)</f>
        <v>83</v>
      </c>
    </row>
    <row r="116" spans="1:3" x14ac:dyDescent="0.25">
      <c r="A116" t="s">
        <v>94</v>
      </c>
      <c r="B116" s="21" cm="1">
        <f t="array" ref="B116">INDEX(World!C:C,Basedata!C116)</f>
        <v>31072940</v>
      </c>
      <c r="C116">
        <f>MATCH(A116,World!B:B,0)</f>
        <v>84</v>
      </c>
    </row>
    <row r="117" spans="1:3" x14ac:dyDescent="0.25">
      <c r="A117" t="s">
        <v>96</v>
      </c>
      <c r="B117" s="21" cm="1">
        <f t="array" ref="B117">INDEX(World!C:C,Basedata!C117)</f>
        <v>10423054</v>
      </c>
      <c r="C117">
        <f>MATCH(A117,World!B:B,0)</f>
        <v>86</v>
      </c>
    </row>
    <row r="118" spans="1:3" x14ac:dyDescent="0.25">
      <c r="A118" t="s">
        <v>681</v>
      </c>
      <c r="B118" s="51">
        <v>390253</v>
      </c>
    </row>
    <row r="119" spans="1:3" x14ac:dyDescent="0.25">
      <c r="A119" t="s">
        <v>680</v>
      </c>
      <c r="B119" s="21" cm="1">
        <f t="array" ref="B119">INDEX(World!C:C,Basedata!C119)</f>
        <v>400124</v>
      </c>
      <c r="C119">
        <f>MATCH(A119,World!B:B,0)</f>
        <v>89</v>
      </c>
    </row>
    <row r="120" spans="1:3" x14ac:dyDescent="0.25">
      <c r="A120" t="s">
        <v>100</v>
      </c>
      <c r="B120" s="21" cm="1">
        <f t="array" ref="B120">INDEX(World!C:C,Basedata!C120)</f>
        <v>17915568</v>
      </c>
      <c r="C120">
        <f>MATCH(A120,World!B:B,0)</f>
        <v>91</v>
      </c>
    </row>
    <row r="121" spans="1:3" x14ac:dyDescent="0.25">
      <c r="A121" t="s">
        <v>353</v>
      </c>
      <c r="B121" s="22">
        <v>62307</v>
      </c>
    </row>
    <row r="122" spans="1:3" x14ac:dyDescent="0.25">
      <c r="A122" t="s">
        <v>101</v>
      </c>
      <c r="B122" s="21" cm="1">
        <f t="array" ref="B122">INDEX(World!C:C,Basedata!C122)</f>
        <v>13132795</v>
      </c>
      <c r="C122">
        <f>MATCH(A122,World!B:B,0)</f>
        <v>92</v>
      </c>
    </row>
    <row r="123" spans="1:3" x14ac:dyDescent="0.25">
      <c r="A123" t="s">
        <v>103</v>
      </c>
      <c r="B123" s="21" cm="1">
        <f t="array" ref="B123">INDEX(World!C:C,Basedata!C123)</f>
        <v>786552</v>
      </c>
      <c r="C123">
        <f>MATCH(A123,World!B:B,0)</f>
        <v>94</v>
      </c>
    </row>
    <row r="124" spans="1:3" x14ac:dyDescent="0.25">
      <c r="A124" t="s">
        <v>78</v>
      </c>
      <c r="B124" s="21" cm="1">
        <f t="array" ref="B124">INDEX(World!C:C,Basedata!C124)</f>
        <v>1402985</v>
      </c>
      <c r="C124">
        <f>MATCH(A124,World!B:B,0)</f>
        <v>68</v>
      </c>
    </row>
    <row r="125" spans="1:3" x14ac:dyDescent="0.25">
      <c r="A125" t="s">
        <v>105</v>
      </c>
      <c r="B125" s="21" cm="1">
        <f t="array" ref="B125">INDEX(World!C:C,Basedata!C125)</f>
        <v>801</v>
      </c>
      <c r="C125">
        <f>MATCH(A125,World!B:B,0)</f>
        <v>96</v>
      </c>
    </row>
    <row r="126" spans="1:3" x14ac:dyDescent="0.25">
      <c r="A126" t="s">
        <v>106</v>
      </c>
      <c r="B126" s="21" cm="1">
        <f t="array" ref="B126">INDEX(World!C:C,Basedata!C126)</f>
        <v>9904607</v>
      </c>
      <c r="C126">
        <f>MATCH(A126,World!B:B,0)</f>
        <v>97</v>
      </c>
    </row>
    <row r="127" spans="1:3" x14ac:dyDescent="0.25">
      <c r="A127" t="s">
        <v>108</v>
      </c>
      <c r="B127" s="21" cm="1">
        <f t="array" ref="B127">INDEX(World!C:C,Basedata!C127)</f>
        <v>9660351</v>
      </c>
      <c r="C127">
        <f>MATCH(A127,World!B:B,0)</f>
        <v>99</v>
      </c>
    </row>
    <row r="128" spans="1:3" x14ac:dyDescent="0.25">
      <c r="A128" t="s">
        <v>109</v>
      </c>
      <c r="B128" s="21" cm="1">
        <f t="array" ref="B128">INDEX(World!C:C,Basedata!C128)</f>
        <v>341243</v>
      </c>
      <c r="C128">
        <f>MATCH(A128,World!B:B,0)</f>
        <v>100</v>
      </c>
    </row>
    <row r="129" spans="1:3" x14ac:dyDescent="0.25">
      <c r="A129" t="s">
        <v>110</v>
      </c>
      <c r="B129" s="21" cm="1">
        <f t="array" ref="B129">INDEX(World!C:C,Basedata!C129)</f>
        <v>1380004385</v>
      </c>
      <c r="C129">
        <f>MATCH(A129,World!B:B,0)</f>
        <v>101</v>
      </c>
    </row>
    <row r="130" spans="1:3" x14ac:dyDescent="0.25">
      <c r="A130" t="s">
        <v>111</v>
      </c>
      <c r="B130" s="21" cm="1">
        <f t="array" ref="B130">INDEX(World!C:C,Basedata!C130)</f>
        <v>273523615</v>
      </c>
      <c r="C130">
        <f>MATCH(A130,World!B:B,0)</f>
        <v>102</v>
      </c>
    </row>
    <row r="131" spans="1:3" x14ac:dyDescent="0.25">
      <c r="A131" t="s">
        <v>112</v>
      </c>
      <c r="B131" s="21" cm="1">
        <f t="array" ref="B131">INDEX(World!C:C,Basedata!C131)</f>
        <v>83992949</v>
      </c>
      <c r="C131">
        <f>MATCH(A131,World!B:B,0)</f>
        <v>103</v>
      </c>
    </row>
    <row r="132" spans="1:3" x14ac:dyDescent="0.25">
      <c r="A132" t="s">
        <v>113</v>
      </c>
      <c r="B132" s="21" cm="1">
        <f t="array" ref="B132">INDEX(World!C:C,Basedata!C132)</f>
        <v>40222493</v>
      </c>
      <c r="C132">
        <f>MATCH(A132,World!B:B,0)</f>
        <v>104</v>
      </c>
    </row>
    <row r="133" spans="1:3" x14ac:dyDescent="0.25">
      <c r="A133" t="s">
        <v>114</v>
      </c>
      <c r="B133" s="21" cm="1">
        <f t="array" ref="B133">INDEX(World!C:C,Basedata!C133)</f>
        <v>4937786</v>
      </c>
      <c r="C133">
        <f>MATCH(A133,World!B:B,0)</f>
        <v>105</v>
      </c>
    </row>
    <row r="134" spans="1:3" x14ac:dyDescent="0.25">
      <c r="A134" t="s">
        <v>116</v>
      </c>
      <c r="B134" s="21" cm="1">
        <f t="array" ref="B134">INDEX(World!C:C,Basedata!C134)</f>
        <v>8655535</v>
      </c>
      <c r="C134">
        <f>MATCH(A134,World!B:B,0)</f>
        <v>107</v>
      </c>
    </row>
    <row r="135" spans="1:3" x14ac:dyDescent="0.25">
      <c r="A135" t="s">
        <v>117</v>
      </c>
      <c r="B135" s="21" cm="1">
        <f t="array" ref="B135">INDEX(World!C:C,Basedata!C135)</f>
        <v>60461826</v>
      </c>
      <c r="C135">
        <f>MATCH(A135,World!B:B,0)</f>
        <v>108</v>
      </c>
    </row>
    <row r="136" spans="1:3" x14ac:dyDescent="0.25">
      <c r="A136" t="s">
        <v>118</v>
      </c>
      <c r="B136" s="21" cm="1">
        <f t="array" ref="B136">INDEX(World!C:C,Basedata!C136)</f>
        <v>2961167</v>
      </c>
      <c r="C136">
        <f>MATCH(A136,World!B:B,0)</f>
        <v>109</v>
      </c>
    </row>
    <row r="137" spans="1:3" x14ac:dyDescent="0.25">
      <c r="A137" t="s">
        <v>119</v>
      </c>
      <c r="B137" s="21" cm="1">
        <f t="array" ref="B137">INDEX(World!C:C,Basedata!C137)</f>
        <v>126476461</v>
      </c>
      <c r="C137">
        <f>MATCH(A137,World!B:B,0)</f>
        <v>110</v>
      </c>
    </row>
    <row r="138" spans="1:3" x14ac:dyDescent="0.25">
      <c r="A138" t="s">
        <v>354</v>
      </c>
      <c r="B138" s="22">
        <v>102700</v>
      </c>
    </row>
    <row r="139" spans="1:3" x14ac:dyDescent="0.25">
      <c r="A139" t="s">
        <v>120</v>
      </c>
      <c r="B139" s="21" cm="1">
        <f t="array" ref="B139">INDEX(World!C:C,Basedata!C139)</f>
        <v>10203134</v>
      </c>
      <c r="C139">
        <f>MATCH(A139,World!B:B,0)</f>
        <v>111</v>
      </c>
    </row>
    <row r="140" spans="1:3" x14ac:dyDescent="0.25">
      <c r="A140" t="s">
        <v>121</v>
      </c>
      <c r="B140" s="21" cm="1">
        <f t="array" ref="B140">INDEX(World!C:C,Basedata!C140)</f>
        <v>18776707</v>
      </c>
      <c r="C140">
        <f>MATCH(A140,World!B:B,0)</f>
        <v>112</v>
      </c>
    </row>
    <row r="141" spans="1:3" x14ac:dyDescent="0.25">
      <c r="A141" t="s">
        <v>122</v>
      </c>
      <c r="B141" s="21" cm="1">
        <f t="array" ref="B141">INDEX(World!C:C,Basedata!C141)</f>
        <v>53771296</v>
      </c>
      <c r="C141">
        <f>MATCH(A141,World!B:B,0)</f>
        <v>113</v>
      </c>
    </row>
    <row r="142" spans="1:3" x14ac:dyDescent="0.25">
      <c r="A142" t="s">
        <v>355</v>
      </c>
      <c r="B142" s="21" cm="1">
        <f t="array" ref="B142">INDEX(World!C:C,Basedata!C142)</f>
        <v>51269185</v>
      </c>
      <c r="C142">
        <f>MATCH(A142,World!B:B,0)</f>
        <v>199</v>
      </c>
    </row>
    <row r="143" spans="1:3" x14ac:dyDescent="0.25">
      <c r="A143" t="s">
        <v>670</v>
      </c>
      <c r="B143" s="22">
        <v>1810463</v>
      </c>
    </row>
    <row r="144" spans="1:3" x14ac:dyDescent="0.25">
      <c r="A144" t="s">
        <v>124</v>
      </c>
      <c r="B144" s="21" cm="1">
        <f t="array" ref="B144">INDEX(World!C:C,Basedata!C144)</f>
        <v>4270571</v>
      </c>
      <c r="C144">
        <f>MATCH(A144,World!B:B,0)</f>
        <v>115</v>
      </c>
    </row>
    <row r="145" spans="1:4" x14ac:dyDescent="0.25">
      <c r="A145" t="s">
        <v>127</v>
      </c>
      <c r="B145" s="21" cm="1">
        <f t="array" ref="B145">INDEX(World!C:C,Basedata!C145)</f>
        <v>1886198</v>
      </c>
      <c r="C145">
        <f>MATCH(A145,World!B:B,0)</f>
        <v>118</v>
      </c>
    </row>
    <row r="146" spans="1:4" x14ac:dyDescent="0.25">
      <c r="A146" t="s">
        <v>128</v>
      </c>
      <c r="B146" s="21" cm="1">
        <f t="array" ref="B146">INDEX(World!C:C,Basedata!C146)</f>
        <v>6825445</v>
      </c>
      <c r="C146">
        <f>MATCH(A146,World!B:B,0)</f>
        <v>119</v>
      </c>
    </row>
    <row r="147" spans="1:4" x14ac:dyDescent="0.25">
      <c r="A147" t="s">
        <v>132</v>
      </c>
      <c r="B147" s="21" cm="1">
        <f t="array" ref="B147">INDEX(World!C:C,Basedata!C147)</f>
        <v>38128</v>
      </c>
      <c r="C147">
        <f>MATCH(A147,World!B:B,0)</f>
        <v>123</v>
      </c>
    </row>
    <row r="148" spans="1:4" x14ac:dyDescent="0.25">
      <c r="A148" t="s">
        <v>133</v>
      </c>
      <c r="B148" s="21" cm="1">
        <f t="array" ref="B148">INDEX(World!C:C,Basedata!C148)</f>
        <v>2722289</v>
      </c>
      <c r="C148">
        <f>MATCH(A148,World!B:B,0)</f>
        <v>124</v>
      </c>
    </row>
    <row r="149" spans="1:4" x14ac:dyDescent="0.25">
      <c r="A149" t="s">
        <v>134</v>
      </c>
      <c r="B149" s="21" cm="1">
        <f t="array" ref="B149">INDEX(World!C:C,Basedata!C149)</f>
        <v>625978</v>
      </c>
      <c r="C149">
        <f>MATCH(A149,World!B:B,0)</f>
        <v>125</v>
      </c>
    </row>
    <row r="150" spans="1:4" x14ac:dyDescent="0.25">
      <c r="A150" t="s">
        <v>138</v>
      </c>
      <c r="B150" s="21" cm="1">
        <f t="array" ref="B150">INDEX(World!C:C,Basedata!C150)</f>
        <v>32365999</v>
      </c>
      <c r="C150">
        <f>MATCH(A150,World!B:B,0)</f>
        <v>129</v>
      </c>
    </row>
    <row r="151" spans="1:4" x14ac:dyDescent="0.25">
      <c r="A151" t="s">
        <v>139</v>
      </c>
      <c r="B151" s="21" cm="1">
        <f t="array" ref="B151">INDEX(World!C:C,Basedata!C151)</f>
        <v>540544</v>
      </c>
      <c r="C151">
        <f>MATCH(A151,World!B:B,0)</f>
        <v>130</v>
      </c>
    </row>
    <row r="152" spans="1:4" x14ac:dyDescent="0.25">
      <c r="A152" t="s">
        <v>141</v>
      </c>
      <c r="B152" s="21" cm="1">
        <f t="array" ref="B152">INDEX(World!C:C,Basedata!C152)</f>
        <v>441543</v>
      </c>
      <c r="C152">
        <f>MATCH(A152,World!B:B,0)</f>
        <v>132</v>
      </c>
    </row>
    <row r="153" spans="1:4" x14ac:dyDescent="0.25">
      <c r="A153" t="s">
        <v>143</v>
      </c>
      <c r="B153" s="21" cm="1">
        <f t="array" ref="B153">INDEX(World!C:C,Basedata!C153)</f>
        <v>375265</v>
      </c>
      <c r="C153">
        <f>MATCH(A153,World!B:B,0)</f>
        <v>134</v>
      </c>
    </row>
    <row r="154" spans="1:4" x14ac:dyDescent="0.25">
      <c r="A154" t="s">
        <v>144</v>
      </c>
      <c r="B154" s="21" cm="1">
        <f t="array" ref="B154">INDEX(World!C:C,Basedata!C154)</f>
        <v>4649658</v>
      </c>
      <c r="C154">
        <f>MATCH(A154,World!B:B,0)</f>
        <v>135</v>
      </c>
    </row>
    <row r="155" spans="1:4" x14ac:dyDescent="0.25">
      <c r="A155" t="s">
        <v>672</v>
      </c>
      <c r="B155" s="51">
        <v>272815</v>
      </c>
      <c r="D155" t="s">
        <v>673</v>
      </c>
    </row>
    <row r="156" spans="1:4" x14ac:dyDescent="0.25">
      <c r="A156" t="s">
        <v>146</v>
      </c>
      <c r="B156" s="21" cm="1">
        <f t="array" ref="B156">INDEX(World!C:C,Basedata!C156)</f>
        <v>128932753</v>
      </c>
      <c r="C156">
        <f>MATCH(A156,World!B:B,0)</f>
        <v>138</v>
      </c>
    </row>
    <row r="157" spans="1:4" x14ac:dyDescent="0.25">
      <c r="A157" t="s">
        <v>148</v>
      </c>
      <c r="B157" s="21" cm="1">
        <f t="array" ref="B157">INDEX(World!C:C,Basedata!C157)</f>
        <v>4033963</v>
      </c>
      <c r="C157">
        <f>MATCH(A157,World!B:B,0)</f>
        <v>140</v>
      </c>
    </row>
    <row r="158" spans="1:4" x14ac:dyDescent="0.25">
      <c r="A158" t="s">
        <v>149</v>
      </c>
      <c r="B158" s="21" cm="1">
        <f t="array" ref="B158">INDEX(World!C:C,Basedata!C158)</f>
        <v>39242</v>
      </c>
      <c r="C158">
        <f>MATCH(A158,World!B:B,0)</f>
        <v>141</v>
      </c>
    </row>
    <row r="159" spans="1:4" x14ac:dyDescent="0.25">
      <c r="A159" t="s">
        <v>150</v>
      </c>
      <c r="B159" s="21" cm="1">
        <f t="array" ref="B159">INDEX(World!C:C,Basedata!C159)</f>
        <v>3278290</v>
      </c>
      <c r="C159">
        <f>MATCH(A159,World!B:B,0)</f>
        <v>142</v>
      </c>
    </row>
    <row r="160" spans="1:4" x14ac:dyDescent="0.25">
      <c r="A160" t="s">
        <v>153</v>
      </c>
      <c r="B160" s="21" cm="1">
        <f t="array" ref="B160">INDEX(World!C:C,Basedata!C160)</f>
        <v>36910560</v>
      </c>
      <c r="C160">
        <f>MATCH(A160,World!B:B,0)</f>
        <v>145</v>
      </c>
    </row>
    <row r="161" spans="1:3" x14ac:dyDescent="0.25">
      <c r="A161" t="s">
        <v>156</v>
      </c>
      <c r="B161" s="21" cm="1">
        <f t="array" ref="B161">INDEX(World!C:C,Basedata!C161)</f>
        <v>2540905</v>
      </c>
      <c r="C161">
        <f>MATCH(A161,World!B:B,0)</f>
        <v>148</v>
      </c>
    </row>
    <row r="162" spans="1:3" x14ac:dyDescent="0.25">
      <c r="A162" t="s">
        <v>158</v>
      </c>
      <c r="B162" s="21" cm="1">
        <f t="array" ref="B162">INDEX(World!C:C,Basedata!C162)</f>
        <v>29136808</v>
      </c>
      <c r="C162">
        <f>MATCH(A162,World!B:B,0)</f>
        <v>150</v>
      </c>
    </row>
    <row r="163" spans="1:3" x14ac:dyDescent="0.25">
      <c r="A163" t="s">
        <v>159</v>
      </c>
      <c r="B163" s="21" cm="1">
        <f t="array" ref="B163">INDEX(World!C:C,Basedata!C163)</f>
        <v>17134872</v>
      </c>
      <c r="C163">
        <f>MATCH(A163,World!B:B,0)</f>
        <v>151</v>
      </c>
    </row>
    <row r="164" spans="1:3" x14ac:dyDescent="0.25">
      <c r="A164" t="s">
        <v>675</v>
      </c>
      <c r="B164" s="22">
        <f>B163-B165</f>
        <v>16970779</v>
      </c>
    </row>
    <row r="165" spans="1:3" x14ac:dyDescent="0.25">
      <c r="A165" t="s">
        <v>674</v>
      </c>
      <c r="B165" s="21" cm="1">
        <f t="array" ref="B165">INDEX(World!C:C,Basedata!C165)</f>
        <v>164093</v>
      </c>
      <c r="C165">
        <f>MATCH(A165,World!B:B,0)</f>
        <v>56</v>
      </c>
    </row>
    <row r="166" spans="1:3" x14ac:dyDescent="0.25">
      <c r="A166" t="s">
        <v>161</v>
      </c>
      <c r="B166" s="21" cm="1">
        <f t="array" ref="B166">INDEX(World!C:C,Basedata!C166)</f>
        <v>4822233</v>
      </c>
      <c r="C166">
        <f>MATCH(A166,World!B:B,0)</f>
        <v>153</v>
      </c>
    </row>
    <row r="167" spans="1:3" x14ac:dyDescent="0.25">
      <c r="A167" t="s">
        <v>164</v>
      </c>
      <c r="B167" s="21" cm="1">
        <f t="array" ref="B167">INDEX(World!C:C,Basedata!C167)</f>
        <v>206139589</v>
      </c>
      <c r="C167">
        <f>MATCH(A167,World!B:B,0)</f>
        <v>156</v>
      </c>
    </row>
    <row r="168" spans="1:3" x14ac:dyDescent="0.25">
      <c r="A168" t="s">
        <v>167</v>
      </c>
      <c r="B168" s="21" cm="1">
        <f t="array" ref="B168">INDEX(World!C:C,Basedata!C168)</f>
        <v>2083374</v>
      </c>
      <c r="C168">
        <f>MATCH(A168,World!B:B,0)</f>
        <v>159</v>
      </c>
    </row>
    <row r="169" spans="1:3" x14ac:dyDescent="0.25">
      <c r="A169" t="s">
        <v>169</v>
      </c>
      <c r="B169" s="21" cm="1">
        <f t="array" ref="B169">INDEX(World!C:C,Basedata!C169)</f>
        <v>5421241</v>
      </c>
      <c r="C169">
        <f>MATCH(A169,World!B:B,0)</f>
        <v>161</v>
      </c>
    </row>
    <row r="170" spans="1:3" x14ac:dyDescent="0.25">
      <c r="A170" t="s">
        <v>170</v>
      </c>
      <c r="B170" s="21" cm="1">
        <f t="array" ref="B170">INDEX(World!C:C,Basedata!C170)</f>
        <v>5106626</v>
      </c>
      <c r="C170">
        <f>MATCH(A170,World!B:B,0)</f>
        <v>162</v>
      </c>
    </row>
    <row r="171" spans="1:3" x14ac:dyDescent="0.25">
      <c r="A171" t="s">
        <v>171</v>
      </c>
      <c r="B171" s="21" cm="1">
        <f t="array" ref="B171">INDEX(World!C:C,Basedata!C171)</f>
        <v>220892340</v>
      </c>
      <c r="C171">
        <f>MATCH(A171,World!B:B,0)</f>
        <v>163</v>
      </c>
    </row>
    <row r="172" spans="1:3" x14ac:dyDescent="0.25">
      <c r="A172" t="s">
        <v>173</v>
      </c>
      <c r="B172" s="21" cm="1">
        <f t="array" ref="B172">INDEX(World!C:C,Basedata!C172)</f>
        <v>4314767</v>
      </c>
      <c r="C172">
        <f>MATCH(A172,World!B:B,0)</f>
        <v>165</v>
      </c>
    </row>
    <row r="173" spans="1:3" x14ac:dyDescent="0.25">
      <c r="A173" t="s">
        <v>175</v>
      </c>
      <c r="B173" s="21" cm="1">
        <f t="array" ref="B173">INDEX(World!C:C,Basedata!C173)</f>
        <v>7132538</v>
      </c>
      <c r="C173">
        <f>MATCH(A173,World!B:B,0)</f>
        <v>167</v>
      </c>
    </row>
    <row r="174" spans="1:3" x14ac:dyDescent="0.25">
      <c r="A174" t="s">
        <v>176</v>
      </c>
      <c r="B174" s="21" cm="1">
        <f t="array" ref="B174">INDEX(World!C:C,Basedata!C174)</f>
        <v>32971854</v>
      </c>
      <c r="C174">
        <f>MATCH(A174,World!B:B,0)</f>
        <v>168</v>
      </c>
    </row>
    <row r="175" spans="1:3" x14ac:dyDescent="0.25">
      <c r="A175" t="s">
        <v>177</v>
      </c>
      <c r="B175" s="21" cm="1">
        <f t="array" ref="B175">INDEX(World!C:C,Basedata!C175)</f>
        <v>109581078</v>
      </c>
      <c r="C175">
        <f>MATCH(A175,World!B:B,0)</f>
        <v>169</v>
      </c>
    </row>
    <row r="176" spans="1:3" x14ac:dyDescent="0.25">
      <c r="A176" t="s">
        <v>178</v>
      </c>
      <c r="B176" s="21" cm="1">
        <f t="array" ref="B176">INDEX(World!C:C,Basedata!C176)</f>
        <v>37846611</v>
      </c>
      <c r="C176">
        <f>MATCH(A176,World!B:B,0)</f>
        <v>170</v>
      </c>
    </row>
    <row r="177" spans="1:3" x14ac:dyDescent="0.25">
      <c r="A177" t="s">
        <v>179</v>
      </c>
      <c r="B177" s="21" cm="1">
        <f t="array" ref="B177">INDEX(World!C:C,Basedata!C177)</f>
        <v>10196709</v>
      </c>
      <c r="C177">
        <f>MATCH(A177,World!B:B,0)</f>
        <v>171</v>
      </c>
    </row>
    <row r="178" spans="1:3" x14ac:dyDescent="0.25">
      <c r="A178" t="s">
        <v>181</v>
      </c>
      <c r="B178" s="21" cm="1">
        <f t="array" ref="B178">INDEX(World!C:C,Basedata!C178)</f>
        <v>2881053</v>
      </c>
      <c r="C178">
        <f>MATCH(A178,World!B:B,0)</f>
        <v>173</v>
      </c>
    </row>
    <row r="179" spans="1:3" x14ac:dyDescent="0.25">
      <c r="A179" t="s">
        <v>356</v>
      </c>
      <c r="B179" s="21" cm="1">
        <f t="array" ref="B179">INDEX(World!C:C,Basedata!C179)</f>
        <v>895312</v>
      </c>
      <c r="C179">
        <f>MATCH(A179,World!B:B,0)</f>
        <v>177</v>
      </c>
    </row>
    <row r="180" spans="1:3" x14ac:dyDescent="0.25">
      <c r="A180" t="s">
        <v>182</v>
      </c>
      <c r="B180" s="21" cm="1">
        <f t="array" ref="B180">INDEX(World!C:C,Basedata!C180)</f>
        <v>19237691</v>
      </c>
      <c r="C180">
        <f>MATCH(A180,World!B:B,0)</f>
        <v>174</v>
      </c>
    </row>
    <row r="181" spans="1:3" x14ac:dyDescent="0.25">
      <c r="A181" t="s">
        <v>183</v>
      </c>
      <c r="B181" s="21" cm="1">
        <f t="array" ref="B181">INDEX(World!C:C,Basedata!C181)</f>
        <v>145934462</v>
      </c>
      <c r="C181">
        <f>MATCH(A181,World!B:B,0)</f>
        <v>175</v>
      </c>
    </row>
    <row r="182" spans="1:3" x14ac:dyDescent="0.25">
      <c r="A182" t="s">
        <v>184</v>
      </c>
      <c r="B182" s="21" cm="1">
        <f t="array" ref="B182">INDEX(World!C:C,Basedata!C182)</f>
        <v>12952218</v>
      </c>
      <c r="C182">
        <f>MATCH(A182,World!B:B,0)</f>
        <v>176</v>
      </c>
    </row>
    <row r="183" spans="1:3" x14ac:dyDescent="0.25">
      <c r="A183" t="s">
        <v>188</v>
      </c>
      <c r="B183" s="21" cm="1">
        <f t="array" ref="B183">INDEX(World!C:C,Basedata!C183)</f>
        <v>183627</v>
      </c>
      <c r="C183">
        <f>MATCH(A183,World!B:B,0)</f>
        <v>181</v>
      </c>
    </row>
    <row r="184" spans="1:3" x14ac:dyDescent="0.25">
      <c r="A184" t="s">
        <v>357</v>
      </c>
      <c r="B184" s="21" cm="1">
        <f t="array" ref="B184">INDEX(World!C:C,Basedata!C184)</f>
        <v>110940</v>
      </c>
      <c r="C184">
        <f>MATCH(A184,World!B:B,0)</f>
        <v>203</v>
      </c>
    </row>
    <row r="185" spans="1:3" x14ac:dyDescent="0.25">
      <c r="A185" t="s">
        <v>192</v>
      </c>
      <c r="B185" s="21" cm="1">
        <f t="array" ref="B185">INDEX(World!C:C,Basedata!C185)</f>
        <v>33931</v>
      </c>
      <c r="C185">
        <f>MATCH(A185,World!B:B,0)</f>
        <v>185</v>
      </c>
    </row>
    <row r="186" spans="1:3" x14ac:dyDescent="0.25">
      <c r="A186" t="s">
        <v>194</v>
      </c>
      <c r="B186" s="21" cm="1">
        <f t="array" ref="B186">INDEX(World!C:C,Basedata!C186)</f>
        <v>34813871</v>
      </c>
      <c r="C186">
        <f>MATCH(A186,World!B:B,0)</f>
        <v>187</v>
      </c>
    </row>
    <row r="187" spans="1:3" x14ac:dyDescent="0.25">
      <c r="A187" t="s">
        <v>195</v>
      </c>
      <c r="B187" s="21" cm="1">
        <f t="array" ref="B187">INDEX(World!C:C,Basedata!C187)</f>
        <v>16743927</v>
      </c>
      <c r="C187">
        <f>MATCH(A187,World!B:B,0)</f>
        <v>188</v>
      </c>
    </row>
    <row r="188" spans="1:3" x14ac:dyDescent="0.25">
      <c r="A188" t="s">
        <v>196</v>
      </c>
      <c r="B188" s="21" cm="1">
        <f t="array" ref="B188">INDEX(World!C:C,Basedata!C188)</f>
        <v>8737371</v>
      </c>
      <c r="C188">
        <f>MATCH(A188,World!B:B,0)</f>
        <v>189</v>
      </c>
    </row>
    <row r="189" spans="1:3" x14ac:dyDescent="0.25">
      <c r="A189" t="s">
        <v>197</v>
      </c>
      <c r="B189" s="21" cm="1">
        <f t="array" ref="B189">INDEX(World!C:C,Basedata!C189)</f>
        <v>98347</v>
      </c>
      <c r="C189">
        <f>MATCH(A189,World!B:B,0)</f>
        <v>190</v>
      </c>
    </row>
    <row r="190" spans="1:3" x14ac:dyDescent="0.25">
      <c r="A190" t="s">
        <v>199</v>
      </c>
      <c r="B190" s="21" cm="1">
        <f t="array" ref="B190">INDEX(World!C:C,Basedata!C190)</f>
        <v>5850342</v>
      </c>
      <c r="C190">
        <f>MATCH(A190,World!B:B,0)</f>
        <v>192</v>
      </c>
    </row>
    <row r="191" spans="1:3" x14ac:dyDescent="0.25">
      <c r="A191" t="s">
        <v>201</v>
      </c>
      <c r="B191" s="21" cm="1">
        <f t="array" ref="B191">INDEX(World!C:C,Basedata!C191)</f>
        <v>5459642</v>
      </c>
      <c r="C191">
        <f>MATCH(A191,World!B:B,0)</f>
        <v>194</v>
      </c>
    </row>
    <row r="192" spans="1:3" x14ac:dyDescent="0.25">
      <c r="A192" t="s">
        <v>202</v>
      </c>
      <c r="B192" s="21" cm="1">
        <f t="array" ref="B192">INDEX(World!C:C,Basedata!C192)</f>
        <v>2078938</v>
      </c>
      <c r="C192">
        <f>MATCH(A192,World!B:B,0)</f>
        <v>195</v>
      </c>
    </row>
    <row r="193" spans="1:3" x14ac:dyDescent="0.25">
      <c r="A193" t="s">
        <v>205</v>
      </c>
      <c r="B193" s="21" cm="1">
        <f t="array" ref="B193">INDEX(World!C:C,Basedata!C193)</f>
        <v>59308690</v>
      </c>
      <c r="C193">
        <f>MATCH(A193,World!B:B,0)</f>
        <v>198</v>
      </c>
    </row>
    <row r="194" spans="1:3" x14ac:dyDescent="0.25">
      <c r="A194" t="s">
        <v>207</v>
      </c>
      <c r="B194" s="21" cm="1">
        <f t="array" ref="B194">INDEX(World!C:C,Basedata!C194)</f>
        <v>46754778</v>
      </c>
      <c r="C194">
        <f>MATCH(A194,World!B:B,0)</f>
        <v>201</v>
      </c>
    </row>
    <row r="195" spans="1:3" x14ac:dyDescent="0.25">
      <c r="A195" t="s">
        <v>208</v>
      </c>
      <c r="B195" s="21" cm="1">
        <f t="array" ref="B195">INDEX(World!C:C,Basedata!C195)</f>
        <v>21413249</v>
      </c>
      <c r="C195">
        <f>MATCH(A195,World!B:B,0)</f>
        <v>202</v>
      </c>
    </row>
    <row r="196" spans="1:3" x14ac:dyDescent="0.25">
      <c r="A196" t="s">
        <v>209</v>
      </c>
      <c r="B196" s="21" cm="1">
        <f t="array" ref="B196">INDEX(World!C:C,Basedata!C196)</f>
        <v>43849260</v>
      </c>
      <c r="C196">
        <f>MATCH(A196,World!B:B,0)</f>
        <v>205</v>
      </c>
    </row>
    <row r="197" spans="1:3" x14ac:dyDescent="0.25">
      <c r="A197" t="s">
        <v>210</v>
      </c>
      <c r="B197" s="21" cm="1">
        <f t="array" ref="B197">INDEX(World!C:C,Basedata!C197)</f>
        <v>586632</v>
      </c>
      <c r="C197">
        <f>MATCH(A197,World!B:B,0)</f>
        <v>206</v>
      </c>
    </row>
    <row r="198" spans="1:3" x14ac:dyDescent="0.25">
      <c r="A198" t="s">
        <v>211</v>
      </c>
      <c r="B198" s="21" cm="1">
        <f t="array" ref="B198">INDEX(World!C:C,Basedata!C198)</f>
        <v>10099265</v>
      </c>
      <c r="C198">
        <f>MATCH(A198,World!B:B,0)</f>
        <v>207</v>
      </c>
    </row>
    <row r="199" spans="1:3" x14ac:dyDescent="0.25">
      <c r="A199" t="s">
        <v>212</v>
      </c>
      <c r="B199" s="21" cm="1">
        <f t="array" ref="B199">INDEX(World!C:C,Basedata!C199)</f>
        <v>8654622</v>
      </c>
      <c r="C199">
        <f>MATCH(A199,World!B:B,0)</f>
        <v>208</v>
      </c>
    </row>
    <row r="200" spans="1:3" x14ac:dyDescent="0.25">
      <c r="A200" t="s">
        <v>358</v>
      </c>
      <c r="B200" s="21" cm="1">
        <f t="array" ref="B200">INDEX(World!C:C,Basedata!C200)</f>
        <v>23816775</v>
      </c>
      <c r="C200">
        <f>MATCH(A200,World!B:B,0)</f>
        <v>210</v>
      </c>
    </row>
    <row r="201" spans="1:3" x14ac:dyDescent="0.25">
      <c r="A201" t="s">
        <v>217</v>
      </c>
      <c r="B201" s="21" cm="1">
        <f t="array" ref="B201">INDEX(World!C:C,Basedata!C201)</f>
        <v>69799978</v>
      </c>
      <c r="C201">
        <f>MATCH(A201,World!B:B,0)</f>
        <v>213</v>
      </c>
    </row>
    <row r="202" spans="1:3" x14ac:dyDescent="0.25">
      <c r="A202" t="s">
        <v>219</v>
      </c>
      <c r="B202" s="21" cm="1">
        <f t="array" ref="B202">INDEX(World!C:C,Basedata!C202)</f>
        <v>8278724</v>
      </c>
      <c r="C202">
        <f>MATCH(A202,World!B:B,0)</f>
        <v>215</v>
      </c>
    </row>
    <row r="203" spans="1:3" x14ac:dyDescent="0.25">
      <c r="A203" t="s">
        <v>222</v>
      </c>
      <c r="B203" s="21" cm="1">
        <f t="array" ref="B203">INDEX(World!C:C,Basedata!C203)</f>
        <v>1399488</v>
      </c>
      <c r="C203">
        <f>MATCH(A203,World!B:B,0)</f>
        <v>218</v>
      </c>
    </row>
    <row r="204" spans="1:3" x14ac:dyDescent="0.25">
      <c r="A204" t="s">
        <v>223</v>
      </c>
      <c r="B204" s="21" cm="1">
        <f t="array" ref="B204">INDEX(World!C:C,Basedata!C204)</f>
        <v>11818619</v>
      </c>
      <c r="C204">
        <f>MATCH(A204,World!B:B,0)</f>
        <v>219</v>
      </c>
    </row>
    <row r="205" spans="1:3" x14ac:dyDescent="0.25">
      <c r="A205" t="s">
        <v>224</v>
      </c>
      <c r="B205" s="21" cm="1">
        <f t="array" ref="B205">INDEX(World!C:C,Basedata!C205)</f>
        <v>84339067</v>
      </c>
      <c r="C205">
        <f>MATCH(A205,World!B:B,0)</f>
        <v>220</v>
      </c>
    </row>
    <row r="206" spans="1:3" x14ac:dyDescent="0.25">
      <c r="A206" t="s">
        <v>359</v>
      </c>
      <c r="B206" s="21" cm="1">
        <f t="array" ref="B206">INDEX(World!C:C,Basedata!C206)</f>
        <v>331002651</v>
      </c>
      <c r="C206">
        <f>MATCH(A206,World!B:B,0)</f>
        <v>229</v>
      </c>
    </row>
    <row r="207" spans="1:3" x14ac:dyDescent="0.25">
      <c r="A207" t="s">
        <v>360</v>
      </c>
      <c r="B207" s="22" cm="1">
        <f t="array" ref="B207">INDEX(USA!B:B,Basedata!C207)</f>
        <v>4903185</v>
      </c>
      <c r="C207">
        <f>MATCH(A207,USA!D:D,0)</f>
        <v>21</v>
      </c>
    </row>
    <row r="208" spans="1:3" x14ac:dyDescent="0.25">
      <c r="A208" t="s">
        <v>361</v>
      </c>
      <c r="B208" s="22" cm="1">
        <f t="array" ref="B208">INDEX(USA!B:B,Basedata!C208)</f>
        <v>731545</v>
      </c>
      <c r="C208">
        <f>MATCH(A208,USA!D:D,0)</f>
        <v>52</v>
      </c>
    </row>
    <row r="209" spans="1:3" x14ac:dyDescent="0.25">
      <c r="A209" t="s">
        <v>362</v>
      </c>
      <c r="B209" s="22" cm="1">
        <f t="array" ref="B209">INDEX(USA!B:B,Basedata!C209)</f>
        <v>7278717</v>
      </c>
      <c r="C209">
        <f>MATCH(A209,USA!D:D,0)</f>
        <v>40</v>
      </c>
    </row>
    <row r="210" spans="1:3" x14ac:dyDescent="0.25">
      <c r="A210" t="s">
        <v>363</v>
      </c>
      <c r="B210" s="22" cm="1">
        <f t="array" ref="B210">INDEX(USA!B:B,Basedata!C210)</f>
        <v>3017804</v>
      </c>
      <c r="C210">
        <f>MATCH(A210,USA!D:D,0)</f>
        <v>27</v>
      </c>
    </row>
    <row r="211" spans="1:3" x14ac:dyDescent="0.25">
      <c r="A211" t="s">
        <v>364</v>
      </c>
      <c r="B211" s="22" cm="1">
        <f t="array" ref="B211">INDEX(USA!B:B,Basedata!C211)</f>
        <v>39512223</v>
      </c>
      <c r="C211">
        <f>MATCH(A211,USA!D:D,0)</f>
        <v>48</v>
      </c>
    </row>
    <row r="212" spans="1:3" x14ac:dyDescent="0.25">
      <c r="A212" t="s">
        <v>365</v>
      </c>
      <c r="B212" s="22" cm="1">
        <f t="array" ref="B212">INDEX(USA!B:B,Basedata!C212)</f>
        <v>5758736</v>
      </c>
      <c r="C212">
        <f>MATCH(A212,USA!D:D,0)</f>
        <v>41</v>
      </c>
    </row>
    <row r="213" spans="1:3" x14ac:dyDescent="0.25">
      <c r="A213" t="s">
        <v>366</v>
      </c>
      <c r="B213" s="22" cm="1">
        <f t="array" ref="B213">INDEX(USA!B:B,Basedata!C213)</f>
        <v>3565287</v>
      </c>
      <c r="C213">
        <f>MATCH(A213,USA!D:D,0)</f>
        <v>3</v>
      </c>
    </row>
    <row r="214" spans="1:3" x14ac:dyDescent="0.25">
      <c r="A214" t="s">
        <v>367</v>
      </c>
      <c r="B214" s="22" cm="1">
        <f t="array" ref="B214">INDEX(USA!B:B,Basedata!C214)</f>
        <v>973764</v>
      </c>
      <c r="C214">
        <f>MATCH(A214,USA!D:D,0)</f>
        <v>18</v>
      </c>
    </row>
    <row r="215" spans="1:3" x14ac:dyDescent="0.25">
      <c r="A215" t="s">
        <v>368</v>
      </c>
      <c r="B215" s="22" cm="1">
        <f t="array" ref="B215">INDEX(USA!B:B,Basedata!C215)</f>
        <v>705749</v>
      </c>
      <c r="C215">
        <f>MATCH(A215,USA!D:D,0)</f>
        <v>19</v>
      </c>
    </row>
    <row r="216" spans="1:3" x14ac:dyDescent="0.25">
      <c r="A216" t="s">
        <v>369</v>
      </c>
      <c r="B216" s="22" cm="1">
        <f t="array" ref="B216">INDEX(USA!B:B,Basedata!C216)</f>
        <v>21477737</v>
      </c>
      <c r="C216">
        <f>MATCH(A216,USA!D:D,0)</f>
        <v>11</v>
      </c>
    </row>
    <row r="217" spans="1:3" x14ac:dyDescent="0.25">
      <c r="A217" t="s">
        <v>370</v>
      </c>
      <c r="B217" s="22" cm="1">
        <f t="array" ref="B217">INDEX(USA!B:B,Basedata!C217)</f>
        <v>10617423</v>
      </c>
      <c r="C217">
        <f>MATCH(A217,USA!D:D,0)</f>
        <v>12</v>
      </c>
    </row>
    <row r="218" spans="1:3" x14ac:dyDescent="0.25">
      <c r="A218" t="s">
        <v>671</v>
      </c>
      <c r="B218" s="51">
        <v>162742</v>
      </c>
    </row>
    <row r="219" spans="1:3" x14ac:dyDescent="0.25">
      <c r="A219" t="s">
        <v>371</v>
      </c>
      <c r="B219" s="22" cm="1">
        <f t="array" ref="B219">INDEX(USA!B:B,Basedata!C219)</f>
        <v>1415872</v>
      </c>
      <c r="C219">
        <f>MATCH(A219,USA!D:D,0)</f>
        <v>51</v>
      </c>
    </row>
    <row r="220" spans="1:3" x14ac:dyDescent="0.25">
      <c r="A220" t="s">
        <v>372</v>
      </c>
      <c r="B220" s="22" cm="1">
        <f t="array" ref="B220">INDEX(USA!B:B,Basedata!C220)</f>
        <v>1787065</v>
      </c>
      <c r="C220">
        <f>MATCH(A220,USA!D:D,0)</f>
        <v>45</v>
      </c>
    </row>
    <row r="221" spans="1:3" x14ac:dyDescent="0.25">
      <c r="A221" t="s">
        <v>373</v>
      </c>
      <c r="B221" s="22" cm="1">
        <f t="array" ref="B221">INDEX(USA!B:B,Basedata!C221)</f>
        <v>12671821</v>
      </c>
      <c r="C221">
        <f>MATCH(A221,USA!D:D,0)</f>
        <v>28</v>
      </c>
    </row>
    <row r="222" spans="1:3" x14ac:dyDescent="0.25">
      <c r="A222" t="s">
        <v>374</v>
      </c>
      <c r="B222" s="22" cm="1">
        <f t="array" ref="B222">INDEX(USA!B:B,Basedata!C222)</f>
        <v>6732219</v>
      </c>
      <c r="C222">
        <f>MATCH(A222,USA!D:D,0)</f>
        <v>31</v>
      </c>
    </row>
    <row r="223" spans="1:3" x14ac:dyDescent="0.25">
      <c r="A223" t="s">
        <v>375</v>
      </c>
      <c r="B223" s="22" cm="1">
        <f t="array" ref="B223">INDEX(USA!B:B,Basedata!C223)</f>
        <v>3155070</v>
      </c>
      <c r="C223">
        <f>MATCH(A223,USA!D:D,0)</f>
        <v>35</v>
      </c>
    </row>
    <row r="224" spans="1:3" x14ac:dyDescent="0.25">
      <c r="A224" t="s">
        <v>376</v>
      </c>
      <c r="B224" s="22" cm="1">
        <f t="array" ref="B224">INDEX(USA!B:B,Basedata!C224)</f>
        <v>2913314</v>
      </c>
      <c r="C224">
        <f>MATCH(A224,USA!D:D,0)</f>
        <v>36</v>
      </c>
    </row>
    <row r="225" spans="1:3" x14ac:dyDescent="0.25">
      <c r="A225" t="s">
        <v>377</v>
      </c>
      <c r="B225" s="22" cm="1">
        <f t="array" ref="B225">INDEX(USA!B:B,Basedata!C225)</f>
        <v>4467673</v>
      </c>
      <c r="C225">
        <f>MATCH(A225,USA!D:D,0)</f>
        <v>22</v>
      </c>
    </row>
    <row r="226" spans="1:3" x14ac:dyDescent="0.25">
      <c r="A226" t="s">
        <v>378</v>
      </c>
      <c r="B226" s="22" cm="1">
        <f t="array" ref="B226">INDEX(USA!B:B,Basedata!C226)</f>
        <v>4648794</v>
      </c>
      <c r="C226">
        <f>MATCH(A226,USA!D:D,0)</f>
        <v>25</v>
      </c>
    </row>
    <row r="227" spans="1:3" x14ac:dyDescent="0.25">
      <c r="A227" t="s">
        <v>379</v>
      </c>
      <c r="B227" s="22" cm="1">
        <f t="array" ref="B227">INDEX(USA!B:B,Basedata!C227)</f>
        <v>1344212</v>
      </c>
      <c r="C227">
        <f>MATCH(A227,USA!D:D,0)</f>
        <v>5</v>
      </c>
    </row>
    <row r="228" spans="1:3" x14ac:dyDescent="0.25">
      <c r="A228" t="s">
        <v>380</v>
      </c>
      <c r="B228" s="22" cm="1">
        <f t="array" ref="B228">INDEX(USA!B:B,Basedata!C228)</f>
        <v>6045680</v>
      </c>
      <c r="C228">
        <f>MATCH(A228,USA!D:D,0)</f>
        <v>15</v>
      </c>
    </row>
    <row r="229" spans="1:3" x14ac:dyDescent="0.25">
      <c r="A229" t="s">
        <v>381</v>
      </c>
      <c r="B229" s="22" cm="1">
        <f t="array" ref="B229">INDEX(USA!B:B,Basedata!C229)</f>
        <v>6892503</v>
      </c>
      <c r="C229">
        <f>MATCH(A229,USA!D:D,0)</f>
        <v>2</v>
      </c>
    </row>
    <row r="230" spans="1:3" x14ac:dyDescent="0.25">
      <c r="A230" t="s">
        <v>382</v>
      </c>
      <c r="B230" s="22" cm="1">
        <f t="array" ref="B230">INDEX(USA!B:B,Basedata!C230)</f>
        <v>9986857</v>
      </c>
      <c r="C230">
        <f>MATCH(A230,USA!D:D,0)</f>
        <v>30</v>
      </c>
    </row>
    <row r="231" spans="1:3" x14ac:dyDescent="0.25">
      <c r="A231" t="s">
        <v>383</v>
      </c>
      <c r="B231" s="22" cm="1">
        <f t="array" ref="B231">INDEX(USA!B:B,Basedata!C231)</f>
        <v>5639632</v>
      </c>
      <c r="C231">
        <f>MATCH(A231,USA!D:D,0)</f>
        <v>34</v>
      </c>
    </row>
    <row r="232" spans="1:3" x14ac:dyDescent="0.25">
      <c r="A232" t="s">
        <v>384</v>
      </c>
      <c r="B232" s="22" cm="1">
        <f t="array" ref="B232">INDEX(USA!B:B,Basedata!C232)</f>
        <v>2976149</v>
      </c>
      <c r="C232">
        <f>MATCH(A232,USA!D:D,0)</f>
        <v>23</v>
      </c>
    </row>
    <row r="233" spans="1:3" x14ac:dyDescent="0.25">
      <c r="A233" t="s">
        <v>385</v>
      </c>
      <c r="B233" s="22" cm="1">
        <f t="array" ref="B233">INDEX(USA!B:B,Basedata!C233)</f>
        <v>6137428</v>
      </c>
      <c r="C233">
        <f>MATCH(A233,USA!D:D,0)</f>
        <v>33</v>
      </c>
    </row>
    <row r="234" spans="1:3" x14ac:dyDescent="0.25">
      <c r="A234" t="s">
        <v>386</v>
      </c>
      <c r="B234" s="22" cm="1">
        <f t="array" ref="B234">INDEX(USA!B:B,Basedata!C234)</f>
        <v>1068778</v>
      </c>
      <c r="C234">
        <f>MATCH(A234,USA!D:D,0)</f>
        <v>46</v>
      </c>
    </row>
    <row r="235" spans="1:3" x14ac:dyDescent="0.25">
      <c r="A235" t="s">
        <v>387</v>
      </c>
      <c r="B235" s="22" cm="1">
        <f t="array" ref="B235">INDEX(USA!B:B,Basedata!C235)</f>
        <v>1934408</v>
      </c>
      <c r="C235">
        <f>MATCH(A235,USA!D:D,0)</f>
        <v>37</v>
      </c>
    </row>
    <row r="236" spans="1:3" x14ac:dyDescent="0.25">
      <c r="A236" t="s">
        <v>388</v>
      </c>
      <c r="B236" s="22" cm="1">
        <f t="array" ref="B236">INDEX(USA!B:B,Basedata!C236)</f>
        <v>3080156</v>
      </c>
      <c r="C236">
        <f>MATCH(A236,USA!D:D,0)</f>
        <v>43</v>
      </c>
    </row>
    <row r="237" spans="1:3" x14ac:dyDescent="0.25">
      <c r="A237" t="s">
        <v>389</v>
      </c>
      <c r="B237" s="22" cm="1">
        <f t="array" ref="B237">INDEX(USA!B:B,Basedata!C237)</f>
        <v>1359711</v>
      </c>
      <c r="C237">
        <f>MATCH(A237,USA!D:D,0)</f>
        <v>4</v>
      </c>
    </row>
    <row r="238" spans="1:3" x14ac:dyDescent="0.25">
      <c r="A238" t="s">
        <v>390</v>
      </c>
      <c r="B238" s="22" cm="1">
        <f t="array" ref="B238">INDEX(USA!B:B,Basedata!C238)</f>
        <v>8882190</v>
      </c>
      <c r="C238">
        <f>MATCH(A238,USA!D:D,0)</f>
        <v>10</v>
      </c>
    </row>
    <row r="239" spans="1:3" x14ac:dyDescent="0.25">
      <c r="A239" t="s">
        <v>391</v>
      </c>
      <c r="B239" s="22" cm="1">
        <f t="array" ref="B239">INDEX(USA!B:B,Basedata!C239)</f>
        <v>2096829</v>
      </c>
      <c r="C239">
        <f>MATCH(A239,USA!D:D,0)</f>
        <v>44</v>
      </c>
    </row>
    <row r="240" spans="1:3" x14ac:dyDescent="0.25">
      <c r="A240" t="s">
        <v>392</v>
      </c>
      <c r="B240" s="22" cm="1">
        <f t="array" ref="B240">INDEX(USA!B:B,Basedata!C240)</f>
        <v>19453561</v>
      </c>
      <c r="C240">
        <f>MATCH(A240,USA!D:D,0)</f>
        <v>8</v>
      </c>
    </row>
    <row r="241" spans="1:3" x14ac:dyDescent="0.25">
      <c r="A241" t="s">
        <v>393</v>
      </c>
      <c r="B241" s="22" cm="1">
        <f t="array" ref="B241">INDEX(USA!B:B,Basedata!C241)</f>
        <v>10488084</v>
      </c>
      <c r="C241">
        <f>MATCH(A241,USA!D:D,0)</f>
        <v>13</v>
      </c>
    </row>
    <row r="242" spans="1:3" x14ac:dyDescent="0.25">
      <c r="A242" t="s">
        <v>394</v>
      </c>
      <c r="B242" s="22" cm="1">
        <f t="array" ref="B242">INDEX(USA!B:B,Basedata!C242)</f>
        <v>762062</v>
      </c>
      <c r="C242">
        <f>MATCH(A242,USA!D:D,0)</f>
        <v>39</v>
      </c>
    </row>
    <row r="243" spans="1:3" x14ac:dyDescent="0.25">
      <c r="A243" t="s">
        <v>395</v>
      </c>
      <c r="B243" s="22" cm="1">
        <f t="array" ref="B243">INDEX(USA!B:B,Basedata!C243)</f>
        <v>11689100</v>
      </c>
      <c r="C243">
        <f>MATCH(A243,USA!D:D,0)</f>
        <v>29</v>
      </c>
    </row>
    <row r="244" spans="1:3" x14ac:dyDescent="0.25">
      <c r="A244" t="s">
        <v>396</v>
      </c>
      <c r="B244" s="22" cm="1">
        <f t="array" ref="B244">INDEX(USA!B:B,Basedata!C244)</f>
        <v>3956971</v>
      </c>
      <c r="C244">
        <f>MATCH(A244,USA!D:D,0)</f>
        <v>26</v>
      </c>
    </row>
    <row r="245" spans="1:3" x14ac:dyDescent="0.25">
      <c r="A245" t="s">
        <v>397</v>
      </c>
      <c r="B245" s="22" cm="1">
        <f t="array" ref="B245">INDEX(USA!B:B,Basedata!C245)</f>
        <v>4217737</v>
      </c>
      <c r="C245">
        <f>MATCH(A245,USA!D:D,0)</f>
        <v>50</v>
      </c>
    </row>
    <row r="246" spans="1:3" x14ac:dyDescent="0.25">
      <c r="A246" t="s">
        <v>398</v>
      </c>
      <c r="B246" s="22" cm="1">
        <f t="array" ref="B246">INDEX(USA!B:B,Basedata!C246)</f>
        <v>12801989</v>
      </c>
      <c r="C246">
        <f>MATCH(A246,USA!D:D,0)</f>
        <v>9</v>
      </c>
    </row>
    <row r="247" spans="1:3" x14ac:dyDescent="0.25">
      <c r="A247" t="s">
        <v>399</v>
      </c>
      <c r="B247" s="22" cm="1">
        <f t="array" ref="B247">INDEX(USA!B:B,Basedata!C247)</f>
        <v>3193694</v>
      </c>
      <c r="C247">
        <f>MATCH(A247,USA!D:D,0)</f>
        <v>54</v>
      </c>
    </row>
    <row r="248" spans="1:3" x14ac:dyDescent="0.25">
      <c r="A248" t="s">
        <v>400</v>
      </c>
      <c r="B248" s="22" cm="1">
        <f t="array" ref="B248">INDEX(USA!B:B,Basedata!C248)</f>
        <v>1059361</v>
      </c>
      <c r="C248">
        <f>MATCH(A248,USA!D:D,0)</f>
        <v>6</v>
      </c>
    </row>
    <row r="249" spans="1:3" x14ac:dyDescent="0.25">
      <c r="A249" t="s">
        <v>401</v>
      </c>
      <c r="B249" s="22" cm="1">
        <f t="array" ref="B249">INDEX(USA!B:B,Basedata!C249)</f>
        <v>5148714</v>
      </c>
      <c r="C249">
        <f>MATCH(A249,USA!D:D,0)</f>
        <v>16</v>
      </c>
    </row>
    <row r="250" spans="1:3" x14ac:dyDescent="0.25">
      <c r="A250" t="s">
        <v>402</v>
      </c>
      <c r="B250" s="22" cm="1">
        <f t="array" ref="B250">INDEX(USA!B:B,Basedata!C250)</f>
        <v>884659</v>
      </c>
      <c r="C250">
        <f>MATCH(A250,USA!D:D,0)</f>
        <v>38</v>
      </c>
    </row>
    <row r="251" spans="1:3" x14ac:dyDescent="0.25">
      <c r="A251" t="s">
        <v>403</v>
      </c>
      <c r="B251" s="22" cm="1">
        <f t="array" ref="B251">INDEX(USA!B:B,Basedata!C251)</f>
        <v>6829174</v>
      </c>
      <c r="C251">
        <f>MATCH(A251,USA!D:D,0)</f>
        <v>20</v>
      </c>
    </row>
    <row r="252" spans="1:3" x14ac:dyDescent="0.25">
      <c r="A252" t="s">
        <v>404</v>
      </c>
      <c r="B252" s="22" cm="1">
        <f t="array" ref="B252">INDEX(USA!B:B,Basedata!C252)</f>
        <v>28995881</v>
      </c>
      <c r="C252">
        <f>MATCH(A252,USA!D:D,0)</f>
        <v>24</v>
      </c>
    </row>
    <row r="253" spans="1:3" x14ac:dyDescent="0.25">
      <c r="A253" t="s">
        <v>405</v>
      </c>
      <c r="B253" s="22" cm="1">
        <f t="array" ref="B253">INDEX(USA!B:B,Basedata!C253)</f>
        <v>3205958</v>
      </c>
      <c r="C253">
        <f>MATCH(A253,USA!D:D,0)</f>
        <v>42</v>
      </c>
    </row>
    <row r="254" spans="1:3" x14ac:dyDescent="0.25">
      <c r="A254" t="s">
        <v>406</v>
      </c>
      <c r="B254" s="22" cm="1">
        <f t="array" ref="B254">INDEX(USA!B:B,Basedata!C254)</f>
        <v>623989</v>
      </c>
      <c r="C254">
        <f>MATCH(A254,USA!D:D,0)</f>
        <v>7</v>
      </c>
    </row>
    <row r="255" spans="1:3" x14ac:dyDescent="0.25">
      <c r="A255" t="s">
        <v>407</v>
      </c>
      <c r="B255" s="22" cm="1">
        <f t="array" ref="B255">INDEX(USA!B:B,Basedata!C255)</f>
        <v>8535519</v>
      </c>
      <c r="C255">
        <f>MATCH(A255,USA!D:D,0)</f>
        <v>14</v>
      </c>
    </row>
    <row r="256" spans="1:3" x14ac:dyDescent="0.25">
      <c r="A256" t="s">
        <v>408</v>
      </c>
      <c r="B256" s="22" cm="1">
        <f t="array" ref="B256">INDEX(USA!B:B,Basedata!C256)</f>
        <v>7614893</v>
      </c>
      <c r="C256">
        <f>MATCH(A256,USA!D:D,0)</f>
        <v>49</v>
      </c>
    </row>
    <row r="257" spans="1:3" x14ac:dyDescent="0.25">
      <c r="A257" t="s">
        <v>409</v>
      </c>
      <c r="B257" s="22" cm="1">
        <f t="array" ref="B257">INDEX(USA!B:B,Basedata!C257)</f>
        <v>1792147</v>
      </c>
      <c r="C257">
        <f>MATCH(A257,USA!D:D,0)</f>
        <v>17</v>
      </c>
    </row>
    <row r="258" spans="1:3" x14ac:dyDescent="0.25">
      <c r="A258" t="s">
        <v>410</v>
      </c>
      <c r="B258" s="22" cm="1">
        <f t="array" ref="B258">INDEX(USA!B:B,Basedata!C258)</f>
        <v>5822434</v>
      </c>
      <c r="C258">
        <f>MATCH(A258,USA!D:D,0)</f>
        <v>32</v>
      </c>
    </row>
    <row r="259" spans="1:3" x14ac:dyDescent="0.25">
      <c r="A259" t="s">
        <v>411</v>
      </c>
      <c r="B259" s="22" cm="1">
        <f t="array" ref="B259">INDEX(USA!B:B,Basedata!C259)</f>
        <v>578759</v>
      </c>
      <c r="C259">
        <f>MATCH(A259,USA!D:D,0)</f>
        <v>47</v>
      </c>
    </row>
    <row r="260" spans="1:3" x14ac:dyDescent="0.25">
      <c r="A260" t="s">
        <v>229</v>
      </c>
      <c r="B260" s="21" cm="1">
        <f t="array" ref="B260">INDEX(World!C:C,Basedata!C260)</f>
        <v>43733762</v>
      </c>
      <c r="C260">
        <f>MATCH(A260,World!B:B,0)</f>
        <v>226</v>
      </c>
    </row>
    <row r="261" spans="1:3" x14ac:dyDescent="0.25">
      <c r="A261" t="s">
        <v>230</v>
      </c>
      <c r="B261" s="21" cm="1">
        <f t="array" ref="B261">INDEX(World!C:C,Basedata!C261)</f>
        <v>9890402</v>
      </c>
      <c r="C261">
        <f>MATCH(A261,World!B:B,0)</f>
        <v>227</v>
      </c>
    </row>
    <row r="262" spans="1:3" x14ac:dyDescent="0.25">
      <c r="A262" t="s">
        <v>231</v>
      </c>
      <c r="B262" s="21" cm="1">
        <f t="array" ref="B262">INDEX(World!C:C,Basedata!C262)</f>
        <v>67886011</v>
      </c>
      <c r="C262">
        <f>MATCH(A262,World!B:B,0)</f>
        <v>228</v>
      </c>
    </row>
    <row r="263" spans="1:3" x14ac:dyDescent="0.25">
      <c r="A263" t="s">
        <v>412</v>
      </c>
      <c r="B263" s="22">
        <v>166000</v>
      </c>
    </row>
    <row r="264" spans="1:3" x14ac:dyDescent="0.25">
      <c r="A264" t="s">
        <v>413</v>
      </c>
      <c r="B264" s="22">
        <v>34571</v>
      </c>
    </row>
    <row r="265" spans="1:3" x14ac:dyDescent="0.25">
      <c r="A265" t="s">
        <v>414</v>
      </c>
      <c r="B265" s="22">
        <f>B262-B263-B264</f>
        <v>67685440</v>
      </c>
    </row>
    <row r="266" spans="1:3" x14ac:dyDescent="0.25">
      <c r="A266" t="s">
        <v>232</v>
      </c>
      <c r="B266" s="21" cm="1">
        <f t="array" ref="B266">INDEX(World!C:C,Basedata!C266)</f>
        <v>3473730</v>
      </c>
      <c r="C266">
        <f>MATCH(A266,World!B:B,0)</f>
        <v>230</v>
      </c>
    </row>
    <row r="267" spans="1:3" x14ac:dyDescent="0.25">
      <c r="A267" t="s">
        <v>233</v>
      </c>
      <c r="B267" s="21" cm="1">
        <f t="array" ref="B267">INDEX(World!C:C,Basedata!C267)</f>
        <v>33469203</v>
      </c>
      <c r="C267">
        <f>MATCH(A267,World!B:B,0)</f>
        <v>231</v>
      </c>
    </row>
    <row r="268" spans="1:3" x14ac:dyDescent="0.25">
      <c r="A268" t="s">
        <v>235</v>
      </c>
      <c r="B268" s="21" cm="1">
        <f t="array" ref="B268">INDEX(World!C:C,Basedata!C268)</f>
        <v>28435940</v>
      </c>
      <c r="C268">
        <f>MATCH(A268,World!B:B,0)</f>
        <v>233</v>
      </c>
    </row>
    <row r="269" spans="1:3" x14ac:dyDescent="0.25">
      <c r="A269" t="s">
        <v>236</v>
      </c>
      <c r="B269" s="21" cm="1">
        <f t="array" ref="B269">INDEX(World!C:C,Basedata!C269)</f>
        <v>97338579</v>
      </c>
      <c r="C269">
        <f>MATCH(A269,World!B:B,0)</f>
        <v>234</v>
      </c>
    </row>
    <row r="270" spans="1:3" x14ac:dyDescent="0.25">
      <c r="A270" t="s">
        <v>415</v>
      </c>
      <c r="B270" s="21" cm="1">
        <f t="array" ref="B270">INDEX(World!C:C,Basedata!C270)</f>
        <v>5101414</v>
      </c>
      <c r="C270">
        <f>MATCH(A270,World!B:B,0)</f>
        <v>204</v>
      </c>
    </row>
    <row r="271" spans="1:3" x14ac:dyDescent="0.25">
      <c r="A271" t="s">
        <v>24</v>
      </c>
      <c r="B271" s="21" cm="1">
        <f t="array" ref="B271">INDEX(World!C:C,Basedata!C271)</f>
        <v>55191</v>
      </c>
      <c r="C271">
        <f>MATCH(A271,World!B:B,0)</f>
        <v>7</v>
      </c>
    </row>
    <row r="272" spans="1:3" x14ac:dyDescent="0.25">
      <c r="A272" t="s">
        <v>27</v>
      </c>
      <c r="B272" s="21" cm="1">
        <f t="array" ref="B272">INDEX(World!C:C,Basedata!C272)</f>
        <v>32866272</v>
      </c>
      <c r="C272">
        <f>MATCH(A272,World!B:B,0)</f>
        <v>9</v>
      </c>
    </row>
    <row r="273" spans="1:3" x14ac:dyDescent="0.25">
      <c r="A273" t="s">
        <v>28</v>
      </c>
      <c r="B273" s="21" cm="1">
        <f t="array" ref="B273">INDEX(World!C:C,Basedata!C273)</f>
        <v>15003</v>
      </c>
      <c r="C273">
        <f>MATCH(A273,World!B:B,0)</f>
        <v>10</v>
      </c>
    </row>
    <row r="274" spans="1:3" x14ac:dyDescent="0.25">
      <c r="A274" t="s">
        <v>677</v>
      </c>
      <c r="B274" s="21" cm="1">
        <f t="array" ref="B274">INDEX(World!C:C,Basedata!C274)</f>
        <v>393244</v>
      </c>
      <c r="C274">
        <f>MATCH(A274,World!B:B,0)</f>
        <v>18</v>
      </c>
    </row>
    <row r="275" spans="1:3" x14ac:dyDescent="0.25">
      <c r="A275" t="s">
        <v>38</v>
      </c>
      <c r="B275" s="21" cm="1">
        <f t="array" ref="B275">INDEX(World!C:C,Basedata!C275)</f>
        <v>287375</v>
      </c>
      <c r="C275">
        <f>MATCH(A275,World!B:B,0)</f>
        <v>21</v>
      </c>
    </row>
    <row r="276" spans="1:3" x14ac:dyDescent="0.25">
      <c r="A276" t="s">
        <v>41</v>
      </c>
      <c r="B276" s="21" cm="1">
        <f t="array" ref="B276">INDEX(World!C:C,Basedata!C276)</f>
        <v>397628</v>
      </c>
      <c r="C276">
        <f>MATCH(A276,World!B:B,0)</f>
        <v>24</v>
      </c>
    </row>
    <row r="277" spans="1:3" x14ac:dyDescent="0.25">
      <c r="A277" t="s">
        <v>42</v>
      </c>
      <c r="B277" s="21" cm="1">
        <f t="array" ref="B277">INDEX(World!C:C,Basedata!C277)</f>
        <v>12123200</v>
      </c>
      <c r="C277">
        <f>MATCH(A277,World!B:B,0)</f>
        <v>25</v>
      </c>
    </row>
    <row r="278" spans="1:3" x14ac:dyDescent="0.25">
      <c r="A278" t="s">
        <v>43</v>
      </c>
      <c r="B278" s="21" cm="1">
        <f t="array" ref="B278">INDEX(World!C:C,Basedata!C278)</f>
        <v>62278</v>
      </c>
      <c r="C278">
        <f>MATCH(A278,World!B:B,0)</f>
        <v>26</v>
      </c>
    </row>
    <row r="279" spans="1:3" x14ac:dyDescent="0.25">
      <c r="A279" t="s">
        <v>47</v>
      </c>
      <c r="B279" s="21" cm="1">
        <f t="array" ref="B279">INDEX(World!C:C,Basedata!C279)</f>
        <v>2351627</v>
      </c>
      <c r="C279">
        <f>MATCH(A279,World!B:B,0)</f>
        <v>30</v>
      </c>
    </row>
    <row r="280" spans="1:3" x14ac:dyDescent="0.25">
      <c r="A280" t="s">
        <v>49</v>
      </c>
      <c r="B280" s="21" cm="1">
        <f t="array" ref="B280">INDEX(World!C:C,Basedata!C280)</f>
        <v>30231</v>
      </c>
      <c r="C280">
        <f>MATCH(A280,World!B:B,0)</f>
        <v>32</v>
      </c>
    </row>
    <row r="281" spans="1:3" x14ac:dyDescent="0.25">
      <c r="A281" t="s">
        <v>53</v>
      </c>
      <c r="B281" s="21" cm="1">
        <f t="array" ref="B281">INDEX(World!C:C,Basedata!C281)</f>
        <v>11890784</v>
      </c>
      <c r="C281">
        <f>MATCH(A281,World!B:B,0)</f>
        <v>36</v>
      </c>
    </row>
    <row r="282" spans="1:3" x14ac:dyDescent="0.25">
      <c r="A282" t="s">
        <v>54</v>
      </c>
      <c r="B282" s="21" cm="1">
        <f t="array" ref="B282">INDEX(World!C:C,Basedata!C282)</f>
        <v>555987</v>
      </c>
      <c r="C282">
        <f>MATCH(A282,World!B:B,0)</f>
        <v>37</v>
      </c>
    </row>
    <row r="283" spans="1:3" x14ac:dyDescent="0.25">
      <c r="A283" t="s">
        <v>58</v>
      </c>
      <c r="B283" s="21" cm="1">
        <f t="array" ref="B283">INDEX(World!C:C,Basedata!C283)</f>
        <v>26223</v>
      </c>
      <c r="C283">
        <f>MATCH(A283,World!B:B,0)</f>
        <v>41</v>
      </c>
    </row>
    <row r="284" spans="1:3" x14ac:dyDescent="0.25">
      <c r="A284" t="s">
        <v>60</v>
      </c>
      <c r="B284" s="21" cm="1">
        <f t="array" ref="B284">INDEX(World!C:C,Basedata!C284)</f>
        <v>16425864</v>
      </c>
      <c r="C284">
        <f>MATCH(A284,World!B:B,0)</f>
        <v>44</v>
      </c>
    </row>
    <row r="285" spans="1:3" x14ac:dyDescent="0.25">
      <c r="A285" t="s">
        <v>61</v>
      </c>
      <c r="B285" s="21" cm="1">
        <f t="array" ref="B285">INDEX(World!C:C,Basedata!C285)</f>
        <v>173863</v>
      </c>
      <c r="C285">
        <f>MATCH(A285,World!B:B,0)</f>
        <v>45</v>
      </c>
    </row>
    <row r="286" spans="1:3" x14ac:dyDescent="0.25">
      <c r="A286" t="s">
        <v>65</v>
      </c>
      <c r="B286" s="21" cm="1">
        <f t="array" ref="B286">INDEX(World!C:C,Basedata!C286)</f>
        <v>869601</v>
      </c>
      <c r="C286">
        <f>MATCH(A286,World!B:B,0)</f>
        <v>49</v>
      </c>
    </row>
    <row r="287" spans="1:3" x14ac:dyDescent="0.25">
      <c r="A287" t="s">
        <v>66</v>
      </c>
      <c r="B287" s="21" cm="1">
        <f t="array" ref="B287">INDEX(World!C:C,Basedata!C287)</f>
        <v>17564</v>
      </c>
      <c r="C287">
        <f>MATCH(A287,World!B:B,0)</f>
        <v>52</v>
      </c>
    </row>
    <row r="288" spans="1:3" x14ac:dyDescent="0.25">
      <c r="A288" t="s">
        <v>72</v>
      </c>
      <c r="B288" s="21" cm="1">
        <f t="array" ref="B288">INDEX(World!C:C,Basedata!C288)</f>
        <v>988000</v>
      </c>
      <c r="C288">
        <f>MATCH(A288,World!B:B,0)</f>
        <v>61</v>
      </c>
    </row>
    <row r="289" spans="1:3" x14ac:dyDescent="0.25">
      <c r="A289" t="s">
        <v>73</v>
      </c>
      <c r="B289" s="21" cm="1">
        <f t="array" ref="B289">INDEX(World!C:C,Basedata!C289)</f>
        <v>71986</v>
      </c>
      <c r="C289">
        <f>MATCH(A289,World!B:B,0)</f>
        <v>62</v>
      </c>
    </row>
    <row r="290" spans="1:3" x14ac:dyDescent="0.25">
      <c r="A290" t="s">
        <v>676</v>
      </c>
      <c r="B290" s="21" cm="1">
        <f t="array" ref="B290">INDEX(World!C:C,Basedata!C290)</f>
        <v>89561403</v>
      </c>
      <c r="C290">
        <f>MATCH(A290,World!B:B,0)</f>
        <v>64</v>
      </c>
    </row>
    <row r="291" spans="1:3" x14ac:dyDescent="0.25">
      <c r="A291" t="s">
        <v>77</v>
      </c>
      <c r="B291" s="21" cm="1">
        <f t="array" ref="B291">INDEX(World!C:C,Basedata!C291)</f>
        <v>6486205</v>
      </c>
      <c r="C291">
        <f>MATCH(A291,World!B:B,0)</f>
        <v>67</v>
      </c>
    </row>
    <row r="292" spans="1:3" x14ac:dyDescent="0.25">
      <c r="A292" t="s">
        <v>79</v>
      </c>
      <c r="B292" s="21" cm="1">
        <f t="array" ref="B292">INDEX(World!C:C,Basedata!C292)</f>
        <v>3546421</v>
      </c>
      <c r="C292">
        <f>MATCH(A292,World!B:B,0)</f>
        <v>69</v>
      </c>
    </row>
    <row r="293" spans="1:3" x14ac:dyDescent="0.25">
      <c r="A293" t="s">
        <v>83</v>
      </c>
      <c r="B293" s="21" cm="1">
        <f t="array" ref="B293">INDEX(World!C:C,Basedata!C293)</f>
        <v>48863</v>
      </c>
      <c r="C293">
        <f>MATCH(A293,World!B:B,0)</f>
        <v>73</v>
      </c>
    </row>
    <row r="294" spans="1:3" x14ac:dyDescent="0.25">
      <c r="A294" t="s">
        <v>84</v>
      </c>
      <c r="B294" s="21" cm="1">
        <f t="array" ref="B294">INDEX(World!C:C,Basedata!C294)</f>
        <v>3480</v>
      </c>
      <c r="C294">
        <f>MATCH(A294,World!B:B,0)</f>
        <v>74</v>
      </c>
    </row>
    <row r="295" spans="1:3" x14ac:dyDescent="0.25">
      <c r="A295" t="s">
        <v>85</v>
      </c>
      <c r="B295" s="21" cm="1">
        <f t="array" ref="B295">INDEX(World!C:C,Basedata!C295)</f>
        <v>896445</v>
      </c>
      <c r="C295">
        <f>MATCH(A295,World!B:B,0)</f>
        <v>75</v>
      </c>
    </row>
    <row r="296" spans="1:3" x14ac:dyDescent="0.25">
      <c r="A296" t="s">
        <v>89</v>
      </c>
      <c r="B296" s="21" cm="1">
        <f t="array" ref="B296">INDEX(World!C:C,Basedata!C296)</f>
        <v>280908</v>
      </c>
      <c r="C296">
        <f>MATCH(A296,World!B:B,0)</f>
        <v>79</v>
      </c>
    </row>
    <row r="297" spans="1:3" x14ac:dyDescent="0.25">
      <c r="A297" t="s">
        <v>91</v>
      </c>
      <c r="B297" s="21" cm="1">
        <f t="array" ref="B297">INDEX(World!C:C,Basedata!C297)</f>
        <v>2416668</v>
      </c>
      <c r="C297">
        <f>MATCH(A297,World!B:B,0)</f>
        <v>81</v>
      </c>
    </row>
    <row r="298" spans="1:3" x14ac:dyDescent="0.25">
      <c r="A298" t="s">
        <v>95</v>
      </c>
      <c r="B298" s="21" cm="1">
        <f t="array" ref="B298">INDEX(World!C:C,Basedata!C298)</f>
        <v>33691</v>
      </c>
      <c r="C298">
        <f>MATCH(A298,World!B:B,0)</f>
        <v>85</v>
      </c>
    </row>
    <row r="299" spans="1:3" x14ac:dyDescent="0.25">
      <c r="A299" t="s">
        <v>97</v>
      </c>
      <c r="B299" s="21" cm="1">
        <f t="array" ref="B299">INDEX(World!C:C,Basedata!C299)</f>
        <v>56770</v>
      </c>
      <c r="C299">
        <f>MATCH(A299,World!B:B,0)</f>
        <v>87</v>
      </c>
    </row>
    <row r="300" spans="1:3" x14ac:dyDescent="0.25">
      <c r="A300" t="s">
        <v>98</v>
      </c>
      <c r="B300" s="21" cm="1">
        <f t="array" ref="B300">INDEX(World!C:C,Basedata!C300)</f>
        <v>112523</v>
      </c>
      <c r="C300">
        <f>MATCH(A300,World!B:B,0)</f>
        <v>88</v>
      </c>
    </row>
    <row r="301" spans="1:3" x14ac:dyDescent="0.25">
      <c r="A301" t="s">
        <v>99</v>
      </c>
      <c r="B301" s="21" cm="1">
        <f t="array" ref="B301">INDEX(World!C:C,Basedata!C301)</f>
        <v>168775</v>
      </c>
      <c r="C301">
        <f>MATCH(A301,World!B:B,0)</f>
        <v>90</v>
      </c>
    </row>
    <row r="302" spans="1:3" x14ac:dyDescent="0.25">
      <c r="A302" t="s">
        <v>102</v>
      </c>
      <c r="B302" s="21" cm="1">
        <f t="array" ref="B302">INDEX(World!C:C,Basedata!C302)</f>
        <v>1968001</v>
      </c>
      <c r="C302">
        <f>MATCH(A302,World!B:B,0)</f>
        <v>93</v>
      </c>
    </row>
    <row r="303" spans="1:3" x14ac:dyDescent="0.25">
      <c r="A303" t="s">
        <v>104</v>
      </c>
      <c r="B303" s="21" cm="1">
        <f t="array" ref="B303">INDEX(World!C:C,Basedata!C303)</f>
        <v>11402528</v>
      </c>
      <c r="C303">
        <f>MATCH(A303,World!B:B,0)</f>
        <v>95</v>
      </c>
    </row>
    <row r="304" spans="1:3" x14ac:dyDescent="0.25">
      <c r="A304" t="s">
        <v>107</v>
      </c>
      <c r="B304" s="21" cm="1">
        <f t="array" ref="B304">INDEX(World!C:C,Basedata!C304)</f>
        <v>7496981</v>
      </c>
      <c r="C304">
        <f>MATCH(A304,World!B:B,0)</f>
        <v>98</v>
      </c>
    </row>
    <row r="305" spans="1:3" x14ac:dyDescent="0.25">
      <c r="A305" t="s">
        <v>115</v>
      </c>
      <c r="B305" s="21" cm="1">
        <f t="array" ref="B305">INDEX(World!C:C,Basedata!C305)</f>
        <v>85033</v>
      </c>
      <c r="C305">
        <f>MATCH(A305,World!B:B,0)</f>
        <v>106</v>
      </c>
    </row>
    <row r="306" spans="1:3" x14ac:dyDescent="0.25">
      <c r="A306" t="s">
        <v>123</v>
      </c>
      <c r="B306" s="21" cm="1">
        <f t="array" ref="B306">INDEX(World!C:C,Basedata!C306)</f>
        <v>119449</v>
      </c>
      <c r="C306">
        <f>MATCH(A306,World!B:B,0)</f>
        <v>114</v>
      </c>
    </row>
    <row r="307" spans="1:3" x14ac:dyDescent="0.25">
      <c r="A307" t="s">
        <v>125</v>
      </c>
      <c r="B307" s="21" cm="1">
        <f t="array" ref="B307">INDEX(World!C:C,Basedata!C307)</f>
        <v>6524195</v>
      </c>
      <c r="C307">
        <f>MATCH(A307,World!B:B,0)</f>
        <v>116</v>
      </c>
    </row>
    <row r="308" spans="1:3" x14ac:dyDescent="0.25">
      <c r="A308" t="s">
        <v>126</v>
      </c>
      <c r="B308" s="21" cm="1">
        <f t="array" ref="B308">INDEX(World!C:C,Basedata!C308)</f>
        <v>7275560</v>
      </c>
      <c r="C308">
        <f>MATCH(A308,World!B:B,0)</f>
        <v>117</v>
      </c>
    </row>
    <row r="309" spans="1:3" x14ac:dyDescent="0.25">
      <c r="A309" t="s">
        <v>129</v>
      </c>
      <c r="B309" s="21" cm="1">
        <f t="array" ref="B309">INDEX(World!C:C,Basedata!C309)</f>
        <v>2142249</v>
      </c>
      <c r="C309">
        <f>MATCH(A309,World!B:B,0)</f>
        <v>120</v>
      </c>
    </row>
    <row r="310" spans="1:3" x14ac:dyDescent="0.25">
      <c r="A310" t="s">
        <v>130</v>
      </c>
      <c r="B310" s="21" cm="1">
        <f t="array" ref="B310">INDEX(World!C:C,Basedata!C310)</f>
        <v>5057681</v>
      </c>
      <c r="C310">
        <f>MATCH(A310,World!B:B,0)</f>
        <v>121</v>
      </c>
    </row>
    <row r="311" spans="1:3" x14ac:dyDescent="0.25">
      <c r="A311" t="s">
        <v>131</v>
      </c>
      <c r="B311" s="21" cm="1">
        <f t="array" ref="B311">INDEX(World!C:C,Basedata!C311)</f>
        <v>6871292</v>
      </c>
      <c r="C311">
        <f>MATCH(A311,World!B:B,0)</f>
        <v>122</v>
      </c>
    </row>
    <row r="312" spans="1:3" x14ac:dyDescent="0.25">
      <c r="A312" t="s">
        <v>135</v>
      </c>
      <c r="B312" s="21" cm="1">
        <f t="array" ref="B312">INDEX(World!C:C,Basedata!C312)</f>
        <v>649335</v>
      </c>
      <c r="C312">
        <f>MATCH(A312,World!B:B,0)</f>
        <v>126</v>
      </c>
    </row>
    <row r="313" spans="1:3" x14ac:dyDescent="0.25">
      <c r="A313" t="s">
        <v>136</v>
      </c>
      <c r="B313" s="21" cm="1">
        <f t="array" ref="B313">INDEX(World!C:C,Basedata!C313)</f>
        <v>27691018</v>
      </c>
      <c r="C313">
        <f>MATCH(A313,World!B:B,0)</f>
        <v>127</v>
      </c>
    </row>
    <row r="314" spans="1:3" x14ac:dyDescent="0.25">
      <c r="A314" t="s">
        <v>137</v>
      </c>
      <c r="B314" s="21" cm="1">
        <f t="array" ref="B314">INDEX(World!C:C,Basedata!C314)</f>
        <v>19129952</v>
      </c>
      <c r="C314">
        <f>MATCH(A314,World!B:B,0)</f>
        <v>128</v>
      </c>
    </row>
    <row r="315" spans="1:3" x14ac:dyDescent="0.25">
      <c r="A315" t="s">
        <v>140</v>
      </c>
      <c r="B315" s="21" cm="1">
        <f t="array" ref="B315">INDEX(World!C:C,Basedata!C315)</f>
        <v>20250833</v>
      </c>
      <c r="C315">
        <f>MATCH(A315,World!B:B,0)</f>
        <v>131</v>
      </c>
    </row>
    <row r="316" spans="1:3" x14ac:dyDescent="0.25">
      <c r="A316" t="s">
        <v>142</v>
      </c>
      <c r="B316" s="21" cm="1">
        <f t="array" ref="B316">INDEX(World!C:C,Basedata!C316)</f>
        <v>59190</v>
      </c>
      <c r="C316">
        <f>MATCH(A316,World!B:B,0)</f>
        <v>133</v>
      </c>
    </row>
    <row r="317" spans="1:3" x14ac:dyDescent="0.25">
      <c r="A317" t="s">
        <v>145</v>
      </c>
      <c r="B317" s="21" cm="1">
        <f t="array" ref="B317">INDEX(World!C:C,Basedata!C317)</f>
        <v>1271768</v>
      </c>
      <c r="C317">
        <f>MATCH(A317,World!B:B,0)</f>
        <v>136</v>
      </c>
    </row>
    <row r="318" spans="1:3" x14ac:dyDescent="0.25">
      <c r="A318" t="s">
        <v>147</v>
      </c>
      <c r="B318" s="21" cm="1">
        <f t="array" ref="B318">INDEX(World!C:C,Basedata!C318)</f>
        <v>115023</v>
      </c>
      <c r="C318">
        <f>MATCH(A318,World!B:B,0)</f>
        <v>139</v>
      </c>
    </row>
    <row r="319" spans="1:3" x14ac:dyDescent="0.25">
      <c r="A319" t="s">
        <v>151</v>
      </c>
      <c r="B319" s="21" cm="1">
        <f t="array" ref="B319">INDEX(World!C:C,Basedata!C319)</f>
        <v>628066</v>
      </c>
      <c r="C319">
        <f>MATCH(A319,World!B:B,0)</f>
        <v>143</v>
      </c>
    </row>
    <row r="320" spans="1:3" x14ac:dyDescent="0.25">
      <c r="A320" t="s">
        <v>152</v>
      </c>
      <c r="B320" s="21" cm="1">
        <f t="array" ref="B320">INDEX(World!C:C,Basedata!C320)</f>
        <v>4992</v>
      </c>
      <c r="C320">
        <f>MATCH(A320,World!B:B,0)</f>
        <v>144</v>
      </c>
    </row>
    <row r="321" spans="1:3" x14ac:dyDescent="0.25">
      <c r="A321" t="s">
        <v>154</v>
      </c>
      <c r="B321" s="21" cm="1">
        <f t="array" ref="B321">INDEX(World!C:C,Basedata!C321)</f>
        <v>31255435</v>
      </c>
      <c r="C321">
        <f>MATCH(A321,World!B:B,0)</f>
        <v>146</v>
      </c>
    </row>
    <row r="322" spans="1:3" x14ac:dyDescent="0.25">
      <c r="A322" t="s">
        <v>155</v>
      </c>
      <c r="B322" s="21" cm="1">
        <f t="array" ref="B322">INDEX(World!C:C,Basedata!C322)</f>
        <v>54409800</v>
      </c>
      <c r="C322">
        <f>MATCH(A322,World!B:B,0)</f>
        <v>147</v>
      </c>
    </row>
    <row r="323" spans="1:3" x14ac:dyDescent="0.25">
      <c r="A323" t="s">
        <v>157</v>
      </c>
      <c r="B323" s="21" cm="1">
        <f t="array" ref="B323">INDEX(World!C:C,Basedata!C323)</f>
        <v>10824</v>
      </c>
      <c r="C323">
        <f>MATCH(A323,World!B:B,0)</f>
        <v>149</v>
      </c>
    </row>
    <row r="324" spans="1:3" x14ac:dyDescent="0.25">
      <c r="A324" t="s">
        <v>160</v>
      </c>
      <c r="B324" s="21" cm="1">
        <f t="array" ref="B324">INDEX(World!C:C,Basedata!C324)</f>
        <v>285498</v>
      </c>
      <c r="C324">
        <f>MATCH(A324,World!B:B,0)</f>
        <v>152</v>
      </c>
    </row>
    <row r="325" spans="1:3" x14ac:dyDescent="0.25">
      <c r="A325" t="s">
        <v>162</v>
      </c>
      <c r="B325" s="21" cm="1">
        <f t="array" ref="B325">INDEX(World!C:C,Basedata!C325)</f>
        <v>6624554</v>
      </c>
      <c r="C325">
        <f>MATCH(A325,World!B:B,0)</f>
        <v>154</v>
      </c>
    </row>
    <row r="326" spans="1:3" x14ac:dyDescent="0.25">
      <c r="A326" t="s">
        <v>163</v>
      </c>
      <c r="B326" s="21" cm="1">
        <f t="array" ref="B326">INDEX(World!C:C,Basedata!C326)</f>
        <v>24206644</v>
      </c>
      <c r="C326">
        <f>MATCH(A326,World!B:B,0)</f>
        <v>155</v>
      </c>
    </row>
    <row r="327" spans="1:3" x14ac:dyDescent="0.25">
      <c r="A327" t="s">
        <v>165</v>
      </c>
      <c r="B327" s="21" cm="1">
        <f t="array" ref="B327">INDEX(World!C:C,Basedata!C327)</f>
        <v>1626</v>
      </c>
      <c r="C327">
        <f>MATCH(A327,World!B:B,0)</f>
        <v>157</v>
      </c>
    </row>
    <row r="328" spans="1:3" x14ac:dyDescent="0.25">
      <c r="A328" t="s">
        <v>166</v>
      </c>
      <c r="B328" s="21" cm="1">
        <f t="array" ref="B328">INDEX(World!C:C,Basedata!C328)</f>
        <v>25778816</v>
      </c>
      <c r="C328">
        <f>MATCH(A328,World!B:B,0)</f>
        <v>158</v>
      </c>
    </row>
    <row r="329" spans="1:3" x14ac:dyDescent="0.25">
      <c r="A329" t="s">
        <v>168</v>
      </c>
      <c r="B329" s="21" cm="1">
        <f t="array" ref="B329">INDEX(World!C:C,Basedata!C329)</f>
        <v>57559</v>
      </c>
      <c r="C329">
        <f>MATCH(A329,World!B:B,0)</f>
        <v>160</v>
      </c>
    </row>
    <row r="330" spans="1:3" x14ac:dyDescent="0.25">
      <c r="A330" t="s">
        <v>172</v>
      </c>
      <c r="B330" s="21" cm="1">
        <f t="array" ref="B330">INDEX(World!C:C,Basedata!C330)</f>
        <v>18094</v>
      </c>
      <c r="C330">
        <f>MATCH(A330,World!B:B,0)</f>
        <v>164</v>
      </c>
    </row>
    <row r="331" spans="1:3" x14ac:dyDescent="0.25">
      <c r="A331" t="s">
        <v>174</v>
      </c>
      <c r="B331" s="21" cm="1">
        <f t="array" ref="B331">INDEX(World!C:C,Basedata!C331)</f>
        <v>8947024</v>
      </c>
      <c r="C331">
        <f>MATCH(A331,World!B:B,0)</f>
        <v>166</v>
      </c>
    </row>
    <row r="332" spans="1:3" x14ac:dyDescent="0.25">
      <c r="A332" t="s">
        <v>180</v>
      </c>
      <c r="B332" s="21" cm="1">
        <f t="array" ref="B332">INDEX(World!C:C,Basedata!C332)</f>
        <v>2860853</v>
      </c>
      <c r="C332">
        <f>MATCH(A332,World!B:B,0)</f>
        <v>172</v>
      </c>
    </row>
    <row r="333" spans="1:3" x14ac:dyDescent="0.25">
      <c r="A333" t="s">
        <v>185</v>
      </c>
      <c r="B333" s="21" cm="1">
        <f t="array" ref="B333">INDEX(World!C:C,Basedata!C333)</f>
        <v>9877</v>
      </c>
      <c r="C333">
        <f>MATCH(A333,World!B:B,0)</f>
        <v>178</v>
      </c>
    </row>
    <row r="334" spans="1:3" x14ac:dyDescent="0.25">
      <c r="A334" t="s">
        <v>186</v>
      </c>
      <c r="B334" s="21" cm="1">
        <f t="array" ref="B334">INDEX(World!C:C,Basedata!C334)</f>
        <v>6077</v>
      </c>
      <c r="C334">
        <f>MATCH(A334,World!B:B,0)</f>
        <v>179</v>
      </c>
    </row>
    <row r="335" spans="1:3" x14ac:dyDescent="0.25">
      <c r="A335" t="s">
        <v>187</v>
      </c>
      <c r="B335" s="21" cm="1">
        <f t="array" ref="B335">INDEX(World!C:C,Basedata!C335)</f>
        <v>53199</v>
      </c>
      <c r="C335">
        <f>MATCH(A335,World!B:B,0)</f>
        <v>180</v>
      </c>
    </row>
    <row r="336" spans="1:3" x14ac:dyDescent="0.25">
      <c r="A336" t="s">
        <v>189</v>
      </c>
      <c r="B336" s="21" cm="1">
        <f t="array" ref="B336">INDEX(World!C:C,Basedata!C336)</f>
        <v>38666</v>
      </c>
      <c r="C336">
        <f>MATCH(A336,World!B:B,0)</f>
        <v>182</v>
      </c>
    </row>
    <row r="337" spans="1:3" x14ac:dyDescent="0.25">
      <c r="A337" t="s">
        <v>190</v>
      </c>
      <c r="B337" s="21" cm="1">
        <f t="array" ref="B337">INDEX(World!C:C,Basedata!C337)</f>
        <v>5794</v>
      </c>
      <c r="C337">
        <f>MATCH(A337,World!B:B,0)</f>
        <v>183</v>
      </c>
    </row>
    <row r="338" spans="1:3" x14ac:dyDescent="0.25">
      <c r="A338" t="s">
        <v>191</v>
      </c>
      <c r="B338" s="21" cm="1">
        <f t="array" ref="B338">INDEX(World!C:C,Basedata!C338)</f>
        <v>198414</v>
      </c>
      <c r="C338">
        <f>MATCH(A338,World!B:B,0)</f>
        <v>184</v>
      </c>
    </row>
    <row r="339" spans="1:3" x14ac:dyDescent="0.25">
      <c r="A339" t="s">
        <v>193</v>
      </c>
      <c r="B339" s="21" cm="1">
        <f t="array" ref="B339">INDEX(World!C:C,Basedata!C339)</f>
        <v>219159</v>
      </c>
      <c r="C339">
        <f>MATCH(A339,World!B:B,0)</f>
        <v>186</v>
      </c>
    </row>
    <row r="340" spans="1:3" x14ac:dyDescent="0.25">
      <c r="A340" t="s">
        <v>198</v>
      </c>
      <c r="B340" s="21" cm="1">
        <f t="array" ref="B340">INDEX(World!C:C,Basedata!C340)</f>
        <v>7976983</v>
      </c>
      <c r="C340">
        <f>MATCH(A340,World!B:B,0)</f>
        <v>191</v>
      </c>
    </row>
    <row r="341" spans="1:3" x14ac:dyDescent="0.25">
      <c r="A341" t="s">
        <v>200</v>
      </c>
      <c r="B341" s="21" cm="1">
        <f t="array" ref="B341">INDEX(World!C:C,Basedata!C341)</f>
        <v>42876</v>
      </c>
      <c r="C341">
        <f>MATCH(A341,World!B:B,0)</f>
        <v>193</v>
      </c>
    </row>
    <row r="342" spans="1:3" x14ac:dyDescent="0.25">
      <c r="A342" t="s">
        <v>203</v>
      </c>
      <c r="B342" s="21" cm="1">
        <f t="array" ref="B342">INDEX(World!C:C,Basedata!C342)</f>
        <v>686884</v>
      </c>
      <c r="C342">
        <f>MATCH(A342,World!B:B,0)</f>
        <v>196</v>
      </c>
    </row>
    <row r="343" spans="1:3" x14ac:dyDescent="0.25">
      <c r="A343" t="s">
        <v>204</v>
      </c>
      <c r="B343" s="21" cm="1">
        <f t="array" ref="B343">INDEX(World!C:C,Basedata!C343)</f>
        <v>15893222</v>
      </c>
      <c r="C343">
        <f>MATCH(A343,World!B:B,0)</f>
        <v>197</v>
      </c>
    </row>
    <row r="344" spans="1:3" x14ac:dyDescent="0.25">
      <c r="A344" t="s">
        <v>206</v>
      </c>
      <c r="B344" s="21" cm="1">
        <f t="array" ref="B344">INDEX(World!C:C,Basedata!C344)</f>
        <v>11193725</v>
      </c>
      <c r="C344">
        <f>MATCH(A344,World!B:B,0)</f>
        <v>200</v>
      </c>
    </row>
    <row r="345" spans="1:3" x14ac:dyDescent="0.25">
      <c r="A345" t="s">
        <v>213</v>
      </c>
      <c r="B345" s="21" cm="1">
        <f t="array" ref="B345">INDEX(World!C:C,Basedata!C345)</f>
        <v>17500658</v>
      </c>
      <c r="C345">
        <f>MATCH(A345,World!B:B,0)</f>
        <v>209</v>
      </c>
    </row>
    <row r="346" spans="1:3" x14ac:dyDescent="0.25">
      <c r="A346" t="s">
        <v>214</v>
      </c>
      <c r="B346" s="21" cm="1">
        <f t="array" ref="B346">INDEX(World!C:C,Basedata!C346)</f>
        <v>23816775</v>
      </c>
      <c r="C346">
        <f>MATCH(A346,World!B:B,0)</f>
        <v>210</v>
      </c>
    </row>
    <row r="347" spans="1:3" x14ac:dyDescent="0.25">
      <c r="A347" t="s">
        <v>215</v>
      </c>
      <c r="B347" s="21" cm="1">
        <f t="array" ref="B347">INDEX(World!C:C,Basedata!C347)</f>
        <v>9537645</v>
      </c>
      <c r="C347">
        <f>MATCH(A347,World!B:B,0)</f>
        <v>211</v>
      </c>
    </row>
    <row r="348" spans="1:3" x14ac:dyDescent="0.25">
      <c r="A348" t="s">
        <v>216</v>
      </c>
      <c r="B348" s="21" cm="1">
        <f t="array" ref="B348">INDEX(World!C:C,Basedata!C348)</f>
        <v>59734218</v>
      </c>
      <c r="C348">
        <f>MATCH(A348,World!B:B,0)</f>
        <v>212</v>
      </c>
    </row>
    <row r="349" spans="1:3" x14ac:dyDescent="0.25">
      <c r="A349" t="s">
        <v>218</v>
      </c>
      <c r="B349" s="21" cm="1">
        <f t="array" ref="B349">INDEX(World!C:C,Basedata!C349)</f>
        <v>1318445</v>
      </c>
      <c r="C349">
        <f>MATCH(A349,World!B:B,0)</f>
        <v>214</v>
      </c>
    </row>
    <row r="350" spans="1:3" x14ac:dyDescent="0.25">
      <c r="A350" t="s">
        <v>220</v>
      </c>
      <c r="B350" s="21" cm="1">
        <f t="array" ref="B350">INDEX(World!C:C,Basedata!C350)</f>
        <v>1357</v>
      </c>
      <c r="C350">
        <f>MATCH(A350,World!B:B,0)</f>
        <v>216</v>
      </c>
    </row>
    <row r="351" spans="1:3" x14ac:dyDescent="0.25">
      <c r="A351" t="s">
        <v>221</v>
      </c>
      <c r="B351" s="21" cm="1">
        <f t="array" ref="B351">INDEX(World!C:C,Basedata!C351)</f>
        <v>105695</v>
      </c>
      <c r="C351">
        <f>MATCH(A351,World!B:B,0)</f>
        <v>217</v>
      </c>
    </row>
    <row r="352" spans="1:3" x14ac:dyDescent="0.25">
      <c r="A352" t="s">
        <v>225</v>
      </c>
      <c r="B352" s="21" cm="1">
        <f t="array" ref="B352">INDEX(World!C:C,Basedata!C352)</f>
        <v>6031200</v>
      </c>
      <c r="C352">
        <f>MATCH(A352,World!B:B,0)</f>
        <v>221</v>
      </c>
    </row>
    <row r="353" spans="1:3" x14ac:dyDescent="0.25">
      <c r="A353" t="s">
        <v>226</v>
      </c>
      <c r="B353" s="21" cm="1">
        <f t="array" ref="B353">INDEX(World!C:C,Basedata!C353)</f>
        <v>38717</v>
      </c>
      <c r="C353">
        <f>MATCH(A353,World!B:B,0)</f>
        <v>222</v>
      </c>
    </row>
    <row r="354" spans="1:3" x14ac:dyDescent="0.25">
      <c r="A354" t="s">
        <v>227</v>
      </c>
      <c r="B354" s="21" cm="1">
        <f t="array" ref="B354">INDEX(World!C:C,Basedata!C354)</f>
        <v>11792</v>
      </c>
      <c r="C354">
        <f>MATCH(A354,World!B:B,0)</f>
        <v>223</v>
      </c>
    </row>
    <row r="355" spans="1:3" x14ac:dyDescent="0.25">
      <c r="A355" t="s">
        <v>678</v>
      </c>
      <c r="B355" s="21" cm="1">
        <f t="array" ref="B355">INDEX(World!C:C,Basedata!C355)</f>
        <v>104425</v>
      </c>
      <c r="C355">
        <f>MATCH(A355,World!B:B,0)</f>
        <v>224</v>
      </c>
    </row>
    <row r="356" spans="1:3" x14ac:dyDescent="0.25">
      <c r="A356" t="s">
        <v>228</v>
      </c>
      <c r="B356" s="21" cm="1">
        <f t="array" ref="B356">INDEX(World!C:C,Basedata!C356)</f>
        <v>45741007</v>
      </c>
      <c r="C356">
        <f>MATCH(A356,World!B:B,0)</f>
        <v>225</v>
      </c>
    </row>
    <row r="357" spans="1:3" x14ac:dyDescent="0.25">
      <c r="A357" t="s">
        <v>234</v>
      </c>
      <c r="B357" s="21" cm="1">
        <f t="array" ref="B357">INDEX(World!C:C,Basedata!C357)</f>
        <v>307145</v>
      </c>
      <c r="C357">
        <f>MATCH(A357,World!B:B,0)</f>
        <v>232</v>
      </c>
    </row>
    <row r="358" spans="1:3" x14ac:dyDescent="0.25">
      <c r="A358" t="s">
        <v>237</v>
      </c>
      <c r="B358" s="21" cm="1">
        <f t="array" ref="B358">INDEX(World!C:C,Basedata!C358)</f>
        <v>11239</v>
      </c>
      <c r="C358">
        <f>MATCH(A358,World!B:B,0)</f>
        <v>235</v>
      </c>
    </row>
    <row r="359" spans="1:3" x14ac:dyDescent="0.25">
      <c r="A359" t="s">
        <v>238</v>
      </c>
      <c r="B359" s="21" cm="1">
        <f t="array" ref="B359">INDEX(World!C:C,Basedata!C359)</f>
        <v>597339</v>
      </c>
      <c r="C359">
        <f>MATCH(A359,World!B:B,0)</f>
        <v>236</v>
      </c>
    </row>
    <row r="360" spans="1:3" x14ac:dyDescent="0.25">
      <c r="A360" t="s">
        <v>239</v>
      </c>
      <c r="B360" s="21" cm="1">
        <f t="array" ref="B360">INDEX(World!C:C,Basedata!C360)</f>
        <v>29825964</v>
      </c>
      <c r="C360">
        <f>MATCH(A360,World!B:B,0)</f>
        <v>237</v>
      </c>
    </row>
    <row r="361" spans="1:3" x14ac:dyDescent="0.25">
      <c r="A361" t="s">
        <v>240</v>
      </c>
      <c r="B361" s="21" cm="1">
        <f t="array" ref="B361">INDEX(World!C:C,Basedata!C361)</f>
        <v>18383955</v>
      </c>
      <c r="C361">
        <f>MATCH(A361,World!B:B,0)</f>
        <v>238</v>
      </c>
    </row>
    <row r="362" spans="1:3" x14ac:dyDescent="0.25">
      <c r="A362" t="s">
        <v>241</v>
      </c>
      <c r="B362" s="21" cm="1">
        <f t="array" ref="B362">INDEX(World!C:C,Basedata!C362)</f>
        <v>14862924</v>
      </c>
      <c r="C362">
        <f>MATCH(A362,World!B:B,0)</f>
        <v>239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00D7-345E-4B81-B76F-06E4CB6630EF}">
  <dimension ref="A1:L239"/>
  <sheetViews>
    <sheetView topLeftCell="A72" workbookViewId="0">
      <selection activeCell="B89" sqref="B89"/>
    </sheetView>
  </sheetViews>
  <sheetFormatPr baseColWidth="10" defaultRowHeight="15" x14ac:dyDescent="0.25"/>
  <cols>
    <col min="1" max="12" width="20.7109375" customWidth="1"/>
  </cols>
  <sheetData>
    <row r="1" spans="1:12" ht="15.75" thickBot="1" x14ac:dyDescent="0.3">
      <c r="A1" s="1" t="s">
        <v>0</v>
      </c>
    </row>
    <row r="2" spans="1:12" ht="44.25" customHeight="1" x14ac:dyDescent="0.25">
      <c r="A2" s="52" t="s">
        <v>1</v>
      </c>
      <c r="B2" s="52" t="s">
        <v>2</v>
      </c>
      <c r="C2" s="11" t="s">
        <v>3</v>
      </c>
      <c r="D2" s="11" t="s">
        <v>4</v>
      </c>
      <c r="E2" s="11" t="s">
        <v>6</v>
      </c>
      <c r="F2" s="11" t="s">
        <v>7</v>
      </c>
      <c r="G2" s="11" t="s">
        <v>9</v>
      </c>
      <c r="H2" s="11" t="s">
        <v>11</v>
      </c>
      <c r="I2" s="11" t="s">
        <v>13</v>
      </c>
      <c r="J2" s="11" t="s">
        <v>15</v>
      </c>
      <c r="K2" s="11" t="s">
        <v>17</v>
      </c>
      <c r="L2" s="11" t="s">
        <v>19</v>
      </c>
    </row>
    <row r="3" spans="1:12" ht="15.75" thickBot="1" x14ac:dyDescent="0.3">
      <c r="A3" s="53"/>
      <c r="B3" s="53"/>
      <c r="C3" s="2">
        <v>-2020</v>
      </c>
      <c r="D3" s="2" t="s">
        <v>5</v>
      </c>
      <c r="E3" s="2" t="s">
        <v>5</v>
      </c>
      <c r="F3" s="2" t="s">
        <v>8</v>
      </c>
      <c r="G3" s="2" t="s">
        <v>10</v>
      </c>
      <c r="H3" s="2" t="s">
        <v>12</v>
      </c>
      <c r="I3" s="2" t="s">
        <v>14</v>
      </c>
      <c r="J3" s="2" t="s">
        <v>16</v>
      </c>
      <c r="K3" s="2" t="s">
        <v>18</v>
      </c>
      <c r="L3" s="2" t="s">
        <v>20</v>
      </c>
    </row>
    <row r="4" spans="1:12" ht="16.5" thickTop="1" thickBot="1" x14ac:dyDescent="0.3">
      <c r="A4" s="12">
        <f>MATCH(B4,Basedata!A:A,0)</f>
        <v>2</v>
      </c>
      <c r="B4" s="20" t="s">
        <v>21</v>
      </c>
      <c r="C4" s="4">
        <v>38928346</v>
      </c>
      <c r="D4" s="5">
        <v>2.3300000000000001E-2</v>
      </c>
      <c r="E4" s="3">
        <v>886592</v>
      </c>
      <c r="F4" s="3">
        <v>60</v>
      </c>
      <c r="G4" s="3">
        <v>652860</v>
      </c>
      <c r="H4" s="3">
        <v>-62920</v>
      </c>
      <c r="I4" s="3">
        <v>4.5999999999999996</v>
      </c>
      <c r="J4" s="3">
        <v>18</v>
      </c>
      <c r="K4" s="6">
        <v>0.25</v>
      </c>
      <c r="L4" s="5">
        <v>5.0000000000000001E-3</v>
      </c>
    </row>
    <row r="5" spans="1:12" ht="15.75" thickBot="1" x14ac:dyDescent="0.3">
      <c r="A5" s="12">
        <f>MATCH(B5,Basedata!A:A,0)</f>
        <v>3</v>
      </c>
      <c r="B5" s="20" t="s">
        <v>22</v>
      </c>
      <c r="C5" s="8">
        <v>2877797</v>
      </c>
      <c r="D5" s="9">
        <v>-1.1000000000000001E-3</v>
      </c>
      <c r="E5" s="7">
        <v>-3120</v>
      </c>
      <c r="F5" s="7">
        <v>105</v>
      </c>
      <c r="G5" s="7">
        <v>27400</v>
      </c>
      <c r="H5" s="7">
        <v>-14000</v>
      </c>
      <c r="I5" s="7">
        <v>1.6</v>
      </c>
      <c r="J5" s="7">
        <v>36</v>
      </c>
      <c r="K5" s="10">
        <v>0.63</v>
      </c>
      <c r="L5" s="9">
        <v>4.0000000000000002E-4</v>
      </c>
    </row>
    <row r="6" spans="1:12" ht="15.75" thickBot="1" x14ac:dyDescent="0.3">
      <c r="A6" s="12">
        <f>MATCH(B6,Basedata!A:A,0)</f>
        <v>4</v>
      </c>
      <c r="B6" s="20" t="s">
        <v>23</v>
      </c>
      <c r="C6" s="4">
        <v>43851044</v>
      </c>
      <c r="D6" s="5">
        <v>1.8499999999999999E-2</v>
      </c>
      <c r="E6" s="3">
        <v>797990</v>
      </c>
      <c r="F6" s="3">
        <v>18</v>
      </c>
      <c r="G6" s="3">
        <v>2381740</v>
      </c>
      <c r="H6" s="3">
        <v>-10000</v>
      </c>
      <c r="I6" s="3">
        <v>3.1</v>
      </c>
      <c r="J6" s="3">
        <v>29</v>
      </c>
      <c r="K6" s="6">
        <v>0.73</v>
      </c>
      <c r="L6" s="5">
        <v>5.5999999999999999E-3</v>
      </c>
    </row>
    <row r="7" spans="1:12" ht="15.75" thickBot="1" x14ac:dyDescent="0.3">
      <c r="A7" s="12">
        <f>MATCH(B7,Basedata!A:A,0)</f>
        <v>271</v>
      </c>
      <c r="B7" s="20" t="s">
        <v>24</v>
      </c>
      <c r="C7" s="8">
        <v>55191</v>
      </c>
      <c r="D7" s="9">
        <v>-2.2000000000000001E-3</v>
      </c>
      <c r="E7" s="7">
        <v>-121</v>
      </c>
      <c r="F7" s="7">
        <v>276</v>
      </c>
      <c r="G7" s="7">
        <v>200</v>
      </c>
      <c r="H7" s="7"/>
      <c r="I7" s="7" t="s">
        <v>25</v>
      </c>
      <c r="J7" s="7" t="s">
        <v>25</v>
      </c>
      <c r="K7" s="10">
        <v>0.88</v>
      </c>
      <c r="L7" s="9">
        <v>0</v>
      </c>
    </row>
    <row r="8" spans="1:12" ht="15.75" thickBot="1" x14ac:dyDescent="0.3">
      <c r="A8" s="12">
        <f>MATCH(B8,Basedata!A:A,0)</f>
        <v>5</v>
      </c>
      <c r="B8" s="20" t="s">
        <v>26</v>
      </c>
      <c r="C8" s="4">
        <v>77265</v>
      </c>
      <c r="D8" s="5">
        <v>1.6000000000000001E-3</v>
      </c>
      <c r="E8" s="3">
        <v>123</v>
      </c>
      <c r="F8" s="3">
        <v>164</v>
      </c>
      <c r="G8" s="3">
        <v>470</v>
      </c>
      <c r="H8" s="3"/>
      <c r="I8" s="3" t="s">
        <v>25</v>
      </c>
      <c r="J8" s="3" t="s">
        <v>25</v>
      </c>
      <c r="K8" s="6">
        <v>0.88</v>
      </c>
      <c r="L8" s="5">
        <v>0</v>
      </c>
    </row>
    <row r="9" spans="1:12" ht="15.75" thickBot="1" x14ac:dyDescent="0.3">
      <c r="A9" s="12">
        <f>MATCH(B9,Basedata!A:A,0)</f>
        <v>272</v>
      </c>
      <c r="B9" s="20" t="s">
        <v>27</v>
      </c>
      <c r="C9" s="8">
        <v>32866272</v>
      </c>
      <c r="D9" s="9">
        <v>3.27E-2</v>
      </c>
      <c r="E9" s="7">
        <v>1040977</v>
      </c>
      <c r="F9" s="7">
        <v>26</v>
      </c>
      <c r="G9" s="7">
        <v>1246700</v>
      </c>
      <c r="H9" s="7">
        <v>6413</v>
      </c>
      <c r="I9" s="7">
        <v>5.6</v>
      </c>
      <c r="J9" s="7">
        <v>17</v>
      </c>
      <c r="K9" s="10">
        <v>0.67</v>
      </c>
      <c r="L9" s="9">
        <v>4.1999999999999997E-3</v>
      </c>
    </row>
    <row r="10" spans="1:12" ht="15.75" thickBot="1" x14ac:dyDescent="0.3">
      <c r="A10" s="12">
        <f>MATCH(B10,Basedata!A:A,0)</f>
        <v>273</v>
      </c>
      <c r="B10" s="20" t="s">
        <v>28</v>
      </c>
      <c r="C10" s="4">
        <v>15003</v>
      </c>
      <c r="D10" s="5">
        <v>8.9999999999999993E-3</v>
      </c>
      <c r="E10" s="3">
        <v>134</v>
      </c>
      <c r="F10" s="3">
        <v>167</v>
      </c>
      <c r="G10" s="3">
        <v>90</v>
      </c>
      <c r="H10" s="3"/>
      <c r="I10" s="3" t="s">
        <v>25</v>
      </c>
      <c r="J10" s="3" t="s">
        <v>25</v>
      </c>
      <c r="K10" s="3" t="s">
        <v>25</v>
      </c>
      <c r="L10" s="5">
        <v>0</v>
      </c>
    </row>
    <row r="11" spans="1:12" ht="15.75" thickBot="1" x14ac:dyDescent="0.3">
      <c r="A11" s="12">
        <f>MATCH(B11,Basedata!A:A,0)</f>
        <v>6</v>
      </c>
      <c r="B11" s="20" t="s">
        <v>29</v>
      </c>
      <c r="C11" s="8">
        <v>97929</v>
      </c>
      <c r="D11" s="9">
        <v>8.3999999999999995E-3</v>
      </c>
      <c r="E11" s="7">
        <v>811</v>
      </c>
      <c r="F11" s="7">
        <v>223</v>
      </c>
      <c r="G11" s="7">
        <v>440</v>
      </c>
      <c r="H11" s="7">
        <v>0</v>
      </c>
      <c r="I11" s="7">
        <v>2</v>
      </c>
      <c r="J11" s="7">
        <v>34</v>
      </c>
      <c r="K11" s="10">
        <v>0.26</v>
      </c>
      <c r="L11" s="9">
        <v>0</v>
      </c>
    </row>
    <row r="12" spans="1:12" ht="15.75" thickBot="1" x14ac:dyDescent="0.3">
      <c r="A12" s="12">
        <f>MATCH(B12,Basedata!A:A,0)</f>
        <v>7</v>
      </c>
      <c r="B12" s="20" t="s">
        <v>30</v>
      </c>
      <c r="C12" s="4">
        <v>45195774</v>
      </c>
      <c r="D12" s="5">
        <v>9.2999999999999992E-3</v>
      </c>
      <c r="E12" s="3">
        <v>415097</v>
      </c>
      <c r="F12" s="3">
        <v>17</v>
      </c>
      <c r="G12" s="3">
        <v>2736690</v>
      </c>
      <c r="H12" s="3">
        <v>4800</v>
      </c>
      <c r="I12" s="3">
        <v>2.2999999999999998</v>
      </c>
      <c r="J12" s="3">
        <v>32</v>
      </c>
      <c r="K12" s="6">
        <v>0.93</v>
      </c>
      <c r="L12" s="5">
        <v>5.7999999999999996E-3</v>
      </c>
    </row>
    <row r="13" spans="1:12" ht="15.75" thickBot="1" x14ac:dyDescent="0.3">
      <c r="A13" s="12">
        <f>MATCH(B13,Basedata!A:A,0)</f>
        <v>8</v>
      </c>
      <c r="B13" s="20" t="s">
        <v>31</v>
      </c>
      <c r="C13" s="8">
        <v>2963243</v>
      </c>
      <c r="D13" s="9">
        <v>1.9E-3</v>
      </c>
      <c r="E13" s="7">
        <v>5512</v>
      </c>
      <c r="F13" s="7">
        <v>104</v>
      </c>
      <c r="G13" s="7">
        <v>28470</v>
      </c>
      <c r="H13" s="7">
        <v>-4998</v>
      </c>
      <c r="I13" s="7">
        <v>1.8</v>
      </c>
      <c r="J13" s="7">
        <v>35</v>
      </c>
      <c r="K13" s="10">
        <v>0.63</v>
      </c>
      <c r="L13" s="9">
        <v>4.0000000000000002E-4</v>
      </c>
    </row>
    <row r="14" spans="1:12" ht="15.75" thickBot="1" x14ac:dyDescent="0.3">
      <c r="A14" s="12">
        <f>MATCH(B14,Basedata!A:A,0)</f>
        <v>9</v>
      </c>
      <c r="B14" s="20" t="s">
        <v>32</v>
      </c>
      <c r="C14" s="4">
        <v>106766</v>
      </c>
      <c r="D14" s="5">
        <v>4.3E-3</v>
      </c>
      <c r="E14" s="3">
        <v>452</v>
      </c>
      <c r="F14" s="3">
        <v>593</v>
      </c>
      <c r="G14" s="3">
        <v>180</v>
      </c>
      <c r="H14" s="3">
        <v>201</v>
      </c>
      <c r="I14" s="3">
        <v>1.9</v>
      </c>
      <c r="J14" s="3">
        <v>41</v>
      </c>
      <c r="K14" s="6">
        <v>0.44</v>
      </c>
      <c r="L14" s="5">
        <v>0</v>
      </c>
    </row>
    <row r="15" spans="1:12" ht="15.75" thickBot="1" x14ac:dyDescent="0.3">
      <c r="A15" s="12">
        <f>MATCH(B15,Basedata!A:A,0)</f>
        <v>10</v>
      </c>
      <c r="B15" s="20" t="s">
        <v>33</v>
      </c>
      <c r="C15" s="8">
        <v>25499884</v>
      </c>
      <c r="D15" s="9">
        <v>1.18E-2</v>
      </c>
      <c r="E15" s="7">
        <v>296686</v>
      </c>
      <c r="F15" s="7">
        <v>3</v>
      </c>
      <c r="G15" s="7">
        <v>7682300</v>
      </c>
      <c r="H15" s="7">
        <v>158246</v>
      </c>
      <c r="I15" s="7">
        <v>1.8</v>
      </c>
      <c r="J15" s="7">
        <v>38</v>
      </c>
      <c r="K15" s="10">
        <v>0.86</v>
      </c>
      <c r="L15" s="9">
        <v>3.3E-3</v>
      </c>
    </row>
    <row r="16" spans="1:12" ht="15.75" thickBot="1" x14ac:dyDescent="0.3">
      <c r="A16" s="12">
        <f>MATCH(B16,Basedata!A:A,0)</f>
        <v>19</v>
      </c>
      <c r="B16" s="20" t="s">
        <v>34</v>
      </c>
      <c r="C16" s="4">
        <v>9006398</v>
      </c>
      <c r="D16" s="5">
        <v>5.7000000000000002E-3</v>
      </c>
      <c r="E16" s="3">
        <v>51296</v>
      </c>
      <c r="F16" s="3">
        <v>109</v>
      </c>
      <c r="G16" s="3">
        <v>82409</v>
      </c>
      <c r="H16" s="3">
        <v>65000</v>
      </c>
      <c r="I16" s="3">
        <v>1.5</v>
      </c>
      <c r="J16" s="3">
        <v>43</v>
      </c>
      <c r="K16" s="6">
        <v>0.56999999999999995</v>
      </c>
      <c r="L16" s="5">
        <v>1.1999999999999999E-3</v>
      </c>
    </row>
    <row r="17" spans="1:12" ht="15.75" thickBot="1" x14ac:dyDescent="0.3">
      <c r="A17" s="12">
        <f>MATCH(B17,Basedata!A:A,0)</f>
        <v>20</v>
      </c>
      <c r="B17" s="20" t="s">
        <v>35</v>
      </c>
      <c r="C17" s="8">
        <v>10139177</v>
      </c>
      <c r="D17" s="9">
        <v>9.1000000000000004E-3</v>
      </c>
      <c r="E17" s="7">
        <v>91459</v>
      </c>
      <c r="F17" s="7">
        <v>123</v>
      </c>
      <c r="G17" s="7">
        <v>82658</v>
      </c>
      <c r="H17" s="7">
        <v>1200</v>
      </c>
      <c r="I17" s="7">
        <v>2.1</v>
      </c>
      <c r="J17" s="7">
        <v>32</v>
      </c>
      <c r="K17" s="10">
        <v>0.56000000000000005</v>
      </c>
      <c r="L17" s="9">
        <v>1.2999999999999999E-3</v>
      </c>
    </row>
    <row r="18" spans="1:12" ht="15.75" thickBot="1" x14ac:dyDescent="0.3">
      <c r="A18" s="12">
        <f>MATCH(B18,Basedata!A:A,0)</f>
        <v>274</v>
      </c>
      <c r="B18" s="20" t="s">
        <v>677</v>
      </c>
      <c r="C18" s="4">
        <v>393244</v>
      </c>
      <c r="D18" s="5">
        <v>9.7000000000000003E-3</v>
      </c>
      <c r="E18" s="3">
        <v>3762</v>
      </c>
      <c r="F18" s="3">
        <v>39</v>
      </c>
      <c r="G18" s="3">
        <v>10010</v>
      </c>
      <c r="H18" s="3">
        <v>1000</v>
      </c>
      <c r="I18" s="3">
        <v>1.8</v>
      </c>
      <c r="J18" s="3">
        <v>32</v>
      </c>
      <c r="K18" s="6">
        <v>0.86</v>
      </c>
      <c r="L18" s="5">
        <v>1E-4</v>
      </c>
    </row>
    <row r="19" spans="1:12" ht="15.75" thickBot="1" x14ac:dyDescent="0.3">
      <c r="A19" s="12">
        <f>MATCH(B19,Basedata!A:A,0)</f>
        <v>21</v>
      </c>
      <c r="B19" s="20" t="s">
        <v>36</v>
      </c>
      <c r="C19" s="8">
        <v>1701575</v>
      </c>
      <c r="D19" s="9">
        <v>3.6799999999999999E-2</v>
      </c>
      <c r="E19" s="7">
        <v>60403</v>
      </c>
      <c r="F19" s="7">
        <v>2239</v>
      </c>
      <c r="G19" s="7">
        <v>760</v>
      </c>
      <c r="H19" s="7">
        <v>47800</v>
      </c>
      <c r="I19" s="7">
        <v>2</v>
      </c>
      <c r="J19" s="7">
        <v>32</v>
      </c>
      <c r="K19" s="10">
        <v>0.89</v>
      </c>
      <c r="L19" s="9">
        <v>2.0000000000000001E-4</v>
      </c>
    </row>
    <row r="20" spans="1:12" ht="15.75" thickBot="1" x14ac:dyDescent="0.3">
      <c r="A20" s="12">
        <f>MATCH(B20,Basedata!A:A,0)</f>
        <v>22</v>
      </c>
      <c r="B20" s="20" t="s">
        <v>37</v>
      </c>
      <c r="C20" s="4">
        <v>164689383</v>
      </c>
      <c r="D20" s="5">
        <v>1.01E-2</v>
      </c>
      <c r="E20" s="3">
        <v>1643222</v>
      </c>
      <c r="F20" s="3">
        <v>1265</v>
      </c>
      <c r="G20" s="3">
        <v>130170</v>
      </c>
      <c r="H20" s="3">
        <v>-369501</v>
      </c>
      <c r="I20" s="3">
        <v>2.1</v>
      </c>
      <c r="J20" s="3">
        <v>28</v>
      </c>
      <c r="K20" s="6">
        <v>0.39</v>
      </c>
      <c r="L20" s="5">
        <v>2.1100000000000001E-2</v>
      </c>
    </row>
    <row r="21" spans="1:12" ht="15.75" thickBot="1" x14ac:dyDescent="0.3">
      <c r="A21" s="12">
        <f>MATCH(B21,Basedata!A:A,0)</f>
        <v>275</v>
      </c>
      <c r="B21" s="20" t="s">
        <v>38</v>
      </c>
      <c r="C21" s="8">
        <v>287375</v>
      </c>
      <c r="D21" s="9">
        <v>1.1999999999999999E-3</v>
      </c>
      <c r="E21" s="7">
        <v>350</v>
      </c>
      <c r="F21" s="7">
        <v>668</v>
      </c>
      <c r="G21" s="7">
        <v>430</v>
      </c>
      <c r="H21" s="7">
        <v>-79</v>
      </c>
      <c r="I21" s="7">
        <v>1.6</v>
      </c>
      <c r="J21" s="7">
        <v>40</v>
      </c>
      <c r="K21" s="10">
        <v>0.31</v>
      </c>
      <c r="L21" s="9">
        <v>0</v>
      </c>
    </row>
    <row r="22" spans="1:12" ht="15.75" thickBot="1" x14ac:dyDescent="0.3">
      <c r="A22" s="12">
        <f>MATCH(B22,Basedata!A:A,0)</f>
        <v>23</v>
      </c>
      <c r="B22" s="20" t="s">
        <v>39</v>
      </c>
      <c r="C22" s="4">
        <v>9449323</v>
      </c>
      <c r="D22" s="5">
        <v>-2.9999999999999997E-4</v>
      </c>
      <c r="E22" s="3">
        <v>-3088</v>
      </c>
      <c r="F22" s="3">
        <v>47</v>
      </c>
      <c r="G22" s="3">
        <v>202910</v>
      </c>
      <c r="H22" s="3">
        <v>8730</v>
      </c>
      <c r="I22" s="3">
        <v>1.7</v>
      </c>
      <c r="J22" s="3">
        <v>40</v>
      </c>
      <c r="K22" s="6">
        <v>0.79</v>
      </c>
      <c r="L22" s="5">
        <v>1.1999999999999999E-3</v>
      </c>
    </row>
    <row r="23" spans="1:12" ht="15.75" thickBot="1" x14ac:dyDescent="0.3">
      <c r="A23" s="12">
        <f>MATCH(B23,Basedata!A:A,0)</f>
        <v>24</v>
      </c>
      <c r="B23" s="20" t="s">
        <v>40</v>
      </c>
      <c r="C23" s="8">
        <v>11589623</v>
      </c>
      <c r="D23" s="9">
        <v>4.4000000000000003E-3</v>
      </c>
      <c r="E23" s="7">
        <v>50295</v>
      </c>
      <c r="F23" s="7">
        <v>383</v>
      </c>
      <c r="G23" s="7">
        <v>30280</v>
      </c>
      <c r="H23" s="7">
        <v>48000</v>
      </c>
      <c r="I23" s="7">
        <v>1.7</v>
      </c>
      <c r="J23" s="7">
        <v>42</v>
      </c>
      <c r="K23" s="10">
        <v>0.98</v>
      </c>
      <c r="L23" s="9">
        <v>1.5E-3</v>
      </c>
    </row>
    <row r="24" spans="1:12" ht="15.75" thickBot="1" x14ac:dyDescent="0.3">
      <c r="A24" s="12">
        <f>MATCH(B24,Basedata!A:A,0)</f>
        <v>276</v>
      </c>
      <c r="B24" s="20" t="s">
        <v>41</v>
      </c>
      <c r="C24" s="4">
        <v>397628</v>
      </c>
      <c r="D24" s="5">
        <v>1.8599999999999998E-2</v>
      </c>
      <c r="E24" s="3">
        <v>7275</v>
      </c>
      <c r="F24" s="3">
        <v>17</v>
      </c>
      <c r="G24" s="3">
        <v>22810</v>
      </c>
      <c r="H24" s="3">
        <v>1200</v>
      </c>
      <c r="I24" s="3">
        <v>2.2999999999999998</v>
      </c>
      <c r="J24" s="3">
        <v>25</v>
      </c>
      <c r="K24" s="6">
        <v>0.46</v>
      </c>
      <c r="L24" s="5">
        <v>1E-4</v>
      </c>
    </row>
    <row r="25" spans="1:12" ht="15.75" thickBot="1" x14ac:dyDescent="0.3">
      <c r="A25" s="12">
        <f>MATCH(B25,Basedata!A:A,0)</f>
        <v>277</v>
      </c>
      <c r="B25" s="20" t="s">
        <v>42</v>
      </c>
      <c r="C25" s="8">
        <v>12123200</v>
      </c>
      <c r="D25" s="9">
        <v>2.7300000000000001E-2</v>
      </c>
      <c r="E25" s="7">
        <v>322049</v>
      </c>
      <c r="F25" s="7">
        <v>108</v>
      </c>
      <c r="G25" s="7">
        <v>112760</v>
      </c>
      <c r="H25" s="7">
        <v>-2000</v>
      </c>
      <c r="I25" s="7">
        <v>4.9000000000000004</v>
      </c>
      <c r="J25" s="7">
        <v>19</v>
      </c>
      <c r="K25" s="10">
        <v>0.48</v>
      </c>
      <c r="L25" s="9">
        <v>1.6000000000000001E-3</v>
      </c>
    </row>
    <row r="26" spans="1:12" ht="15.75" thickBot="1" x14ac:dyDescent="0.3">
      <c r="A26" s="12">
        <f>MATCH(B26,Basedata!A:A,0)</f>
        <v>278</v>
      </c>
      <c r="B26" s="20" t="s">
        <v>43</v>
      </c>
      <c r="C26" s="4">
        <v>62278</v>
      </c>
      <c r="D26" s="5">
        <v>-3.5999999999999999E-3</v>
      </c>
      <c r="E26" s="3">
        <v>-228</v>
      </c>
      <c r="F26" s="3">
        <v>1246</v>
      </c>
      <c r="G26" s="3">
        <v>50</v>
      </c>
      <c r="H26" s="3"/>
      <c r="I26" s="3" t="s">
        <v>25</v>
      </c>
      <c r="J26" s="3" t="s">
        <v>25</v>
      </c>
      <c r="K26" s="6">
        <v>0.97</v>
      </c>
      <c r="L26" s="5">
        <v>0</v>
      </c>
    </row>
    <row r="27" spans="1:12" ht="15.75" thickBot="1" x14ac:dyDescent="0.3">
      <c r="A27" s="12">
        <f>MATCH(B27,Basedata!A:A,0)</f>
        <v>25</v>
      </c>
      <c r="B27" s="20" t="s">
        <v>44</v>
      </c>
      <c r="C27" s="8">
        <v>771608</v>
      </c>
      <c r="D27" s="9">
        <v>1.12E-2</v>
      </c>
      <c r="E27" s="7">
        <v>8516</v>
      </c>
      <c r="F27" s="7">
        <v>20</v>
      </c>
      <c r="G27" s="7">
        <v>38117</v>
      </c>
      <c r="H27" s="7">
        <v>320</v>
      </c>
      <c r="I27" s="7">
        <v>2</v>
      </c>
      <c r="J27" s="7">
        <v>28</v>
      </c>
      <c r="K27" s="10">
        <v>0.46</v>
      </c>
      <c r="L27" s="9">
        <v>1E-4</v>
      </c>
    </row>
    <row r="28" spans="1:12" ht="15.75" thickBot="1" x14ac:dyDescent="0.3">
      <c r="A28" s="12">
        <f>MATCH(B28,Basedata!A:A,0)</f>
        <v>26</v>
      </c>
      <c r="B28" s="20" t="s">
        <v>45</v>
      </c>
      <c r="C28" s="4">
        <v>11673021</v>
      </c>
      <c r="D28" s="5">
        <v>1.3899999999999999E-2</v>
      </c>
      <c r="E28" s="3">
        <v>159921</v>
      </c>
      <c r="F28" s="3">
        <v>11</v>
      </c>
      <c r="G28" s="3">
        <v>1083300</v>
      </c>
      <c r="H28" s="3">
        <v>-9504</v>
      </c>
      <c r="I28" s="3">
        <v>2.8</v>
      </c>
      <c r="J28" s="3">
        <v>26</v>
      </c>
      <c r="K28" s="6">
        <v>0.69</v>
      </c>
      <c r="L28" s="5">
        <v>1.5E-3</v>
      </c>
    </row>
    <row r="29" spans="1:12" ht="15.75" thickBot="1" x14ac:dyDescent="0.3">
      <c r="A29" s="12">
        <f>MATCH(B29,Basedata!A:A,0)</f>
        <v>27</v>
      </c>
      <c r="B29" s="20" t="s">
        <v>46</v>
      </c>
      <c r="C29" s="8">
        <v>3280819</v>
      </c>
      <c r="D29" s="9">
        <v>-6.1000000000000004E-3</v>
      </c>
      <c r="E29" s="7">
        <v>-20181</v>
      </c>
      <c r="F29" s="7">
        <v>64</v>
      </c>
      <c r="G29" s="7">
        <v>51000</v>
      </c>
      <c r="H29" s="7">
        <v>-21585</v>
      </c>
      <c r="I29" s="7">
        <v>1.3</v>
      </c>
      <c r="J29" s="7">
        <v>43</v>
      </c>
      <c r="K29" s="10">
        <v>0.52</v>
      </c>
      <c r="L29" s="9">
        <v>4.0000000000000002E-4</v>
      </c>
    </row>
    <row r="30" spans="1:12" ht="15.75" thickBot="1" x14ac:dyDescent="0.3">
      <c r="A30" s="12">
        <f>MATCH(B30,Basedata!A:A,0)</f>
        <v>279</v>
      </c>
      <c r="B30" s="20" t="s">
        <v>47</v>
      </c>
      <c r="C30" s="4">
        <v>2351627</v>
      </c>
      <c r="D30" s="5">
        <v>2.0799999999999999E-2</v>
      </c>
      <c r="E30" s="3">
        <v>47930</v>
      </c>
      <c r="F30" s="3">
        <v>4</v>
      </c>
      <c r="G30" s="3">
        <v>566730</v>
      </c>
      <c r="H30" s="3">
        <v>3000</v>
      </c>
      <c r="I30" s="3">
        <v>2.9</v>
      </c>
      <c r="J30" s="3">
        <v>24</v>
      </c>
      <c r="K30" s="6">
        <v>0.73</v>
      </c>
      <c r="L30" s="5">
        <v>2.9999999999999997E-4</v>
      </c>
    </row>
    <row r="31" spans="1:12" ht="15.75" thickBot="1" x14ac:dyDescent="0.3">
      <c r="A31" s="12">
        <f>MATCH(B31,Basedata!A:A,0)</f>
        <v>28</v>
      </c>
      <c r="B31" s="20" t="s">
        <v>48</v>
      </c>
      <c r="C31" s="8">
        <v>212559417</v>
      </c>
      <c r="D31" s="9">
        <v>7.1999999999999998E-3</v>
      </c>
      <c r="E31" s="7">
        <v>1509890</v>
      </c>
      <c r="F31" s="7">
        <v>25</v>
      </c>
      <c r="G31" s="7">
        <v>8358140</v>
      </c>
      <c r="H31" s="7">
        <v>21200</v>
      </c>
      <c r="I31" s="7">
        <v>1.7</v>
      </c>
      <c r="J31" s="7">
        <v>33</v>
      </c>
      <c r="K31" s="10">
        <v>0.88</v>
      </c>
      <c r="L31" s="9">
        <v>2.7300000000000001E-2</v>
      </c>
    </row>
    <row r="32" spans="1:12" ht="15.75" thickBot="1" x14ac:dyDescent="0.3">
      <c r="A32" s="12">
        <f>MATCH(B32,Basedata!A:A,0)</f>
        <v>280</v>
      </c>
      <c r="B32" s="20" t="s">
        <v>49</v>
      </c>
      <c r="C32" s="4">
        <v>30231</v>
      </c>
      <c r="D32" s="5">
        <v>6.7000000000000002E-3</v>
      </c>
      <c r="E32" s="3">
        <v>201</v>
      </c>
      <c r="F32" s="3">
        <v>202</v>
      </c>
      <c r="G32" s="3">
        <v>150</v>
      </c>
      <c r="H32" s="3"/>
      <c r="I32" s="3" t="s">
        <v>25</v>
      </c>
      <c r="J32" s="3" t="s">
        <v>25</v>
      </c>
      <c r="K32" s="6">
        <v>0.52</v>
      </c>
      <c r="L32" s="5">
        <v>0</v>
      </c>
    </row>
    <row r="33" spans="1:12" ht="15.75" thickBot="1" x14ac:dyDescent="0.3">
      <c r="A33" s="12">
        <f>MATCH(B33,Basedata!A:A,0)</f>
        <v>29</v>
      </c>
      <c r="B33" s="20" t="s">
        <v>50</v>
      </c>
      <c r="C33" s="8">
        <v>437479</v>
      </c>
      <c r="D33" s="9">
        <v>9.7000000000000003E-3</v>
      </c>
      <c r="E33" s="7">
        <v>4194</v>
      </c>
      <c r="F33" s="7">
        <v>83</v>
      </c>
      <c r="G33" s="7">
        <v>5270</v>
      </c>
      <c r="H33" s="7">
        <v>0</v>
      </c>
      <c r="I33" s="7">
        <v>1.8</v>
      </c>
      <c r="J33" s="7">
        <v>32</v>
      </c>
      <c r="K33" s="10">
        <v>0.8</v>
      </c>
      <c r="L33" s="9">
        <v>1E-4</v>
      </c>
    </row>
    <row r="34" spans="1:12" ht="15.75" thickBot="1" x14ac:dyDescent="0.3">
      <c r="A34" s="12">
        <f>MATCH(B34,Basedata!A:A,0)</f>
        <v>30</v>
      </c>
      <c r="B34" s="20" t="s">
        <v>51</v>
      </c>
      <c r="C34" s="4">
        <v>6948445</v>
      </c>
      <c r="D34" s="5">
        <v>-7.4000000000000003E-3</v>
      </c>
      <c r="E34" s="3">
        <v>-51674</v>
      </c>
      <c r="F34" s="3">
        <v>64</v>
      </c>
      <c r="G34" s="3">
        <v>108560</v>
      </c>
      <c r="H34" s="3">
        <v>-4800</v>
      </c>
      <c r="I34" s="3">
        <v>1.6</v>
      </c>
      <c r="J34" s="3">
        <v>45</v>
      </c>
      <c r="K34" s="6">
        <v>0.76</v>
      </c>
      <c r="L34" s="5">
        <v>8.9999999999999998E-4</v>
      </c>
    </row>
    <row r="35" spans="1:12" ht="15.75" thickBot="1" x14ac:dyDescent="0.3">
      <c r="A35" s="12">
        <f>MATCH(B35,Basedata!A:A,0)</f>
        <v>31</v>
      </c>
      <c r="B35" s="20" t="s">
        <v>52</v>
      </c>
      <c r="C35" s="8">
        <v>20903273</v>
      </c>
      <c r="D35" s="9">
        <v>2.86E-2</v>
      </c>
      <c r="E35" s="7">
        <v>581895</v>
      </c>
      <c r="F35" s="7">
        <v>76</v>
      </c>
      <c r="G35" s="7">
        <v>273600</v>
      </c>
      <c r="H35" s="7">
        <v>-25000</v>
      </c>
      <c r="I35" s="7">
        <v>5.2</v>
      </c>
      <c r="J35" s="7">
        <v>18</v>
      </c>
      <c r="K35" s="10">
        <v>0.31</v>
      </c>
      <c r="L35" s="9">
        <v>2.7000000000000001E-3</v>
      </c>
    </row>
    <row r="36" spans="1:12" ht="15.75" thickBot="1" x14ac:dyDescent="0.3">
      <c r="A36" s="12">
        <f>MATCH(B36,Basedata!A:A,0)</f>
        <v>281</v>
      </c>
      <c r="B36" s="20" t="s">
        <v>53</v>
      </c>
      <c r="C36" s="4">
        <v>11890784</v>
      </c>
      <c r="D36" s="5">
        <v>3.1199999999999999E-2</v>
      </c>
      <c r="E36" s="3">
        <v>360204</v>
      </c>
      <c r="F36" s="3">
        <v>463</v>
      </c>
      <c r="G36" s="3">
        <v>25680</v>
      </c>
      <c r="H36" s="3">
        <v>2001</v>
      </c>
      <c r="I36" s="3">
        <v>5.5</v>
      </c>
      <c r="J36" s="3">
        <v>17</v>
      </c>
      <c r="K36" s="6">
        <v>0.14000000000000001</v>
      </c>
      <c r="L36" s="5">
        <v>1.5E-3</v>
      </c>
    </row>
    <row r="37" spans="1:12" ht="15.75" thickBot="1" x14ac:dyDescent="0.3">
      <c r="A37" s="12">
        <f>MATCH(B37,Basedata!A:A,0)</f>
        <v>282</v>
      </c>
      <c r="B37" s="20" t="s">
        <v>54</v>
      </c>
      <c r="C37" s="8">
        <v>555987</v>
      </c>
      <c r="D37" s="9">
        <v>1.0999999999999999E-2</v>
      </c>
      <c r="E37" s="7">
        <v>6052</v>
      </c>
      <c r="F37" s="7">
        <v>138</v>
      </c>
      <c r="G37" s="7">
        <v>4030</v>
      </c>
      <c r="H37" s="7">
        <v>-1342</v>
      </c>
      <c r="I37" s="7">
        <v>2.2999999999999998</v>
      </c>
      <c r="J37" s="7">
        <v>28</v>
      </c>
      <c r="K37" s="10">
        <v>0.68</v>
      </c>
      <c r="L37" s="9">
        <v>1E-4</v>
      </c>
    </row>
    <row r="38" spans="1:12" ht="15.75" thickBot="1" x14ac:dyDescent="0.3">
      <c r="A38" s="12">
        <f>MATCH(B38,Basedata!A:A,0)</f>
        <v>32</v>
      </c>
      <c r="B38" s="20" t="s">
        <v>55</v>
      </c>
      <c r="C38" s="4">
        <v>16718965</v>
      </c>
      <c r="D38" s="5">
        <v>1.41E-2</v>
      </c>
      <c r="E38" s="3">
        <v>232423</v>
      </c>
      <c r="F38" s="3">
        <v>95</v>
      </c>
      <c r="G38" s="3">
        <v>176520</v>
      </c>
      <c r="H38" s="3">
        <v>-30000</v>
      </c>
      <c r="I38" s="3">
        <v>2.5</v>
      </c>
      <c r="J38" s="3">
        <v>26</v>
      </c>
      <c r="K38" s="6">
        <v>0.24</v>
      </c>
      <c r="L38" s="5">
        <v>2.0999999999999999E-3</v>
      </c>
    </row>
    <row r="39" spans="1:12" ht="15.75" thickBot="1" x14ac:dyDescent="0.3">
      <c r="A39" s="12">
        <f>MATCH(B39,Basedata!A:A,0)</f>
        <v>33</v>
      </c>
      <c r="B39" s="20" t="s">
        <v>56</v>
      </c>
      <c r="C39" s="8">
        <v>26545863</v>
      </c>
      <c r="D39" s="9">
        <v>2.5899999999999999E-2</v>
      </c>
      <c r="E39" s="7">
        <v>669483</v>
      </c>
      <c r="F39" s="7">
        <v>56</v>
      </c>
      <c r="G39" s="7">
        <v>472710</v>
      </c>
      <c r="H39" s="7">
        <v>-4800</v>
      </c>
      <c r="I39" s="7">
        <v>4.5999999999999996</v>
      </c>
      <c r="J39" s="7">
        <v>19</v>
      </c>
      <c r="K39" s="10">
        <v>0.56000000000000005</v>
      </c>
      <c r="L39" s="9">
        <v>3.3999999999999998E-3</v>
      </c>
    </row>
    <row r="40" spans="1:12" ht="15.75" thickBot="1" x14ac:dyDescent="0.3">
      <c r="A40" s="12">
        <f>MATCH(B40,Basedata!A:A,0)</f>
        <v>34</v>
      </c>
      <c r="B40" s="20" t="s">
        <v>57</v>
      </c>
      <c r="C40" s="4">
        <v>37742154</v>
      </c>
      <c r="D40" s="5">
        <v>8.8999999999999999E-3</v>
      </c>
      <c r="E40" s="3">
        <v>331107</v>
      </c>
      <c r="F40" s="3">
        <v>4</v>
      </c>
      <c r="G40" s="3">
        <v>9093510</v>
      </c>
      <c r="H40" s="3">
        <v>242032</v>
      </c>
      <c r="I40" s="3">
        <v>1.5</v>
      </c>
      <c r="J40" s="3">
        <v>41</v>
      </c>
      <c r="K40" s="6">
        <v>0.81</v>
      </c>
      <c r="L40" s="5">
        <v>4.7999999999999996E-3</v>
      </c>
    </row>
    <row r="41" spans="1:12" ht="15.75" thickBot="1" x14ac:dyDescent="0.3">
      <c r="A41" s="12">
        <f>MATCH(B41,Basedata!A:A,0)</f>
        <v>283</v>
      </c>
      <c r="B41" s="20" t="s">
        <v>58</v>
      </c>
      <c r="C41" s="8">
        <v>26223</v>
      </c>
      <c r="D41" s="9">
        <v>9.4000000000000004E-3</v>
      </c>
      <c r="E41" s="7">
        <v>244</v>
      </c>
      <c r="F41" s="7">
        <v>80</v>
      </c>
      <c r="G41" s="7">
        <v>328</v>
      </c>
      <c r="H41" s="7"/>
      <c r="I41" s="7" t="s">
        <v>25</v>
      </c>
      <c r="J41" s="7" t="s">
        <v>25</v>
      </c>
      <c r="K41" s="10">
        <v>0.75</v>
      </c>
      <c r="L41" s="9">
        <v>0</v>
      </c>
    </row>
    <row r="42" spans="1:12" ht="15.75" thickBot="1" x14ac:dyDescent="0.3">
      <c r="A42" s="12">
        <f>MATCH(B42,Basedata!A:A,0)</f>
        <v>48</v>
      </c>
      <c r="B42" s="20" t="s">
        <v>679</v>
      </c>
      <c r="C42" s="4">
        <v>65722</v>
      </c>
      <c r="D42" s="5">
        <v>1.1900000000000001E-2</v>
      </c>
      <c r="E42" s="3">
        <v>774</v>
      </c>
      <c r="F42" s="3">
        <v>274</v>
      </c>
      <c r="G42" s="3">
        <v>240</v>
      </c>
      <c r="H42" s="3"/>
      <c r="I42" s="3" t="s">
        <v>25</v>
      </c>
      <c r="J42" s="3" t="s">
        <v>25</v>
      </c>
      <c r="K42" s="6">
        <v>0.97</v>
      </c>
      <c r="L42" s="5">
        <v>0</v>
      </c>
    </row>
    <row r="43" spans="1:12" ht="15.75" thickBot="1" x14ac:dyDescent="0.3">
      <c r="A43" s="12">
        <f>MATCH(B43,Basedata!A:A,0)</f>
        <v>84</v>
      </c>
      <c r="B43" s="20" t="s">
        <v>59</v>
      </c>
      <c r="C43" s="8">
        <v>4829767</v>
      </c>
      <c r="D43" s="9">
        <v>1.78E-2</v>
      </c>
      <c r="E43" s="7">
        <v>84582</v>
      </c>
      <c r="F43" s="7">
        <v>8</v>
      </c>
      <c r="G43" s="7">
        <v>622980</v>
      </c>
      <c r="H43" s="7">
        <v>-40000</v>
      </c>
      <c r="I43" s="7">
        <v>4.8</v>
      </c>
      <c r="J43" s="7">
        <v>18</v>
      </c>
      <c r="K43" s="10">
        <v>0.43</v>
      </c>
      <c r="L43" s="9">
        <v>5.9999999999999995E-4</v>
      </c>
    </row>
    <row r="44" spans="1:12" ht="15.75" thickBot="1" x14ac:dyDescent="0.3">
      <c r="A44" s="12">
        <f>MATCH(B44,Basedata!A:A,0)</f>
        <v>284</v>
      </c>
      <c r="B44" s="20" t="s">
        <v>60</v>
      </c>
      <c r="C44" s="4">
        <v>16425864</v>
      </c>
      <c r="D44" s="5">
        <v>0.03</v>
      </c>
      <c r="E44" s="3">
        <v>478988</v>
      </c>
      <c r="F44" s="3">
        <v>13</v>
      </c>
      <c r="G44" s="3">
        <v>1259200</v>
      </c>
      <c r="H44" s="3">
        <v>2000</v>
      </c>
      <c r="I44" s="3">
        <v>5.8</v>
      </c>
      <c r="J44" s="3">
        <v>17</v>
      </c>
      <c r="K44" s="6">
        <v>0.23</v>
      </c>
      <c r="L44" s="5">
        <v>2.0999999999999999E-3</v>
      </c>
    </row>
    <row r="45" spans="1:12" ht="15.75" thickBot="1" x14ac:dyDescent="0.3">
      <c r="A45" s="12">
        <f>MATCH(B45,Basedata!A:A,0)</f>
        <v>285</v>
      </c>
      <c r="B45" s="20" t="s">
        <v>61</v>
      </c>
      <c r="C45" s="8">
        <v>173863</v>
      </c>
      <c r="D45" s="9">
        <v>9.2999999999999992E-3</v>
      </c>
      <c r="E45" s="7">
        <v>1604</v>
      </c>
      <c r="F45" s="7">
        <v>915</v>
      </c>
      <c r="G45" s="7">
        <v>190</v>
      </c>
      <c r="H45" s="7">
        <v>1351</v>
      </c>
      <c r="I45" s="7">
        <v>1.5</v>
      </c>
      <c r="J45" s="7">
        <v>43</v>
      </c>
      <c r="K45" s="10">
        <v>0.3</v>
      </c>
      <c r="L45" s="9">
        <v>0</v>
      </c>
    </row>
    <row r="46" spans="1:12" ht="15.75" thickBot="1" x14ac:dyDescent="0.3">
      <c r="A46" s="12">
        <f>MATCH(B46,Basedata!A:A,0)</f>
        <v>49</v>
      </c>
      <c r="B46" s="20" t="s">
        <v>62</v>
      </c>
      <c r="C46" s="4">
        <v>19116201</v>
      </c>
      <c r="D46" s="5">
        <v>8.6999999999999994E-3</v>
      </c>
      <c r="E46" s="3">
        <v>164163</v>
      </c>
      <c r="F46" s="3">
        <v>26</v>
      </c>
      <c r="G46" s="3">
        <v>743532</v>
      </c>
      <c r="H46" s="3">
        <v>111708</v>
      </c>
      <c r="I46" s="3">
        <v>1.7</v>
      </c>
      <c r="J46" s="3">
        <v>35</v>
      </c>
      <c r="K46" s="6">
        <v>0.85</v>
      </c>
      <c r="L46" s="5">
        <v>2.5000000000000001E-3</v>
      </c>
    </row>
    <row r="47" spans="1:12" ht="15.75" thickBot="1" x14ac:dyDescent="0.3">
      <c r="A47" s="12">
        <f>MATCH(B47,Basedata!A:A,0)</f>
        <v>50</v>
      </c>
      <c r="B47" s="20" t="s">
        <v>63</v>
      </c>
      <c r="C47" s="8">
        <v>1439323776</v>
      </c>
      <c r="D47" s="9">
        <v>3.8999999999999998E-3</v>
      </c>
      <c r="E47" s="7">
        <v>5540090</v>
      </c>
      <c r="F47" s="7">
        <v>153</v>
      </c>
      <c r="G47" s="7">
        <v>9388211</v>
      </c>
      <c r="H47" s="7">
        <v>-348399</v>
      </c>
      <c r="I47" s="7">
        <v>1.7</v>
      </c>
      <c r="J47" s="7">
        <v>38</v>
      </c>
      <c r="K47" s="10">
        <v>0.61</v>
      </c>
      <c r="L47" s="9">
        <v>0.1847</v>
      </c>
    </row>
    <row r="48" spans="1:12" ht="15.75" thickBot="1" x14ac:dyDescent="0.3">
      <c r="A48" s="12">
        <f>MATCH(B48,Basedata!A:A,0)</f>
        <v>85</v>
      </c>
      <c r="B48" s="20" t="s">
        <v>64</v>
      </c>
      <c r="C48" s="4">
        <v>50882891</v>
      </c>
      <c r="D48" s="5">
        <v>1.0800000000000001E-2</v>
      </c>
      <c r="E48" s="3">
        <v>543448</v>
      </c>
      <c r="F48" s="3">
        <v>46</v>
      </c>
      <c r="G48" s="3">
        <v>1109500</v>
      </c>
      <c r="H48" s="3">
        <v>204796</v>
      </c>
      <c r="I48" s="3">
        <v>1.8</v>
      </c>
      <c r="J48" s="3">
        <v>31</v>
      </c>
      <c r="K48" s="6">
        <v>0.8</v>
      </c>
      <c r="L48" s="5">
        <v>6.4999999999999997E-3</v>
      </c>
    </row>
    <row r="49" spans="1:12" ht="15.75" thickBot="1" x14ac:dyDescent="0.3">
      <c r="A49" s="12">
        <f>MATCH(B49,Basedata!A:A,0)</f>
        <v>286</v>
      </c>
      <c r="B49" s="20" t="s">
        <v>65</v>
      </c>
      <c r="C49" s="8">
        <v>869601</v>
      </c>
      <c r="D49" s="9">
        <v>2.1999999999999999E-2</v>
      </c>
      <c r="E49" s="7">
        <v>18715</v>
      </c>
      <c r="F49" s="7">
        <v>467</v>
      </c>
      <c r="G49" s="7">
        <v>1861</v>
      </c>
      <c r="H49" s="7">
        <v>-2000</v>
      </c>
      <c r="I49" s="7">
        <v>4.2</v>
      </c>
      <c r="J49" s="7">
        <v>20</v>
      </c>
      <c r="K49" s="10">
        <v>0.28999999999999998</v>
      </c>
      <c r="L49" s="9">
        <v>1E-4</v>
      </c>
    </row>
    <row r="50" spans="1:12" ht="15.75" thickBot="1" x14ac:dyDescent="0.3">
      <c r="A50" s="12">
        <f>MATCH(B50,Basedata!A:A,0)</f>
        <v>86</v>
      </c>
      <c r="B50" s="20" t="s">
        <v>343</v>
      </c>
      <c r="C50" s="4">
        <v>81340000</v>
      </c>
      <c r="D50" s="5">
        <v>2.5600000000000001E-2</v>
      </c>
      <c r="E50" s="3">
        <v>137579</v>
      </c>
      <c r="F50" s="3">
        <v>16</v>
      </c>
      <c r="G50" s="3">
        <v>341500</v>
      </c>
      <c r="H50" s="3">
        <v>-4000</v>
      </c>
      <c r="I50" s="3">
        <v>4.5</v>
      </c>
      <c r="J50" s="3">
        <v>19</v>
      </c>
      <c r="K50" s="6">
        <v>0.7</v>
      </c>
      <c r="L50" s="5">
        <v>6.9999999999999999E-4</v>
      </c>
    </row>
    <row r="51" spans="1:12" ht="15.75" thickBot="1" x14ac:dyDescent="0.3">
      <c r="A51" s="12">
        <f>MATCH(B51,Basedata!A:A,0)</f>
        <v>87</v>
      </c>
      <c r="B51" s="20" t="s">
        <v>667</v>
      </c>
      <c r="C51" s="4">
        <v>5518087</v>
      </c>
      <c r="D51" s="5">
        <v>2.5600000000000001E-2</v>
      </c>
      <c r="E51" s="3">
        <v>137579</v>
      </c>
      <c r="F51" s="3">
        <v>16</v>
      </c>
      <c r="G51" s="3">
        <v>341500</v>
      </c>
      <c r="H51" s="3">
        <v>-4000</v>
      </c>
      <c r="I51" s="3">
        <v>4.5</v>
      </c>
      <c r="J51" s="3">
        <v>19</v>
      </c>
      <c r="K51" s="6">
        <v>0.7</v>
      </c>
      <c r="L51" s="5">
        <v>6.9999999999999999E-4</v>
      </c>
    </row>
    <row r="52" spans="1:12" ht="15.75" thickBot="1" x14ac:dyDescent="0.3">
      <c r="A52" s="12">
        <f>MATCH(B52,Basedata!A:A,0)</f>
        <v>287</v>
      </c>
      <c r="B52" s="20" t="s">
        <v>66</v>
      </c>
      <c r="C52" s="8">
        <v>17564</v>
      </c>
      <c r="D52" s="9">
        <v>8.9999999999999998E-4</v>
      </c>
      <c r="E52" s="7">
        <v>16</v>
      </c>
      <c r="F52" s="7">
        <v>73</v>
      </c>
      <c r="G52" s="7">
        <v>240</v>
      </c>
      <c r="H52" s="7"/>
      <c r="I52" s="7" t="s">
        <v>25</v>
      </c>
      <c r="J52" s="7" t="s">
        <v>25</v>
      </c>
      <c r="K52" s="10">
        <v>0.75</v>
      </c>
      <c r="L52" s="9">
        <v>0</v>
      </c>
    </row>
    <row r="53" spans="1:12" ht="15.75" thickBot="1" x14ac:dyDescent="0.3">
      <c r="A53" s="12">
        <f>MATCH(B53,Basedata!A:A,0)</f>
        <v>88</v>
      </c>
      <c r="B53" s="20" t="s">
        <v>67</v>
      </c>
      <c r="C53" s="4">
        <v>5094118</v>
      </c>
      <c r="D53" s="5">
        <v>9.1999999999999998E-3</v>
      </c>
      <c r="E53" s="3">
        <v>46557</v>
      </c>
      <c r="F53" s="3">
        <v>100</v>
      </c>
      <c r="G53" s="3">
        <v>51060</v>
      </c>
      <c r="H53" s="3">
        <v>4200</v>
      </c>
      <c r="I53" s="3">
        <v>1.8</v>
      </c>
      <c r="J53" s="3">
        <v>33</v>
      </c>
      <c r="K53" s="6">
        <v>0.8</v>
      </c>
      <c r="L53" s="5">
        <v>6.9999999999999999E-4</v>
      </c>
    </row>
    <row r="54" spans="1:12" ht="15.75" thickBot="1" x14ac:dyDescent="0.3">
      <c r="A54" s="12">
        <f>MATCH(B54,Basedata!A:A,0)</f>
        <v>90</v>
      </c>
      <c r="B54" s="20" t="s">
        <v>68</v>
      </c>
      <c r="C54" s="8">
        <v>4105267</v>
      </c>
      <c r="D54" s="9">
        <v>-6.1000000000000004E-3</v>
      </c>
      <c r="E54" s="7">
        <v>-25037</v>
      </c>
      <c r="F54" s="7">
        <v>73</v>
      </c>
      <c r="G54" s="7">
        <v>55960</v>
      </c>
      <c r="H54" s="7">
        <v>-8001</v>
      </c>
      <c r="I54" s="7">
        <v>1.4</v>
      </c>
      <c r="J54" s="7">
        <v>44</v>
      </c>
      <c r="K54" s="10">
        <v>0.57999999999999996</v>
      </c>
      <c r="L54" s="9">
        <v>5.0000000000000001E-4</v>
      </c>
    </row>
    <row r="55" spans="1:12" ht="15.75" thickBot="1" x14ac:dyDescent="0.3">
      <c r="A55" s="12">
        <f>MATCH(B55,Basedata!A:A,0)</f>
        <v>91</v>
      </c>
      <c r="B55" s="20" t="s">
        <v>69</v>
      </c>
      <c r="C55" s="4">
        <v>11326616</v>
      </c>
      <c r="D55" s="5">
        <v>-5.9999999999999995E-4</v>
      </c>
      <c r="E55" s="3">
        <v>-6867</v>
      </c>
      <c r="F55" s="3">
        <v>106</v>
      </c>
      <c r="G55" s="3">
        <v>106440</v>
      </c>
      <c r="H55" s="3">
        <v>-14400</v>
      </c>
      <c r="I55" s="3">
        <v>1.6</v>
      </c>
      <c r="J55" s="3">
        <v>42</v>
      </c>
      <c r="K55" s="6">
        <v>0.78</v>
      </c>
      <c r="L55" s="5">
        <v>1.5E-3</v>
      </c>
    </row>
    <row r="56" spans="1:12" ht="15.75" thickBot="1" x14ac:dyDescent="0.3">
      <c r="A56" s="12">
        <f>MATCH(B56,Basedata!A:A,0)</f>
        <v>165</v>
      </c>
      <c r="B56" s="20" t="s">
        <v>674</v>
      </c>
      <c r="C56" s="8">
        <v>164093</v>
      </c>
      <c r="D56" s="9">
        <v>4.1000000000000003E-3</v>
      </c>
      <c r="E56" s="7">
        <v>669</v>
      </c>
      <c r="F56" s="7">
        <v>370</v>
      </c>
      <c r="G56" s="7">
        <v>444</v>
      </c>
      <c r="H56" s="7">
        <v>515</v>
      </c>
      <c r="I56" s="7">
        <v>1.8</v>
      </c>
      <c r="J56" s="7">
        <v>42</v>
      </c>
      <c r="K56" s="10">
        <v>0.89</v>
      </c>
      <c r="L56" s="9">
        <v>0</v>
      </c>
    </row>
    <row r="57" spans="1:12" ht="15.75" thickBot="1" x14ac:dyDescent="0.3">
      <c r="A57" s="12">
        <f>MATCH(B57,Basedata!A:A,0)</f>
        <v>92</v>
      </c>
      <c r="B57" s="20" t="s">
        <v>70</v>
      </c>
      <c r="C57" s="4">
        <v>1207359</v>
      </c>
      <c r="D57" s="5">
        <v>7.3000000000000001E-3</v>
      </c>
      <c r="E57" s="3">
        <v>8784</v>
      </c>
      <c r="F57" s="3">
        <v>131</v>
      </c>
      <c r="G57" s="3">
        <v>9240</v>
      </c>
      <c r="H57" s="3">
        <v>5000</v>
      </c>
      <c r="I57" s="3">
        <v>1.3</v>
      </c>
      <c r="J57" s="3">
        <v>37</v>
      </c>
      <c r="K57" s="6">
        <v>0.67</v>
      </c>
      <c r="L57" s="5">
        <v>2.0000000000000001E-4</v>
      </c>
    </row>
    <row r="58" spans="1:12" ht="15.75" thickBot="1" x14ac:dyDescent="0.3">
      <c r="A58" s="12">
        <f>MATCH(B58,Basedata!A:A,0)</f>
        <v>93</v>
      </c>
      <c r="B58" s="20" t="s">
        <v>345</v>
      </c>
      <c r="C58" s="8">
        <v>10708981</v>
      </c>
      <c r="D58" s="9">
        <v>1.8E-3</v>
      </c>
      <c r="E58" s="7">
        <v>19772</v>
      </c>
      <c r="F58" s="7">
        <v>139</v>
      </c>
      <c r="G58" s="7">
        <v>77240</v>
      </c>
      <c r="H58" s="7">
        <v>22011</v>
      </c>
      <c r="I58" s="7">
        <v>1.6</v>
      </c>
      <c r="J58" s="7">
        <v>43</v>
      </c>
      <c r="K58" s="10">
        <v>0.74</v>
      </c>
      <c r="L58" s="9">
        <v>1.4E-3</v>
      </c>
    </row>
    <row r="59" spans="1:12" ht="15.75" thickBot="1" x14ac:dyDescent="0.3">
      <c r="A59" s="12">
        <f>MATCH(B59,Basedata!A:A,0)</f>
        <v>89</v>
      </c>
      <c r="B59" s="20" t="s">
        <v>344</v>
      </c>
      <c r="C59" s="4">
        <v>26378274</v>
      </c>
      <c r="D59" s="5">
        <v>2.5700000000000001E-2</v>
      </c>
      <c r="E59" s="3">
        <v>661730</v>
      </c>
      <c r="F59" s="3">
        <v>83</v>
      </c>
      <c r="G59" s="3">
        <v>318000</v>
      </c>
      <c r="H59" s="3">
        <v>-8000</v>
      </c>
      <c r="I59" s="3">
        <v>4.7</v>
      </c>
      <c r="J59" s="3">
        <v>19</v>
      </c>
      <c r="K59" s="6">
        <v>0.51</v>
      </c>
      <c r="L59" s="5">
        <v>3.3999999999999998E-3</v>
      </c>
    </row>
    <row r="60" spans="1:12" ht="15.75" thickBot="1" x14ac:dyDescent="0.3">
      <c r="A60" s="12">
        <f>MATCH(B60,Basedata!A:A,0)</f>
        <v>94</v>
      </c>
      <c r="B60" s="20" t="s">
        <v>71</v>
      </c>
      <c r="C60" s="8">
        <v>5792202</v>
      </c>
      <c r="D60" s="9">
        <v>3.5000000000000001E-3</v>
      </c>
      <c r="E60" s="7">
        <v>20326</v>
      </c>
      <c r="F60" s="7">
        <v>137</v>
      </c>
      <c r="G60" s="7">
        <v>42430</v>
      </c>
      <c r="H60" s="7">
        <v>15200</v>
      </c>
      <c r="I60" s="7">
        <v>1.8</v>
      </c>
      <c r="J60" s="7">
        <v>42</v>
      </c>
      <c r="K60" s="10">
        <v>0.88</v>
      </c>
      <c r="L60" s="9">
        <v>6.9999999999999999E-4</v>
      </c>
    </row>
    <row r="61" spans="1:12" ht="15.75" thickBot="1" x14ac:dyDescent="0.3">
      <c r="A61" s="12">
        <f>MATCH(B61,Basedata!A:A,0)</f>
        <v>288</v>
      </c>
      <c r="B61" s="20" t="s">
        <v>72</v>
      </c>
      <c r="C61" s="4">
        <v>988000</v>
      </c>
      <c r="D61" s="5">
        <v>1.4800000000000001E-2</v>
      </c>
      <c r="E61" s="3">
        <v>14440</v>
      </c>
      <c r="F61" s="3">
        <v>43</v>
      </c>
      <c r="G61" s="3">
        <v>23180</v>
      </c>
      <c r="H61" s="3">
        <v>900</v>
      </c>
      <c r="I61" s="3">
        <v>2.8</v>
      </c>
      <c r="J61" s="3">
        <v>27</v>
      </c>
      <c r="K61" s="6">
        <v>0.79</v>
      </c>
      <c r="L61" s="5">
        <v>1E-4</v>
      </c>
    </row>
    <row r="62" spans="1:12" ht="15.75" thickBot="1" x14ac:dyDescent="0.3">
      <c r="A62" s="12">
        <f>MATCH(B62,Basedata!A:A,0)</f>
        <v>289</v>
      </c>
      <c r="B62" s="20" t="s">
        <v>73</v>
      </c>
      <c r="C62" s="8">
        <v>71986</v>
      </c>
      <c r="D62" s="9">
        <v>2.5000000000000001E-3</v>
      </c>
      <c r="E62" s="7">
        <v>178</v>
      </c>
      <c r="F62" s="7">
        <v>96</v>
      </c>
      <c r="G62" s="7">
        <v>750</v>
      </c>
      <c r="H62" s="7"/>
      <c r="I62" s="7" t="s">
        <v>25</v>
      </c>
      <c r="J62" s="7" t="s">
        <v>25</v>
      </c>
      <c r="K62" s="10">
        <v>0.74</v>
      </c>
      <c r="L62" s="9">
        <v>0</v>
      </c>
    </row>
    <row r="63" spans="1:12" ht="15.75" thickBot="1" x14ac:dyDescent="0.3">
      <c r="A63" s="12">
        <f>MATCH(B63,Basedata!A:A,0)</f>
        <v>97</v>
      </c>
      <c r="B63" s="20" t="s">
        <v>74</v>
      </c>
      <c r="C63" s="4">
        <v>10847910</v>
      </c>
      <c r="D63" s="5">
        <v>1.01E-2</v>
      </c>
      <c r="E63" s="3">
        <v>108952</v>
      </c>
      <c r="F63" s="3">
        <v>225</v>
      </c>
      <c r="G63" s="3">
        <v>48320</v>
      </c>
      <c r="H63" s="3">
        <v>-30000</v>
      </c>
      <c r="I63" s="3">
        <v>2.4</v>
      </c>
      <c r="J63" s="3">
        <v>28</v>
      </c>
      <c r="K63" s="6">
        <v>0.85</v>
      </c>
      <c r="L63" s="5">
        <v>1.4E-3</v>
      </c>
    </row>
    <row r="64" spans="1:12" ht="15.75" thickBot="1" x14ac:dyDescent="0.3">
      <c r="A64" s="12">
        <f>MATCH(B64,Basedata!A:A,0)</f>
        <v>290</v>
      </c>
      <c r="B64" s="20" t="s">
        <v>676</v>
      </c>
      <c r="C64" s="8">
        <v>89561403</v>
      </c>
      <c r="D64" s="9">
        <v>3.1899999999999998E-2</v>
      </c>
      <c r="E64" s="7">
        <v>2770836</v>
      </c>
      <c r="F64" s="7">
        <v>40</v>
      </c>
      <c r="G64" s="7">
        <v>2267050</v>
      </c>
      <c r="H64" s="7">
        <v>23861</v>
      </c>
      <c r="I64" s="7">
        <v>6</v>
      </c>
      <c r="J64" s="7">
        <v>17</v>
      </c>
      <c r="K64" s="10">
        <v>0.46</v>
      </c>
      <c r="L64" s="9">
        <v>1.15E-2</v>
      </c>
    </row>
    <row r="65" spans="1:12" ht="15.75" thickBot="1" x14ac:dyDescent="0.3">
      <c r="A65" s="12">
        <f>MATCH(B65,Basedata!A:A,0)</f>
        <v>98</v>
      </c>
      <c r="B65" s="20" t="s">
        <v>75</v>
      </c>
      <c r="C65" s="4">
        <v>17643054</v>
      </c>
      <c r="D65" s="5">
        <v>1.55E-2</v>
      </c>
      <c r="E65" s="3">
        <v>269392</v>
      </c>
      <c r="F65" s="3">
        <v>71</v>
      </c>
      <c r="G65" s="3">
        <v>248360</v>
      </c>
      <c r="H65" s="3">
        <v>36400</v>
      </c>
      <c r="I65" s="3">
        <v>2.4</v>
      </c>
      <c r="J65" s="3">
        <v>28</v>
      </c>
      <c r="K65" s="6">
        <v>0.63</v>
      </c>
      <c r="L65" s="5">
        <v>2.3E-3</v>
      </c>
    </row>
    <row r="66" spans="1:12" ht="15.75" thickBot="1" x14ac:dyDescent="0.3">
      <c r="A66" s="12">
        <f>MATCH(B66,Basedata!A:A,0)</f>
        <v>99</v>
      </c>
      <c r="B66" s="20" t="s">
        <v>76</v>
      </c>
      <c r="C66" s="8">
        <v>102334404</v>
      </c>
      <c r="D66" s="9">
        <v>1.9400000000000001E-2</v>
      </c>
      <c r="E66" s="7">
        <v>1946331</v>
      </c>
      <c r="F66" s="7">
        <v>103</v>
      </c>
      <c r="G66" s="7">
        <v>995450</v>
      </c>
      <c r="H66" s="7">
        <v>-38033</v>
      </c>
      <c r="I66" s="7">
        <v>3.3</v>
      </c>
      <c r="J66" s="7">
        <v>25</v>
      </c>
      <c r="K66" s="10">
        <v>0.43</v>
      </c>
      <c r="L66" s="9">
        <v>1.3100000000000001E-2</v>
      </c>
    </row>
    <row r="67" spans="1:12" ht="15.75" thickBot="1" x14ac:dyDescent="0.3">
      <c r="A67" s="12">
        <f>MATCH(B67,Basedata!A:A,0)</f>
        <v>291</v>
      </c>
      <c r="B67" s="20" t="s">
        <v>77</v>
      </c>
      <c r="C67" s="4">
        <v>6486205</v>
      </c>
      <c r="D67" s="5">
        <v>5.1000000000000004E-3</v>
      </c>
      <c r="E67" s="3">
        <v>32652</v>
      </c>
      <c r="F67" s="3">
        <v>313</v>
      </c>
      <c r="G67" s="3">
        <v>20720</v>
      </c>
      <c r="H67" s="3">
        <v>-40539</v>
      </c>
      <c r="I67" s="3">
        <v>2.1</v>
      </c>
      <c r="J67" s="3">
        <v>28</v>
      </c>
      <c r="K67" s="6">
        <v>0.73</v>
      </c>
      <c r="L67" s="5">
        <v>8.0000000000000004E-4</v>
      </c>
    </row>
    <row r="68" spans="1:12" ht="15.75" thickBot="1" x14ac:dyDescent="0.3">
      <c r="A68" s="12">
        <f>MATCH(B68,Basedata!A:A,0)</f>
        <v>124</v>
      </c>
      <c r="B68" s="20" t="s">
        <v>78</v>
      </c>
      <c r="C68" s="8">
        <v>1402985</v>
      </c>
      <c r="D68" s="9">
        <v>3.4700000000000002E-2</v>
      </c>
      <c r="E68" s="7">
        <v>46999</v>
      </c>
      <c r="F68" s="7">
        <v>50</v>
      </c>
      <c r="G68" s="7">
        <v>28050</v>
      </c>
      <c r="H68" s="7">
        <v>16000</v>
      </c>
      <c r="I68" s="7">
        <v>4.5999999999999996</v>
      </c>
      <c r="J68" s="7">
        <v>22</v>
      </c>
      <c r="K68" s="10">
        <v>0.73</v>
      </c>
      <c r="L68" s="9">
        <v>2.0000000000000001E-4</v>
      </c>
    </row>
    <row r="69" spans="1:12" ht="15.75" thickBot="1" x14ac:dyDescent="0.3">
      <c r="A69" s="12">
        <f>MATCH(B69,Basedata!A:A,0)</f>
        <v>292</v>
      </c>
      <c r="B69" s="20" t="s">
        <v>79</v>
      </c>
      <c r="C69" s="4">
        <v>3546421</v>
      </c>
      <c r="D69" s="5">
        <v>1.41E-2</v>
      </c>
      <c r="E69" s="3">
        <v>49304</v>
      </c>
      <c r="F69" s="3">
        <v>35</v>
      </c>
      <c r="G69" s="3">
        <v>101000</v>
      </c>
      <c r="H69" s="3">
        <v>-39858</v>
      </c>
      <c r="I69" s="3">
        <v>4.0999999999999996</v>
      </c>
      <c r="J69" s="3">
        <v>19</v>
      </c>
      <c r="K69" s="6">
        <v>0.63</v>
      </c>
      <c r="L69" s="5">
        <v>5.0000000000000001E-4</v>
      </c>
    </row>
    <row r="70" spans="1:12" ht="15.75" thickBot="1" x14ac:dyDescent="0.3">
      <c r="A70" s="12">
        <f>MATCH(B70,Basedata!A:A,0)</f>
        <v>100</v>
      </c>
      <c r="B70" s="20" t="s">
        <v>80</v>
      </c>
      <c r="C70" s="8">
        <v>1326535</v>
      </c>
      <c r="D70" s="9">
        <v>6.9999999999999999E-4</v>
      </c>
      <c r="E70" s="7">
        <v>887</v>
      </c>
      <c r="F70" s="7">
        <v>31</v>
      </c>
      <c r="G70" s="7">
        <v>42390</v>
      </c>
      <c r="H70" s="7">
        <v>3911</v>
      </c>
      <c r="I70" s="7">
        <v>1.6</v>
      </c>
      <c r="J70" s="7">
        <v>42</v>
      </c>
      <c r="K70" s="10">
        <v>0.68</v>
      </c>
      <c r="L70" s="9">
        <v>2.0000000000000001E-4</v>
      </c>
    </row>
    <row r="71" spans="1:12" ht="15.75" thickBot="1" x14ac:dyDescent="0.3">
      <c r="A71" s="12">
        <f>MATCH(B71,Basedata!A:A,0)</f>
        <v>101</v>
      </c>
      <c r="B71" s="20" t="s">
        <v>81</v>
      </c>
      <c r="C71" s="4">
        <v>1160164</v>
      </c>
      <c r="D71" s="5">
        <v>1.0500000000000001E-2</v>
      </c>
      <c r="E71" s="3">
        <v>12034</v>
      </c>
      <c r="F71" s="3">
        <v>67</v>
      </c>
      <c r="G71" s="3">
        <v>17200</v>
      </c>
      <c r="H71" s="3">
        <v>-8353</v>
      </c>
      <c r="I71" s="3">
        <v>3</v>
      </c>
      <c r="J71" s="3">
        <v>21</v>
      </c>
      <c r="K71" s="6">
        <v>0.3</v>
      </c>
      <c r="L71" s="5">
        <v>1E-4</v>
      </c>
    </row>
    <row r="72" spans="1:12" ht="15.75" thickBot="1" x14ac:dyDescent="0.3">
      <c r="A72" s="12">
        <f>MATCH(B72,Basedata!A:A,0)</f>
        <v>102</v>
      </c>
      <c r="B72" s="20" t="s">
        <v>82</v>
      </c>
      <c r="C72" s="8">
        <v>114963588</v>
      </c>
      <c r="D72" s="9">
        <v>2.5700000000000001E-2</v>
      </c>
      <c r="E72" s="7">
        <v>2884858</v>
      </c>
      <c r="F72" s="7">
        <v>115</v>
      </c>
      <c r="G72" s="7">
        <v>1000000</v>
      </c>
      <c r="H72" s="7">
        <v>30000</v>
      </c>
      <c r="I72" s="7">
        <v>4.3</v>
      </c>
      <c r="J72" s="7">
        <v>19</v>
      </c>
      <c r="K72" s="10">
        <v>0.21</v>
      </c>
      <c r="L72" s="9">
        <v>1.47E-2</v>
      </c>
    </row>
    <row r="73" spans="1:12" ht="15.75" thickBot="1" x14ac:dyDescent="0.3">
      <c r="A73" s="12">
        <f>MATCH(B73,Basedata!A:A,0)</f>
        <v>293</v>
      </c>
      <c r="B73" s="20" t="s">
        <v>83</v>
      </c>
      <c r="C73" s="4">
        <v>48863</v>
      </c>
      <c r="D73" s="5">
        <v>3.8E-3</v>
      </c>
      <c r="E73" s="3">
        <v>185</v>
      </c>
      <c r="F73" s="3">
        <v>35</v>
      </c>
      <c r="G73" s="3">
        <v>1396</v>
      </c>
      <c r="H73" s="3"/>
      <c r="I73" s="3" t="s">
        <v>25</v>
      </c>
      <c r="J73" s="3" t="s">
        <v>25</v>
      </c>
      <c r="K73" s="6">
        <v>0.43</v>
      </c>
      <c r="L73" s="5">
        <v>0</v>
      </c>
    </row>
    <row r="74" spans="1:12" ht="15.75" thickBot="1" x14ac:dyDescent="0.3">
      <c r="A74" s="12">
        <f>MATCH(B74,Basedata!A:A,0)</f>
        <v>294</v>
      </c>
      <c r="B74" s="20" t="s">
        <v>84</v>
      </c>
      <c r="C74" s="8">
        <v>3480</v>
      </c>
      <c r="D74" s="9">
        <v>3.0499999999999999E-2</v>
      </c>
      <c r="E74" s="7">
        <v>103</v>
      </c>
      <c r="F74" s="7">
        <v>0</v>
      </c>
      <c r="G74" s="7">
        <v>12170</v>
      </c>
      <c r="H74" s="7"/>
      <c r="I74" s="7" t="s">
        <v>25</v>
      </c>
      <c r="J74" s="7" t="s">
        <v>25</v>
      </c>
      <c r="K74" s="10">
        <v>0.66</v>
      </c>
      <c r="L74" s="9">
        <v>0</v>
      </c>
    </row>
    <row r="75" spans="1:12" ht="15.75" thickBot="1" x14ac:dyDescent="0.3">
      <c r="A75" s="12">
        <f>MATCH(B75,Basedata!A:A,0)</f>
        <v>295</v>
      </c>
      <c r="B75" s="20" t="s">
        <v>85</v>
      </c>
      <c r="C75" s="4">
        <v>896445</v>
      </c>
      <c r="D75" s="5">
        <v>7.3000000000000001E-3</v>
      </c>
      <c r="E75" s="3">
        <v>6492</v>
      </c>
      <c r="F75" s="3">
        <v>49</v>
      </c>
      <c r="G75" s="3">
        <v>18270</v>
      </c>
      <c r="H75" s="3">
        <v>-6202</v>
      </c>
      <c r="I75" s="3">
        <v>2.8</v>
      </c>
      <c r="J75" s="3">
        <v>28</v>
      </c>
      <c r="K75" s="6">
        <v>0.59</v>
      </c>
      <c r="L75" s="5">
        <v>1E-4</v>
      </c>
    </row>
    <row r="76" spans="1:12" ht="15.75" thickBot="1" x14ac:dyDescent="0.3">
      <c r="A76" s="12">
        <f>MATCH(B76,Basedata!A:A,0)</f>
        <v>103</v>
      </c>
      <c r="B76" s="20" t="s">
        <v>86</v>
      </c>
      <c r="C76" s="8">
        <v>5540720</v>
      </c>
      <c r="D76" s="9">
        <v>1.5E-3</v>
      </c>
      <c r="E76" s="7">
        <v>8564</v>
      </c>
      <c r="F76" s="7">
        <v>18</v>
      </c>
      <c r="G76" s="7">
        <v>303890</v>
      </c>
      <c r="H76" s="7">
        <v>14000</v>
      </c>
      <c r="I76" s="7">
        <v>1.5</v>
      </c>
      <c r="J76" s="7">
        <v>43</v>
      </c>
      <c r="K76" s="10">
        <v>0.86</v>
      </c>
      <c r="L76" s="9">
        <v>6.9999999999999999E-4</v>
      </c>
    </row>
    <row r="77" spans="1:12" ht="15.75" thickBot="1" x14ac:dyDescent="0.3">
      <c r="A77" s="12">
        <f>MATCH(B77,Basedata!A:A,0)</f>
        <v>104</v>
      </c>
      <c r="B77" s="20" t="s">
        <v>87</v>
      </c>
      <c r="C77" s="4">
        <v>65273511</v>
      </c>
      <c r="D77" s="5">
        <v>2.2000000000000001E-3</v>
      </c>
      <c r="E77" s="3">
        <v>143783</v>
      </c>
      <c r="F77" s="3">
        <v>119</v>
      </c>
      <c r="G77" s="3">
        <v>547557</v>
      </c>
      <c r="H77" s="3">
        <v>36527</v>
      </c>
      <c r="I77" s="3">
        <v>1.9</v>
      </c>
      <c r="J77" s="3">
        <v>42</v>
      </c>
      <c r="K77" s="6">
        <v>0.82</v>
      </c>
      <c r="L77" s="5">
        <v>8.3999999999999995E-3</v>
      </c>
    </row>
    <row r="78" spans="1:12" ht="15.75" thickBot="1" x14ac:dyDescent="0.3">
      <c r="A78" s="12">
        <f>MATCH(B78,Basedata!A:A,0)</f>
        <v>112</v>
      </c>
      <c r="B78" s="20" t="s">
        <v>88</v>
      </c>
      <c r="C78" s="8">
        <v>298682</v>
      </c>
      <c r="D78" s="9">
        <v>2.7E-2</v>
      </c>
      <c r="E78" s="7">
        <v>7850</v>
      </c>
      <c r="F78" s="7">
        <v>4</v>
      </c>
      <c r="G78" s="7">
        <v>82200</v>
      </c>
      <c r="H78" s="7">
        <v>1200</v>
      </c>
      <c r="I78" s="7">
        <v>3.4</v>
      </c>
      <c r="J78" s="7">
        <v>25</v>
      </c>
      <c r="K78" s="10">
        <v>0.87</v>
      </c>
      <c r="L78" s="9">
        <v>0</v>
      </c>
    </row>
    <row r="79" spans="1:12" ht="15.75" thickBot="1" x14ac:dyDescent="0.3">
      <c r="A79" s="12">
        <f>MATCH(B79,Basedata!A:A,0)</f>
        <v>296</v>
      </c>
      <c r="B79" s="20" t="s">
        <v>89</v>
      </c>
      <c r="C79" s="4">
        <v>280908</v>
      </c>
      <c r="D79" s="5">
        <v>5.7999999999999996E-3</v>
      </c>
      <c r="E79" s="3">
        <v>1621</v>
      </c>
      <c r="F79" s="3">
        <v>77</v>
      </c>
      <c r="G79" s="3">
        <v>3660</v>
      </c>
      <c r="H79" s="3">
        <v>-1000</v>
      </c>
      <c r="I79" s="3">
        <v>2</v>
      </c>
      <c r="J79" s="3">
        <v>34</v>
      </c>
      <c r="K79" s="6">
        <v>0.64</v>
      </c>
      <c r="L79" s="5">
        <v>0</v>
      </c>
    </row>
    <row r="80" spans="1:12" ht="15.75" thickBot="1" x14ac:dyDescent="0.3">
      <c r="A80" s="12">
        <f>MATCH(B80,Basedata!A:A,0)</f>
        <v>113</v>
      </c>
      <c r="B80" s="20" t="s">
        <v>90</v>
      </c>
      <c r="C80" s="8">
        <v>2225734</v>
      </c>
      <c r="D80" s="9">
        <v>2.4500000000000001E-2</v>
      </c>
      <c r="E80" s="7">
        <v>53155</v>
      </c>
      <c r="F80" s="7">
        <v>9</v>
      </c>
      <c r="G80" s="7">
        <v>257670</v>
      </c>
      <c r="H80" s="7">
        <v>3260</v>
      </c>
      <c r="I80" s="7">
        <v>4</v>
      </c>
      <c r="J80" s="7">
        <v>23</v>
      </c>
      <c r="K80" s="10">
        <v>0.87</v>
      </c>
      <c r="L80" s="9">
        <v>2.9999999999999997E-4</v>
      </c>
    </row>
    <row r="81" spans="1:12" ht="15.75" thickBot="1" x14ac:dyDescent="0.3">
      <c r="A81" s="12">
        <f>MATCH(B81,Basedata!A:A,0)</f>
        <v>297</v>
      </c>
      <c r="B81" s="20" t="s">
        <v>91</v>
      </c>
      <c r="C81" s="4">
        <v>2416668</v>
      </c>
      <c r="D81" s="5">
        <v>2.9399999999999999E-2</v>
      </c>
      <c r="E81" s="3">
        <v>68962</v>
      </c>
      <c r="F81" s="3">
        <v>239</v>
      </c>
      <c r="G81" s="3">
        <v>10120</v>
      </c>
      <c r="H81" s="3">
        <v>-3087</v>
      </c>
      <c r="I81" s="3">
        <v>5.3</v>
      </c>
      <c r="J81" s="3">
        <v>18</v>
      </c>
      <c r="K81" s="6">
        <v>0.59</v>
      </c>
      <c r="L81" s="5">
        <v>2.9999999999999997E-4</v>
      </c>
    </row>
    <row r="82" spans="1:12" ht="15.75" thickBot="1" x14ac:dyDescent="0.3">
      <c r="A82" s="12">
        <f>MATCH(B82,Basedata!A:A,0)</f>
        <v>114</v>
      </c>
      <c r="B82" s="20" t="s">
        <v>92</v>
      </c>
      <c r="C82" s="8">
        <v>3989167</v>
      </c>
      <c r="D82" s="9">
        <v>-1.9E-3</v>
      </c>
      <c r="E82" s="7">
        <v>-7598</v>
      </c>
      <c r="F82" s="7">
        <v>57</v>
      </c>
      <c r="G82" s="7">
        <v>69490</v>
      </c>
      <c r="H82" s="7">
        <v>-10000</v>
      </c>
      <c r="I82" s="7">
        <v>2.1</v>
      </c>
      <c r="J82" s="7">
        <v>38</v>
      </c>
      <c r="K82" s="10">
        <v>0.57999999999999996</v>
      </c>
      <c r="L82" s="9">
        <v>5.0000000000000001E-4</v>
      </c>
    </row>
    <row r="83" spans="1:12" ht="15.75" thickBot="1" x14ac:dyDescent="0.3">
      <c r="A83" s="12">
        <f>MATCH(B83,Basedata!A:A,0)</f>
        <v>115</v>
      </c>
      <c r="B83" s="20" t="s">
        <v>93</v>
      </c>
      <c r="C83" s="4">
        <v>83783942</v>
      </c>
      <c r="D83" s="5">
        <v>3.2000000000000002E-3</v>
      </c>
      <c r="E83" s="3">
        <v>266897</v>
      </c>
      <c r="F83" s="3">
        <v>240</v>
      </c>
      <c r="G83" s="3">
        <v>348560</v>
      </c>
      <c r="H83" s="3">
        <v>543822</v>
      </c>
      <c r="I83" s="3">
        <v>1.6</v>
      </c>
      <c r="J83" s="3">
        <v>46</v>
      </c>
      <c r="K83" s="6">
        <v>0.76</v>
      </c>
      <c r="L83" s="5">
        <v>1.0699999999999999E-2</v>
      </c>
    </row>
    <row r="84" spans="1:12" ht="15.75" thickBot="1" x14ac:dyDescent="0.3">
      <c r="A84" s="12">
        <f>MATCH(B84,Basedata!A:A,0)</f>
        <v>116</v>
      </c>
      <c r="B84" s="20" t="s">
        <v>94</v>
      </c>
      <c r="C84" s="8">
        <v>31072940</v>
      </c>
      <c r="D84" s="9">
        <v>2.1499999999999998E-2</v>
      </c>
      <c r="E84" s="7">
        <v>655084</v>
      </c>
      <c r="F84" s="7">
        <v>137</v>
      </c>
      <c r="G84" s="7">
        <v>227540</v>
      </c>
      <c r="H84" s="7">
        <v>-10000</v>
      </c>
      <c r="I84" s="7">
        <v>3.9</v>
      </c>
      <c r="J84" s="7">
        <v>22</v>
      </c>
      <c r="K84" s="10">
        <v>0.56999999999999995</v>
      </c>
      <c r="L84" s="9">
        <v>4.0000000000000001E-3</v>
      </c>
    </row>
    <row r="85" spans="1:12" ht="15.75" thickBot="1" x14ac:dyDescent="0.3">
      <c r="A85" s="12">
        <f>MATCH(B85,Basedata!A:A,0)</f>
        <v>298</v>
      </c>
      <c r="B85" s="20" t="s">
        <v>95</v>
      </c>
      <c r="C85" s="4">
        <v>33691</v>
      </c>
      <c r="D85" s="5">
        <v>-2.9999999999999997E-4</v>
      </c>
      <c r="E85" s="3">
        <v>-10</v>
      </c>
      <c r="F85" s="3">
        <v>3369</v>
      </c>
      <c r="G85" s="3">
        <v>10</v>
      </c>
      <c r="H85" s="3"/>
      <c r="I85" s="3" t="s">
        <v>25</v>
      </c>
      <c r="J85" s="3" t="s">
        <v>25</v>
      </c>
      <c r="K85" s="3" t="s">
        <v>25</v>
      </c>
      <c r="L85" s="5">
        <v>0</v>
      </c>
    </row>
    <row r="86" spans="1:12" ht="15.75" thickBot="1" x14ac:dyDescent="0.3">
      <c r="A86" s="12">
        <f>MATCH(B86,Basedata!A:A,0)</f>
        <v>117</v>
      </c>
      <c r="B86" s="20" t="s">
        <v>96</v>
      </c>
      <c r="C86" s="8">
        <v>10423054</v>
      </c>
      <c r="D86" s="9">
        <v>-4.7999999999999996E-3</v>
      </c>
      <c r="E86" s="7">
        <v>-50401</v>
      </c>
      <c r="F86" s="7">
        <v>81</v>
      </c>
      <c r="G86" s="7">
        <v>128900</v>
      </c>
      <c r="H86" s="7">
        <v>-16000</v>
      </c>
      <c r="I86" s="7">
        <v>1.3</v>
      </c>
      <c r="J86" s="7">
        <v>46</v>
      </c>
      <c r="K86" s="10">
        <v>0.85</v>
      </c>
      <c r="L86" s="9">
        <v>1.2999999999999999E-3</v>
      </c>
    </row>
    <row r="87" spans="1:12" ht="15.75" thickBot="1" x14ac:dyDescent="0.3">
      <c r="A87" s="12">
        <f>MATCH(B87,Basedata!A:A,0)</f>
        <v>299</v>
      </c>
      <c r="B87" s="20" t="s">
        <v>97</v>
      </c>
      <c r="C87" s="4">
        <v>56770</v>
      </c>
      <c r="D87" s="5">
        <v>1.6999999999999999E-3</v>
      </c>
      <c r="E87" s="3">
        <v>98</v>
      </c>
      <c r="F87" s="3">
        <v>0</v>
      </c>
      <c r="G87" s="3">
        <v>410450</v>
      </c>
      <c r="H87" s="3"/>
      <c r="I87" s="3" t="s">
        <v>25</v>
      </c>
      <c r="J87" s="3" t="s">
        <v>25</v>
      </c>
      <c r="K87" s="6">
        <v>0.87</v>
      </c>
      <c r="L87" s="5">
        <v>0</v>
      </c>
    </row>
    <row r="88" spans="1:12" ht="15.75" thickBot="1" x14ac:dyDescent="0.3">
      <c r="A88" s="12">
        <f>MATCH(B88,Basedata!A:A,0)</f>
        <v>300</v>
      </c>
      <c r="B88" s="20" t="s">
        <v>98</v>
      </c>
      <c r="C88" s="8">
        <v>112523</v>
      </c>
      <c r="D88" s="9">
        <v>4.5999999999999999E-3</v>
      </c>
      <c r="E88" s="7">
        <v>520</v>
      </c>
      <c r="F88" s="7">
        <v>331</v>
      </c>
      <c r="G88" s="7">
        <v>340</v>
      </c>
      <c r="H88" s="7">
        <v>-200</v>
      </c>
      <c r="I88" s="7">
        <v>2.1</v>
      </c>
      <c r="J88" s="7">
        <v>32</v>
      </c>
      <c r="K88" s="10">
        <v>0.35</v>
      </c>
      <c r="L88" s="9">
        <v>0</v>
      </c>
    </row>
    <row r="89" spans="1:12" ht="15.75" thickBot="1" x14ac:dyDescent="0.3">
      <c r="A89" s="12">
        <f>MATCH(B89,Basedata!A:A,0)</f>
        <v>119</v>
      </c>
      <c r="B89" s="20" t="s">
        <v>680</v>
      </c>
      <c r="C89" s="4">
        <v>400124</v>
      </c>
      <c r="D89" s="5">
        <v>2.0000000000000001E-4</v>
      </c>
      <c r="E89" s="3">
        <v>68</v>
      </c>
      <c r="F89" s="3">
        <v>237</v>
      </c>
      <c r="G89" s="3">
        <v>1690</v>
      </c>
      <c r="H89" s="3">
        <v>-1440</v>
      </c>
      <c r="I89" s="3">
        <v>2.2000000000000002</v>
      </c>
      <c r="J89" s="3">
        <v>44</v>
      </c>
      <c r="K89" s="3" t="s">
        <v>25</v>
      </c>
      <c r="L89" s="5">
        <v>1E-4</v>
      </c>
    </row>
    <row r="90" spans="1:12" ht="15.75" thickBot="1" x14ac:dyDescent="0.3">
      <c r="A90" s="12">
        <f>MATCH(B90,Basedata!A:A,0)</f>
        <v>301</v>
      </c>
      <c r="B90" s="20" t="s">
        <v>99</v>
      </c>
      <c r="C90" s="8">
        <v>168775</v>
      </c>
      <c r="D90" s="9">
        <v>8.8999999999999999E-3</v>
      </c>
      <c r="E90" s="7">
        <v>1481</v>
      </c>
      <c r="F90" s="7">
        <v>313</v>
      </c>
      <c r="G90" s="7">
        <v>540</v>
      </c>
      <c r="H90" s="7">
        <v>-506</v>
      </c>
      <c r="I90" s="7">
        <v>2.2999999999999998</v>
      </c>
      <c r="J90" s="7">
        <v>31</v>
      </c>
      <c r="K90" s="10">
        <v>0.95</v>
      </c>
      <c r="L90" s="9">
        <v>0</v>
      </c>
    </row>
    <row r="91" spans="1:12" ht="15.75" thickBot="1" x14ac:dyDescent="0.3">
      <c r="A91" s="12">
        <f>MATCH(B91,Basedata!A:A,0)</f>
        <v>120</v>
      </c>
      <c r="B91" s="20" t="s">
        <v>100</v>
      </c>
      <c r="C91" s="4">
        <v>17915568</v>
      </c>
      <c r="D91" s="5">
        <v>1.9E-2</v>
      </c>
      <c r="E91" s="3">
        <v>334096</v>
      </c>
      <c r="F91" s="3">
        <v>167</v>
      </c>
      <c r="G91" s="3">
        <v>107160</v>
      </c>
      <c r="H91" s="3">
        <v>-9215</v>
      </c>
      <c r="I91" s="3">
        <v>2.9</v>
      </c>
      <c r="J91" s="3">
        <v>23</v>
      </c>
      <c r="K91" s="6">
        <v>0.52</v>
      </c>
      <c r="L91" s="5">
        <v>2.3E-3</v>
      </c>
    </row>
    <row r="92" spans="1:12" ht="15.75" thickBot="1" x14ac:dyDescent="0.3">
      <c r="A92" s="12">
        <f>MATCH(B92,Basedata!A:A,0)</f>
        <v>122</v>
      </c>
      <c r="B92" s="20" t="s">
        <v>101</v>
      </c>
      <c r="C92" s="8">
        <v>13132795</v>
      </c>
      <c r="D92" s="9">
        <v>2.8299999999999999E-2</v>
      </c>
      <c r="E92" s="7">
        <v>361549</v>
      </c>
      <c r="F92" s="7">
        <v>53</v>
      </c>
      <c r="G92" s="7">
        <v>245720</v>
      </c>
      <c r="H92" s="7">
        <v>-4000</v>
      </c>
      <c r="I92" s="7">
        <v>4.7</v>
      </c>
      <c r="J92" s="7">
        <v>18</v>
      </c>
      <c r="K92" s="10">
        <v>0.39</v>
      </c>
      <c r="L92" s="9">
        <v>1.6999999999999999E-3</v>
      </c>
    </row>
    <row r="93" spans="1:12" ht="15.75" thickBot="1" x14ac:dyDescent="0.3">
      <c r="A93" s="12">
        <f>MATCH(B93,Basedata!A:A,0)</f>
        <v>302</v>
      </c>
      <c r="B93" s="20" t="s">
        <v>102</v>
      </c>
      <c r="C93" s="4">
        <v>1968001</v>
      </c>
      <c r="D93" s="5">
        <v>2.4500000000000001E-2</v>
      </c>
      <c r="E93" s="3">
        <v>47079</v>
      </c>
      <c r="F93" s="3">
        <v>70</v>
      </c>
      <c r="G93" s="3">
        <v>28120</v>
      </c>
      <c r="H93" s="3">
        <v>-1399</v>
      </c>
      <c r="I93" s="3">
        <v>4.5</v>
      </c>
      <c r="J93" s="3">
        <v>19</v>
      </c>
      <c r="K93" s="6">
        <v>0.45</v>
      </c>
      <c r="L93" s="5">
        <v>2.9999999999999997E-4</v>
      </c>
    </row>
    <row r="94" spans="1:12" ht="15.75" thickBot="1" x14ac:dyDescent="0.3">
      <c r="A94" s="12">
        <f>MATCH(B94,Basedata!A:A,0)</f>
        <v>123</v>
      </c>
      <c r="B94" s="20" t="s">
        <v>103</v>
      </c>
      <c r="C94" s="8">
        <v>786552</v>
      </c>
      <c r="D94" s="9">
        <v>4.7999999999999996E-3</v>
      </c>
      <c r="E94" s="7">
        <v>3786</v>
      </c>
      <c r="F94" s="7">
        <v>4</v>
      </c>
      <c r="G94" s="7">
        <v>196850</v>
      </c>
      <c r="H94" s="7">
        <v>-6000</v>
      </c>
      <c r="I94" s="7">
        <v>2.5</v>
      </c>
      <c r="J94" s="7">
        <v>27</v>
      </c>
      <c r="K94" s="10">
        <v>0.27</v>
      </c>
      <c r="L94" s="9">
        <v>1E-4</v>
      </c>
    </row>
    <row r="95" spans="1:12" ht="15.75" thickBot="1" x14ac:dyDescent="0.3">
      <c r="A95" s="12">
        <f>MATCH(B95,Basedata!A:A,0)</f>
        <v>303</v>
      </c>
      <c r="B95" s="20" t="s">
        <v>104</v>
      </c>
      <c r="C95" s="4">
        <v>11402528</v>
      </c>
      <c r="D95" s="5">
        <v>1.24E-2</v>
      </c>
      <c r="E95" s="3">
        <v>139451</v>
      </c>
      <c r="F95" s="3">
        <v>414</v>
      </c>
      <c r="G95" s="3">
        <v>27560</v>
      </c>
      <c r="H95" s="3">
        <v>-35000</v>
      </c>
      <c r="I95" s="3">
        <v>3</v>
      </c>
      <c r="J95" s="3">
        <v>24</v>
      </c>
      <c r="K95" s="6">
        <v>0.56999999999999995</v>
      </c>
      <c r="L95" s="5">
        <v>1.5E-3</v>
      </c>
    </row>
    <row r="96" spans="1:12" ht="15.75" thickBot="1" x14ac:dyDescent="0.3">
      <c r="A96" s="12">
        <f>MATCH(B96,Basedata!A:A,0)</f>
        <v>125</v>
      </c>
      <c r="B96" s="20" t="s">
        <v>105</v>
      </c>
      <c r="C96" s="8">
        <v>801</v>
      </c>
      <c r="D96" s="9">
        <v>2.5000000000000001E-3</v>
      </c>
      <c r="E96" s="7">
        <v>2</v>
      </c>
      <c r="F96" s="7">
        <v>2003</v>
      </c>
      <c r="G96" s="7">
        <v>0</v>
      </c>
      <c r="H96" s="7"/>
      <c r="I96" s="7" t="s">
        <v>25</v>
      </c>
      <c r="J96" s="7" t="s">
        <v>25</v>
      </c>
      <c r="K96" s="7" t="s">
        <v>25</v>
      </c>
      <c r="L96" s="9">
        <v>0</v>
      </c>
    </row>
    <row r="97" spans="1:12" ht="15.75" thickBot="1" x14ac:dyDescent="0.3">
      <c r="A97" s="12">
        <f>MATCH(B97,Basedata!A:A,0)</f>
        <v>126</v>
      </c>
      <c r="B97" s="20" t="s">
        <v>106</v>
      </c>
      <c r="C97" s="4">
        <v>9904607</v>
      </c>
      <c r="D97" s="5">
        <v>1.6299999999999999E-2</v>
      </c>
      <c r="E97" s="3">
        <v>158490</v>
      </c>
      <c r="F97" s="3">
        <v>89</v>
      </c>
      <c r="G97" s="3">
        <v>111890</v>
      </c>
      <c r="H97" s="3">
        <v>-6800</v>
      </c>
      <c r="I97" s="3">
        <v>2.5</v>
      </c>
      <c r="J97" s="3">
        <v>24</v>
      </c>
      <c r="K97" s="6">
        <v>0.56999999999999995</v>
      </c>
      <c r="L97" s="5">
        <v>1.2999999999999999E-3</v>
      </c>
    </row>
    <row r="98" spans="1:12" ht="15.75" thickBot="1" x14ac:dyDescent="0.3">
      <c r="A98" s="12">
        <f>MATCH(B98,Basedata!A:A,0)</f>
        <v>304</v>
      </c>
      <c r="B98" s="20" t="s">
        <v>107</v>
      </c>
      <c r="C98" s="8">
        <v>7496981</v>
      </c>
      <c r="D98" s="9">
        <v>8.2000000000000007E-3</v>
      </c>
      <c r="E98" s="7">
        <v>60827</v>
      </c>
      <c r="F98" s="7">
        <v>7140</v>
      </c>
      <c r="G98" s="7">
        <v>1050</v>
      </c>
      <c r="H98" s="7">
        <v>29308</v>
      </c>
      <c r="I98" s="7">
        <v>1.3</v>
      </c>
      <c r="J98" s="7">
        <v>45</v>
      </c>
      <c r="K98" s="7" t="s">
        <v>25</v>
      </c>
      <c r="L98" s="9">
        <v>1E-3</v>
      </c>
    </row>
    <row r="99" spans="1:12" ht="15.75" thickBot="1" x14ac:dyDescent="0.3">
      <c r="A99" s="12">
        <f>MATCH(B99,Basedata!A:A,0)</f>
        <v>127</v>
      </c>
      <c r="B99" s="20" t="s">
        <v>108</v>
      </c>
      <c r="C99" s="4">
        <v>9660351</v>
      </c>
      <c r="D99" s="5">
        <v>-2.5000000000000001E-3</v>
      </c>
      <c r="E99" s="3">
        <v>-24328</v>
      </c>
      <c r="F99" s="3">
        <v>107</v>
      </c>
      <c r="G99" s="3">
        <v>90530</v>
      </c>
      <c r="H99" s="3">
        <v>6000</v>
      </c>
      <c r="I99" s="3">
        <v>1.5</v>
      </c>
      <c r="J99" s="3">
        <v>43</v>
      </c>
      <c r="K99" s="6">
        <v>0.72</v>
      </c>
      <c r="L99" s="5">
        <v>1.1999999999999999E-3</v>
      </c>
    </row>
    <row r="100" spans="1:12" ht="15.75" thickBot="1" x14ac:dyDescent="0.3">
      <c r="A100" s="12">
        <f>MATCH(B100,Basedata!A:A,0)</f>
        <v>128</v>
      </c>
      <c r="B100" s="20" t="s">
        <v>109</v>
      </c>
      <c r="C100" s="8">
        <v>341243</v>
      </c>
      <c r="D100" s="9">
        <v>6.4999999999999997E-3</v>
      </c>
      <c r="E100" s="7">
        <v>2212</v>
      </c>
      <c r="F100" s="7">
        <v>3</v>
      </c>
      <c r="G100" s="7">
        <v>100250</v>
      </c>
      <c r="H100" s="7">
        <v>380</v>
      </c>
      <c r="I100" s="7">
        <v>1.8</v>
      </c>
      <c r="J100" s="7">
        <v>37</v>
      </c>
      <c r="K100" s="10">
        <v>0.94</v>
      </c>
      <c r="L100" s="9">
        <v>0</v>
      </c>
    </row>
    <row r="101" spans="1:12" ht="15.75" thickBot="1" x14ac:dyDescent="0.3">
      <c r="A101" s="12">
        <f>MATCH(B101,Basedata!A:A,0)</f>
        <v>129</v>
      </c>
      <c r="B101" s="20" t="s">
        <v>110</v>
      </c>
      <c r="C101" s="4">
        <v>1380004385</v>
      </c>
      <c r="D101" s="5">
        <v>9.9000000000000008E-3</v>
      </c>
      <c r="E101" s="3">
        <v>13586631</v>
      </c>
      <c r="F101" s="3">
        <v>464</v>
      </c>
      <c r="G101" s="3">
        <v>2973190</v>
      </c>
      <c r="H101" s="3">
        <v>-532687</v>
      </c>
      <c r="I101" s="3">
        <v>2.2000000000000002</v>
      </c>
      <c r="J101" s="3">
        <v>28</v>
      </c>
      <c r="K101" s="6">
        <v>0.35</v>
      </c>
      <c r="L101" s="5">
        <v>0.17699999999999999</v>
      </c>
    </row>
    <row r="102" spans="1:12" ht="15.75" thickBot="1" x14ac:dyDescent="0.3">
      <c r="A102" s="12">
        <f>MATCH(B102,Basedata!A:A,0)</f>
        <v>130</v>
      </c>
      <c r="B102" s="20" t="s">
        <v>111</v>
      </c>
      <c r="C102" s="8">
        <v>273523615</v>
      </c>
      <c r="D102" s="9">
        <v>1.0699999999999999E-2</v>
      </c>
      <c r="E102" s="7">
        <v>2898047</v>
      </c>
      <c r="F102" s="7">
        <v>151</v>
      </c>
      <c r="G102" s="7">
        <v>1811570</v>
      </c>
      <c r="H102" s="7">
        <v>-98955</v>
      </c>
      <c r="I102" s="7">
        <v>2.2999999999999998</v>
      </c>
      <c r="J102" s="7">
        <v>30</v>
      </c>
      <c r="K102" s="10">
        <v>0.56000000000000005</v>
      </c>
      <c r="L102" s="9">
        <v>3.5099999999999999E-2</v>
      </c>
    </row>
    <row r="103" spans="1:12" ht="15.75" thickBot="1" x14ac:dyDescent="0.3">
      <c r="A103" s="12">
        <f>MATCH(B103,Basedata!A:A,0)</f>
        <v>131</v>
      </c>
      <c r="B103" s="20" t="s">
        <v>112</v>
      </c>
      <c r="C103" s="4">
        <v>83992949</v>
      </c>
      <c r="D103" s="5">
        <v>1.2999999999999999E-2</v>
      </c>
      <c r="E103" s="3">
        <v>1079043</v>
      </c>
      <c r="F103" s="3">
        <v>52</v>
      </c>
      <c r="G103" s="3">
        <v>1628550</v>
      </c>
      <c r="H103" s="3">
        <v>-55000</v>
      </c>
      <c r="I103" s="3">
        <v>2.2000000000000002</v>
      </c>
      <c r="J103" s="3">
        <v>32</v>
      </c>
      <c r="K103" s="6">
        <v>0.76</v>
      </c>
      <c r="L103" s="5">
        <v>1.0800000000000001E-2</v>
      </c>
    </row>
    <row r="104" spans="1:12" ht="15.75" thickBot="1" x14ac:dyDescent="0.3">
      <c r="A104" s="12">
        <f>MATCH(B104,Basedata!A:A,0)</f>
        <v>132</v>
      </c>
      <c r="B104" s="20" t="s">
        <v>113</v>
      </c>
      <c r="C104" s="8">
        <v>40222493</v>
      </c>
      <c r="D104" s="9">
        <v>2.3199999999999998E-2</v>
      </c>
      <c r="E104" s="7">
        <v>912710</v>
      </c>
      <c r="F104" s="7">
        <v>93</v>
      </c>
      <c r="G104" s="7">
        <v>434320</v>
      </c>
      <c r="H104" s="7">
        <v>7834</v>
      </c>
      <c r="I104" s="7">
        <v>3.7</v>
      </c>
      <c r="J104" s="7">
        <v>21</v>
      </c>
      <c r="K104" s="10">
        <v>0.73</v>
      </c>
      <c r="L104" s="9">
        <v>5.1999999999999998E-3</v>
      </c>
    </row>
    <row r="105" spans="1:12" ht="15.75" thickBot="1" x14ac:dyDescent="0.3">
      <c r="A105" s="12">
        <f>MATCH(B105,Basedata!A:A,0)</f>
        <v>133</v>
      </c>
      <c r="B105" s="20" t="s">
        <v>114</v>
      </c>
      <c r="C105" s="4">
        <v>4937786</v>
      </c>
      <c r="D105" s="5">
        <v>1.1299999999999999E-2</v>
      </c>
      <c r="E105" s="3">
        <v>55291</v>
      </c>
      <c r="F105" s="3">
        <v>72</v>
      </c>
      <c r="G105" s="3">
        <v>68890</v>
      </c>
      <c r="H105" s="3">
        <v>23604</v>
      </c>
      <c r="I105" s="3">
        <v>1.8</v>
      </c>
      <c r="J105" s="3">
        <v>38</v>
      </c>
      <c r="K105" s="6">
        <v>0.63</v>
      </c>
      <c r="L105" s="5">
        <v>5.9999999999999995E-4</v>
      </c>
    </row>
    <row r="106" spans="1:12" ht="15.75" thickBot="1" x14ac:dyDescent="0.3">
      <c r="A106" s="12">
        <f>MATCH(B106,Basedata!A:A,0)</f>
        <v>305</v>
      </c>
      <c r="B106" s="20" t="s">
        <v>115</v>
      </c>
      <c r="C106" s="8">
        <v>85033</v>
      </c>
      <c r="D106" s="9">
        <v>5.3E-3</v>
      </c>
      <c r="E106" s="7">
        <v>449</v>
      </c>
      <c r="F106" s="7">
        <v>149</v>
      </c>
      <c r="G106" s="7">
        <v>570</v>
      </c>
      <c r="H106" s="7"/>
      <c r="I106" s="7" t="s">
        <v>25</v>
      </c>
      <c r="J106" s="7" t="s">
        <v>25</v>
      </c>
      <c r="K106" s="10">
        <v>0.53</v>
      </c>
      <c r="L106" s="9">
        <v>0</v>
      </c>
    </row>
    <row r="107" spans="1:12" ht="15.75" thickBot="1" x14ac:dyDescent="0.3">
      <c r="A107" s="12">
        <f>MATCH(B107,Basedata!A:A,0)</f>
        <v>134</v>
      </c>
      <c r="B107" s="20" t="s">
        <v>116</v>
      </c>
      <c r="C107" s="4">
        <v>8655535</v>
      </c>
      <c r="D107" s="5">
        <v>1.6E-2</v>
      </c>
      <c r="E107" s="3">
        <v>136158</v>
      </c>
      <c r="F107" s="3">
        <v>400</v>
      </c>
      <c r="G107" s="3">
        <v>21640</v>
      </c>
      <c r="H107" s="3">
        <v>10000</v>
      </c>
      <c r="I107" s="3">
        <v>3</v>
      </c>
      <c r="J107" s="3">
        <v>30</v>
      </c>
      <c r="K107" s="6">
        <v>0.93</v>
      </c>
      <c r="L107" s="5">
        <v>1.1000000000000001E-3</v>
      </c>
    </row>
    <row r="108" spans="1:12" ht="15.75" thickBot="1" x14ac:dyDescent="0.3">
      <c r="A108" s="12">
        <f>MATCH(B108,Basedata!A:A,0)</f>
        <v>135</v>
      </c>
      <c r="B108" s="20" t="s">
        <v>117</v>
      </c>
      <c r="C108" s="8">
        <v>60461826</v>
      </c>
      <c r="D108" s="9">
        <v>-1.5E-3</v>
      </c>
      <c r="E108" s="7">
        <v>-88249</v>
      </c>
      <c r="F108" s="7">
        <v>206</v>
      </c>
      <c r="G108" s="7">
        <v>294140</v>
      </c>
      <c r="H108" s="7">
        <v>148943</v>
      </c>
      <c r="I108" s="7">
        <v>1.3</v>
      </c>
      <c r="J108" s="7">
        <v>47</v>
      </c>
      <c r="K108" s="10">
        <v>0.69</v>
      </c>
      <c r="L108" s="9">
        <v>7.7999999999999996E-3</v>
      </c>
    </row>
    <row r="109" spans="1:12" ht="15.75" thickBot="1" x14ac:dyDescent="0.3">
      <c r="A109" s="12">
        <f>MATCH(B109,Basedata!A:A,0)</f>
        <v>136</v>
      </c>
      <c r="B109" s="20" t="s">
        <v>118</v>
      </c>
      <c r="C109" s="4">
        <v>2961167</v>
      </c>
      <c r="D109" s="5">
        <v>4.4000000000000003E-3</v>
      </c>
      <c r="E109" s="3">
        <v>12888</v>
      </c>
      <c r="F109" s="3">
        <v>273</v>
      </c>
      <c r="G109" s="3">
        <v>10830</v>
      </c>
      <c r="H109" s="3">
        <v>-11332</v>
      </c>
      <c r="I109" s="3">
        <v>2</v>
      </c>
      <c r="J109" s="3">
        <v>31</v>
      </c>
      <c r="K109" s="6">
        <v>0.55000000000000004</v>
      </c>
      <c r="L109" s="5">
        <v>4.0000000000000002E-4</v>
      </c>
    </row>
    <row r="110" spans="1:12" ht="15.75" thickBot="1" x14ac:dyDescent="0.3">
      <c r="A110" s="12">
        <f>MATCH(B110,Basedata!A:A,0)</f>
        <v>137</v>
      </c>
      <c r="B110" s="20" t="s">
        <v>119</v>
      </c>
      <c r="C110" s="8">
        <v>126476461</v>
      </c>
      <c r="D110" s="9">
        <v>-3.0000000000000001E-3</v>
      </c>
      <c r="E110" s="7">
        <v>-383840</v>
      </c>
      <c r="F110" s="7">
        <v>347</v>
      </c>
      <c r="G110" s="7">
        <v>364555</v>
      </c>
      <c r="H110" s="7">
        <v>71560</v>
      </c>
      <c r="I110" s="7">
        <v>1.4</v>
      </c>
      <c r="J110" s="7">
        <v>48</v>
      </c>
      <c r="K110" s="10">
        <v>0.92</v>
      </c>
      <c r="L110" s="9">
        <v>1.6199999999999999E-2</v>
      </c>
    </row>
    <row r="111" spans="1:12" ht="15.75" thickBot="1" x14ac:dyDescent="0.3">
      <c r="A111" s="12">
        <f>MATCH(B111,Basedata!A:A,0)</f>
        <v>139</v>
      </c>
      <c r="B111" s="20" t="s">
        <v>120</v>
      </c>
      <c r="C111" s="4">
        <v>10203134</v>
      </c>
      <c r="D111" s="5">
        <v>0.01</v>
      </c>
      <c r="E111" s="3">
        <v>101440</v>
      </c>
      <c r="F111" s="3">
        <v>115</v>
      </c>
      <c r="G111" s="3">
        <v>88780</v>
      </c>
      <c r="H111" s="3">
        <v>10220</v>
      </c>
      <c r="I111" s="3">
        <v>2.8</v>
      </c>
      <c r="J111" s="3">
        <v>24</v>
      </c>
      <c r="K111" s="6">
        <v>0.91</v>
      </c>
      <c r="L111" s="5">
        <v>1.2999999999999999E-3</v>
      </c>
    </row>
    <row r="112" spans="1:12" ht="15.75" thickBot="1" x14ac:dyDescent="0.3">
      <c r="A112" s="12">
        <f>MATCH(B112,Basedata!A:A,0)</f>
        <v>140</v>
      </c>
      <c r="B112" s="20" t="s">
        <v>121</v>
      </c>
      <c r="C112" s="8">
        <v>18776707</v>
      </c>
      <c r="D112" s="9">
        <v>1.21E-2</v>
      </c>
      <c r="E112" s="7">
        <v>225280</v>
      </c>
      <c r="F112" s="7">
        <v>7</v>
      </c>
      <c r="G112" s="7">
        <v>2699700</v>
      </c>
      <c r="H112" s="7">
        <v>-18000</v>
      </c>
      <c r="I112" s="7">
        <v>2.8</v>
      </c>
      <c r="J112" s="7">
        <v>31</v>
      </c>
      <c r="K112" s="10">
        <v>0.57999999999999996</v>
      </c>
      <c r="L112" s="9">
        <v>2.3999999999999998E-3</v>
      </c>
    </row>
    <row r="113" spans="1:12" ht="15.75" thickBot="1" x14ac:dyDescent="0.3">
      <c r="A113" s="12">
        <f>MATCH(B113,Basedata!A:A,0)</f>
        <v>141</v>
      </c>
      <c r="B113" s="20" t="s">
        <v>122</v>
      </c>
      <c r="C113" s="4">
        <v>53771296</v>
      </c>
      <c r="D113" s="5">
        <v>2.2800000000000001E-2</v>
      </c>
      <c r="E113" s="3">
        <v>1197323</v>
      </c>
      <c r="F113" s="3">
        <v>94</v>
      </c>
      <c r="G113" s="3">
        <v>569140</v>
      </c>
      <c r="H113" s="3">
        <v>-10000</v>
      </c>
      <c r="I113" s="3">
        <v>3.5</v>
      </c>
      <c r="J113" s="3">
        <v>20</v>
      </c>
      <c r="K113" s="6">
        <v>0.28000000000000003</v>
      </c>
      <c r="L113" s="5">
        <v>6.8999999999999999E-3</v>
      </c>
    </row>
    <row r="114" spans="1:12" ht="15.75" thickBot="1" x14ac:dyDescent="0.3">
      <c r="A114" s="12">
        <f>MATCH(B114,Basedata!A:A,0)</f>
        <v>306</v>
      </c>
      <c r="B114" s="20" t="s">
        <v>123</v>
      </c>
      <c r="C114" s="8">
        <v>119449</v>
      </c>
      <c r="D114" s="9">
        <v>1.5699999999999999E-2</v>
      </c>
      <c r="E114" s="7">
        <v>1843</v>
      </c>
      <c r="F114" s="7">
        <v>147</v>
      </c>
      <c r="G114" s="7">
        <v>810</v>
      </c>
      <c r="H114" s="7">
        <v>-800</v>
      </c>
      <c r="I114" s="7">
        <v>3.6</v>
      </c>
      <c r="J114" s="7">
        <v>23</v>
      </c>
      <c r="K114" s="10">
        <v>0.56999999999999995</v>
      </c>
      <c r="L114" s="9">
        <v>0</v>
      </c>
    </row>
    <row r="115" spans="1:12" ht="15.75" thickBot="1" x14ac:dyDescent="0.3">
      <c r="A115" s="12">
        <f>MATCH(B115,Basedata!A:A,0)</f>
        <v>144</v>
      </c>
      <c r="B115" s="20" t="s">
        <v>124</v>
      </c>
      <c r="C115" s="4">
        <v>4270571</v>
      </c>
      <c r="D115" s="5">
        <v>1.5100000000000001E-2</v>
      </c>
      <c r="E115" s="3">
        <v>63488</v>
      </c>
      <c r="F115" s="3">
        <v>240</v>
      </c>
      <c r="G115" s="3">
        <v>17820</v>
      </c>
      <c r="H115" s="3">
        <v>39520</v>
      </c>
      <c r="I115" s="3">
        <v>2.1</v>
      </c>
      <c r="J115" s="3">
        <v>37</v>
      </c>
      <c r="K115" s="3" t="s">
        <v>25</v>
      </c>
      <c r="L115" s="5">
        <v>5.0000000000000001E-4</v>
      </c>
    </row>
    <row r="116" spans="1:12" ht="15.75" thickBot="1" x14ac:dyDescent="0.3">
      <c r="A116" s="12">
        <f>MATCH(B116,Basedata!A:A,0)</f>
        <v>307</v>
      </c>
      <c r="B116" s="20" t="s">
        <v>125</v>
      </c>
      <c r="C116" s="8">
        <v>6524195</v>
      </c>
      <c r="D116" s="9">
        <v>1.6899999999999998E-2</v>
      </c>
      <c r="E116" s="7">
        <v>108345</v>
      </c>
      <c r="F116" s="7">
        <v>34</v>
      </c>
      <c r="G116" s="7">
        <v>191800</v>
      </c>
      <c r="H116" s="7">
        <v>-4000</v>
      </c>
      <c r="I116" s="7">
        <v>3</v>
      </c>
      <c r="J116" s="7">
        <v>26</v>
      </c>
      <c r="K116" s="10">
        <v>0.36</v>
      </c>
      <c r="L116" s="9">
        <v>8.0000000000000004E-4</v>
      </c>
    </row>
    <row r="117" spans="1:12" ht="15.75" thickBot="1" x14ac:dyDescent="0.3">
      <c r="A117" s="12">
        <f>MATCH(B117,Basedata!A:A,0)</f>
        <v>308</v>
      </c>
      <c r="B117" s="20" t="s">
        <v>126</v>
      </c>
      <c r="C117" s="4">
        <v>7275560</v>
      </c>
      <c r="D117" s="5">
        <v>1.4800000000000001E-2</v>
      </c>
      <c r="E117" s="3">
        <v>106105</v>
      </c>
      <c r="F117" s="3">
        <v>32</v>
      </c>
      <c r="G117" s="3">
        <v>230800</v>
      </c>
      <c r="H117" s="3">
        <v>-14704</v>
      </c>
      <c r="I117" s="3">
        <v>2.7</v>
      </c>
      <c r="J117" s="3">
        <v>24</v>
      </c>
      <c r="K117" s="6">
        <v>0.36</v>
      </c>
      <c r="L117" s="5">
        <v>8.9999999999999998E-4</v>
      </c>
    </row>
    <row r="118" spans="1:12" ht="15.75" thickBot="1" x14ac:dyDescent="0.3">
      <c r="A118" s="12">
        <f>MATCH(B118,Basedata!A:A,0)</f>
        <v>145</v>
      </c>
      <c r="B118" s="20" t="s">
        <v>127</v>
      </c>
      <c r="C118" s="8">
        <v>1886198</v>
      </c>
      <c r="D118" s="9">
        <v>-1.0800000000000001E-2</v>
      </c>
      <c r="E118" s="7">
        <v>-20545</v>
      </c>
      <c r="F118" s="7">
        <v>30</v>
      </c>
      <c r="G118" s="7">
        <v>62200</v>
      </c>
      <c r="H118" s="7">
        <v>-14837</v>
      </c>
      <c r="I118" s="7">
        <v>1.7</v>
      </c>
      <c r="J118" s="7">
        <v>44</v>
      </c>
      <c r="K118" s="10">
        <v>0.69</v>
      </c>
      <c r="L118" s="9">
        <v>2.0000000000000001E-4</v>
      </c>
    </row>
    <row r="119" spans="1:12" ht="15.75" thickBot="1" x14ac:dyDescent="0.3">
      <c r="A119" s="12">
        <f>MATCH(B119,Basedata!A:A,0)</f>
        <v>146</v>
      </c>
      <c r="B119" s="20" t="s">
        <v>128</v>
      </c>
      <c r="C119" s="4">
        <v>6825445</v>
      </c>
      <c r="D119" s="5">
        <v>-4.4000000000000003E-3</v>
      </c>
      <c r="E119" s="3">
        <v>-30268</v>
      </c>
      <c r="F119" s="3">
        <v>667</v>
      </c>
      <c r="G119" s="3">
        <v>10230</v>
      </c>
      <c r="H119" s="3">
        <v>-30012</v>
      </c>
      <c r="I119" s="3">
        <v>2.1</v>
      </c>
      <c r="J119" s="3">
        <v>30</v>
      </c>
      <c r="K119" s="6">
        <v>0.78</v>
      </c>
      <c r="L119" s="5">
        <v>8.9999999999999998E-4</v>
      </c>
    </row>
    <row r="120" spans="1:12" ht="15.75" thickBot="1" x14ac:dyDescent="0.3">
      <c r="A120" s="12">
        <f>MATCH(B120,Basedata!A:A,0)</f>
        <v>309</v>
      </c>
      <c r="B120" s="20" t="s">
        <v>129</v>
      </c>
      <c r="C120" s="8">
        <v>2142249</v>
      </c>
      <c r="D120" s="9">
        <v>8.0000000000000002E-3</v>
      </c>
      <c r="E120" s="7">
        <v>16981</v>
      </c>
      <c r="F120" s="7">
        <v>71</v>
      </c>
      <c r="G120" s="7">
        <v>30360</v>
      </c>
      <c r="H120" s="7">
        <v>-10047</v>
      </c>
      <c r="I120" s="7">
        <v>3.2</v>
      </c>
      <c r="J120" s="7">
        <v>24</v>
      </c>
      <c r="K120" s="10">
        <v>0.31</v>
      </c>
      <c r="L120" s="9">
        <v>2.9999999999999997E-4</v>
      </c>
    </row>
    <row r="121" spans="1:12" ht="15.75" thickBot="1" x14ac:dyDescent="0.3">
      <c r="A121" s="12">
        <f>MATCH(B121,Basedata!A:A,0)</f>
        <v>310</v>
      </c>
      <c r="B121" s="20" t="s">
        <v>130</v>
      </c>
      <c r="C121" s="4">
        <v>5057681</v>
      </c>
      <c r="D121" s="5">
        <v>2.4400000000000002E-2</v>
      </c>
      <c r="E121" s="3">
        <v>120307</v>
      </c>
      <c r="F121" s="3">
        <v>53</v>
      </c>
      <c r="G121" s="3">
        <v>96320</v>
      </c>
      <c r="H121" s="3">
        <v>-5000</v>
      </c>
      <c r="I121" s="3">
        <v>4.4000000000000004</v>
      </c>
      <c r="J121" s="3">
        <v>19</v>
      </c>
      <c r="K121" s="6">
        <v>0.53</v>
      </c>
      <c r="L121" s="5">
        <v>5.9999999999999995E-4</v>
      </c>
    </row>
    <row r="122" spans="1:12" ht="15.75" thickBot="1" x14ac:dyDescent="0.3">
      <c r="A122" s="12">
        <f>MATCH(B122,Basedata!A:A,0)</f>
        <v>311</v>
      </c>
      <c r="B122" s="20" t="s">
        <v>131</v>
      </c>
      <c r="C122" s="8">
        <v>6871292</v>
      </c>
      <c r="D122" s="9">
        <v>1.38E-2</v>
      </c>
      <c r="E122" s="7">
        <v>93840</v>
      </c>
      <c r="F122" s="7">
        <v>4</v>
      </c>
      <c r="G122" s="7">
        <v>1759540</v>
      </c>
      <c r="H122" s="7">
        <v>-1999</v>
      </c>
      <c r="I122" s="7">
        <v>2.2999999999999998</v>
      </c>
      <c r="J122" s="7">
        <v>29</v>
      </c>
      <c r="K122" s="10">
        <v>0.78</v>
      </c>
      <c r="L122" s="9">
        <v>8.9999999999999998E-4</v>
      </c>
    </row>
    <row r="123" spans="1:12" ht="15.75" thickBot="1" x14ac:dyDescent="0.3">
      <c r="A123" s="12">
        <f>MATCH(B123,Basedata!A:A,0)</f>
        <v>147</v>
      </c>
      <c r="B123" s="20" t="s">
        <v>132</v>
      </c>
      <c r="C123" s="4">
        <v>38128</v>
      </c>
      <c r="D123" s="5">
        <v>2.8999999999999998E-3</v>
      </c>
      <c r="E123" s="3">
        <v>109</v>
      </c>
      <c r="F123" s="3">
        <v>238</v>
      </c>
      <c r="G123" s="3">
        <v>160</v>
      </c>
      <c r="H123" s="3"/>
      <c r="I123" s="3" t="s">
        <v>25</v>
      </c>
      <c r="J123" s="3" t="s">
        <v>25</v>
      </c>
      <c r="K123" s="6">
        <v>0.15</v>
      </c>
      <c r="L123" s="5">
        <v>0</v>
      </c>
    </row>
    <row r="124" spans="1:12" ht="15.75" thickBot="1" x14ac:dyDescent="0.3">
      <c r="A124" s="12">
        <f>MATCH(B124,Basedata!A:A,0)</f>
        <v>148</v>
      </c>
      <c r="B124" s="20" t="s">
        <v>133</v>
      </c>
      <c r="C124" s="8">
        <v>2722289</v>
      </c>
      <c r="D124" s="9">
        <v>-1.35E-2</v>
      </c>
      <c r="E124" s="7">
        <v>-37338</v>
      </c>
      <c r="F124" s="7">
        <v>43</v>
      </c>
      <c r="G124" s="7">
        <v>62674</v>
      </c>
      <c r="H124" s="7">
        <v>-32780</v>
      </c>
      <c r="I124" s="7">
        <v>1.7</v>
      </c>
      <c r="J124" s="7">
        <v>45</v>
      </c>
      <c r="K124" s="10">
        <v>0.71</v>
      </c>
      <c r="L124" s="9">
        <v>2.9999999999999997E-4</v>
      </c>
    </row>
    <row r="125" spans="1:12" ht="15.75" thickBot="1" x14ac:dyDescent="0.3">
      <c r="A125" s="12">
        <f>MATCH(B125,Basedata!A:A,0)</f>
        <v>149</v>
      </c>
      <c r="B125" s="20" t="s">
        <v>134</v>
      </c>
      <c r="C125" s="4">
        <v>625978</v>
      </c>
      <c r="D125" s="5">
        <v>1.66E-2</v>
      </c>
      <c r="E125" s="3">
        <v>10249</v>
      </c>
      <c r="F125" s="3">
        <v>242</v>
      </c>
      <c r="G125" s="3">
        <v>2590</v>
      </c>
      <c r="H125" s="3">
        <v>9741</v>
      </c>
      <c r="I125" s="3">
        <v>1.5</v>
      </c>
      <c r="J125" s="3">
        <v>40</v>
      </c>
      <c r="K125" s="6">
        <v>0.88</v>
      </c>
      <c r="L125" s="5">
        <v>1E-4</v>
      </c>
    </row>
    <row r="126" spans="1:12" ht="15.75" thickBot="1" x14ac:dyDescent="0.3">
      <c r="A126" s="12">
        <f>MATCH(B126,Basedata!A:A,0)</f>
        <v>312</v>
      </c>
      <c r="B126" s="20" t="s">
        <v>135</v>
      </c>
      <c r="C126" s="8">
        <v>649335</v>
      </c>
      <c r="D126" s="9">
        <v>1.3899999999999999E-2</v>
      </c>
      <c r="E126" s="7">
        <v>8890</v>
      </c>
      <c r="F126" s="7">
        <v>21645</v>
      </c>
      <c r="G126" s="7">
        <v>30</v>
      </c>
      <c r="H126" s="7">
        <v>5000</v>
      </c>
      <c r="I126" s="7">
        <v>1.2</v>
      </c>
      <c r="J126" s="7">
        <v>39</v>
      </c>
      <c r="K126" s="7" t="s">
        <v>25</v>
      </c>
      <c r="L126" s="9">
        <v>1E-4</v>
      </c>
    </row>
    <row r="127" spans="1:12" ht="15.75" thickBot="1" x14ac:dyDescent="0.3">
      <c r="A127" s="12">
        <f>MATCH(B127,Basedata!A:A,0)</f>
        <v>313</v>
      </c>
      <c r="B127" s="20" t="s">
        <v>136</v>
      </c>
      <c r="C127" s="4">
        <v>27691018</v>
      </c>
      <c r="D127" s="5">
        <v>2.6800000000000001E-2</v>
      </c>
      <c r="E127" s="3">
        <v>721711</v>
      </c>
      <c r="F127" s="3">
        <v>48</v>
      </c>
      <c r="G127" s="3">
        <v>581795</v>
      </c>
      <c r="H127" s="3">
        <v>-1500</v>
      </c>
      <c r="I127" s="3">
        <v>4.0999999999999996</v>
      </c>
      <c r="J127" s="3">
        <v>20</v>
      </c>
      <c r="K127" s="6">
        <v>0.39</v>
      </c>
      <c r="L127" s="5">
        <v>3.5999999999999999E-3</v>
      </c>
    </row>
    <row r="128" spans="1:12" ht="15.75" thickBot="1" x14ac:dyDescent="0.3">
      <c r="A128" s="12">
        <f>MATCH(B128,Basedata!A:A,0)</f>
        <v>314</v>
      </c>
      <c r="B128" s="20" t="s">
        <v>137</v>
      </c>
      <c r="C128" s="8">
        <v>19129952</v>
      </c>
      <c r="D128" s="9">
        <v>2.69E-2</v>
      </c>
      <c r="E128" s="7">
        <v>501205</v>
      </c>
      <c r="F128" s="7">
        <v>203</v>
      </c>
      <c r="G128" s="7">
        <v>94280</v>
      </c>
      <c r="H128" s="7">
        <v>-16053</v>
      </c>
      <c r="I128" s="7">
        <v>4.3</v>
      </c>
      <c r="J128" s="7">
        <v>18</v>
      </c>
      <c r="K128" s="10">
        <v>0.18</v>
      </c>
      <c r="L128" s="9">
        <v>2.5000000000000001E-3</v>
      </c>
    </row>
    <row r="129" spans="1:12" ht="15.75" thickBot="1" x14ac:dyDescent="0.3">
      <c r="A129" s="12">
        <f>MATCH(B129,Basedata!A:A,0)</f>
        <v>150</v>
      </c>
      <c r="B129" s="20" t="s">
        <v>138</v>
      </c>
      <c r="C129" s="4">
        <v>32365999</v>
      </c>
      <c r="D129" s="5">
        <v>1.2999999999999999E-2</v>
      </c>
      <c r="E129" s="3">
        <v>416222</v>
      </c>
      <c r="F129" s="3">
        <v>99</v>
      </c>
      <c r="G129" s="3">
        <v>328550</v>
      </c>
      <c r="H129" s="3">
        <v>50000</v>
      </c>
      <c r="I129" s="3">
        <v>2</v>
      </c>
      <c r="J129" s="3">
        <v>30</v>
      </c>
      <c r="K129" s="6">
        <v>0.78</v>
      </c>
      <c r="L129" s="5">
        <v>4.1999999999999997E-3</v>
      </c>
    </row>
    <row r="130" spans="1:12" ht="15.75" thickBot="1" x14ac:dyDescent="0.3">
      <c r="A130" s="12">
        <f>MATCH(B130,Basedata!A:A,0)</f>
        <v>151</v>
      </c>
      <c r="B130" s="20" t="s">
        <v>139</v>
      </c>
      <c r="C130" s="8">
        <v>540544</v>
      </c>
      <c r="D130" s="9">
        <v>1.8100000000000002E-2</v>
      </c>
      <c r="E130" s="7">
        <v>9591</v>
      </c>
      <c r="F130" s="7">
        <v>1802</v>
      </c>
      <c r="G130" s="7">
        <v>300</v>
      </c>
      <c r="H130" s="7">
        <v>11370</v>
      </c>
      <c r="I130" s="7">
        <v>1.9</v>
      </c>
      <c r="J130" s="7">
        <v>30</v>
      </c>
      <c r="K130" s="10">
        <v>0.35</v>
      </c>
      <c r="L130" s="9">
        <v>1E-4</v>
      </c>
    </row>
    <row r="131" spans="1:12" ht="15.75" thickBot="1" x14ac:dyDescent="0.3">
      <c r="A131" s="12">
        <f>MATCH(B131,Basedata!A:A,0)</f>
        <v>315</v>
      </c>
      <c r="B131" s="20" t="s">
        <v>140</v>
      </c>
      <c r="C131" s="4">
        <v>20250833</v>
      </c>
      <c r="D131" s="5">
        <v>3.0200000000000001E-2</v>
      </c>
      <c r="E131" s="3">
        <v>592802</v>
      </c>
      <c r="F131" s="3">
        <v>17</v>
      </c>
      <c r="G131" s="3">
        <v>1220190</v>
      </c>
      <c r="H131" s="3">
        <v>-40000</v>
      </c>
      <c r="I131" s="3">
        <v>5.9</v>
      </c>
      <c r="J131" s="3">
        <v>16</v>
      </c>
      <c r="K131" s="6">
        <v>0.44</v>
      </c>
      <c r="L131" s="5">
        <v>2.5999999999999999E-3</v>
      </c>
    </row>
    <row r="132" spans="1:12" ht="15.75" thickBot="1" x14ac:dyDescent="0.3">
      <c r="A132" s="12">
        <f>MATCH(B132,Basedata!A:A,0)</f>
        <v>152</v>
      </c>
      <c r="B132" s="20" t="s">
        <v>141</v>
      </c>
      <c r="C132" s="8">
        <v>441543</v>
      </c>
      <c r="D132" s="9">
        <v>2.7000000000000001E-3</v>
      </c>
      <c r="E132" s="7">
        <v>1171</v>
      </c>
      <c r="F132" s="7">
        <v>1380</v>
      </c>
      <c r="G132" s="7">
        <v>320</v>
      </c>
      <c r="H132" s="7">
        <v>900</v>
      </c>
      <c r="I132" s="7">
        <v>1.5</v>
      </c>
      <c r="J132" s="7">
        <v>43</v>
      </c>
      <c r="K132" s="10">
        <v>0.93</v>
      </c>
      <c r="L132" s="9">
        <v>1E-4</v>
      </c>
    </row>
    <row r="133" spans="1:12" ht="15.75" thickBot="1" x14ac:dyDescent="0.3">
      <c r="A133" s="12">
        <f>MATCH(B133,Basedata!A:A,0)</f>
        <v>316</v>
      </c>
      <c r="B133" s="20" t="s">
        <v>142</v>
      </c>
      <c r="C133" s="4">
        <v>59190</v>
      </c>
      <c r="D133" s="5">
        <v>6.7999999999999996E-3</v>
      </c>
      <c r="E133" s="3">
        <v>399</v>
      </c>
      <c r="F133" s="3">
        <v>329</v>
      </c>
      <c r="G133" s="3">
        <v>180</v>
      </c>
      <c r="H133" s="3"/>
      <c r="I133" s="3" t="s">
        <v>25</v>
      </c>
      <c r="J133" s="3" t="s">
        <v>25</v>
      </c>
      <c r="K133" s="6">
        <v>0.7</v>
      </c>
      <c r="L133" s="5">
        <v>0</v>
      </c>
    </row>
    <row r="134" spans="1:12" ht="15.75" thickBot="1" x14ac:dyDescent="0.3">
      <c r="A134" s="12">
        <f>MATCH(B134,Basedata!A:A,0)</f>
        <v>153</v>
      </c>
      <c r="B134" s="20" t="s">
        <v>143</v>
      </c>
      <c r="C134" s="8">
        <v>375265</v>
      </c>
      <c r="D134" s="9">
        <v>-8.0000000000000004E-4</v>
      </c>
      <c r="E134" s="7">
        <v>-289</v>
      </c>
      <c r="F134" s="7">
        <v>354</v>
      </c>
      <c r="G134" s="7">
        <v>1060</v>
      </c>
      <c r="H134" s="7">
        <v>-960</v>
      </c>
      <c r="I134" s="7">
        <v>1.9</v>
      </c>
      <c r="J134" s="7">
        <v>47</v>
      </c>
      <c r="K134" s="10">
        <v>0.92</v>
      </c>
      <c r="L134" s="9">
        <v>0</v>
      </c>
    </row>
    <row r="135" spans="1:12" ht="15.75" thickBot="1" x14ac:dyDescent="0.3">
      <c r="A135" s="12">
        <f>MATCH(B135,Basedata!A:A,0)</f>
        <v>154</v>
      </c>
      <c r="B135" s="20" t="s">
        <v>144</v>
      </c>
      <c r="C135" s="4">
        <v>4649658</v>
      </c>
      <c r="D135" s="5">
        <v>2.7400000000000001E-2</v>
      </c>
      <c r="E135" s="3">
        <v>123962</v>
      </c>
      <c r="F135" s="3">
        <v>5</v>
      </c>
      <c r="G135" s="3">
        <v>1030700</v>
      </c>
      <c r="H135" s="3">
        <v>5000</v>
      </c>
      <c r="I135" s="3">
        <v>4.5999999999999996</v>
      </c>
      <c r="J135" s="3">
        <v>20</v>
      </c>
      <c r="K135" s="6">
        <v>0.56999999999999995</v>
      </c>
      <c r="L135" s="5">
        <v>5.9999999999999995E-4</v>
      </c>
    </row>
    <row r="136" spans="1:12" ht="15.75" thickBot="1" x14ac:dyDescent="0.3">
      <c r="A136" s="12">
        <f>MATCH(B136,Basedata!A:A,0)</f>
        <v>317</v>
      </c>
      <c r="B136" s="20" t="s">
        <v>145</v>
      </c>
      <c r="C136" s="8">
        <v>1271768</v>
      </c>
      <c r="D136" s="9">
        <v>1.6999999999999999E-3</v>
      </c>
      <c r="E136" s="7">
        <v>2100</v>
      </c>
      <c r="F136" s="7">
        <v>626</v>
      </c>
      <c r="G136" s="7">
        <v>2030</v>
      </c>
      <c r="H136" s="7">
        <v>0</v>
      </c>
      <c r="I136" s="7">
        <v>1.4</v>
      </c>
      <c r="J136" s="7">
        <v>37</v>
      </c>
      <c r="K136" s="10">
        <v>0.41</v>
      </c>
      <c r="L136" s="9">
        <v>2.0000000000000001E-4</v>
      </c>
    </row>
    <row r="137" spans="1:12" ht="15.75" thickBot="1" x14ac:dyDescent="0.3">
      <c r="A137" s="12">
        <f>MATCH(B137,Basedata!A:A,0)</f>
        <v>109</v>
      </c>
      <c r="B137" s="20" t="s">
        <v>669</v>
      </c>
      <c r="C137" s="4">
        <v>272815</v>
      </c>
      <c r="D137" s="5">
        <v>2.5000000000000001E-2</v>
      </c>
      <c r="E137" s="3">
        <v>6665</v>
      </c>
      <c r="F137" s="3">
        <v>728</v>
      </c>
      <c r="G137" s="3">
        <v>375</v>
      </c>
      <c r="H137" s="3">
        <v>0</v>
      </c>
      <c r="I137" s="3">
        <v>3.7</v>
      </c>
      <c r="J137" s="3">
        <v>20</v>
      </c>
      <c r="K137" s="6">
        <v>0.46</v>
      </c>
      <c r="L137" s="5">
        <v>0</v>
      </c>
    </row>
    <row r="138" spans="1:12" ht="15.75" thickBot="1" x14ac:dyDescent="0.3">
      <c r="A138" s="12">
        <f>MATCH(B138,Basedata!A:A,0)</f>
        <v>156</v>
      </c>
      <c r="B138" s="20" t="s">
        <v>146</v>
      </c>
      <c r="C138" s="8">
        <v>128932753</v>
      </c>
      <c r="D138" s="9">
        <v>1.06E-2</v>
      </c>
      <c r="E138" s="7">
        <v>1357224</v>
      </c>
      <c r="F138" s="7">
        <v>66</v>
      </c>
      <c r="G138" s="7">
        <v>1943950</v>
      </c>
      <c r="H138" s="7">
        <v>-60000</v>
      </c>
      <c r="I138" s="7">
        <v>2.1</v>
      </c>
      <c r="J138" s="7">
        <v>29</v>
      </c>
      <c r="K138" s="10">
        <v>0.84</v>
      </c>
      <c r="L138" s="9">
        <v>1.6500000000000001E-2</v>
      </c>
    </row>
    <row r="139" spans="1:12" ht="15.75" thickBot="1" x14ac:dyDescent="0.3">
      <c r="A139" s="12">
        <f>MATCH(B139,Basedata!A:A,0)</f>
        <v>318</v>
      </c>
      <c r="B139" s="20" t="s">
        <v>147</v>
      </c>
      <c r="C139" s="4">
        <v>115023</v>
      </c>
      <c r="D139" s="5">
        <v>1.06E-2</v>
      </c>
      <c r="E139" s="3">
        <v>1208</v>
      </c>
      <c r="F139" s="3">
        <v>164</v>
      </c>
      <c r="G139" s="3">
        <v>700</v>
      </c>
      <c r="H139" s="3">
        <v>-600</v>
      </c>
      <c r="I139" s="3">
        <v>3.1</v>
      </c>
      <c r="J139" s="3">
        <v>24</v>
      </c>
      <c r="K139" s="6">
        <v>0.21</v>
      </c>
      <c r="L139" s="5">
        <v>0</v>
      </c>
    </row>
    <row r="140" spans="1:12" ht="15.75" thickBot="1" x14ac:dyDescent="0.3">
      <c r="A140" s="12">
        <f>MATCH(B140,Basedata!A:A,0)</f>
        <v>157</v>
      </c>
      <c r="B140" s="20" t="s">
        <v>148</v>
      </c>
      <c r="C140" s="8">
        <v>4033963</v>
      </c>
      <c r="D140" s="9">
        <v>-2.3E-3</v>
      </c>
      <c r="E140" s="7">
        <v>-9300</v>
      </c>
      <c r="F140" s="7">
        <v>123</v>
      </c>
      <c r="G140" s="7">
        <v>32850</v>
      </c>
      <c r="H140" s="7">
        <v>-1387</v>
      </c>
      <c r="I140" s="7">
        <v>1.3</v>
      </c>
      <c r="J140" s="7">
        <v>38</v>
      </c>
      <c r="K140" s="10">
        <v>0.43</v>
      </c>
      <c r="L140" s="9">
        <v>5.0000000000000001E-4</v>
      </c>
    </row>
    <row r="141" spans="1:12" ht="15.75" thickBot="1" x14ac:dyDescent="0.3">
      <c r="A141" s="12">
        <f>MATCH(B141,Basedata!A:A,0)</f>
        <v>158</v>
      </c>
      <c r="B141" s="20" t="s">
        <v>149</v>
      </c>
      <c r="C141" s="4">
        <v>39242</v>
      </c>
      <c r="D141" s="5">
        <v>7.1000000000000004E-3</v>
      </c>
      <c r="E141" s="3">
        <v>278</v>
      </c>
      <c r="F141" s="3">
        <v>26337</v>
      </c>
      <c r="G141" s="3">
        <v>1</v>
      </c>
      <c r="H141" s="3"/>
      <c r="I141" s="3" t="s">
        <v>25</v>
      </c>
      <c r="J141" s="3" t="s">
        <v>25</v>
      </c>
      <c r="K141" s="3" t="s">
        <v>25</v>
      </c>
      <c r="L141" s="5">
        <v>0</v>
      </c>
    </row>
    <row r="142" spans="1:12" ht="15.75" thickBot="1" x14ac:dyDescent="0.3">
      <c r="A142" s="12">
        <f>MATCH(B142,Basedata!A:A,0)</f>
        <v>159</v>
      </c>
      <c r="B142" s="20" t="s">
        <v>150</v>
      </c>
      <c r="C142" s="8">
        <v>3278290</v>
      </c>
      <c r="D142" s="9">
        <v>1.6500000000000001E-2</v>
      </c>
      <c r="E142" s="7">
        <v>53123</v>
      </c>
      <c r="F142" s="7">
        <v>2</v>
      </c>
      <c r="G142" s="7">
        <v>1553560</v>
      </c>
      <c r="H142" s="7">
        <v>-852</v>
      </c>
      <c r="I142" s="7">
        <v>2.9</v>
      </c>
      <c r="J142" s="7">
        <v>28</v>
      </c>
      <c r="K142" s="10">
        <v>0.67</v>
      </c>
      <c r="L142" s="9">
        <v>4.0000000000000002E-4</v>
      </c>
    </row>
    <row r="143" spans="1:12" ht="15.75" thickBot="1" x14ac:dyDescent="0.3">
      <c r="A143" s="12">
        <f>MATCH(B143,Basedata!A:A,0)</f>
        <v>319</v>
      </c>
      <c r="B143" s="20" t="s">
        <v>151</v>
      </c>
      <c r="C143" s="4">
        <v>628066</v>
      </c>
      <c r="D143" s="5">
        <v>1E-4</v>
      </c>
      <c r="E143" s="3">
        <v>79</v>
      </c>
      <c r="F143" s="3">
        <v>47</v>
      </c>
      <c r="G143" s="3">
        <v>13450</v>
      </c>
      <c r="H143" s="3">
        <v>-480</v>
      </c>
      <c r="I143" s="3">
        <v>1.8</v>
      </c>
      <c r="J143" s="3">
        <v>39</v>
      </c>
      <c r="K143" s="6">
        <v>0.68</v>
      </c>
      <c r="L143" s="5">
        <v>1E-4</v>
      </c>
    </row>
    <row r="144" spans="1:12" ht="15.75" thickBot="1" x14ac:dyDescent="0.3">
      <c r="A144" s="12">
        <f>MATCH(B144,Basedata!A:A,0)</f>
        <v>320</v>
      </c>
      <c r="B144" s="20" t="s">
        <v>152</v>
      </c>
      <c r="C144" s="8">
        <v>4992</v>
      </c>
      <c r="D144" s="9">
        <v>5.9999999999999995E-4</v>
      </c>
      <c r="E144" s="7">
        <v>3</v>
      </c>
      <c r="F144" s="7">
        <v>50</v>
      </c>
      <c r="G144" s="7">
        <v>100</v>
      </c>
      <c r="H144" s="7"/>
      <c r="I144" s="7" t="s">
        <v>25</v>
      </c>
      <c r="J144" s="7" t="s">
        <v>25</v>
      </c>
      <c r="K144" s="10">
        <v>0.1</v>
      </c>
      <c r="L144" s="9">
        <v>0</v>
      </c>
    </row>
    <row r="145" spans="1:12" ht="15.75" thickBot="1" x14ac:dyDescent="0.3">
      <c r="A145" s="12">
        <f>MATCH(B145,Basedata!A:A,0)</f>
        <v>160</v>
      </c>
      <c r="B145" s="20" t="s">
        <v>153</v>
      </c>
      <c r="C145" s="4">
        <v>36910560</v>
      </c>
      <c r="D145" s="5">
        <v>1.2E-2</v>
      </c>
      <c r="E145" s="3">
        <v>438791</v>
      </c>
      <c r="F145" s="3">
        <v>83</v>
      </c>
      <c r="G145" s="3">
        <v>446300</v>
      </c>
      <c r="H145" s="3">
        <v>-51419</v>
      </c>
      <c r="I145" s="3">
        <v>2.4</v>
      </c>
      <c r="J145" s="3">
        <v>30</v>
      </c>
      <c r="K145" s="6">
        <v>0.64</v>
      </c>
      <c r="L145" s="5">
        <v>4.7000000000000002E-3</v>
      </c>
    </row>
    <row r="146" spans="1:12" ht="15.75" thickBot="1" x14ac:dyDescent="0.3">
      <c r="A146" s="12">
        <f>MATCH(B146,Basedata!A:A,0)</f>
        <v>321</v>
      </c>
      <c r="B146" s="20" t="s">
        <v>154</v>
      </c>
      <c r="C146" s="8">
        <v>31255435</v>
      </c>
      <c r="D146" s="9">
        <v>2.93E-2</v>
      </c>
      <c r="E146" s="7">
        <v>889399</v>
      </c>
      <c r="F146" s="7">
        <v>40</v>
      </c>
      <c r="G146" s="7">
        <v>786380</v>
      </c>
      <c r="H146" s="7">
        <v>-5000</v>
      </c>
      <c r="I146" s="7">
        <v>4.9000000000000004</v>
      </c>
      <c r="J146" s="7">
        <v>18</v>
      </c>
      <c r="K146" s="10">
        <v>0.38</v>
      </c>
      <c r="L146" s="9">
        <v>4.0000000000000001E-3</v>
      </c>
    </row>
    <row r="147" spans="1:12" ht="15.75" thickBot="1" x14ac:dyDescent="0.3">
      <c r="A147" s="12">
        <f>MATCH(B147,Basedata!A:A,0)</f>
        <v>322</v>
      </c>
      <c r="B147" s="20" t="s">
        <v>155</v>
      </c>
      <c r="C147" s="4">
        <v>54409800</v>
      </c>
      <c r="D147" s="5">
        <v>6.7000000000000002E-3</v>
      </c>
      <c r="E147" s="3">
        <v>364380</v>
      </c>
      <c r="F147" s="3">
        <v>83</v>
      </c>
      <c r="G147" s="3">
        <v>653290</v>
      </c>
      <c r="H147" s="3">
        <v>-163313</v>
      </c>
      <c r="I147" s="3">
        <v>2.2000000000000002</v>
      </c>
      <c r="J147" s="3">
        <v>29</v>
      </c>
      <c r="K147" s="6">
        <v>0.31</v>
      </c>
      <c r="L147" s="5">
        <v>7.0000000000000001E-3</v>
      </c>
    </row>
    <row r="148" spans="1:12" ht="15.75" thickBot="1" x14ac:dyDescent="0.3">
      <c r="A148" s="12">
        <f>MATCH(B148,Basedata!A:A,0)</f>
        <v>161</v>
      </c>
      <c r="B148" s="20" t="s">
        <v>156</v>
      </c>
      <c r="C148" s="8">
        <v>2540905</v>
      </c>
      <c r="D148" s="9">
        <v>1.8599999999999998E-2</v>
      </c>
      <c r="E148" s="7">
        <v>46375</v>
      </c>
      <c r="F148" s="7">
        <v>3</v>
      </c>
      <c r="G148" s="7">
        <v>823290</v>
      </c>
      <c r="H148" s="7">
        <v>-4806</v>
      </c>
      <c r="I148" s="7">
        <v>3.4</v>
      </c>
      <c r="J148" s="7">
        <v>22</v>
      </c>
      <c r="K148" s="10">
        <v>0.55000000000000004</v>
      </c>
      <c r="L148" s="9">
        <v>2.9999999999999997E-4</v>
      </c>
    </row>
    <row r="149" spans="1:12" ht="15.75" thickBot="1" x14ac:dyDescent="0.3">
      <c r="A149" s="12">
        <f>MATCH(B149,Basedata!A:A,0)</f>
        <v>323</v>
      </c>
      <c r="B149" s="20" t="s">
        <v>157</v>
      </c>
      <c r="C149" s="4">
        <v>10824</v>
      </c>
      <c r="D149" s="5">
        <v>6.3E-3</v>
      </c>
      <c r="E149" s="3">
        <v>68</v>
      </c>
      <c r="F149" s="3">
        <v>541</v>
      </c>
      <c r="G149" s="3">
        <v>20</v>
      </c>
      <c r="H149" s="3"/>
      <c r="I149" s="3" t="s">
        <v>25</v>
      </c>
      <c r="J149" s="3" t="s">
        <v>25</v>
      </c>
      <c r="K149" s="3" t="s">
        <v>25</v>
      </c>
      <c r="L149" s="5">
        <v>0</v>
      </c>
    </row>
    <row r="150" spans="1:12" ht="15.75" thickBot="1" x14ac:dyDescent="0.3">
      <c r="A150" s="12">
        <f>MATCH(B150,Basedata!A:A,0)</f>
        <v>162</v>
      </c>
      <c r="B150" s="20" t="s">
        <v>158</v>
      </c>
      <c r="C150" s="8">
        <v>29136808</v>
      </c>
      <c r="D150" s="9">
        <v>1.8499999999999999E-2</v>
      </c>
      <c r="E150" s="7">
        <v>528098</v>
      </c>
      <c r="F150" s="7">
        <v>203</v>
      </c>
      <c r="G150" s="7">
        <v>143350</v>
      </c>
      <c r="H150" s="7">
        <v>41710</v>
      </c>
      <c r="I150" s="7">
        <v>1.9</v>
      </c>
      <c r="J150" s="7">
        <v>25</v>
      </c>
      <c r="K150" s="10">
        <v>0.21</v>
      </c>
      <c r="L150" s="9">
        <v>3.7000000000000002E-3</v>
      </c>
    </row>
    <row r="151" spans="1:12" ht="15.75" thickBot="1" x14ac:dyDescent="0.3">
      <c r="A151" s="12">
        <f>MATCH(B151,Basedata!A:A,0)</f>
        <v>163</v>
      </c>
      <c r="B151" s="20" t="s">
        <v>159</v>
      </c>
      <c r="C151" s="4">
        <v>17134872</v>
      </c>
      <c r="D151" s="5">
        <v>2.2000000000000001E-3</v>
      </c>
      <c r="E151" s="3">
        <v>37742</v>
      </c>
      <c r="F151" s="3">
        <v>508</v>
      </c>
      <c r="G151" s="3">
        <v>33720</v>
      </c>
      <c r="H151" s="3">
        <v>16000</v>
      </c>
      <c r="I151" s="3">
        <v>1.7</v>
      </c>
      <c r="J151" s="3">
        <v>43</v>
      </c>
      <c r="K151" s="6">
        <v>0.92</v>
      </c>
      <c r="L151" s="5">
        <v>2.2000000000000001E-3</v>
      </c>
    </row>
    <row r="152" spans="1:12" ht="15.75" thickBot="1" x14ac:dyDescent="0.3">
      <c r="A152" s="12">
        <f>MATCH(B152,Basedata!A:A,0)</f>
        <v>324</v>
      </c>
      <c r="B152" s="20" t="s">
        <v>160</v>
      </c>
      <c r="C152" s="8">
        <v>285498</v>
      </c>
      <c r="D152" s="9">
        <v>9.7000000000000003E-3</v>
      </c>
      <c r="E152" s="7">
        <v>2748</v>
      </c>
      <c r="F152" s="7">
        <v>16</v>
      </c>
      <c r="G152" s="7">
        <v>18280</v>
      </c>
      <c r="H152" s="7">
        <v>502</v>
      </c>
      <c r="I152" s="7">
        <v>2</v>
      </c>
      <c r="J152" s="7">
        <v>34</v>
      </c>
      <c r="K152" s="10">
        <v>0.72</v>
      </c>
      <c r="L152" s="9">
        <v>0</v>
      </c>
    </row>
    <row r="153" spans="1:12" ht="15.75" thickBot="1" x14ac:dyDescent="0.3">
      <c r="A153" s="12">
        <f>MATCH(B153,Basedata!A:A,0)</f>
        <v>166</v>
      </c>
      <c r="B153" s="20" t="s">
        <v>161</v>
      </c>
      <c r="C153" s="4">
        <v>4822233</v>
      </c>
      <c r="D153" s="5">
        <v>8.2000000000000007E-3</v>
      </c>
      <c r="E153" s="3">
        <v>39170</v>
      </c>
      <c r="F153" s="3">
        <v>18</v>
      </c>
      <c r="G153" s="3">
        <v>263310</v>
      </c>
      <c r="H153" s="3">
        <v>14881</v>
      </c>
      <c r="I153" s="3">
        <v>1.9</v>
      </c>
      <c r="J153" s="3">
        <v>38</v>
      </c>
      <c r="K153" s="6">
        <v>0.87</v>
      </c>
      <c r="L153" s="5">
        <v>5.9999999999999995E-4</v>
      </c>
    </row>
    <row r="154" spans="1:12" ht="15.75" thickBot="1" x14ac:dyDescent="0.3">
      <c r="A154" s="12">
        <f>MATCH(B154,Basedata!A:A,0)</f>
        <v>325</v>
      </c>
      <c r="B154" s="20" t="s">
        <v>162</v>
      </c>
      <c r="C154" s="8">
        <v>6624554</v>
      </c>
      <c r="D154" s="9">
        <v>1.21E-2</v>
      </c>
      <c r="E154" s="7">
        <v>79052</v>
      </c>
      <c r="F154" s="7">
        <v>55</v>
      </c>
      <c r="G154" s="7">
        <v>120340</v>
      </c>
      <c r="H154" s="7">
        <v>-21272</v>
      </c>
      <c r="I154" s="7">
        <v>2.4</v>
      </c>
      <c r="J154" s="7">
        <v>26</v>
      </c>
      <c r="K154" s="10">
        <v>0.56999999999999995</v>
      </c>
      <c r="L154" s="9">
        <v>8.0000000000000004E-4</v>
      </c>
    </row>
    <row r="155" spans="1:12" ht="15.75" thickBot="1" x14ac:dyDescent="0.3">
      <c r="A155" s="12">
        <f>MATCH(B155,Basedata!A:A,0)</f>
        <v>326</v>
      </c>
      <c r="B155" s="20" t="s">
        <v>163</v>
      </c>
      <c r="C155" s="4">
        <v>24206644</v>
      </c>
      <c r="D155" s="5">
        <v>3.8399999999999997E-2</v>
      </c>
      <c r="E155" s="3">
        <v>895929</v>
      </c>
      <c r="F155" s="3">
        <v>19</v>
      </c>
      <c r="G155" s="3">
        <v>1266700</v>
      </c>
      <c r="H155" s="3">
        <v>4000</v>
      </c>
      <c r="I155" s="3">
        <v>7</v>
      </c>
      <c r="J155" s="3">
        <v>15</v>
      </c>
      <c r="K155" s="6">
        <v>0.17</v>
      </c>
      <c r="L155" s="5">
        <v>3.0999999999999999E-3</v>
      </c>
    </row>
    <row r="156" spans="1:12" ht="15.75" thickBot="1" x14ac:dyDescent="0.3">
      <c r="A156" s="12">
        <f>MATCH(B156,Basedata!A:A,0)</f>
        <v>167</v>
      </c>
      <c r="B156" s="20" t="s">
        <v>164</v>
      </c>
      <c r="C156" s="8">
        <v>206139589</v>
      </c>
      <c r="D156" s="9">
        <v>2.58E-2</v>
      </c>
      <c r="E156" s="7">
        <v>5175990</v>
      </c>
      <c r="F156" s="7">
        <v>226</v>
      </c>
      <c r="G156" s="7">
        <v>910770</v>
      </c>
      <c r="H156" s="7">
        <v>-60000</v>
      </c>
      <c r="I156" s="7">
        <v>5.4</v>
      </c>
      <c r="J156" s="7">
        <v>18</v>
      </c>
      <c r="K156" s="10">
        <v>0.52</v>
      </c>
      <c r="L156" s="9">
        <v>2.64E-2</v>
      </c>
    </row>
    <row r="157" spans="1:12" ht="15.75" thickBot="1" x14ac:dyDescent="0.3">
      <c r="A157" s="12">
        <f>MATCH(B157,Basedata!A:A,0)</f>
        <v>327</v>
      </c>
      <c r="B157" s="20" t="s">
        <v>165</v>
      </c>
      <c r="C157" s="4">
        <v>1626</v>
      </c>
      <c r="D157" s="5">
        <v>6.7999999999999996E-3</v>
      </c>
      <c r="E157" s="3">
        <v>11</v>
      </c>
      <c r="F157" s="3">
        <v>6</v>
      </c>
      <c r="G157" s="3">
        <v>260</v>
      </c>
      <c r="H157" s="3"/>
      <c r="I157" s="3" t="s">
        <v>25</v>
      </c>
      <c r="J157" s="3" t="s">
        <v>25</v>
      </c>
      <c r="K157" s="6">
        <v>0.46</v>
      </c>
      <c r="L157" s="5">
        <v>0</v>
      </c>
    </row>
    <row r="158" spans="1:12" ht="15.75" thickBot="1" x14ac:dyDescent="0.3">
      <c r="A158" s="12">
        <f>MATCH(B158,Basedata!A:A,0)</f>
        <v>328</v>
      </c>
      <c r="B158" s="20" t="s">
        <v>166</v>
      </c>
      <c r="C158" s="8">
        <v>25778816</v>
      </c>
      <c r="D158" s="9">
        <v>4.4000000000000003E-3</v>
      </c>
      <c r="E158" s="7">
        <v>112655</v>
      </c>
      <c r="F158" s="7">
        <v>214</v>
      </c>
      <c r="G158" s="7">
        <v>120410</v>
      </c>
      <c r="H158" s="7">
        <v>-5403</v>
      </c>
      <c r="I158" s="7">
        <v>1.9</v>
      </c>
      <c r="J158" s="7">
        <v>35</v>
      </c>
      <c r="K158" s="10">
        <v>0.63</v>
      </c>
      <c r="L158" s="9">
        <v>3.3E-3</v>
      </c>
    </row>
    <row r="159" spans="1:12" ht="15.75" thickBot="1" x14ac:dyDescent="0.3">
      <c r="A159" s="12">
        <f>MATCH(B159,Basedata!A:A,0)</f>
        <v>168</v>
      </c>
      <c r="B159" s="20" t="s">
        <v>167</v>
      </c>
      <c r="C159" s="4">
        <v>2083374</v>
      </c>
      <c r="D159" s="5">
        <v>0</v>
      </c>
      <c r="E159" s="3">
        <v>-85</v>
      </c>
      <c r="F159" s="3">
        <v>83</v>
      </c>
      <c r="G159" s="3">
        <v>25220</v>
      </c>
      <c r="H159" s="3">
        <v>-1000</v>
      </c>
      <c r="I159" s="3">
        <v>1.5</v>
      </c>
      <c r="J159" s="3">
        <v>39</v>
      </c>
      <c r="K159" s="6">
        <v>0.59</v>
      </c>
      <c r="L159" s="5">
        <v>2.9999999999999997E-4</v>
      </c>
    </row>
    <row r="160" spans="1:12" ht="15.75" thickBot="1" x14ac:dyDescent="0.3">
      <c r="A160" s="12">
        <f>MATCH(B160,Basedata!A:A,0)</f>
        <v>329</v>
      </c>
      <c r="B160" s="20" t="s">
        <v>168</v>
      </c>
      <c r="C160" s="8">
        <v>57559</v>
      </c>
      <c r="D160" s="9">
        <v>6.0000000000000001E-3</v>
      </c>
      <c r="E160" s="7">
        <v>343</v>
      </c>
      <c r="F160" s="7">
        <v>125</v>
      </c>
      <c r="G160" s="7">
        <v>460</v>
      </c>
      <c r="H160" s="7"/>
      <c r="I160" s="7" t="s">
        <v>25</v>
      </c>
      <c r="J160" s="7" t="s">
        <v>25</v>
      </c>
      <c r="K160" s="10">
        <v>0.88</v>
      </c>
      <c r="L160" s="9">
        <v>0</v>
      </c>
    </row>
    <row r="161" spans="1:12" ht="15.75" thickBot="1" x14ac:dyDescent="0.3">
      <c r="A161" s="12">
        <f>MATCH(B161,Basedata!A:A,0)</f>
        <v>169</v>
      </c>
      <c r="B161" s="20" t="s">
        <v>169</v>
      </c>
      <c r="C161" s="4">
        <v>5421241</v>
      </c>
      <c r="D161" s="5">
        <v>7.9000000000000008E-3</v>
      </c>
      <c r="E161" s="3">
        <v>42384</v>
      </c>
      <c r="F161" s="3">
        <v>15</v>
      </c>
      <c r="G161" s="3">
        <v>365268</v>
      </c>
      <c r="H161" s="3">
        <v>28000</v>
      </c>
      <c r="I161" s="3">
        <v>1.7</v>
      </c>
      <c r="J161" s="3">
        <v>40</v>
      </c>
      <c r="K161" s="6">
        <v>0.83</v>
      </c>
      <c r="L161" s="5">
        <v>6.9999999999999999E-4</v>
      </c>
    </row>
    <row r="162" spans="1:12" ht="15.75" thickBot="1" x14ac:dyDescent="0.3">
      <c r="A162" s="12">
        <f>MATCH(B162,Basedata!A:A,0)</f>
        <v>170</v>
      </c>
      <c r="B162" s="20" t="s">
        <v>170</v>
      </c>
      <c r="C162" s="8">
        <v>5106626</v>
      </c>
      <c r="D162" s="9">
        <v>2.6499999999999999E-2</v>
      </c>
      <c r="E162" s="7">
        <v>131640</v>
      </c>
      <c r="F162" s="7">
        <v>16</v>
      </c>
      <c r="G162" s="7">
        <v>309500</v>
      </c>
      <c r="H162" s="7">
        <v>87400</v>
      </c>
      <c r="I162" s="7">
        <v>2.9</v>
      </c>
      <c r="J162" s="7">
        <v>31</v>
      </c>
      <c r="K162" s="10">
        <v>0.87</v>
      </c>
      <c r="L162" s="9">
        <v>6.9999999999999999E-4</v>
      </c>
    </row>
    <row r="163" spans="1:12" ht="15.75" thickBot="1" x14ac:dyDescent="0.3">
      <c r="A163" s="12">
        <f>MATCH(B163,Basedata!A:A,0)</f>
        <v>171</v>
      </c>
      <c r="B163" s="20" t="s">
        <v>171</v>
      </c>
      <c r="C163" s="4">
        <v>220892340</v>
      </c>
      <c r="D163" s="5">
        <v>0.02</v>
      </c>
      <c r="E163" s="3">
        <v>4327022</v>
      </c>
      <c r="F163" s="3">
        <v>287</v>
      </c>
      <c r="G163" s="3">
        <v>770880</v>
      </c>
      <c r="H163" s="3">
        <v>-233379</v>
      </c>
      <c r="I163" s="3">
        <v>3.6</v>
      </c>
      <c r="J163" s="3">
        <v>23</v>
      </c>
      <c r="K163" s="6">
        <v>0.35</v>
      </c>
      <c r="L163" s="5">
        <v>2.8299999999999999E-2</v>
      </c>
    </row>
    <row r="164" spans="1:12" ht="15.75" thickBot="1" x14ac:dyDescent="0.3">
      <c r="A164" s="12">
        <f>MATCH(B164,Basedata!A:A,0)</f>
        <v>330</v>
      </c>
      <c r="B164" s="20" t="s">
        <v>172</v>
      </c>
      <c r="C164" s="8">
        <v>18094</v>
      </c>
      <c r="D164" s="9">
        <v>4.7999999999999996E-3</v>
      </c>
      <c r="E164" s="7">
        <v>86</v>
      </c>
      <c r="F164" s="7">
        <v>39</v>
      </c>
      <c r="G164" s="7">
        <v>460</v>
      </c>
      <c r="H164" s="7"/>
      <c r="I164" s="7" t="s">
        <v>25</v>
      </c>
      <c r="J164" s="7" t="s">
        <v>25</v>
      </c>
      <c r="K164" s="7" t="s">
        <v>25</v>
      </c>
      <c r="L164" s="9">
        <v>0</v>
      </c>
    </row>
    <row r="165" spans="1:12" ht="15.75" thickBot="1" x14ac:dyDescent="0.3">
      <c r="A165" s="12">
        <f>MATCH(B165,Basedata!A:A,0)</f>
        <v>172</v>
      </c>
      <c r="B165" s="20" t="s">
        <v>173</v>
      </c>
      <c r="C165" s="4">
        <v>4314767</v>
      </c>
      <c r="D165" s="5">
        <v>1.61E-2</v>
      </c>
      <c r="E165" s="3">
        <v>68328</v>
      </c>
      <c r="F165" s="3">
        <v>58</v>
      </c>
      <c r="G165" s="3">
        <v>74340</v>
      </c>
      <c r="H165" s="3">
        <v>11200</v>
      </c>
      <c r="I165" s="3">
        <v>2.5</v>
      </c>
      <c r="J165" s="3">
        <v>30</v>
      </c>
      <c r="K165" s="6">
        <v>0.68</v>
      </c>
      <c r="L165" s="5">
        <v>5.9999999999999995E-4</v>
      </c>
    </row>
    <row r="166" spans="1:12" ht="15.75" thickBot="1" x14ac:dyDescent="0.3">
      <c r="A166" s="12">
        <f>MATCH(B166,Basedata!A:A,0)</f>
        <v>331</v>
      </c>
      <c r="B166" s="20" t="s">
        <v>174</v>
      </c>
      <c r="C166" s="8">
        <v>8947024</v>
      </c>
      <c r="D166" s="9">
        <v>1.95E-2</v>
      </c>
      <c r="E166" s="7">
        <v>170915</v>
      </c>
      <c r="F166" s="7">
        <v>20</v>
      </c>
      <c r="G166" s="7">
        <v>452860</v>
      </c>
      <c r="H166" s="7">
        <v>-800</v>
      </c>
      <c r="I166" s="7">
        <v>3.6</v>
      </c>
      <c r="J166" s="7">
        <v>22</v>
      </c>
      <c r="K166" s="10">
        <v>0.13</v>
      </c>
      <c r="L166" s="9">
        <v>1.1000000000000001E-3</v>
      </c>
    </row>
    <row r="167" spans="1:12" ht="15.75" thickBot="1" x14ac:dyDescent="0.3">
      <c r="A167" s="12">
        <f>MATCH(B167,Basedata!A:A,0)</f>
        <v>173</v>
      </c>
      <c r="B167" s="20" t="s">
        <v>175</v>
      </c>
      <c r="C167" s="4">
        <v>7132538</v>
      </c>
      <c r="D167" s="5">
        <v>1.2500000000000001E-2</v>
      </c>
      <c r="E167" s="3">
        <v>87902</v>
      </c>
      <c r="F167" s="3">
        <v>18</v>
      </c>
      <c r="G167" s="3">
        <v>397300</v>
      </c>
      <c r="H167" s="3">
        <v>-16556</v>
      </c>
      <c r="I167" s="3">
        <v>2.4</v>
      </c>
      <c r="J167" s="3">
        <v>26</v>
      </c>
      <c r="K167" s="6">
        <v>0.62</v>
      </c>
      <c r="L167" s="5">
        <v>8.9999999999999998E-4</v>
      </c>
    </row>
    <row r="168" spans="1:12" ht="15.75" thickBot="1" x14ac:dyDescent="0.3">
      <c r="A168" s="12">
        <f>MATCH(B168,Basedata!A:A,0)</f>
        <v>174</v>
      </c>
      <c r="B168" s="20" t="s">
        <v>176</v>
      </c>
      <c r="C168" s="8">
        <v>32971854</v>
      </c>
      <c r="D168" s="9">
        <v>1.4200000000000001E-2</v>
      </c>
      <c r="E168" s="7">
        <v>461401</v>
      </c>
      <c r="F168" s="7">
        <v>26</v>
      </c>
      <c r="G168" s="7">
        <v>1280000</v>
      </c>
      <c r="H168" s="7">
        <v>99069</v>
      </c>
      <c r="I168" s="7">
        <v>2.2999999999999998</v>
      </c>
      <c r="J168" s="7">
        <v>31</v>
      </c>
      <c r="K168" s="10">
        <v>0.79</v>
      </c>
      <c r="L168" s="9">
        <v>4.1999999999999997E-3</v>
      </c>
    </row>
    <row r="169" spans="1:12" ht="15.75" thickBot="1" x14ac:dyDescent="0.3">
      <c r="A169" s="12">
        <f>MATCH(B169,Basedata!A:A,0)</f>
        <v>175</v>
      </c>
      <c r="B169" s="20" t="s">
        <v>177</v>
      </c>
      <c r="C169" s="4">
        <v>109581078</v>
      </c>
      <c r="D169" s="5">
        <v>1.35E-2</v>
      </c>
      <c r="E169" s="3">
        <v>1464463</v>
      </c>
      <c r="F169" s="3">
        <v>368</v>
      </c>
      <c r="G169" s="3">
        <v>298170</v>
      </c>
      <c r="H169" s="3">
        <v>-67152</v>
      </c>
      <c r="I169" s="3">
        <v>2.6</v>
      </c>
      <c r="J169" s="3">
        <v>26</v>
      </c>
      <c r="K169" s="6">
        <v>0.47</v>
      </c>
      <c r="L169" s="5">
        <v>1.41E-2</v>
      </c>
    </row>
    <row r="170" spans="1:12" ht="15.75" thickBot="1" x14ac:dyDescent="0.3">
      <c r="A170" s="12">
        <f>MATCH(B170,Basedata!A:A,0)</f>
        <v>176</v>
      </c>
      <c r="B170" s="20" t="s">
        <v>178</v>
      </c>
      <c r="C170" s="8">
        <v>37846611</v>
      </c>
      <c r="D170" s="9">
        <v>-1.1000000000000001E-3</v>
      </c>
      <c r="E170" s="7">
        <v>-41157</v>
      </c>
      <c r="F170" s="7">
        <v>124</v>
      </c>
      <c r="G170" s="7">
        <v>306230</v>
      </c>
      <c r="H170" s="7">
        <v>-29395</v>
      </c>
      <c r="I170" s="7">
        <v>1.4</v>
      </c>
      <c r="J170" s="7">
        <v>42</v>
      </c>
      <c r="K170" s="10">
        <v>0.6</v>
      </c>
      <c r="L170" s="9">
        <v>4.8999999999999998E-3</v>
      </c>
    </row>
    <row r="171" spans="1:12" ht="15.75" thickBot="1" x14ac:dyDescent="0.3">
      <c r="A171" s="12">
        <f>MATCH(B171,Basedata!A:A,0)</f>
        <v>177</v>
      </c>
      <c r="B171" s="20" t="s">
        <v>179</v>
      </c>
      <c r="C171" s="4">
        <v>10196709</v>
      </c>
      <c r="D171" s="5">
        <v>-2.8999999999999998E-3</v>
      </c>
      <c r="E171" s="3">
        <v>-29478</v>
      </c>
      <c r="F171" s="3">
        <v>111</v>
      </c>
      <c r="G171" s="3">
        <v>91590</v>
      </c>
      <c r="H171" s="3">
        <v>-6000</v>
      </c>
      <c r="I171" s="3">
        <v>1.3</v>
      </c>
      <c r="J171" s="3">
        <v>46</v>
      </c>
      <c r="K171" s="6">
        <v>0.66</v>
      </c>
      <c r="L171" s="5">
        <v>1.2999999999999999E-3</v>
      </c>
    </row>
    <row r="172" spans="1:12" ht="15.75" thickBot="1" x14ac:dyDescent="0.3">
      <c r="A172" s="12">
        <f>MATCH(B172,Basedata!A:A,0)</f>
        <v>332</v>
      </c>
      <c r="B172" s="20" t="s">
        <v>180</v>
      </c>
      <c r="C172" s="8">
        <v>2860853</v>
      </c>
      <c r="D172" s="9">
        <v>-2.47E-2</v>
      </c>
      <c r="E172" s="7">
        <v>-72555</v>
      </c>
      <c r="F172" s="7">
        <v>323</v>
      </c>
      <c r="G172" s="7">
        <v>8870</v>
      </c>
      <c r="H172" s="7">
        <v>-97986</v>
      </c>
      <c r="I172" s="7">
        <v>1.2</v>
      </c>
      <c r="J172" s="7">
        <v>44</v>
      </c>
      <c r="K172" s="7" t="s">
        <v>25</v>
      </c>
      <c r="L172" s="9">
        <v>4.0000000000000002E-4</v>
      </c>
    </row>
    <row r="173" spans="1:12" ht="15.75" thickBot="1" x14ac:dyDescent="0.3">
      <c r="A173" s="12">
        <f>MATCH(B173,Basedata!A:A,0)</f>
        <v>178</v>
      </c>
      <c r="B173" s="20" t="s">
        <v>181</v>
      </c>
      <c r="C173" s="4">
        <v>2881053</v>
      </c>
      <c r="D173" s="5">
        <v>1.7299999999999999E-2</v>
      </c>
      <c r="E173" s="3">
        <v>48986</v>
      </c>
      <c r="F173" s="3">
        <v>248</v>
      </c>
      <c r="G173" s="3">
        <v>11610</v>
      </c>
      <c r="H173" s="3">
        <v>40000</v>
      </c>
      <c r="I173" s="3">
        <v>1.9</v>
      </c>
      <c r="J173" s="3">
        <v>32</v>
      </c>
      <c r="K173" s="6">
        <v>0.96</v>
      </c>
      <c r="L173" s="5">
        <v>4.0000000000000002E-4</v>
      </c>
    </row>
    <row r="174" spans="1:12" ht="15.75" thickBot="1" x14ac:dyDescent="0.3">
      <c r="A174" s="12">
        <f>MATCH(B174,Basedata!A:A,0)</f>
        <v>180</v>
      </c>
      <c r="B174" s="20" t="s">
        <v>182</v>
      </c>
      <c r="C174" s="8">
        <v>19237691</v>
      </c>
      <c r="D174" s="9">
        <v>-6.6E-3</v>
      </c>
      <c r="E174" s="7">
        <v>-126866</v>
      </c>
      <c r="F174" s="7">
        <v>84</v>
      </c>
      <c r="G174" s="7">
        <v>230170</v>
      </c>
      <c r="H174" s="7">
        <v>-73999</v>
      </c>
      <c r="I174" s="7">
        <v>1.6</v>
      </c>
      <c r="J174" s="7">
        <v>43</v>
      </c>
      <c r="K174" s="10">
        <v>0.55000000000000004</v>
      </c>
      <c r="L174" s="9">
        <v>2.5000000000000001E-3</v>
      </c>
    </row>
    <row r="175" spans="1:12" ht="15.75" thickBot="1" x14ac:dyDescent="0.3">
      <c r="A175" s="12">
        <f>MATCH(B175,Basedata!A:A,0)</f>
        <v>181</v>
      </c>
      <c r="B175" s="20" t="s">
        <v>183</v>
      </c>
      <c r="C175" s="4">
        <v>145934462</v>
      </c>
      <c r="D175" s="5">
        <v>4.0000000000000002E-4</v>
      </c>
      <c r="E175" s="3">
        <v>62206</v>
      </c>
      <c r="F175" s="3">
        <v>9</v>
      </c>
      <c r="G175" s="3">
        <v>16376870</v>
      </c>
      <c r="H175" s="3">
        <v>182456</v>
      </c>
      <c r="I175" s="3">
        <v>1.8</v>
      </c>
      <c r="J175" s="3">
        <v>40</v>
      </c>
      <c r="K175" s="6">
        <v>0.74</v>
      </c>
      <c r="L175" s="5">
        <v>1.8700000000000001E-2</v>
      </c>
    </row>
    <row r="176" spans="1:12" ht="15.75" thickBot="1" x14ac:dyDescent="0.3">
      <c r="A176" s="12">
        <f>MATCH(B176,Basedata!A:A,0)</f>
        <v>182</v>
      </c>
      <c r="B176" s="20" t="s">
        <v>184</v>
      </c>
      <c r="C176" s="8">
        <v>12952218</v>
      </c>
      <c r="D176" s="9">
        <v>2.58E-2</v>
      </c>
      <c r="E176" s="7">
        <v>325268</v>
      </c>
      <c r="F176" s="7">
        <v>525</v>
      </c>
      <c r="G176" s="7">
        <v>24670</v>
      </c>
      <c r="H176" s="7">
        <v>-9000</v>
      </c>
      <c r="I176" s="7">
        <v>4.0999999999999996</v>
      </c>
      <c r="J176" s="7">
        <v>20</v>
      </c>
      <c r="K176" s="10">
        <v>0.18</v>
      </c>
      <c r="L176" s="9">
        <v>1.6999999999999999E-3</v>
      </c>
    </row>
    <row r="177" spans="1:12" ht="15.75" thickBot="1" x14ac:dyDescent="0.3">
      <c r="A177" s="12">
        <f>MATCH(B177,Basedata!A:A,0)</f>
        <v>179</v>
      </c>
      <c r="B177" s="20" t="s">
        <v>356</v>
      </c>
      <c r="C177" s="4">
        <v>895312</v>
      </c>
      <c r="D177" s="5">
        <v>7.1999999999999998E-3</v>
      </c>
      <c r="E177" s="3">
        <v>6385</v>
      </c>
      <c r="F177" s="3">
        <v>358</v>
      </c>
      <c r="G177" s="3">
        <v>2500</v>
      </c>
      <c r="H177" s="3">
        <v>-1256</v>
      </c>
      <c r="I177" s="3">
        <v>2.2999999999999998</v>
      </c>
      <c r="J177" s="3">
        <v>36</v>
      </c>
      <c r="K177" s="6">
        <v>1</v>
      </c>
      <c r="L177" s="5">
        <v>1E-4</v>
      </c>
    </row>
    <row r="178" spans="1:12" ht="15.75" thickBot="1" x14ac:dyDescent="0.3">
      <c r="A178" s="12">
        <f>MATCH(B178,Basedata!A:A,0)</f>
        <v>333</v>
      </c>
      <c r="B178" s="20" t="s">
        <v>185</v>
      </c>
      <c r="C178" s="8">
        <v>9877</v>
      </c>
      <c r="D178" s="9">
        <v>3.0000000000000001E-3</v>
      </c>
      <c r="E178" s="7">
        <v>30</v>
      </c>
      <c r="F178" s="7">
        <v>470</v>
      </c>
      <c r="G178" s="7">
        <v>21</v>
      </c>
      <c r="H178" s="7"/>
      <c r="I178" s="7" t="s">
        <v>25</v>
      </c>
      <c r="J178" s="7" t="s">
        <v>25</v>
      </c>
      <c r="K178" s="10">
        <v>0</v>
      </c>
      <c r="L178" s="9">
        <v>0</v>
      </c>
    </row>
    <row r="179" spans="1:12" ht="15.75" thickBot="1" x14ac:dyDescent="0.3">
      <c r="A179" s="12">
        <f>MATCH(B179,Basedata!A:A,0)</f>
        <v>334</v>
      </c>
      <c r="B179" s="20" t="s">
        <v>186</v>
      </c>
      <c r="C179" s="4">
        <v>6077</v>
      </c>
      <c r="D179" s="5">
        <v>3.0000000000000001E-3</v>
      </c>
      <c r="E179" s="3">
        <v>18</v>
      </c>
      <c r="F179" s="3">
        <v>16</v>
      </c>
      <c r="G179" s="3">
        <v>390</v>
      </c>
      <c r="H179" s="3"/>
      <c r="I179" s="3" t="s">
        <v>25</v>
      </c>
      <c r="J179" s="3" t="s">
        <v>25</v>
      </c>
      <c r="K179" s="6">
        <v>0.27</v>
      </c>
      <c r="L179" s="5">
        <v>0</v>
      </c>
    </row>
    <row r="180" spans="1:12" ht="15.75" thickBot="1" x14ac:dyDescent="0.3">
      <c r="A180" s="12">
        <f>MATCH(B180,Basedata!A:A,0)</f>
        <v>335</v>
      </c>
      <c r="B180" s="20" t="s">
        <v>187</v>
      </c>
      <c r="C180" s="8">
        <v>53199</v>
      </c>
      <c r="D180" s="9">
        <v>7.1000000000000004E-3</v>
      </c>
      <c r="E180" s="7">
        <v>376</v>
      </c>
      <c r="F180" s="7">
        <v>205</v>
      </c>
      <c r="G180" s="7">
        <v>260</v>
      </c>
      <c r="H180" s="7"/>
      <c r="I180" s="7" t="s">
        <v>25</v>
      </c>
      <c r="J180" s="7" t="s">
        <v>25</v>
      </c>
      <c r="K180" s="10">
        <v>0.33</v>
      </c>
      <c r="L180" s="9">
        <v>0</v>
      </c>
    </row>
    <row r="181" spans="1:12" ht="15.75" thickBot="1" x14ac:dyDescent="0.3">
      <c r="A181" s="12">
        <f>MATCH(B181,Basedata!A:A,0)</f>
        <v>183</v>
      </c>
      <c r="B181" s="20" t="s">
        <v>188</v>
      </c>
      <c r="C181" s="4">
        <v>183627</v>
      </c>
      <c r="D181" s="5">
        <v>4.5999999999999999E-3</v>
      </c>
      <c r="E181" s="3">
        <v>837</v>
      </c>
      <c r="F181" s="3">
        <v>301</v>
      </c>
      <c r="G181" s="3">
        <v>610</v>
      </c>
      <c r="H181" s="3">
        <v>0</v>
      </c>
      <c r="I181" s="3">
        <v>1.4</v>
      </c>
      <c r="J181" s="3">
        <v>34</v>
      </c>
      <c r="K181" s="6">
        <v>0.19</v>
      </c>
      <c r="L181" s="5">
        <v>0</v>
      </c>
    </row>
    <row r="182" spans="1:12" ht="15.75" thickBot="1" x14ac:dyDescent="0.3">
      <c r="A182" s="12">
        <f>MATCH(B182,Basedata!A:A,0)</f>
        <v>336</v>
      </c>
      <c r="B182" s="20" t="s">
        <v>189</v>
      </c>
      <c r="C182" s="8">
        <v>38666</v>
      </c>
      <c r="D182" s="9">
        <v>1.7500000000000002E-2</v>
      </c>
      <c r="E182" s="7">
        <v>664</v>
      </c>
      <c r="F182" s="7">
        <v>730</v>
      </c>
      <c r="G182" s="7">
        <v>53</v>
      </c>
      <c r="H182" s="7"/>
      <c r="I182" s="7" t="s">
        <v>25</v>
      </c>
      <c r="J182" s="7" t="s">
        <v>25</v>
      </c>
      <c r="K182" s="10">
        <v>0</v>
      </c>
      <c r="L182" s="9">
        <v>0</v>
      </c>
    </row>
    <row r="183" spans="1:12" ht="15.75" thickBot="1" x14ac:dyDescent="0.3">
      <c r="A183" s="12">
        <f>MATCH(B183,Basedata!A:A,0)</f>
        <v>337</v>
      </c>
      <c r="B183" s="20" t="s">
        <v>190</v>
      </c>
      <c r="C183" s="4">
        <v>5794</v>
      </c>
      <c r="D183" s="5">
        <v>-4.7999999999999996E-3</v>
      </c>
      <c r="E183" s="3">
        <v>-28</v>
      </c>
      <c r="F183" s="3">
        <v>25</v>
      </c>
      <c r="G183" s="3">
        <v>230</v>
      </c>
      <c r="H183" s="3"/>
      <c r="I183" s="3" t="s">
        <v>25</v>
      </c>
      <c r="J183" s="3" t="s">
        <v>25</v>
      </c>
      <c r="K183" s="6">
        <v>1</v>
      </c>
      <c r="L183" s="5">
        <v>0</v>
      </c>
    </row>
    <row r="184" spans="1:12" ht="15.75" thickBot="1" x14ac:dyDescent="0.3">
      <c r="A184" s="12">
        <f>MATCH(B184,Basedata!A:A,0)</f>
        <v>338</v>
      </c>
      <c r="B184" s="20" t="s">
        <v>191</v>
      </c>
      <c r="C184" s="8">
        <v>198414</v>
      </c>
      <c r="D184" s="9">
        <v>6.7000000000000002E-3</v>
      </c>
      <c r="E184" s="7">
        <v>1317</v>
      </c>
      <c r="F184" s="7">
        <v>70</v>
      </c>
      <c r="G184" s="7">
        <v>2830</v>
      </c>
      <c r="H184" s="7">
        <v>-2803</v>
      </c>
      <c r="I184" s="7">
        <v>3.9</v>
      </c>
      <c r="J184" s="7">
        <v>22</v>
      </c>
      <c r="K184" s="10">
        <v>0.18</v>
      </c>
      <c r="L184" s="9">
        <v>0</v>
      </c>
    </row>
    <row r="185" spans="1:12" ht="15.75" thickBot="1" x14ac:dyDescent="0.3">
      <c r="A185" s="12">
        <f>MATCH(B185,Basedata!A:A,0)</f>
        <v>185</v>
      </c>
      <c r="B185" s="20" t="s">
        <v>192</v>
      </c>
      <c r="C185" s="4">
        <v>33931</v>
      </c>
      <c r="D185" s="5">
        <v>2.0999999999999999E-3</v>
      </c>
      <c r="E185" s="3">
        <v>71</v>
      </c>
      <c r="F185" s="3">
        <v>566</v>
      </c>
      <c r="G185" s="3">
        <v>60</v>
      </c>
      <c r="H185" s="3"/>
      <c r="I185" s="3" t="s">
        <v>25</v>
      </c>
      <c r="J185" s="3" t="s">
        <v>25</v>
      </c>
      <c r="K185" s="6">
        <v>0.97</v>
      </c>
      <c r="L185" s="5">
        <v>0</v>
      </c>
    </row>
    <row r="186" spans="1:12" ht="15.75" thickBot="1" x14ac:dyDescent="0.3">
      <c r="A186" s="12">
        <f>MATCH(B186,Basedata!A:A,0)</f>
        <v>339</v>
      </c>
      <c r="B186" s="20" t="s">
        <v>193</v>
      </c>
      <c r="C186" s="8">
        <v>219159</v>
      </c>
      <c r="D186" s="9">
        <v>1.9099999999999999E-2</v>
      </c>
      <c r="E186" s="7">
        <v>4103</v>
      </c>
      <c r="F186" s="7">
        <v>228</v>
      </c>
      <c r="G186" s="7">
        <v>960</v>
      </c>
      <c r="H186" s="7">
        <v>-1680</v>
      </c>
      <c r="I186" s="7">
        <v>4.4000000000000004</v>
      </c>
      <c r="J186" s="7">
        <v>19</v>
      </c>
      <c r="K186" s="10">
        <v>0.74</v>
      </c>
      <c r="L186" s="9">
        <v>0</v>
      </c>
    </row>
    <row r="187" spans="1:12" ht="15.75" thickBot="1" x14ac:dyDescent="0.3">
      <c r="A187" s="12">
        <f>MATCH(B187,Basedata!A:A,0)</f>
        <v>186</v>
      </c>
      <c r="B187" s="20" t="s">
        <v>194</v>
      </c>
      <c r="C187" s="4">
        <v>34813871</v>
      </c>
      <c r="D187" s="5">
        <v>1.5900000000000001E-2</v>
      </c>
      <c r="E187" s="3">
        <v>545343</v>
      </c>
      <c r="F187" s="3">
        <v>16</v>
      </c>
      <c r="G187" s="3">
        <v>2149690</v>
      </c>
      <c r="H187" s="3">
        <v>134979</v>
      </c>
      <c r="I187" s="3">
        <v>2.2999999999999998</v>
      </c>
      <c r="J187" s="3">
        <v>32</v>
      </c>
      <c r="K187" s="6">
        <v>0.84</v>
      </c>
      <c r="L187" s="5">
        <v>4.4999999999999997E-3</v>
      </c>
    </row>
    <row r="188" spans="1:12" ht="15.75" thickBot="1" x14ac:dyDescent="0.3">
      <c r="A188" s="12">
        <f>MATCH(B188,Basedata!A:A,0)</f>
        <v>187</v>
      </c>
      <c r="B188" s="20" t="s">
        <v>195</v>
      </c>
      <c r="C188" s="8">
        <v>16743927</v>
      </c>
      <c r="D188" s="9">
        <v>2.75E-2</v>
      </c>
      <c r="E188" s="7">
        <v>447563</v>
      </c>
      <c r="F188" s="7">
        <v>87</v>
      </c>
      <c r="G188" s="7">
        <v>192530</v>
      </c>
      <c r="H188" s="7">
        <v>-20000</v>
      </c>
      <c r="I188" s="7">
        <v>4.7</v>
      </c>
      <c r="J188" s="7">
        <v>19</v>
      </c>
      <c r="K188" s="10">
        <v>0.49</v>
      </c>
      <c r="L188" s="9">
        <v>2.0999999999999999E-3</v>
      </c>
    </row>
    <row r="189" spans="1:12" ht="15.75" thickBot="1" x14ac:dyDescent="0.3">
      <c r="A189" s="12">
        <f>MATCH(B189,Basedata!A:A,0)</f>
        <v>188</v>
      </c>
      <c r="B189" s="20" t="s">
        <v>196</v>
      </c>
      <c r="C189" s="4">
        <v>8737371</v>
      </c>
      <c r="D189" s="5">
        <v>-4.0000000000000001E-3</v>
      </c>
      <c r="E189" s="3">
        <v>-34864</v>
      </c>
      <c r="F189" s="3">
        <v>100</v>
      </c>
      <c r="G189" s="3">
        <v>87460</v>
      </c>
      <c r="H189" s="3">
        <v>4000</v>
      </c>
      <c r="I189" s="3">
        <v>1.5</v>
      </c>
      <c r="J189" s="3">
        <v>42</v>
      </c>
      <c r="K189" s="6">
        <v>0.56000000000000005</v>
      </c>
      <c r="L189" s="5">
        <v>1.1000000000000001E-3</v>
      </c>
    </row>
    <row r="190" spans="1:12" ht="15.75" thickBot="1" x14ac:dyDescent="0.3">
      <c r="A190" s="12">
        <f>MATCH(B190,Basedata!A:A,0)</f>
        <v>189</v>
      </c>
      <c r="B190" s="20" t="s">
        <v>197</v>
      </c>
      <c r="C190" s="8">
        <v>98347</v>
      </c>
      <c r="D190" s="9">
        <v>6.1999999999999998E-3</v>
      </c>
      <c r="E190" s="7">
        <v>608</v>
      </c>
      <c r="F190" s="7">
        <v>214</v>
      </c>
      <c r="G190" s="7">
        <v>460</v>
      </c>
      <c r="H190" s="7">
        <v>-200</v>
      </c>
      <c r="I190" s="7">
        <v>2.5</v>
      </c>
      <c r="J190" s="7">
        <v>34</v>
      </c>
      <c r="K190" s="10">
        <v>0.56000000000000005</v>
      </c>
      <c r="L190" s="9">
        <v>0</v>
      </c>
    </row>
    <row r="191" spans="1:12" ht="15.75" thickBot="1" x14ac:dyDescent="0.3">
      <c r="A191" s="12">
        <f>MATCH(B191,Basedata!A:A,0)</f>
        <v>340</v>
      </c>
      <c r="B191" s="20" t="s">
        <v>198</v>
      </c>
      <c r="C191" s="4">
        <v>7976983</v>
      </c>
      <c r="D191" s="5">
        <v>2.1000000000000001E-2</v>
      </c>
      <c r="E191" s="3">
        <v>163768</v>
      </c>
      <c r="F191" s="3">
        <v>111</v>
      </c>
      <c r="G191" s="3">
        <v>72180</v>
      </c>
      <c r="H191" s="3">
        <v>-4200</v>
      </c>
      <c r="I191" s="3">
        <v>4.3</v>
      </c>
      <c r="J191" s="3">
        <v>19</v>
      </c>
      <c r="K191" s="6">
        <v>0.43</v>
      </c>
      <c r="L191" s="5">
        <v>1E-3</v>
      </c>
    </row>
    <row r="192" spans="1:12" ht="15.75" thickBot="1" x14ac:dyDescent="0.3">
      <c r="A192" s="12">
        <f>MATCH(B192,Basedata!A:A,0)</f>
        <v>190</v>
      </c>
      <c r="B192" s="20" t="s">
        <v>199</v>
      </c>
      <c r="C192" s="8">
        <v>5850342</v>
      </c>
      <c r="D192" s="9">
        <v>7.9000000000000008E-3</v>
      </c>
      <c r="E192" s="7">
        <v>46005</v>
      </c>
      <c r="F192" s="7">
        <v>8358</v>
      </c>
      <c r="G192" s="7">
        <v>700</v>
      </c>
      <c r="H192" s="7">
        <v>27028</v>
      </c>
      <c r="I192" s="7">
        <v>1.2</v>
      </c>
      <c r="J192" s="7">
        <v>42</v>
      </c>
      <c r="K192" s="7" t="s">
        <v>25</v>
      </c>
      <c r="L192" s="9">
        <v>8.0000000000000004E-4</v>
      </c>
    </row>
    <row r="193" spans="1:12" ht="15.75" thickBot="1" x14ac:dyDescent="0.3">
      <c r="A193" s="12">
        <f>MATCH(B193,Basedata!A:A,0)</f>
        <v>341</v>
      </c>
      <c r="B193" s="20" t="s">
        <v>200</v>
      </c>
      <c r="C193" s="4">
        <v>42876</v>
      </c>
      <c r="D193" s="5">
        <v>1.15E-2</v>
      </c>
      <c r="E193" s="3">
        <v>488</v>
      </c>
      <c r="F193" s="3">
        <v>1261</v>
      </c>
      <c r="G193" s="3">
        <v>34</v>
      </c>
      <c r="H193" s="3"/>
      <c r="I193" s="3" t="s">
        <v>25</v>
      </c>
      <c r="J193" s="3" t="s">
        <v>25</v>
      </c>
      <c r="K193" s="6">
        <v>0.96</v>
      </c>
      <c r="L193" s="5">
        <v>0</v>
      </c>
    </row>
    <row r="194" spans="1:12" ht="15.75" thickBot="1" x14ac:dyDescent="0.3">
      <c r="A194" s="12">
        <f>MATCH(B194,Basedata!A:A,0)</f>
        <v>191</v>
      </c>
      <c r="B194" s="20" t="s">
        <v>201</v>
      </c>
      <c r="C194" s="8">
        <v>5459642</v>
      </c>
      <c r="D194" s="9">
        <v>5.0000000000000001E-4</v>
      </c>
      <c r="E194" s="7">
        <v>2629</v>
      </c>
      <c r="F194" s="7">
        <v>114</v>
      </c>
      <c r="G194" s="7">
        <v>48088</v>
      </c>
      <c r="H194" s="7">
        <v>1485</v>
      </c>
      <c r="I194" s="7">
        <v>1.5</v>
      </c>
      <c r="J194" s="7">
        <v>41</v>
      </c>
      <c r="K194" s="10">
        <v>0.54</v>
      </c>
      <c r="L194" s="9">
        <v>6.9999999999999999E-4</v>
      </c>
    </row>
    <row r="195" spans="1:12" ht="15.75" thickBot="1" x14ac:dyDescent="0.3">
      <c r="A195" s="12">
        <f>MATCH(B195,Basedata!A:A,0)</f>
        <v>192</v>
      </c>
      <c r="B195" s="20" t="s">
        <v>202</v>
      </c>
      <c r="C195" s="4">
        <v>2078938</v>
      </c>
      <c r="D195" s="5">
        <v>1E-4</v>
      </c>
      <c r="E195" s="3">
        <v>284</v>
      </c>
      <c r="F195" s="3">
        <v>103</v>
      </c>
      <c r="G195" s="3">
        <v>20140</v>
      </c>
      <c r="H195" s="3">
        <v>2000</v>
      </c>
      <c r="I195" s="3">
        <v>1.6</v>
      </c>
      <c r="J195" s="3">
        <v>45</v>
      </c>
      <c r="K195" s="6">
        <v>0.55000000000000004</v>
      </c>
      <c r="L195" s="5">
        <v>2.9999999999999997E-4</v>
      </c>
    </row>
    <row r="196" spans="1:12" ht="15.75" thickBot="1" x14ac:dyDescent="0.3">
      <c r="A196" s="12">
        <f>MATCH(B196,Basedata!A:A,0)</f>
        <v>342</v>
      </c>
      <c r="B196" s="20" t="s">
        <v>203</v>
      </c>
      <c r="C196" s="8">
        <v>686884</v>
      </c>
      <c r="D196" s="9">
        <v>2.5499999999999998E-2</v>
      </c>
      <c r="E196" s="7">
        <v>17061</v>
      </c>
      <c r="F196" s="7">
        <v>25</v>
      </c>
      <c r="G196" s="7">
        <v>27990</v>
      </c>
      <c r="H196" s="7">
        <v>-1600</v>
      </c>
      <c r="I196" s="7">
        <v>4.4000000000000004</v>
      </c>
      <c r="J196" s="7">
        <v>20</v>
      </c>
      <c r="K196" s="10">
        <v>0.23</v>
      </c>
      <c r="L196" s="9">
        <v>1E-4</v>
      </c>
    </row>
    <row r="197" spans="1:12" ht="15.75" thickBot="1" x14ac:dyDescent="0.3">
      <c r="A197" s="12">
        <f>MATCH(B197,Basedata!A:A,0)</f>
        <v>343</v>
      </c>
      <c r="B197" s="20" t="s">
        <v>204</v>
      </c>
      <c r="C197" s="4">
        <v>15893222</v>
      </c>
      <c r="D197" s="5">
        <v>2.92E-2</v>
      </c>
      <c r="E197" s="3">
        <v>450317</v>
      </c>
      <c r="F197" s="3">
        <v>25</v>
      </c>
      <c r="G197" s="3">
        <v>627340</v>
      </c>
      <c r="H197" s="3">
        <v>-40000</v>
      </c>
      <c r="I197" s="3">
        <v>6.1</v>
      </c>
      <c r="J197" s="3">
        <v>17</v>
      </c>
      <c r="K197" s="6">
        <v>0.47</v>
      </c>
      <c r="L197" s="5">
        <v>2E-3</v>
      </c>
    </row>
    <row r="198" spans="1:12" ht="15.75" thickBot="1" x14ac:dyDescent="0.3">
      <c r="A198" s="12">
        <f>MATCH(B198,Basedata!A:A,0)</f>
        <v>193</v>
      </c>
      <c r="B198" s="20" t="s">
        <v>205</v>
      </c>
      <c r="C198" s="8">
        <v>59308690</v>
      </c>
      <c r="D198" s="9">
        <v>1.2800000000000001E-2</v>
      </c>
      <c r="E198" s="7">
        <v>750420</v>
      </c>
      <c r="F198" s="7">
        <v>49</v>
      </c>
      <c r="G198" s="7">
        <v>1213090</v>
      </c>
      <c r="H198" s="7">
        <v>145405</v>
      </c>
      <c r="I198" s="7">
        <v>2.4</v>
      </c>
      <c r="J198" s="7">
        <v>28</v>
      </c>
      <c r="K198" s="10">
        <v>0.67</v>
      </c>
      <c r="L198" s="9">
        <v>7.6E-3</v>
      </c>
    </row>
    <row r="199" spans="1:12" ht="15.75" thickBot="1" x14ac:dyDescent="0.3">
      <c r="A199" s="12">
        <f>MATCH(B199,Basedata!A:A,0)</f>
        <v>142</v>
      </c>
      <c r="B199" s="20" t="s">
        <v>355</v>
      </c>
      <c r="C199" s="4">
        <v>51269185</v>
      </c>
      <c r="D199" s="5">
        <v>8.9999999999999998E-4</v>
      </c>
      <c r="E199" s="3">
        <v>43877</v>
      </c>
      <c r="F199" s="3">
        <v>527</v>
      </c>
      <c r="G199" s="3">
        <v>97230</v>
      </c>
      <c r="H199" s="3">
        <v>11731</v>
      </c>
      <c r="I199" s="3">
        <v>1.1000000000000001</v>
      </c>
      <c r="J199" s="3">
        <v>44</v>
      </c>
      <c r="K199" s="6">
        <v>0.82</v>
      </c>
      <c r="L199" s="5">
        <v>6.6E-3</v>
      </c>
    </row>
    <row r="200" spans="1:12" ht="15.75" thickBot="1" x14ac:dyDescent="0.3">
      <c r="A200" s="12">
        <f>MATCH(B200,Basedata!A:A,0)</f>
        <v>344</v>
      </c>
      <c r="B200" s="20" t="s">
        <v>206</v>
      </c>
      <c r="C200" s="8">
        <v>11193725</v>
      </c>
      <c r="D200" s="9">
        <v>1.1900000000000001E-2</v>
      </c>
      <c r="E200" s="7">
        <v>131612</v>
      </c>
      <c r="F200" s="7">
        <v>18</v>
      </c>
      <c r="G200" s="7">
        <v>610952</v>
      </c>
      <c r="H200" s="7">
        <v>-174200</v>
      </c>
      <c r="I200" s="7">
        <v>4.7</v>
      </c>
      <c r="J200" s="7">
        <v>19</v>
      </c>
      <c r="K200" s="10">
        <v>0.25</v>
      </c>
      <c r="L200" s="9">
        <v>1.4E-3</v>
      </c>
    </row>
    <row r="201" spans="1:12" ht="15.75" thickBot="1" x14ac:dyDescent="0.3">
      <c r="A201" s="12">
        <f>MATCH(B201,Basedata!A:A,0)</f>
        <v>194</v>
      </c>
      <c r="B201" s="20" t="s">
        <v>207</v>
      </c>
      <c r="C201" s="4">
        <v>46754778</v>
      </c>
      <c r="D201" s="5">
        <v>4.0000000000000002E-4</v>
      </c>
      <c r="E201" s="3">
        <v>18002</v>
      </c>
      <c r="F201" s="3">
        <v>94</v>
      </c>
      <c r="G201" s="3">
        <v>498800</v>
      </c>
      <c r="H201" s="3">
        <v>40000</v>
      </c>
      <c r="I201" s="3">
        <v>1.3</v>
      </c>
      <c r="J201" s="3">
        <v>45</v>
      </c>
      <c r="K201" s="6">
        <v>0.8</v>
      </c>
      <c r="L201" s="5">
        <v>6.0000000000000001E-3</v>
      </c>
    </row>
    <row r="202" spans="1:12" ht="15.75" thickBot="1" x14ac:dyDescent="0.3">
      <c r="A202" s="12">
        <f>MATCH(B202,Basedata!A:A,0)</f>
        <v>195</v>
      </c>
      <c r="B202" s="20" t="s">
        <v>208</v>
      </c>
      <c r="C202" s="8">
        <v>21413249</v>
      </c>
      <c r="D202" s="9">
        <v>4.1999999999999997E-3</v>
      </c>
      <c r="E202" s="7">
        <v>89516</v>
      </c>
      <c r="F202" s="7">
        <v>341</v>
      </c>
      <c r="G202" s="7">
        <v>62710</v>
      </c>
      <c r="H202" s="7">
        <v>-97986</v>
      </c>
      <c r="I202" s="7">
        <v>2.2000000000000002</v>
      </c>
      <c r="J202" s="7">
        <v>34</v>
      </c>
      <c r="K202" s="10">
        <v>0.18</v>
      </c>
      <c r="L202" s="9">
        <v>2.7000000000000001E-3</v>
      </c>
    </row>
    <row r="203" spans="1:12" ht="15.75" thickBot="1" x14ac:dyDescent="0.3">
      <c r="A203" s="12">
        <f>MATCH(B203,Basedata!A:A,0)</f>
        <v>184</v>
      </c>
      <c r="B203" s="20" t="s">
        <v>357</v>
      </c>
      <c r="C203" s="4">
        <v>110940</v>
      </c>
      <c r="D203" s="5">
        <v>3.2000000000000002E-3</v>
      </c>
      <c r="E203" s="3">
        <v>351</v>
      </c>
      <c r="F203" s="3">
        <v>284</v>
      </c>
      <c r="G203" s="3">
        <v>390</v>
      </c>
      <c r="H203" s="3">
        <v>-200</v>
      </c>
      <c r="I203" s="3">
        <v>1.9</v>
      </c>
      <c r="J203" s="3">
        <v>33</v>
      </c>
      <c r="K203" s="6">
        <v>0.53</v>
      </c>
      <c r="L203" s="5">
        <v>0</v>
      </c>
    </row>
    <row r="204" spans="1:12" ht="15.75" thickBot="1" x14ac:dyDescent="0.3">
      <c r="A204" s="12">
        <f>MATCH(B204,Basedata!A:A,0)</f>
        <v>270</v>
      </c>
      <c r="B204" s="20" t="s">
        <v>415</v>
      </c>
      <c r="C204" s="8">
        <v>5101414</v>
      </c>
      <c r="D204" s="9">
        <v>2.41E-2</v>
      </c>
      <c r="E204" s="7">
        <v>119994</v>
      </c>
      <c r="F204" s="7">
        <v>847</v>
      </c>
      <c r="G204" s="7">
        <v>6020</v>
      </c>
      <c r="H204" s="7">
        <v>-10563</v>
      </c>
      <c r="I204" s="7">
        <v>3.7</v>
      </c>
      <c r="J204" s="7">
        <v>21</v>
      </c>
      <c r="K204" s="10">
        <v>0.8</v>
      </c>
      <c r="L204" s="9">
        <v>6.9999999999999999E-4</v>
      </c>
    </row>
    <row r="205" spans="1:12" ht="15.75" thickBot="1" x14ac:dyDescent="0.3">
      <c r="A205" s="12">
        <f>MATCH(B205,Basedata!A:A,0)</f>
        <v>196</v>
      </c>
      <c r="B205" s="20" t="s">
        <v>209</v>
      </c>
      <c r="C205" s="4">
        <v>43849260</v>
      </c>
      <c r="D205" s="5">
        <v>2.4199999999999999E-2</v>
      </c>
      <c r="E205" s="3">
        <v>1036022</v>
      </c>
      <c r="F205" s="3">
        <v>25</v>
      </c>
      <c r="G205" s="3">
        <v>1765048</v>
      </c>
      <c r="H205" s="3">
        <v>-50000</v>
      </c>
      <c r="I205" s="3">
        <v>4.4000000000000004</v>
      </c>
      <c r="J205" s="3">
        <v>20</v>
      </c>
      <c r="K205" s="6">
        <v>0.35</v>
      </c>
      <c r="L205" s="5">
        <v>5.5999999999999999E-3</v>
      </c>
    </row>
    <row r="206" spans="1:12" ht="15.75" thickBot="1" x14ac:dyDescent="0.3">
      <c r="A206" s="12">
        <f>MATCH(B206,Basedata!A:A,0)</f>
        <v>197</v>
      </c>
      <c r="B206" s="20" t="s">
        <v>210</v>
      </c>
      <c r="C206" s="8">
        <v>586632</v>
      </c>
      <c r="D206" s="9">
        <v>8.9999999999999993E-3</v>
      </c>
      <c r="E206" s="7">
        <v>5260</v>
      </c>
      <c r="F206" s="7">
        <v>4</v>
      </c>
      <c r="G206" s="7">
        <v>156000</v>
      </c>
      <c r="H206" s="7">
        <v>-1000</v>
      </c>
      <c r="I206" s="7">
        <v>2.4</v>
      </c>
      <c r="J206" s="7">
        <v>29</v>
      </c>
      <c r="K206" s="10">
        <v>0.65</v>
      </c>
      <c r="L206" s="9">
        <v>1E-4</v>
      </c>
    </row>
    <row r="207" spans="1:12" ht="15.75" thickBot="1" x14ac:dyDescent="0.3">
      <c r="A207" s="12">
        <f>MATCH(B207,Basedata!A:A,0)</f>
        <v>198</v>
      </c>
      <c r="B207" s="20" t="s">
        <v>211</v>
      </c>
      <c r="C207" s="4">
        <v>10099265</v>
      </c>
      <c r="D207" s="5">
        <v>6.3E-3</v>
      </c>
      <c r="E207" s="3">
        <v>62886</v>
      </c>
      <c r="F207" s="3">
        <v>25</v>
      </c>
      <c r="G207" s="3">
        <v>410340</v>
      </c>
      <c r="H207" s="3">
        <v>40000</v>
      </c>
      <c r="I207" s="3">
        <v>1.9</v>
      </c>
      <c r="J207" s="3">
        <v>41</v>
      </c>
      <c r="K207" s="6">
        <v>0.88</v>
      </c>
      <c r="L207" s="5">
        <v>1.2999999999999999E-3</v>
      </c>
    </row>
    <row r="208" spans="1:12" ht="15.75" thickBot="1" x14ac:dyDescent="0.3">
      <c r="A208" s="12">
        <f>MATCH(B208,Basedata!A:A,0)</f>
        <v>199</v>
      </c>
      <c r="B208" s="20" t="s">
        <v>212</v>
      </c>
      <c r="C208" s="8">
        <v>8654622</v>
      </c>
      <c r="D208" s="9">
        <v>7.4000000000000003E-3</v>
      </c>
      <c r="E208" s="7">
        <v>63257</v>
      </c>
      <c r="F208" s="7">
        <v>219</v>
      </c>
      <c r="G208" s="7">
        <v>39516</v>
      </c>
      <c r="H208" s="7">
        <v>52000</v>
      </c>
      <c r="I208" s="7">
        <v>1.5</v>
      </c>
      <c r="J208" s="7">
        <v>43</v>
      </c>
      <c r="K208" s="10">
        <v>0.74</v>
      </c>
      <c r="L208" s="9">
        <v>1.1000000000000001E-3</v>
      </c>
    </row>
    <row r="209" spans="1:12" ht="15.75" thickBot="1" x14ac:dyDescent="0.3">
      <c r="A209" s="12">
        <f>MATCH(B209,Basedata!A:A,0)</f>
        <v>345</v>
      </c>
      <c r="B209" s="20" t="s">
        <v>213</v>
      </c>
      <c r="C209" s="4">
        <v>17500658</v>
      </c>
      <c r="D209" s="5">
        <v>2.52E-2</v>
      </c>
      <c r="E209" s="3">
        <v>430523</v>
      </c>
      <c r="F209" s="3">
        <v>95</v>
      </c>
      <c r="G209" s="3">
        <v>183630</v>
      </c>
      <c r="H209" s="3">
        <v>-427391</v>
      </c>
      <c r="I209" s="3">
        <v>2.8</v>
      </c>
      <c r="J209" s="3">
        <v>26</v>
      </c>
      <c r="K209" s="6">
        <v>0.6</v>
      </c>
      <c r="L209" s="5">
        <v>2.2000000000000001E-3</v>
      </c>
    </row>
    <row r="210" spans="1:12" ht="15.75" thickBot="1" x14ac:dyDescent="0.3">
      <c r="A210" s="12">
        <f>MATCH(B210,Basedata!A:A,0)</f>
        <v>346</v>
      </c>
      <c r="B210" s="20" t="s">
        <v>214</v>
      </c>
      <c r="C210" s="8">
        <v>23816775</v>
      </c>
      <c r="D210" s="9">
        <v>1.8E-3</v>
      </c>
      <c r="E210" s="7">
        <v>42899</v>
      </c>
      <c r="F210" s="7">
        <v>673</v>
      </c>
      <c r="G210" s="7">
        <v>35410</v>
      </c>
      <c r="H210" s="7">
        <v>30001</v>
      </c>
      <c r="I210" s="7">
        <v>1.2</v>
      </c>
      <c r="J210" s="7">
        <v>42</v>
      </c>
      <c r="K210" s="10">
        <v>0.79</v>
      </c>
      <c r="L210" s="9">
        <v>3.0999999999999999E-3</v>
      </c>
    </row>
    <row r="211" spans="1:12" ht="15.75" thickBot="1" x14ac:dyDescent="0.3">
      <c r="A211" s="12">
        <f>MATCH(B211,Basedata!A:A,0)</f>
        <v>347</v>
      </c>
      <c r="B211" s="20" t="s">
        <v>215</v>
      </c>
      <c r="C211" s="4">
        <v>9537645</v>
      </c>
      <c r="D211" s="5">
        <v>2.3199999999999998E-2</v>
      </c>
      <c r="E211" s="3">
        <v>216627</v>
      </c>
      <c r="F211" s="3">
        <v>68</v>
      </c>
      <c r="G211" s="3">
        <v>139960</v>
      </c>
      <c r="H211" s="3">
        <v>-20000</v>
      </c>
      <c r="I211" s="3">
        <v>3.6</v>
      </c>
      <c r="J211" s="3">
        <v>22</v>
      </c>
      <c r="K211" s="6">
        <v>0.27</v>
      </c>
      <c r="L211" s="5">
        <v>1.1999999999999999E-3</v>
      </c>
    </row>
    <row r="212" spans="1:12" ht="15.75" thickBot="1" x14ac:dyDescent="0.3">
      <c r="A212" s="12">
        <f>MATCH(B212,Basedata!A:A,0)</f>
        <v>348</v>
      </c>
      <c r="B212" s="20" t="s">
        <v>216</v>
      </c>
      <c r="C212" s="8">
        <v>59734218</v>
      </c>
      <c r="D212" s="9">
        <v>2.98E-2</v>
      </c>
      <c r="E212" s="7">
        <v>1728755</v>
      </c>
      <c r="F212" s="7">
        <v>67</v>
      </c>
      <c r="G212" s="7">
        <v>885800</v>
      </c>
      <c r="H212" s="7">
        <v>-40076</v>
      </c>
      <c r="I212" s="7">
        <v>4.9000000000000004</v>
      </c>
      <c r="J212" s="7">
        <v>18</v>
      </c>
      <c r="K212" s="10">
        <v>0.37</v>
      </c>
      <c r="L212" s="9">
        <v>7.7000000000000002E-3</v>
      </c>
    </row>
    <row r="213" spans="1:12" ht="15.75" thickBot="1" x14ac:dyDescent="0.3">
      <c r="A213" s="12">
        <f>MATCH(B213,Basedata!A:A,0)</f>
        <v>201</v>
      </c>
      <c r="B213" s="20" t="s">
        <v>217</v>
      </c>
      <c r="C213" s="4">
        <v>69799978</v>
      </c>
      <c r="D213" s="5">
        <v>2.5000000000000001E-3</v>
      </c>
      <c r="E213" s="3">
        <v>174396</v>
      </c>
      <c r="F213" s="3">
        <v>137</v>
      </c>
      <c r="G213" s="3">
        <v>510890</v>
      </c>
      <c r="H213" s="3">
        <v>19444</v>
      </c>
      <c r="I213" s="3">
        <v>1.5</v>
      </c>
      <c r="J213" s="3">
        <v>40</v>
      </c>
      <c r="K213" s="6">
        <v>0.51</v>
      </c>
      <c r="L213" s="5">
        <v>8.9999999999999993E-3</v>
      </c>
    </row>
    <row r="214" spans="1:12" ht="15.75" thickBot="1" x14ac:dyDescent="0.3">
      <c r="A214" s="12">
        <f>MATCH(B214,Basedata!A:A,0)</f>
        <v>349</v>
      </c>
      <c r="B214" s="20" t="s">
        <v>218</v>
      </c>
      <c r="C214" s="8">
        <v>1318445</v>
      </c>
      <c r="D214" s="9">
        <v>1.9599999999999999E-2</v>
      </c>
      <c r="E214" s="7">
        <v>25326</v>
      </c>
      <c r="F214" s="7">
        <v>89</v>
      </c>
      <c r="G214" s="7">
        <v>14870</v>
      </c>
      <c r="H214" s="7">
        <v>-5385</v>
      </c>
      <c r="I214" s="7">
        <v>4.0999999999999996</v>
      </c>
      <c r="J214" s="7">
        <v>21</v>
      </c>
      <c r="K214" s="10">
        <v>0.33</v>
      </c>
      <c r="L214" s="9">
        <v>2.0000000000000001E-4</v>
      </c>
    </row>
    <row r="215" spans="1:12" ht="15.75" thickBot="1" x14ac:dyDescent="0.3">
      <c r="A215" s="12">
        <f>MATCH(B215,Basedata!A:A,0)</f>
        <v>202</v>
      </c>
      <c r="B215" s="20" t="s">
        <v>219</v>
      </c>
      <c r="C215" s="4">
        <v>8278724</v>
      </c>
      <c r="D215" s="5">
        <v>2.4299999999999999E-2</v>
      </c>
      <c r="E215" s="3">
        <v>196358</v>
      </c>
      <c r="F215" s="3">
        <v>152</v>
      </c>
      <c r="G215" s="3">
        <v>54390</v>
      </c>
      <c r="H215" s="3">
        <v>-2000</v>
      </c>
      <c r="I215" s="3">
        <v>4.4000000000000004</v>
      </c>
      <c r="J215" s="3">
        <v>19</v>
      </c>
      <c r="K215" s="6">
        <v>0.43</v>
      </c>
      <c r="L215" s="5">
        <v>1.1000000000000001E-3</v>
      </c>
    </row>
    <row r="216" spans="1:12" ht="15.75" thickBot="1" x14ac:dyDescent="0.3">
      <c r="A216" s="12">
        <f>MATCH(B216,Basedata!A:A,0)</f>
        <v>350</v>
      </c>
      <c r="B216" s="20" t="s">
        <v>220</v>
      </c>
      <c r="C216" s="8">
        <v>1357</v>
      </c>
      <c r="D216" s="9">
        <v>1.2699999999999999E-2</v>
      </c>
      <c r="E216" s="7">
        <v>17</v>
      </c>
      <c r="F216" s="7">
        <v>136</v>
      </c>
      <c r="G216" s="7">
        <v>10</v>
      </c>
      <c r="H216" s="7"/>
      <c r="I216" s="7" t="s">
        <v>25</v>
      </c>
      <c r="J216" s="7" t="s">
        <v>25</v>
      </c>
      <c r="K216" s="10">
        <v>0</v>
      </c>
      <c r="L216" s="9">
        <v>0</v>
      </c>
    </row>
    <row r="217" spans="1:12" ht="15.75" thickBot="1" x14ac:dyDescent="0.3">
      <c r="A217" s="12">
        <f>MATCH(B217,Basedata!A:A,0)</f>
        <v>351</v>
      </c>
      <c r="B217" s="20" t="s">
        <v>221</v>
      </c>
      <c r="C217" s="4">
        <v>105695</v>
      </c>
      <c r="D217" s="5">
        <v>1.15E-2</v>
      </c>
      <c r="E217" s="3">
        <v>1201</v>
      </c>
      <c r="F217" s="3">
        <v>147</v>
      </c>
      <c r="G217" s="3">
        <v>720</v>
      </c>
      <c r="H217" s="3">
        <v>-800</v>
      </c>
      <c r="I217" s="3">
        <v>3.6</v>
      </c>
      <c r="J217" s="3">
        <v>22</v>
      </c>
      <c r="K217" s="6">
        <v>0.24</v>
      </c>
      <c r="L217" s="5">
        <v>0</v>
      </c>
    </row>
    <row r="218" spans="1:12" ht="15.75" thickBot="1" x14ac:dyDescent="0.3">
      <c r="A218" s="12">
        <f>MATCH(B218,Basedata!A:A,0)</f>
        <v>203</v>
      </c>
      <c r="B218" s="20" t="s">
        <v>222</v>
      </c>
      <c r="C218" s="8">
        <v>1399488</v>
      </c>
      <c r="D218" s="9">
        <v>3.2000000000000002E-3</v>
      </c>
      <c r="E218" s="7">
        <v>4515</v>
      </c>
      <c r="F218" s="7">
        <v>273</v>
      </c>
      <c r="G218" s="7">
        <v>5130</v>
      </c>
      <c r="H218" s="7">
        <v>-800</v>
      </c>
      <c r="I218" s="7">
        <v>1.7</v>
      </c>
      <c r="J218" s="7">
        <v>36</v>
      </c>
      <c r="K218" s="10">
        <v>0.52</v>
      </c>
      <c r="L218" s="9">
        <v>2.0000000000000001E-4</v>
      </c>
    </row>
    <row r="219" spans="1:12" ht="15.75" thickBot="1" x14ac:dyDescent="0.3">
      <c r="A219" s="12">
        <f>MATCH(B219,Basedata!A:A,0)</f>
        <v>204</v>
      </c>
      <c r="B219" s="20" t="s">
        <v>223</v>
      </c>
      <c r="C219" s="4">
        <v>11818619</v>
      </c>
      <c r="D219" s="5">
        <v>1.06E-2</v>
      </c>
      <c r="E219" s="3">
        <v>123900</v>
      </c>
      <c r="F219" s="3">
        <v>76</v>
      </c>
      <c r="G219" s="3">
        <v>155360</v>
      </c>
      <c r="H219" s="3">
        <v>-4000</v>
      </c>
      <c r="I219" s="3">
        <v>2.2000000000000002</v>
      </c>
      <c r="J219" s="3">
        <v>33</v>
      </c>
      <c r="K219" s="6">
        <v>0.7</v>
      </c>
      <c r="L219" s="5">
        <v>1.5E-3</v>
      </c>
    </row>
    <row r="220" spans="1:12" ht="15.75" thickBot="1" x14ac:dyDescent="0.3">
      <c r="A220" s="12">
        <f>MATCH(B220,Basedata!A:A,0)</f>
        <v>205</v>
      </c>
      <c r="B220" s="20" t="s">
        <v>224</v>
      </c>
      <c r="C220" s="8">
        <v>84339067</v>
      </c>
      <c r="D220" s="9">
        <v>1.09E-2</v>
      </c>
      <c r="E220" s="7">
        <v>909452</v>
      </c>
      <c r="F220" s="7">
        <v>110</v>
      </c>
      <c r="G220" s="7">
        <v>769630</v>
      </c>
      <c r="H220" s="7">
        <v>283922</v>
      </c>
      <c r="I220" s="7">
        <v>2.1</v>
      </c>
      <c r="J220" s="7">
        <v>32</v>
      </c>
      <c r="K220" s="10">
        <v>0.76</v>
      </c>
      <c r="L220" s="9">
        <v>1.0800000000000001E-2</v>
      </c>
    </row>
    <row r="221" spans="1:12" ht="15.75" thickBot="1" x14ac:dyDescent="0.3">
      <c r="A221" s="12">
        <f>MATCH(B221,Basedata!A:A,0)</f>
        <v>352</v>
      </c>
      <c r="B221" s="20" t="s">
        <v>225</v>
      </c>
      <c r="C221" s="4">
        <v>6031200</v>
      </c>
      <c r="D221" s="5">
        <v>1.4999999999999999E-2</v>
      </c>
      <c r="E221" s="3">
        <v>89111</v>
      </c>
      <c r="F221" s="3">
        <v>13</v>
      </c>
      <c r="G221" s="3">
        <v>469930</v>
      </c>
      <c r="H221" s="3">
        <v>-5000</v>
      </c>
      <c r="I221" s="3">
        <v>2.8</v>
      </c>
      <c r="J221" s="3">
        <v>27</v>
      </c>
      <c r="K221" s="6">
        <v>0.53</v>
      </c>
      <c r="L221" s="5">
        <v>8.0000000000000004E-4</v>
      </c>
    </row>
    <row r="222" spans="1:12" ht="15.75" thickBot="1" x14ac:dyDescent="0.3">
      <c r="A222" s="12">
        <f>MATCH(B222,Basedata!A:A,0)</f>
        <v>353</v>
      </c>
      <c r="B222" s="20" t="s">
        <v>226</v>
      </c>
      <c r="C222" s="8">
        <v>38717</v>
      </c>
      <c r="D222" s="9">
        <v>1.38E-2</v>
      </c>
      <c r="E222" s="7">
        <v>526</v>
      </c>
      <c r="F222" s="7">
        <v>41</v>
      </c>
      <c r="G222" s="7">
        <v>950</v>
      </c>
      <c r="H222" s="7"/>
      <c r="I222" s="7" t="s">
        <v>25</v>
      </c>
      <c r="J222" s="7" t="s">
        <v>25</v>
      </c>
      <c r="K222" s="10">
        <v>0.89</v>
      </c>
      <c r="L222" s="9">
        <v>0</v>
      </c>
    </row>
    <row r="223" spans="1:12" ht="15.75" thickBot="1" x14ac:dyDescent="0.3">
      <c r="A223" s="12">
        <f>MATCH(B223,Basedata!A:A,0)</f>
        <v>354</v>
      </c>
      <c r="B223" s="20" t="s">
        <v>227</v>
      </c>
      <c r="C223" s="4">
        <v>11792</v>
      </c>
      <c r="D223" s="5">
        <v>1.2500000000000001E-2</v>
      </c>
      <c r="E223" s="3">
        <v>146</v>
      </c>
      <c r="F223" s="3">
        <v>393</v>
      </c>
      <c r="G223" s="3">
        <v>30</v>
      </c>
      <c r="H223" s="3"/>
      <c r="I223" s="3" t="s">
        <v>25</v>
      </c>
      <c r="J223" s="3" t="s">
        <v>25</v>
      </c>
      <c r="K223" s="6">
        <v>0.62</v>
      </c>
      <c r="L223" s="5">
        <v>0</v>
      </c>
    </row>
    <row r="224" spans="1:12" ht="15.75" thickBot="1" x14ac:dyDescent="0.3">
      <c r="A224" s="12">
        <f>MATCH(B224,Basedata!A:A,0)</f>
        <v>355</v>
      </c>
      <c r="B224" s="20" t="s">
        <v>678</v>
      </c>
      <c r="C224" s="8">
        <v>104425</v>
      </c>
      <c r="D224" s="9">
        <v>-1.5E-3</v>
      </c>
      <c r="E224" s="7">
        <v>-153</v>
      </c>
      <c r="F224" s="7">
        <v>298</v>
      </c>
      <c r="G224" s="7">
        <v>350</v>
      </c>
      <c r="H224" s="7">
        <v>-451</v>
      </c>
      <c r="I224" s="7">
        <v>2</v>
      </c>
      <c r="J224" s="7">
        <v>43</v>
      </c>
      <c r="K224" s="10">
        <v>0.96</v>
      </c>
      <c r="L224" s="9">
        <v>0</v>
      </c>
    </row>
    <row r="225" spans="1:12" ht="15.75" thickBot="1" x14ac:dyDescent="0.3">
      <c r="A225" s="12">
        <f>MATCH(B225,Basedata!A:A,0)</f>
        <v>356</v>
      </c>
      <c r="B225" s="20" t="s">
        <v>228</v>
      </c>
      <c r="C225" s="4">
        <v>45741007</v>
      </c>
      <c r="D225" s="5">
        <v>3.32E-2</v>
      </c>
      <c r="E225" s="3">
        <v>1471413</v>
      </c>
      <c r="F225" s="3">
        <v>229</v>
      </c>
      <c r="G225" s="3">
        <v>199810</v>
      </c>
      <c r="H225" s="3">
        <v>168694</v>
      </c>
      <c r="I225" s="3">
        <v>5</v>
      </c>
      <c r="J225" s="3">
        <v>17</v>
      </c>
      <c r="K225" s="6">
        <v>0.26</v>
      </c>
      <c r="L225" s="5">
        <v>5.8999999999999999E-3</v>
      </c>
    </row>
    <row r="226" spans="1:12" ht="15.75" thickBot="1" x14ac:dyDescent="0.3">
      <c r="A226" s="12">
        <f>MATCH(B226,Basedata!A:A,0)</f>
        <v>260</v>
      </c>
      <c r="B226" s="20" t="s">
        <v>229</v>
      </c>
      <c r="C226" s="8">
        <v>43733762</v>
      </c>
      <c r="D226" s="9">
        <v>-5.8999999999999999E-3</v>
      </c>
      <c r="E226" s="7">
        <v>-259876</v>
      </c>
      <c r="F226" s="7">
        <v>75</v>
      </c>
      <c r="G226" s="7">
        <v>579320</v>
      </c>
      <c r="H226" s="7">
        <v>10000</v>
      </c>
      <c r="I226" s="7">
        <v>1.4</v>
      </c>
      <c r="J226" s="7">
        <v>41</v>
      </c>
      <c r="K226" s="10">
        <v>0.69</v>
      </c>
      <c r="L226" s="9">
        <v>5.5999999999999999E-3</v>
      </c>
    </row>
    <row r="227" spans="1:12" ht="15.75" thickBot="1" x14ac:dyDescent="0.3">
      <c r="A227" s="12">
        <f>MATCH(B227,Basedata!A:A,0)</f>
        <v>261</v>
      </c>
      <c r="B227" s="20" t="s">
        <v>230</v>
      </c>
      <c r="C227" s="4">
        <v>9890402</v>
      </c>
      <c r="D227" s="5">
        <v>1.23E-2</v>
      </c>
      <c r="E227" s="3">
        <v>119873</v>
      </c>
      <c r="F227" s="3">
        <v>118</v>
      </c>
      <c r="G227" s="3">
        <v>83600</v>
      </c>
      <c r="H227" s="3">
        <v>40000</v>
      </c>
      <c r="I227" s="3">
        <v>1.4</v>
      </c>
      <c r="J227" s="3">
        <v>33</v>
      </c>
      <c r="K227" s="6">
        <v>0.86</v>
      </c>
      <c r="L227" s="5">
        <v>1.2999999999999999E-3</v>
      </c>
    </row>
    <row r="228" spans="1:12" ht="15.75" thickBot="1" x14ac:dyDescent="0.3">
      <c r="A228" s="12">
        <f>MATCH(B228,Basedata!A:A,0)</f>
        <v>262</v>
      </c>
      <c r="B228" s="20" t="s">
        <v>231</v>
      </c>
      <c r="C228" s="8">
        <v>67886011</v>
      </c>
      <c r="D228" s="9">
        <v>5.3E-3</v>
      </c>
      <c r="E228" s="7">
        <v>355839</v>
      </c>
      <c r="F228" s="7">
        <v>281</v>
      </c>
      <c r="G228" s="7">
        <v>241930</v>
      </c>
      <c r="H228" s="7">
        <v>260650</v>
      </c>
      <c r="I228" s="7">
        <v>1.8</v>
      </c>
      <c r="J228" s="7">
        <v>40</v>
      </c>
      <c r="K228" s="10">
        <v>0.83</v>
      </c>
      <c r="L228" s="9">
        <v>8.6999999999999994E-3</v>
      </c>
    </row>
    <row r="229" spans="1:12" ht="15.75" thickBot="1" x14ac:dyDescent="0.3">
      <c r="A229" s="12">
        <f>MATCH(B229,Basedata!A:A,0)</f>
        <v>206</v>
      </c>
      <c r="B229" s="20" t="s">
        <v>359</v>
      </c>
      <c r="C229" s="4">
        <v>331002651</v>
      </c>
      <c r="D229" s="5">
        <v>5.8999999999999999E-3</v>
      </c>
      <c r="E229" s="3">
        <v>1937734</v>
      </c>
      <c r="F229" s="3">
        <v>36</v>
      </c>
      <c r="G229" s="3">
        <v>9147420</v>
      </c>
      <c r="H229" s="3">
        <v>954806</v>
      </c>
      <c r="I229" s="3">
        <v>1.8</v>
      </c>
      <c r="J229" s="3">
        <v>38</v>
      </c>
      <c r="K229" s="6">
        <v>0.83</v>
      </c>
      <c r="L229" s="5">
        <v>4.2500000000000003E-2</v>
      </c>
    </row>
    <row r="230" spans="1:12" ht="15.75" thickBot="1" x14ac:dyDescent="0.3">
      <c r="A230" s="12">
        <f>MATCH(B230,Basedata!A:A,0)</f>
        <v>266</v>
      </c>
      <c r="B230" s="20" t="s">
        <v>232</v>
      </c>
      <c r="C230" s="8">
        <v>3473730</v>
      </c>
      <c r="D230" s="9">
        <v>3.5000000000000001E-3</v>
      </c>
      <c r="E230" s="7">
        <v>11996</v>
      </c>
      <c r="F230" s="7">
        <v>20</v>
      </c>
      <c r="G230" s="7">
        <v>175020</v>
      </c>
      <c r="H230" s="7">
        <v>-3000</v>
      </c>
      <c r="I230" s="7">
        <v>2</v>
      </c>
      <c r="J230" s="7">
        <v>36</v>
      </c>
      <c r="K230" s="10">
        <v>0.96</v>
      </c>
      <c r="L230" s="9">
        <v>4.0000000000000002E-4</v>
      </c>
    </row>
    <row r="231" spans="1:12" ht="15.75" thickBot="1" x14ac:dyDescent="0.3">
      <c r="A231" s="12">
        <f>MATCH(B231,Basedata!A:A,0)</f>
        <v>267</v>
      </c>
      <c r="B231" s="20" t="s">
        <v>233</v>
      </c>
      <c r="C231" s="4">
        <v>33469203</v>
      </c>
      <c r="D231" s="5">
        <v>1.4800000000000001E-2</v>
      </c>
      <c r="E231" s="3">
        <v>487487</v>
      </c>
      <c r="F231" s="3">
        <v>79</v>
      </c>
      <c r="G231" s="3">
        <v>425400</v>
      </c>
      <c r="H231" s="3">
        <v>-8863</v>
      </c>
      <c r="I231" s="3">
        <v>2.4</v>
      </c>
      <c r="J231" s="3">
        <v>28</v>
      </c>
      <c r="K231" s="6">
        <v>0.5</v>
      </c>
      <c r="L231" s="5">
        <v>4.3E-3</v>
      </c>
    </row>
    <row r="232" spans="1:12" ht="15.75" thickBot="1" x14ac:dyDescent="0.3">
      <c r="A232" s="12">
        <f>MATCH(B232,Basedata!A:A,0)</f>
        <v>357</v>
      </c>
      <c r="B232" s="20" t="s">
        <v>234</v>
      </c>
      <c r="C232" s="8">
        <v>307145</v>
      </c>
      <c r="D232" s="9">
        <v>2.4199999999999999E-2</v>
      </c>
      <c r="E232" s="7">
        <v>7263</v>
      </c>
      <c r="F232" s="7">
        <v>25</v>
      </c>
      <c r="G232" s="7">
        <v>12190</v>
      </c>
      <c r="H232" s="7">
        <v>120</v>
      </c>
      <c r="I232" s="7">
        <v>3.8</v>
      </c>
      <c r="J232" s="7">
        <v>21</v>
      </c>
      <c r="K232" s="10">
        <v>0.24</v>
      </c>
      <c r="L232" s="9">
        <v>0</v>
      </c>
    </row>
    <row r="233" spans="1:12" ht="15.75" thickBot="1" x14ac:dyDescent="0.3">
      <c r="A233" s="12">
        <f>MATCH(B233,Basedata!A:A,0)</f>
        <v>268</v>
      </c>
      <c r="B233" s="20" t="s">
        <v>235</v>
      </c>
      <c r="C233" s="4">
        <v>28435940</v>
      </c>
      <c r="D233" s="5">
        <v>-2.8E-3</v>
      </c>
      <c r="E233" s="3">
        <v>-79889</v>
      </c>
      <c r="F233" s="3">
        <v>32</v>
      </c>
      <c r="G233" s="3">
        <v>882050</v>
      </c>
      <c r="H233" s="3">
        <v>-653249</v>
      </c>
      <c r="I233" s="3">
        <v>2.2999999999999998</v>
      </c>
      <c r="J233" s="3">
        <v>30</v>
      </c>
      <c r="K233" s="3" t="s">
        <v>25</v>
      </c>
      <c r="L233" s="5">
        <v>3.5999999999999999E-3</v>
      </c>
    </row>
    <row r="234" spans="1:12" ht="15.75" thickBot="1" x14ac:dyDescent="0.3">
      <c r="A234" s="12">
        <f>MATCH(B234,Basedata!A:A,0)</f>
        <v>269</v>
      </c>
      <c r="B234" s="20" t="s">
        <v>236</v>
      </c>
      <c r="C234" s="8">
        <v>97338579</v>
      </c>
      <c r="D234" s="9">
        <v>9.1000000000000004E-3</v>
      </c>
      <c r="E234" s="7">
        <v>876473</v>
      </c>
      <c r="F234" s="7">
        <v>314</v>
      </c>
      <c r="G234" s="7">
        <v>310070</v>
      </c>
      <c r="H234" s="7">
        <v>-80000</v>
      </c>
      <c r="I234" s="7">
        <v>2.1</v>
      </c>
      <c r="J234" s="7">
        <v>32</v>
      </c>
      <c r="K234" s="10">
        <v>0.38</v>
      </c>
      <c r="L234" s="9">
        <v>1.2500000000000001E-2</v>
      </c>
    </row>
    <row r="235" spans="1:12" ht="15.75" thickBot="1" x14ac:dyDescent="0.3">
      <c r="A235" s="12">
        <f>MATCH(B235,Basedata!A:A,0)</f>
        <v>358</v>
      </c>
      <c r="B235" s="20" t="s">
        <v>237</v>
      </c>
      <c r="C235" s="4">
        <v>11239</v>
      </c>
      <c r="D235" s="5">
        <v>-1.6899999999999998E-2</v>
      </c>
      <c r="E235" s="3">
        <v>-193</v>
      </c>
      <c r="F235" s="3">
        <v>80</v>
      </c>
      <c r="G235" s="3">
        <v>140</v>
      </c>
      <c r="H235" s="3"/>
      <c r="I235" s="3" t="s">
        <v>25</v>
      </c>
      <c r="J235" s="3" t="s">
        <v>25</v>
      </c>
      <c r="K235" s="6">
        <v>0</v>
      </c>
      <c r="L235" s="5">
        <v>0</v>
      </c>
    </row>
    <row r="236" spans="1:12" ht="15.75" thickBot="1" x14ac:dyDescent="0.3">
      <c r="A236" s="12">
        <f>MATCH(B236,Basedata!A:A,0)</f>
        <v>359</v>
      </c>
      <c r="B236" s="20" t="s">
        <v>238</v>
      </c>
      <c r="C236" s="8">
        <v>597339</v>
      </c>
      <c r="D236" s="9">
        <v>2.5499999999999998E-2</v>
      </c>
      <c r="E236" s="7">
        <v>14876</v>
      </c>
      <c r="F236" s="7">
        <v>2</v>
      </c>
      <c r="G236" s="7">
        <v>266000</v>
      </c>
      <c r="H236" s="7">
        <v>5582</v>
      </c>
      <c r="I236" s="7">
        <v>2.4</v>
      </c>
      <c r="J236" s="7">
        <v>28</v>
      </c>
      <c r="K236" s="10">
        <v>0.87</v>
      </c>
      <c r="L236" s="9">
        <v>1E-4</v>
      </c>
    </row>
    <row r="237" spans="1:12" ht="15.75" thickBot="1" x14ac:dyDescent="0.3">
      <c r="A237" s="12">
        <f>MATCH(B237,Basedata!A:A,0)</f>
        <v>360</v>
      </c>
      <c r="B237" s="20" t="s">
        <v>239</v>
      </c>
      <c r="C237" s="4">
        <v>29825964</v>
      </c>
      <c r="D237" s="5">
        <v>2.2800000000000001E-2</v>
      </c>
      <c r="E237" s="3">
        <v>664042</v>
      </c>
      <c r="F237" s="3">
        <v>56</v>
      </c>
      <c r="G237" s="3">
        <v>527970</v>
      </c>
      <c r="H237" s="3">
        <v>-30000</v>
      </c>
      <c r="I237" s="3">
        <v>3.8</v>
      </c>
      <c r="J237" s="3">
        <v>20</v>
      </c>
      <c r="K237" s="6">
        <v>0.38</v>
      </c>
      <c r="L237" s="5">
        <v>3.8E-3</v>
      </c>
    </row>
    <row r="238" spans="1:12" ht="15.75" thickBot="1" x14ac:dyDescent="0.3">
      <c r="A238" s="12">
        <f>MATCH(B238,Basedata!A:A,0)</f>
        <v>361</v>
      </c>
      <c r="B238" s="20" t="s">
        <v>240</v>
      </c>
      <c r="C238" s="8">
        <v>18383955</v>
      </c>
      <c r="D238" s="9">
        <v>2.93E-2</v>
      </c>
      <c r="E238" s="7">
        <v>522925</v>
      </c>
      <c r="F238" s="7">
        <v>25</v>
      </c>
      <c r="G238" s="7">
        <v>743390</v>
      </c>
      <c r="H238" s="7">
        <v>-8000</v>
      </c>
      <c r="I238" s="7">
        <v>4.7</v>
      </c>
      <c r="J238" s="7">
        <v>18</v>
      </c>
      <c r="K238" s="10">
        <v>0.45</v>
      </c>
      <c r="L238" s="9">
        <v>2.3999999999999998E-3</v>
      </c>
    </row>
    <row r="239" spans="1:12" ht="15.75" thickBot="1" x14ac:dyDescent="0.3">
      <c r="A239" s="12">
        <f>MATCH(B239,Basedata!A:A,0)</f>
        <v>362</v>
      </c>
      <c r="B239" s="20" t="s">
        <v>241</v>
      </c>
      <c r="C239" s="13">
        <v>14862924</v>
      </c>
      <c r="D239" s="14">
        <v>1.4800000000000001E-2</v>
      </c>
      <c r="E239" s="15">
        <v>217456</v>
      </c>
      <c r="F239" s="15">
        <v>38</v>
      </c>
      <c r="G239" s="15">
        <v>386850</v>
      </c>
      <c r="H239" s="15">
        <v>-116858</v>
      </c>
      <c r="I239" s="15">
        <v>3.6</v>
      </c>
      <c r="J239" s="15">
        <v>19</v>
      </c>
      <c r="K239" s="16">
        <v>0.38</v>
      </c>
      <c r="L239" s="14">
        <v>1.9E-3</v>
      </c>
    </row>
  </sheetData>
  <autoFilter ref="A2:L239" xr:uid="{EF1241AE-B032-4975-BABD-483F4800AD09}"/>
  <mergeCells count="2">
    <mergeCell ref="A2:A3"/>
    <mergeCell ref="B2:B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888C-9A70-4D52-9E92-739C9B2643CC}">
  <dimension ref="A1:D54"/>
  <sheetViews>
    <sheetView workbookViewId="0"/>
  </sheetViews>
  <sheetFormatPr baseColWidth="10" defaultRowHeight="15" x14ac:dyDescent="0.25"/>
  <cols>
    <col min="1" max="1" width="41" customWidth="1"/>
  </cols>
  <sheetData>
    <row r="1" spans="1:4" ht="15.75" thickBot="1" x14ac:dyDescent="0.3">
      <c r="A1" t="s">
        <v>242</v>
      </c>
      <c r="B1" t="s">
        <v>3</v>
      </c>
      <c r="D1" t="s">
        <v>417</v>
      </c>
    </row>
    <row r="2" spans="1:4" ht="15.75" thickBot="1" x14ac:dyDescent="0.3">
      <c r="A2" t="s">
        <v>243</v>
      </c>
      <c r="B2" s="17">
        <v>6892503</v>
      </c>
      <c r="D2" t="str">
        <f>"US " &amp;A2</f>
        <v>US Massachusetts</v>
      </c>
    </row>
    <row r="3" spans="1:4" ht="15.75" thickBot="1" x14ac:dyDescent="0.3">
      <c r="A3" t="s">
        <v>244</v>
      </c>
      <c r="B3" s="17">
        <v>3565287</v>
      </c>
      <c r="D3" t="str">
        <f t="shared" ref="D3:D54" si="0">"US " &amp;A3</f>
        <v>US Connecticut</v>
      </c>
    </row>
    <row r="4" spans="1:4" ht="15.75" thickBot="1" x14ac:dyDescent="0.3">
      <c r="A4" t="s">
        <v>245</v>
      </c>
      <c r="B4" s="17">
        <v>1359711</v>
      </c>
      <c r="D4" t="str">
        <f t="shared" si="0"/>
        <v>US New Hampshire</v>
      </c>
    </row>
    <row r="5" spans="1:4" ht="15.75" thickBot="1" x14ac:dyDescent="0.3">
      <c r="A5" t="s">
        <v>246</v>
      </c>
      <c r="B5" s="17">
        <v>1344212</v>
      </c>
      <c r="D5" t="str">
        <f t="shared" si="0"/>
        <v>US Maine</v>
      </c>
    </row>
    <row r="6" spans="1:4" ht="15.75" thickBot="1" x14ac:dyDescent="0.3">
      <c r="A6" t="s">
        <v>247</v>
      </c>
      <c r="B6" s="17">
        <v>1059361</v>
      </c>
      <c r="D6" t="str">
        <f t="shared" si="0"/>
        <v>US Rhode Island</v>
      </c>
    </row>
    <row r="7" spans="1:4" ht="15.75" thickBot="1" x14ac:dyDescent="0.3">
      <c r="A7" t="s">
        <v>248</v>
      </c>
      <c r="B7" s="17">
        <v>623989</v>
      </c>
      <c r="D7" t="str">
        <f t="shared" si="0"/>
        <v>US Vermont</v>
      </c>
    </row>
    <row r="8" spans="1:4" ht="15.75" thickBot="1" x14ac:dyDescent="0.3">
      <c r="A8" t="s">
        <v>249</v>
      </c>
      <c r="B8" s="17">
        <v>19453561</v>
      </c>
      <c r="D8" t="str">
        <f t="shared" si="0"/>
        <v>US New York</v>
      </c>
    </row>
    <row r="9" spans="1:4" ht="15.75" thickBot="1" x14ac:dyDescent="0.3">
      <c r="A9" t="s">
        <v>250</v>
      </c>
      <c r="B9" s="17">
        <v>12801989</v>
      </c>
      <c r="D9" t="str">
        <f t="shared" si="0"/>
        <v>US Pennsylvania</v>
      </c>
    </row>
    <row r="10" spans="1:4" ht="15.75" thickBot="1" x14ac:dyDescent="0.3">
      <c r="A10" t="s">
        <v>251</v>
      </c>
      <c r="B10" s="17">
        <v>8882190</v>
      </c>
      <c r="D10" t="str">
        <f t="shared" si="0"/>
        <v>US New Jersey</v>
      </c>
    </row>
    <row r="11" spans="1:4" ht="15.75" thickBot="1" x14ac:dyDescent="0.3">
      <c r="A11" t="s">
        <v>252</v>
      </c>
      <c r="B11" s="17">
        <v>21477737</v>
      </c>
      <c r="D11" t="str">
        <f t="shared" si="0"/>
        <v>US Florida</v>
      </c>
    </row>
    <row r="12" spans="1:4" ht="15.75" thickBot="1" x14ac:dyDescent="0.3">
      <c r="A12" t="s">
        <v>92</v>
      </c>
      <c r="B12" s="17">
        <v>10617423</v>
      </c>
      <c r="D12" t="str">
        <f t="shared" si="0"/>
        <v>US Georgia</v>
      </c>
    </row>
    <row r="13" spans="1:4" ht="15.75" thickBot="1" x14ac:dyDescent="0.3">
      <c r="A13" t="s">
        <v>253</v>
      </c>
      <c r="B13" s="17">
        <v>10488084</v>
      </c>
      <c r="D13" t="str">
        <f t="shared" si="0"/>
        <v>US North Carolina</v>
      </c>
    </row>
    <row r="14" spans="1:4" ht="15.75" thickBot="1" x14ac:dyDescent="0.3">
      <c r="A14" t="s">
        <v>254</v>
      </c>
      <c r="B14" s="17">
        <v>8535519</v>
      </c>
      <c r="D14" t="str">
        <f t="shared" si="0"/>
        <v>US Virginia</v>
      </c>
    </row>
    <row r="15" spans="1:4" ht="15.75" thickBot="1" x14ac:dyDescent="0.3">
      <c r="A15" t="s">
        <v>255</v>
      </c>
      <c r="B15" s="17">
        <v>6045680</v>
      </c>
      <c r="D15" t="str">
        <f t="shared" si="0"/>
        <v>US Maryland</v>
      </c>
    </row>
    <row r="16" spans="1:4" ht="15.75" thickBot="1" x14ac:dyDescent="0.3">
      <c r="A16" t="s">
        <v>256</v>
      </c>
      <c r="B16" s="17">
        <v>5148714</v>
      </c>
      <c r="D16" t="str">
        <f t="shared" si="0"/>
        <v>US South Carolina</v>
      </c>
    </row>
    <row r="17" spans="1:4" ht="15.75" thickBot="1" x14ac:dyDescent="0.3">
      <c r="A17" t="s">
        <v>257</v>
      </c>
      <c r="B17" s="17">
        <v>1792147</v>
      </c>
      <c r="D17" t="str">
        <f t="shared" si="0"/>
        <v>US West Virginia</v>
      </c>
    </row>
    <row r="18" spans="1:4" ht="15.75" thickBot="1" x14ac:dyDescent="0.3">
      <c r="A18" t="s">
        <v>258</v>
      </c>
      <c r="B18" s="17">
        <v>973764</v>
      </c>
      <c r="D18" t="str">
        <f t="shared" si="0"/>
        <v>US Delaware</v>
      </c>
    </row>
    <row r="19" spans="1:4" ht="15.75" thickBot="1" x14ac:dyDescent="0.3">
      <c r="A19" t="s">
        <v>259</v>
      </c>
      <c r="B19" s="17">
        <v>705749</v>
      </c>
      <c r="D19" t="str">
        <f t="shared" si="0"/>
        <v>US District of Columbia</v>
      </c>
    </row>
    <row r="20" spans="1:4" ht="15.75" thickBot="1" x14ac:dyDescent="0.3">
      <c r="A20" t="s">
        <v>260</v>
      </c>
      <c r="B20" s="17">
        <v>6829174</v>
      </c>
      <c r="D20" t="str">
        <f t="shared" si="0"/>
        <v>US Tennessee</v>
      </c>
    </row>
    <row r="21" spans="1:4" ht="15.75" thickBot="1" x14ac:dyDescent="0.3">
      <c r="A21" t="s">
        <v>261</v>
      </c>
      <c r="B21" s="17">
        <v>4903185</v>
      </c>
      <c r="D21" t="str">
        <f t="shared" si="0"/>
        <v>US Alabama</v>
      </c>
    </row>
    <row r="22" spans="1:4" ht="15.75" thickBot="1" x14ac:dyDescent="0.3">
      <c r="A22" t="s">
        <v>262</v>
      </c>
      <c r="B22" s="17">
        <v>4467673</v>
      </c>
      <c r="D22" t="str">
        <f t="shared" si="0"/>
        <v>US Kentucky</v>
      </c>
    </row>
    <row r="23" spans="1:4" ht="15.75" thickBot="1" x14ac:dyDescent="0.3">
      <c r="A23" t="s">
        <v>263</v>
      </c>
      <c r="B23" s="17">
        <v>2976149</v>
      </c>
      <c r="D23" t="str">
        <f t="shared" si="0"/>
        <v>US Mississippi</v>
      </c>
    </row>
    <row r="24" spans="1:4" ht="15.75" thickBot="1" x14ac:dyDescent="0.3">
      <c r="A24" t="s">
        <v>264</v>
      </c>
      <c r="B24" s="17">
        <v>28995881</v>
      </c>
      <c r="D24" t="str">
        <f t="shared" si="0"/>
        <v>US Texas</v>
      </c>
    </row>
    <row r="25" spans="1:4" ht="15.75" thickBot="1" x14ac:dyDescent="0.3">
      <c r="A25" t="s">
        <v>265</v>
      </c>
      <c r="B25" s="17">
        <v>4648794</v>
      </c>
      <c r="D25" t="str">
        <f t="shared" si="0"/>
        <v>US Louisiana</v>
      </c>
    </row>
    <row r="26" spans="1:4" ht="15.75" thickBot="1" x14ac:dyDescent="0.3">
      <c r="A26" t="s">
        <v>266</v>
      </c>
      <c r="B26" s="17">
        <v>3956971</v>
      </c>
      <c r="D26" t="str">
        <f t="shared" si="0"/>
        <v>US Oklahoma</v>
      </c>
    </row>
    <row r="27" spans="1:4" ht="15.75" thickBot="1" x14ac:dyDescent="0.3">
      <c r="A27" t="s">
        <v>267</v>
      </c>
      <c r="B27" s="17">
        <v>3017804</v>
      </c>
      <c r="D27" t="str">
        <f t="shared" si="0"/>
        <v>US Arkansas</v>
      </c>
    </row>
    <row r="28" spans="1:4" ht="15.75" thickBot="1" x14ac:dyDescent="0.3">
      <c r="A28" t="s">
        <v>268</v>
      </c>
      <c r="B28" s="17">
        <v>12671821</v>
      </c>
      <c r="D28" t="str">
        <f t="shared" si="0"/>
        <v>US Illinois</v>
      </c>
    </row>
    <row r="29" spans="1:4" ht="15.75" thickBot="1" x14ac:dyDescent="0.3">
      <c r="A29" t="s">
        <v>269</v>
      </c>
      <c r="B29" s="17">
        <v>11689100</v>
      </c>
      <c r="D29" t="str">
        <f t="shared" si="0"/>
        <v>US Ohio</v>
      </c>
    </row>
    <row r="30" spans="1:4" ht="15.75" thickBot="1" x14ac:dyDescent="0.3">
      <c r="A30" t="s">
        <v>270</v>
      </c>
      <c r="B30" s="17">
        <v>9986857</v>
      </c>
      <c r="D30" t="str">
        <f t="shared" si="0"/>
        <v>US Michigan</v>
      </c>
    </row>
    <row r="31" spans="1:4" ht="15.75" thickBot="1" x14ac:dyDescent="0.3">
      <c r="A31" t="s">
        <v>271</v>
      </c>
      <c r="B31" s="17">
        <v>6732219</v>
      </c>
      <c r="D31" t="str">
        <f t="shared" si="0"/>
        <v>US Indiana</v>
      </c>
    </row>
    <row r="32" spans="1:4" ht="15.75" thickBot="1" x14ac:dyDescent="0.3">
      <c r="A32" t="s">
        <v>272</v>
      </c>
      <c r="B32" s="17">
        <v>5822434</v>
      </c>
      <c r="D32" t="str">
        <f t="shared" si="0"/>
        <v>US Wisconsin</v>
      </c>
    </row>
    <row r="33" spans="1:4" ht="15.75" thickBot="1" x14ac:dyDescent="0.3">
      <c r="A33" t="s">
        <v>273</v>
      </c>
      <c r="B33" s="17">
        <v>6137428</v>
      </c>
      <c r="D33" t="str">
        <f t="shared" si="0"/>
        <v>US Missouri</v>
      </c>
    </row>
    <row r="34" spans="1:4" ht="15.75" thickBot="1" x14ac:dyDescent="0.3">
      <c r="A34" t="s">
        <v>274</v>
      </c>
      <c r="B34" s="17">
        <v>5639632</v>
      </c>
      <c r="D34" t="str">
        <f t="shared" si="0"/>
        <v>US Minnesota</v>
      </c>
    </row>
    <row r="35" spans="1:4" ht="15.75" thickBot="1" x14ac:dyDescent="0.3">
      <c r="A35" t="s">
        <v>275</v>
      </c>
      <c r="B35" s="17">
        <v>3155070</v>
      </c>
      <c r="D35" t="str">
        <f t="shared" si="0"/>
        <v>US Iowa</v>
      </c>
    </row>
    <row r="36" spans="1:4" ht="15.75" thickBot="1" x14ac:dyDescent="0.3">
      <c r="A36" t="s">
        <v>276</v>
      </c>
      <c r="B36" s="17">
        <v>2913314</v>
      </c>
      <c r="D36" t="str">
        <f t="shared" si="0"/>
        <v>US Kansas</v>
      </c>
    </row>
    <row r="37" spans="1:4" ht="15.75" thickBot="1" x14ac:dyDescent="0.3">
      <c r="A37" t="s">
        <v>277</v>
      </c>
      <c r="B37" s="17">
        <v>1934408</v>
      </c>
      <c r="D37" t="str">
        <f t="shared" si="0"/>
        <v>US Nebraska</v>
      </c>
    </row>
    <row r="38" spans="1:4" ht="15.75" thickBot="1" x14ac:dyDescent="0.3">
      <c r="A38" t="s">
        <v>278</v>
      </c>
      <c r="B38" s="17">
        <v>884659</v>
      </c>
      <c r="D38" t="str">
        <f t="shared" si="0"/>
        <v>US South Dakota</v>
      </c>
    </row>
    <row r="39" spans="1:4" ht="15.75" thickBot="1" x14ac:dyDescent="0.3">
      <c r="A39" t="s">
        <v>279</v>
      </c>
      <c r="B39" s="17">
        <v>762062</v>
      </c>
      <c r="D39" t="str">
        <f t="shared" si="0"/>
        <v>US North Dakota</v>
      </c>
    </row>
    <row r="40" spans="1:4" ht="15.75" thickBot="1" x14ac:dyDescent="0.3">
      <c r="A40" t="s">
        <v>280</v>
      </c>
      <c r="B40" s="17">
        <v>7278717</v>
      </c>
      <c r="D40" t="str">
        <f t="shared" si="0"/>
        <v>US Arizona</v>
      </c>
    </row>
    <row r="41" spans="1:4" ht="15.75" thickBot="1" x14ac:dyDescent="0.3">
      <c r="A41" t="s">
        <v>281</v>
      </c>
      <c r="B41" s="17">
        <v>5758736</v>
      </c>
      <c r="D41" t="str">
        <f t="shared" si="0"/>
        <v>US Colorado</v>
      </c>
    </row>
    <row r="42" spans="1:4" ht="15.75" thickBot="1" x14ac:dyDescent="0.3">
      <c r="A42" t="s">
        <v>282</v>
      </c>
      <c r="B42" s="17">
        <v>3205958</v>
      </c>
      <c r="D42" t="str">
        <f t="shared" si="0"/>
        <v>US Utah</v>
      </c>
    </row>
    <row r="43" spans="1:4" ht="15.75" thickBot="1" x14ac:dyDescent="0.3">
      <c r="A43" t="s">
        <v>283</v>
      </c>
      <c r="B43" s="17">
        <v>3080156</v>
      </c>
      <c r="D43" t="str">
        <f t="shared" si="0"/>
        <v>US Nevada</v>
      </c>
    </row>
    <row r="44" spans="1:4" ht="15.75" thickBot="1" x14ac:dyDescent="0.3">
      <c r="A44" t="s">
        <v>284</v>
      </c>
      <c r="B44" s="17">
        <v>2096829</v>
      </c>
      <c r="D44" t="str">
        <f t="shared" si="0"/>
        <v>US New Mexico</v>
      </c>
    </row>
    <row r="45" spans="1:4" ht="15.75" thickBot="1" x14ac:dyDescent="0.3">
      <c r="A45" t="s">
        <v>285</v>
      </c>
      <c r="B45" s="17">
        <v>1787065</v>
      </c>
      <c r="D45" t="str">
        <f t="shared" si="0"/>
        <v>US Idaho</v>
      </c>
    </row>
    <row r="46" spans="1:4" ht="15.75" thickBot="1" x14ac:dyDescent="0.3">
      <c r="A46" t="s">
        <v>286</v>
      </c>
      <c r="B46" s="17">
        <v>1068778</v>
      </c>
      <c r="D46" t="str">
        <f t="shared" si="0"/>
        <v>US Montana</v>
      </c>
    </row>
    <row r="47" spans="1:4" ht="15.75" thickBot="1" x14ac:dyDescent="0.3">
      <c r="A47" t="s">
        <v>287</v>
      </c>
      <c r="B47" s="17">
        <v>578759</v>
      </c>
      <c r="D47" t="str">
        <f t="shared" si="0"/>
        <v>US Wyoming</v>
      </c>
    </row>
    <row r="48" spans="1:4" ht="15.75" thickBot="1" x14ac:dyDescent="0.3">
      <c r="A48" t="s">
        <v>288</v>
      </c>
      <c r="B48" s="17">
        <v>39512223</v>
      </c>
      <c r="D48" t="str">
        <f t="shared" si="0"/>
        <v>US California</v>
      </c>
    </row>
    <row r="49" spans="1:4" ht="15.75" thickBot="1" x14ac:dyDescent="0.3">
      <c r="A49" t="s">
        <v>289</v>
      </c>
      <c r="B49" s="17">
        <v>7614893</v>
      </c>
      <c r="D49" t="str">
        <f t="shared" si="0"/>
        <v>US Washington</v>
      </c>
    </row>
    <row r="50" spans="1:4" ht="15.75" thickBot="1" x14ac:dyDescent="0.3">
      <c r="A50" t="s">
        <v>290</v>
      </c>
      <c r="B50" s="17">
        <v>4217737</v>
      </c>
      <c r="D50" t="str">
        <f t="shared" si="0"/>
        <v>US Oregon</v>
      </c>
    </row>
    <row r="51" spans="1:4" ht="15.75" thickBot="1" x14ac:dyDescent="0.3">
      <c r="A51" t="s">
        <v>291</v>
      </c>
      <c r="B51" s="17">
        <v>1415872</v>
      </c>
      <c r="D51" t="str">
        <f t="shared" si="0"/>
        <v>US Hawaii</v>
      </c>
    </row>
    <row r="52" spans="1:4" ht="15.75" thickBot="1" x14ac:dyDescent="0.3">
      <c r="A52" t="s">
        <v>292</v>
      </c>
      <c r="B52" s="17">
        <v>731545</v>
      </c>
      <c r="D52" t="str">
        <f t="shared" si="0"/>
        <v>US Alaska</v>
      </c>
    </row>
    <row r="53" spans="1:4" ht="15.75" thickBot="1" x14ac:dyDescent="0.3">
      <c r="A53" t="s">
        <v>293</v>
      </c>
      <c r="B53" s="18">
        <v>328239523</v>
      </c>
    </row>
    <row r="54" spans="1:4" ht="15.75" thickBot="1" x14ac:dyDescent="0.3">
      <c r="A54" t="s">
        <v>180</v>
      </c>
      <c r="B54" s="19">
        <v>3193694</v>
      </c>
      <c r="D54" t="str">
        <f t="shared" si="0"/>
        <v>US Puerto Rico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3361-05B9-492D-B86D-CA663DE9E874}">
  <dimension ref="B4:K40"/>
  <sheetViews>
    <sheetView workbookViewId="0">
      <selection activeCell="A30" sqref="A30"/>
    </sheetView>
  </sheetViews>
  <sheetFormatPr baseColWidth="10" defaultRowHeight="15" x14ac:dyDescent="0.25"/>
  <cols>
    <col min="4" max="4" width="48.85546875" customWidth="1"/>
    <col min="11" max="11" width="30.85546875" customWidth="1"/>
  </cols>
  <sheetData>
    <row r="4" spans="2:11" ht="15.75" thickBot="1" x14ac:dyDescent="0.3"/>
    <row r="5" spans="2:11" x14ac:dyDescent="0.25">
      <c r="B5" s="56" t="s">
        <v>422</v>
      </c>
      <c r="C5" s="56" t="s">
        <v>423</v>
      </c>
      <c r="D5" s="58" t="s">
        <v>424</v>
      </c>
      <c r="E5" s="23" t="s">
        <v>425</v>
      </c>
      <c r="F5" s="58" t="s">
        <v>427</v>
      </c>
      <c r="G5" s="54" t="s">
        <v>428</v>
      </c>
      <c r="H5" s="54" t="s">
        <v>429</v>
      </c>
      <c r="I5" s="54" t="s">
        <v>430</v>
      </c>
      <c r="J5" s="54" t="s">
        <v>431</v>
      </c>
    </row>
    <row r="6" spans="2:11" ht="30.75" thickBot="1" x14ac:dyDescent="0.3">
      <c r="B6" s="57"/>
      <c r="C6" s="57"/>
      <c r="D6" s="59"/>
      <c r="E6" s="24" t="s">
        <v>426</v>
      </c>
      <c r="F6" s="59"/>
      <c r="G6" s="55"/>
      <c r="H6" s="55"/>
      <c r="I6" s="55"/>
      <c r="J6" s="55"/>
    </row>
    <row r="7" spans="2:11" ht="18.75" thickBot="1" x14ac:dyDescent="0.3">
      <c r="B7" s="25" t="s">
        <v>432</v>
      </c>
      <c r="C7" s="25" t="s">
        <v>433</v>
      </c>
      <c r="D7" s="20" t="s">
        <v>638</v>
      </c>
      <c r="E7" s="27" t="s">
        <v>434</v>
      </c>
      <c r="F7" s="26" t="s">
        <v>435</v>
      </c>
      <c r="G7" s="28">
        <v>59500510</v>
      </c>
      <c r="H7" s="28">
        <v>425.91</v>
      </c>
      <c r="I7" s="28" t="s">
        <v>436</v>
      </c>
      <c r="J7" s="29" t="s">
        <v>437</v>
      </c>
      <c r="K7" t="str">
        <f>"China " &amp; D7</f>
        <v>China Anhui</v>
      </c>
    </row>
    <row r="8" spans="2:11" ht="29.25" customHeight="1" thickBot="1" x14ac:dyDescent="0.3">
      <c r="B8" s="25" t="s">
        <v>438</v>
      </c>
      <c r="C8" s="25" t="s">
        <v>439</v>
      </c>
      <c r="D8" s="20" t="s">
        <v>441</v>
      </c>
      <c r="E8" s="27" t="s">
        <v>440</v>
      </c>
      <c r="F8" s="30" t="s">
        <v>441</v>
      </c>
      <c r="G8" s="28">
        <v>19612368</v>
      </c>
      <c r="H8" s="28" t="s">
        <v>442</v>
      </c>
      <c r="I8" s="28" t="s">
        <v>443</v>
      </c>
      <c r="J8" s="29" t="s">
        <v>444</v>
      </c>
      <c r="K8" t="str">
        <f t="shared" ref="K8:K40" si="0">"China " &amp; D8</f>
        <v>China Beijing</v>
      </c>
    </row>
    <row r="9" spans="2:11" ht="20.25" customHeight="1" thickBot="1" x14ac:dyDescent="0.3">
      <c r="B9" s="25" t="s">
        <v>445</v>
      </c>
      <c r="C9" s="25" t="s">
        <v>446</v>
      </c>
      <c r="D9" s="20" t="s">
        <v>448</v>
      </c>
      <c r="E9" s="27" t="s">
        <v>447</v>
      </c>
      <c r="F9" s="30" t="s">
        <v>448</v>
      </c>
      <c r="G9" s="28">
        <v>28846170</v>
      </c>
      <c r="H9" s="28">
        <v>350.5</v>
      </c>
      <c r="I9" s="28" t="s">
        <v>449</v>
      </c>
      <c r="J9" s="29" t="s">
        <v>450</v>
      </c>
      <c r="K9" t="str">
        <f t="shared" si="0"/>
        <v>China Chongqing</v>
      </c>
    </row>
    <row r="10" spans="2:11" ht="30.75" thickBot="1" x14ac:dyDescent="0.3">
      <c r="B10" s="31" t="s">
        <v>451</v>
      </c>
      <c r="C10" s="31" t="s">
        <v>452</v>
      </c>
      <c r="D10" s="32" t="s">
        <v>657</v>
      </c>
      <c r="E10" s="33" t="s">
        <v>453</v>
      </c>
      <c r="F10" s="34" t="s">
        <v>454</v>
      </c>
      <c r="G10" s="35">
        <v>36894216</v>
      </c>
      <c r="H10" s="35">
        <v>304.14999999999998</v>
      </c>
      <c r="I10" s="35" t="s">
        <v>455</v>
      </c>
      <c r="J10" s="36" t="s">
        <v>456</v>
      </c>
      <c r="K10" t="str">
        <f t="shared" si="0"/>
        <v>China Fujian</v>
      </c>
    </row>
    <row r="11" spans="2:11" ht="18.75" thickBot="1" x14ac:dyDescent="0.3">
      <c r="B11" s="31" t="s">
        <v>457</v>
      </c>
      <c r="C11" s="31" t="s">
        <v>458</v>
      </c>
      <c r="D11" s="32" t="s">
        <v>658</v>
      </c>
      <c r="E11" s="33" t="s">
        <v>459</v>
      </c>
      <c r="F11" s="34" t="s">
        <v>460</v>
      </c>
      <c r="G11" s="35">
        <v>104303132</v>
      </c>
      <c r="H11" s="35">
        <v>579.46</v>
      </c>
      <c r="I11" s="35" t="s">
        <v>461</v>
      </c>
      <c r="J11" s="36" t="s">
        <v>462</v>
      </c>
      <c r="K11" t="str">
        <f t="shared" si="0"/>
        <v>China Guangdong</v>
      </c>
    </row>
    <row r="12" spans="2:11" ht="18.75" thickBot="1" x14ac:dyDescent="0.3">
      <c r="B12" s="25" t="s">
        <v>463</v>
      </c>
      <c r="C12" s="25" t="s">
        <v>464</v>
      </c>
      <c r="D12" s="20" t="s">
        <v>639</v>
      </c>
      <c r="E12" s="27" t="s">
        <v>465</v>
      </c>
      <c r="F12" s="26" t="s">
        <v>466</v>
      </c>
      <c r="G12" s="28">
        <v>25575254</v>
      </c>
      <c r="H12" s="28">
        <v>56.29</v>
      </c>
      <c r="I12" s="28" t="s">
        <v>467</v>
      </c>
      <c r="J12" s="29" t="s">
        <v>468</v>
      </c>
      <c r="K12" t="str">
        <f t="shared" si="0"/>
        <v>China Gansu</v>
      </c>
    </row>
    <row r="13" spans="2:11" ht="54.75" thickBot="1" x14ac:dyDescent="0.3">
      <c r="B13" s="25" t="s">
        <v>469</v>
      </c>
      <c r="C13" s="25" t="s">
        <v>470</v>
      </c>
      <c r="D13" s="20" t="s">
        <v>664</v>
      </c>
      <c r="E13" s="27" t="s">
        <v>471</v>
      </c>
      <c r="F13" s="26" t="s">
        <v>472</v>
      </c>
      <c r="G13" s="28">
        <v>46026629</v>
      </c>
      <c r="H13" s="28">
        <v>195.02</v>
      </c>
      <c r="I13" s="28" t="s">
        <v>473</v>
      </c>
      <c r="J13" s="29" t="s">
        <v>474</v>
      </c>
      <c r="K13" t="str">
        <f t="shared" si="0"/>
        <v>China Guangxi</v>
      </c>
    </row>
    <row r="14" spans="2:11" ht="18.75" thickBot="1" x14ac:dyDescent="0.3">
      <c r="B14" s="25" t="s">
        <v>475</v>
      </c>
      <c r="C14" s="25" t="s">
        <v>476</v>
      </c>
      <c r="D14" s="20" t="s">
        <v>640</v>
      </c>
      <c r="E14" s="27" t="s">
        <v>477</v>
      </c>
      <c r="F14" s="26" t="s">
        <v>478</v>
      </c>
      <c r="G14" s="28">
        <v>34746468</v>
      </c>
      <c r="H14" s="28">
        <v>197.42</v>
      </c>
      <c r="I14" s="28" t="s">
        <v>479</v>
      </c>
      <c r="J14" s="29" t="s">
        <v>480</v>
      </c>
      <c r="K14" t="str">
        <f t="shared" si="0"/>
        <v>China Guizhou</v>
      </c>
    </row>
    <row r="15" spans="2:11" ht="18.75" thickBot="1" x14ac:dyDescent="0.3">
      <c r="B15" s="25" t="s">
        <v>481</v>
      </c>
      <c r="C15" s="25" t="s">
        <v>482</v>
      </c>
      <c r="D15" s="20" t="s">
        <v>641</v>
      </c>
      <c r="E15" s="27" t="s">
        <v>483</v>
      </c>
      <c r="F15" s="26" t="s">
        <v>484</v>
      </c>
      <c r="G15" s="28">
        <v>94023567</v>
      </c>
      <c r="H15" s="28">
        <v>563.01</v>
      </c>
      <c r="I15" s="28" t="s">
        <v>485</v>
      </c>
      <c r="J15" s="29" t="s">
        <v>486</v>
      </c>
      <c r="K15" t="str">
        <f t="shared" si="0"/>
        <v>China Henan</v>
      </c>
    </row>
    <row r="16" spans="2:11" ht="18.75" thickBot="1" x14ac:dyDescent="0.3">
      <c r="B16" s="25" t="s">
        <v>487</v>
      </c>
      <c r="C16" s="25" t="s">
        <v>488</v>
      </c>
      <c r="D16" s="20" t="s">
        <v>642</v>
      </c>
      <c r="E16" s="27" t="s">
        <v>489</v>
      </c>
      <c r="F16" s="26" t="s">
        <v>490</v>
      </c>
      <c r="G16" s="28">
        <v>57237740</v>
      </c>
      <c r="H16" s="28">
        <v>307.89</v>
      </c>
      <c r="I16" s="28" t="s">
        <v>491</v>
      </c>
      <c r="J16" s="29" t="s">
        <v>492</v>
      </c>
      <c r="K16" t="str">
        <f t="shared" si="0"/>
        <v>China Hubei</v>
      </c>
    </row>
    <row r="17" spans="2:11" ht="30.75" thickBot="1" x14ac:dyDescent="0.3">
      <c r="B17" s="25" t="s">
        <v>493</v>
      </c>
      <c r="C17" s="25" t="s">
        <v>494</v>
      </c>
      <c r="D17" s="20" t="s">
        <v>643</v>
      </c>
      <c r="E17" s="27" t="s">
        <v>495</v>
      </c>
      <c r="F17" s="26" t="s">
        <v>496</v>
      </c>
      <c r="G17" s="28">
        <v>71854202</v>
      </c>
      <c r="H17" s="28">
        <v>382.81</v>
      </c>
      <c r="I17" s="28" t="s">
        <v>497</v>
      </c>
      <c r="J17" s="29" t="s">
        <v>498</v>
      </c>
      <c r="K17" t="str">
        <f t="shared" si="0"/>
        <v>China Hebei</v>
      </c>
    </row>
    <row r="18" spans="2:11" ht="18.75" thickBot="1" x14ac:dyDescent="0.3">
      <c r="B18" s="31" t="s">
        <v>499</v>
      </c>
      <c r="C18" s="31" t="s">
        <v>500</v>
      </c>
      <c r="D18" s="32" t="s">
        <v>659</v>
      </c>
      <c r="E18" s="33" t="s">
        <v>501</v>
      </c>
      <c r="F18" s="34" t="s">
        <v>502</v>
      </c>
      <c r="G18" s="37">
        <v>9171300</v>
      </c>
      <c r="H18" s="35">
        <v>255.04</v>
      </c>
      <c r="I18" s="35" t="s">
        <v>503</v>
      </c>
      <c r="J18" s="36" t="s">
        <v>504</v>
      </c>
      <c r="K18" t="str">
        <f t="shared" si="0"/>
        <v>China Hainan</v>
      </c>
    </row>
    <row r="19" spans="2:11" ht="54.75" thickBot="1" x14ac:dyDescent="0.3">
      <c r="B19" s="38" t="s">
        <v>505</v>
      </c>
      <c r="C19" s="39" t="s">
        <v>506</v>
      </c>
      <c r="D19" s="20" t="s">
        <v>107</v>
      </c>
      <c r="E19" s="40" t="s">
        <v>507</v>
      </c>
      <c r="F19" s="41" t="s">
        <v>107</v>
      </c>
      <c r="G19" s="42">
        <v>7061200</v>
      </c>
      <c r="H19" s="42" t="s">
        <v>508</v>
      </c>
      <c r="I19" s="42" t="s">
        <v>509</v>
      </c>
      <c r="J19" s="43" t="s">
        <v>510</v>
      </c>
      <c r="K19" t="str">
        <f t="shared" si="0"/>
        <v>China Hong Kong</v>
      </c>
    </row>
    <row r="20" spans="2:11" ht="36.75" thickBot="1" x14ac:dyDescent="0.3">
      <c r="B20" s="25" t="s">
        <v>511</v>
      </c>
      <c r="C20" s="25" t="s">
        <v>512</v>
      </c>
      <c r="D20" s="20" t="s">
        <v>644</v>
      </c>
      <c r="E20" s="27" t="s">
        <v>513</v>
      </c>
      <c r="F20" s="26" t="s">
        <v>514</v>
      </c>
      <c r="G20" s="28">
        <v>38312224</v>
      </c>
      <c r="H20" s="28">
        <v>84.38</v>
      </c>
      <c r="I20" s="28" t="s">
        <v>515</v>
      </c>
      <c r="J20" s="29" t="s">
        <v>516</v>
      </c>
      <c r="K20" t="str">
        <f t="shared" si="0"/>
        <v>China Heilongjiang</v>
      </c>
    </row>
    <row r="21" spans="2:11" ht="18.75" thickBot="1" x14ac:dyDescent="0.3">
      <c r="B21" s="25" t="s">
        <v>517</v>
      </c>
      <c r="C21" s="25" t="s">
        <v>518</v>
      </c>
      <c r="D21" s="20" t="s">
        <v>645</v>
      </c>
      <c r="E21" s="27" t="s">
        <v>519</v>
      </c>
      <c r="F21" s="26" t="s">
        <v>520</v>
      </c>
      <c r="G21" s="28">
        <v>65683722</v>
      </c>
      <c r="H21" s="28">
        <v>312.77</v>
      </c>
      <c r="I21" s="28" t="s">
        <v>521</v>
      </c>
      <c r="J21" s="29" t="s">
        <v>522</v>
      </c>
      <c r="K21" t="str">
        <f t="shared" si="0"/>
        <v>China Hunan</v>
      </c>
    </row>
    <row r="22" spans="2:11" ht="18.75" thickBot="1" x14ac:dyDescent="0.3">
      <c r="B22" s="25" t="s">
        <v>523</v>
      </c>
      <c r="C22" s="25" t="s">
        <v>524</v>
      </c>
      <c r="D22" s="20" t="s">
        <v>646</v>
      </c>
      <c r="E22" s="27" t="s">
        <v>525</v>
      </c>
      <c r="F22" s="26" t="s">
        <v>526</v>
      </c>
      <c r="G22" s="28">
        <v>27462297</v>
      </c>
      <c r="H22" s="28">
        <v>146.54</v>
      </c>
      <c r="I22" s="28" t="s">
        <v>527</v>
      </c>
      <c r="J22" s="29" t="s">
        <v>528</v>
      </c>
      <c r="K22" t="str">
        <f t="shared" si="0"/>
        <v>China Jilin</v>
      </c>
    </row>
    <row r="23" spans="2:11" ht="18.75" thickBot="1" x14ac:dyDescent="0.3">
      <c r="B23" s="25" t="s">
        <v>529</v>
      </c>
      <c r="C23" s="25" t="s">
        <v>530</v>
      </c>
      <c r="D23" s="20" t="s">
        <v>647</v>
      </c>
      <c r="E23" s="27" t="s">
        <v>531</v>
      </c>
      <c r="F23" s="26" t="s">
        <v>532</v>
      </c>
      <c r="G23" s="28">
        <v>78659903</v>
      </c>
      <c r="H23" s="28">
        <v>766.66</v>
      </c>
      <c r="I23" s="28" t="s">
        <v>533</v>
      </c>
      <c r="J23" s="29" t="s">
        <v>534</v>
      </c>
      <c r="K23" t="str">
        <f t="shared" si="0"/>
        <v>China Jiangsu</v>
      </c>
    </row>
    <row r="24" spans="2:11" ht="18.75" thickBot="1" x14ac:dyDescent="0.3">
      <c r="B24" s="25" t="s">
        <v>535</v>
      </c>
      <c r="C24" s="25" t="s">
        <v>536</v>
      </c>
      <c r="D24" s="20" t="s">
        <v>648</v>
      </c>
      <c r="E24" s="27" t="s">
        <v>537</v>
      </c>
      <c r="F24" s="26" t="s">
        <v>538</v>
      </c>
      <c r="G24" s="28">
        <v>44567475</v>
      </c>
      <c r="H24" s="28">
        <v>266.87</v>
      </c>
      <c r="I24" s="28" t="s">
        <v>485</v>
      </c>
      <c r="J24" s="29" t="s">
        <v>539</v>
      </c>
      <c r="K24" t="str">
        <f t="shared" si="0"/>
        <v>China Jiangxi</v>
      </c>
    </row>
    <row r="25" spans="2:11" ht="18.75" thickBot="1" x14ac:dyDescent="0.3">
      <c r="B25" s="25" t="s">
        <v>540</v>
      </c>
      <c r="C25" s="25" t="s">
        <v>541</v>
      </c>
      <c r="D25" s="20" t="s">
        <v>649</v>
      </c>
      <c r="E25" s="27" t="s">
        <v>542</v>
      </c>
      <c r="F25" s="26" t="s">
        <v>543</v>
      </c>
      <c r="G25" s="28">
        <v>43746323</v>
      </c>
      <c r="H25" s="28">
        <v>299.83</v>
      </c>
      <c r="I25" s="28" t="s">
        <v>544</v>
      </c>
      <c r="J25" s="29" t="s">
        <v>545</v>
      </c>
      <c r="K25" t="str">
        <f t="shared" si="0"/>
        <v>China Liaoning</v>
      </c>
    </row>
    <row r="26" spans="2:11" ht="54.75" thickBot="1" x14ac:dyDescent="0.3">
      <c r="B26" s="38" t="s">
        <v>546</v>
      </c>
      <c r="C26" s="39" t="s">
        <v>547</v>
      </c>
      <c r="D26" s="20" t="s">
        <v>549</v>
      </c>
      <c r="E26" s="40" t="s">
        <v>548</v>
      </c>
      <c r="F26" s="41" t="s">
        <v>549</v>
      </c>
      <c r="G26" s="42">
        <v>552300</v>
      </c>
      <c r="H26" s="42" t="s">
        <v>550</v>
      </c>
      <c r="I26" s="42">
        <v>29</v>
      </c>
      <c r="J26" s="43" t="s">
        <v>551</v>
      </c>
      <c r="K26" t="str">
        <f t="shared" si="0"/>
        <v>China Macau</v>
      </c>
    </row>
    <row r="27" spans="2:11" ht="36.75" thickBot="1" x14ac:dyDescent="0.3">
      <c r="B27" s="25" t="s">
        <v>552</v>
      </c>
      <c r="C27" s="25" t="s">
        <v>553</v>
      </c>
      <c r="D27" s="20" t="s">
        <v>660</v>
      </c>
      <c r="E27" s="27" t="s">
        <v>554</v>
      </c>
      <c r="F27" s="26" t="s">
        <v>555</v>
      </c>
      <c r="G27" s="28">
        <v>24706321</v>
      </c>
      <c r="H27" s="28">
        <v>20.88</v>
      </c>
      <c r="I27" s="28" t="s">
        <v>556</v>
      </c>
      <c r="J27" s="29" t="s">
        <v>557</v>
      </c>
      <c r="K27" t="str">
        <f t="shared" si="0"/>
        <v>China Inner Mongolia</v>
      </c>
    </row>
    <row r="28" spans="2:11" ht="54.75" thickBot="1" x14ac:dyDescent="0.3">
      <c r="B28" s="25" t="s">
        <v>558</v>
      </c>
      <c r="C28" s="25" t="s">
        <v>559</v>
      </c>
      <c r="D28" s="20" t="s">
        <v>661</v>
      </c>
      <c r="E28" s="27" t="s">
        <v>560</v>
      </c>
      <c r="F28" s="26" t="s">
        <v>561</v>
      </c>
      <c r="G28" s="28">
        <v>6301350</v>
      </c>
      <c r="H28" s="28">
        <v>94.89</v>
      </c>
      <c r="I28" s="28" t="s">
        <v>562</v>
      </c>
      <c r="J28" s="29" t="s">
        <v>563</v>
      </c>
      <c r="K28" t="str">
        <f t="shared" si="0"/>
        <v>China Ningxia</v>
      </c>
    </row>
    <row r="29" spans="2:11" ht="18.75" thickBot="1" x14ac:dyDescent="0.3">
      <c r="B29" s="25" t="s">
        <v>564</v>
      </c>
      <c r="C29" s="25" t="s">
        <v>565</v>
      </c>
      <c r="D29" s="20" t="s">
        <v>650</v>
      </c>
      <c r="E29" s="27" t="s">
        <v>566</v>
      </c>
      <c r="F29" s="26" t="s">
        <v>567</v>
      </c>
      <c r="G29" s="28">
        <v>5626722</v>
      </c>
      <c r="H29" s="28">
        <v>7.8</v>
      </c>
      <c r="I29" s="28" t="s">
        <v>568</v>
      </c>
      <c r="J29" s="29" t="s">
        <v>569</v>
      </c>
      <c r="K29" t="str">
        <f t="shared" si="0"/>
        <v>China Qinghai</v>
      </c>
    </row>
    <row r="30" spans="2:11" ht="18.75" thickBot="1" x14ac:dyDescent="0.3">
      <c r="B30" s="25" t="s">
        <v>570</v>
      </c>
      <c r="C30" s="25" t="s">
        <v>571</v>
      </c>
      <c r="D30" s="20" t="s">
        <v>651</v>
      </c>
      <c r="E30" s="27" t="s">
        <v>572</v>
      </c>
      <c r="F30" s="26" t="s">
        <v>573</v>
      </c>
      <c r="G30" s="28">
        <v>80418200</v>
      </c>
      <c r="H30" s="28">
        <v>165.81</v>
      </c>
      <c r="I30" s="28" t="s">
        <v>574</v>
      </c>
      <c r="J30" s="29" t="s">
        <v>575</v>
      </c>
      <c r="K30" t="str">
        <f t="shared" si="0"/>
        <v>China Sichuan</v>
      </c>
    </row>
    <row r="31" spans="2:11" ht="18.75" thickBot="1" x14ac:dyDescent="0.3">
      <c r="B31" s="25" t="s">
        <v>576</v>
      </c>
      <c r="C31" s="25" t="s">
        <v>577</v>
      </c>
      <c r="D31" s="20" t="s">
        <v>652</v>
      </c>
      <c r="E31" s="27" t="s">
        <v>578</v>
      </c>
      <c r="F31" s="26" t="s">
        <v>579</v>
      </c>
      <c r="G31" s="28">
        <v>95793065</v>
      </c>
      <c r="H31" s="28">
        <v>622.84</v>
      </c>
      <c r="I31" s="28" t="s">
        <v>580</v>
      </c>
      <c r="J31" s="29" t="s">
        <v>581</v>
      </c>
      <c r="K31" t="str">
        <f t="shared" si="0"/>
        <v>China Shandong</v>
      </c>
    </row>
    <row r="32" spans="2:11" ht="20.25" customHeight="1" thickBot="1" x14ac:dyDescent="0.3">
      <c r="B32" s="25" t="s">
        <v>582</v>
      </c>
      <c r="C32" s="25" t="s">
        <v>583</v>
      </c>
      <c r="D32" s="20" t="s">
        <v>585</v>
      </c>
      <c r="E32" s="27" t="s">
        <v>584</v>
      </c>
      <c r="F32" s="30" t="s">
        <v>585</v>
      </c>
      <c r="G32" s="28">
        <v>23019148</v>
      </c>
      <c r="H32" s="28" t="s">
        <v>586</v>
      </c>
      <c r="I32" s="28" t="s">
        <v>587</v>
      </c>
      <c r="J32" s="29" t="s">
        <v>588</v>
      </c>
      <c r="K32" t="str">
        <f t="shared" si="0"/>
        <v>China Shanghai</v>
      </c>
    </row>
    <row r="33" spans="2:11" ht="18.75" thickBot="1" x14ac:dyDescent="0.3">
      <c r="B33" s="25" t="s">
        <v>589</v>
      </c>
      <c r="C33" s="25" t="s">
        <v>590</v>
      </c>
      <c r="D33" s="20" t="s">
        <v>653</v>
      </c>
      <c r="E33" s="27" t="s">
        <v>591</v>
      </c>
      <c r="F33" s="26" t="s">
        <v>592</v>
      </c>
      <c r="G33" s="28">
        <v>37327378</v>
      </c>
      <c r="H33" s="28">
        <v>181.55</v>
      </c>
      <c r="I33" s="28" t="s">
        <v>593</v>
      </c>
      <c r="J33" s="29" t="s">
        <v>594</v>
      </c>
      <c r="K33" t="str">
        <f t="shared" si="0"/>
        <v>China Shaanxi</v>
      </c>
    </row>
    <row r="34" spans="2:11" ht="18.75" thickBot="1" x14ac:dyDescent="0.3">
      <c r="B34" s="25" t="s">
        <v>595</v>
      </c>
      <c r="C34" s="25" t="s">
        <v>596</v>
      </c>
      <c r="D34" s="20" t="s">
        <v>654</v>
      </c>
      <c r="E34" s="27" t="s">
        <v>597</v>
      </c>
      <c r="F34" s="26" t="s">
        <v>598</v>
      </c>
      <c r="G34" s="28">
        <v>35712111</v>
      </c>
      <c r="H34" s="28">
        <v>228.48</v>
      </c>
      <c r="I34" s="28" t="s">
        <v>599</v>
      </c>
      <c r="J34" s="29" t="s">
        <v>600</v>
      </c>
      <c r="K34" t="str">
        <f t="shared" si="0"/>
        <v>China Shanxi</v>
      </c>
    </row>
    <row r="35" spans="2:11" ht="29.25" customHeight="1" thickBot="1" x14ac:dyDescent="0.3">
      <c r="B35" s="25" t="s">
        <v>601</v>
      </c>
      <c r="C35" s="25" t="s">
        <v>602</v>
      </c>
      <c r="D35" s="20" t="s">
        <v>604</v>
      </c>
      <c r="E35" s="27" t="s">
        <v>603</v>
      </c>
      <c r="F35" s="30" t="s">
        <v>604</v>
      </c>
      <c r="G35" s="28">
        <v>12938224</v>
      </c>
      <c r="H35" s="28" t="s">
        <v>605</v>
      </c>
      <c r="I35" s="28" t="s">
        <v>606</v>
      </c>
      <c r="J35" s="29" t="s">
        <v>607</v>
      </c>
      <c r="K35" t="str">
        <f t="shared" si="0"/>
        <v>China Tianjin</v>
      </c>
    </row>
    <row r="36" spans="2:11" ht="30.75" thickBot="1" x14ac:dyDescent="0.3">
      <c r="B36" s="44" t="s">
        <v>608</v>
      </c>
      <c r="C36" s="45" t="s">
        <v>609</v>
      </c>
      <c r="D36" s="46" t="s">
        <v>214</v>
      </c>
      <c r="E36" s="47" t="s">
        <v>610</v>
      </c>
      <c r="F36" s="48" t="s">
        <v>611</v>
      </c>
      <c r="G36" s="49">
        <v>23162123</v>
      </c>
      <c r="H36" s="49">
        <v>650.97</v>
      </c>
      <c r="I36" s="49" t="s">
        <v>612</v>
      </c>
      <c r="J36" s="50" t="s">
        <v>613</v>
      </c>
      <c r="K36" t="str">
        <f t="shared" si="0"/>
        <v>China Taiwan</v>
      </c>
    </row>
    <row r="37" spans="2:11" ht="54.75" thickBot="1" x14ac:dyDescent="0.3">
      <c r="B37" s="25" t="s">
        <v>614</v>
      </c>
      <c r="C37" s="25" t="s">
        <v>615</v>
      </c>
      <c r="D37" s="20" t="s">
        <v>663</v>
      </c>
      <c r="E37" s="27" t="s">
        <v>616</v>
      </c>
      <c r="F37" s="26" t="s">
        <v>617</v>
      </c>
      <c r="G37" s="28">
        <v>21813334</v>
      </c>
      <c r="H37" s="28">
        <v>13.13</v>
      </c>
      <c r="I37" s="28" t="s">
        <v>618</v>
      </c>
      <c r="J37" s="29" t="s">
        <v>619</v>
      </c>
      <c r="K37" t="str">
        <f t="shared" si="0"/>
        <v>China Xinjiang</v>
      </c>
    </row>
    <row r="38" spans="2:11" ht="36.75" thickBot="1" x14ac:dyDescent="0.3">
      <c r="B38" s="25" t="s">
        <v>620</v>
      </c>
      <c r="C38" s="25" t="s">
        <v>621</v>
      </c>
      <c r="D38" s="20" t="s">
        <v>662</v>
      </c>
      <c r="E38" s="27" t="s">
        <v>622</v>
      </c>
      <c r="F38" s="26" t="s">
        <v>623</v>
      </c>
      <c r="G38" s="28">
        <v>3002166</v>
      </c>
      <c r="H38" s="28">
        <v>2.44</v>
      </c>
      <c r="I38" s="28" t="s">
        <v>624</v>
      </c>
      <c r="J38" s="29" t="s">
        <v>625</v>
      </c>
      <c r="K38" t="str">
        <f t="shared" si="0"/>
        <v>China Tibet</v>
      </c>
    </row>
    <row r="39" spans="2:11" ht="18.75" thickBot="1" x14ac:dyDescent="0.3">
      <c r="B39" s="25" t="s">
        <v>626</v>
      </c>
      <c r="C39" s="25" t="s">
        <v>627</v>
      </c>
      <c r="D39" s="20" t="s">
        <v>655</v>
      </c>
      <c r="E39" s="27" t="s">
        <v>628</v>
      </c>
      <c r="F39" s="26" t="s">
        <v>629</v>
      </c>
      <c r="G39" s="28">
        <v>45966239</v>
      </c>
      <c r="H39" s="28">
        <v>116.66</v>
      </c>
      <c r="I39" s="28" t="s">
        <v>630</v>
      </c>
      <c r="J39" s="29" t="s">
        <v>631</v>
      </c>
      <c r="K39" t="str">
        <f t="shared" si="0"/>
        <v>China Yunnan</v>
      </c>
    </row>
    <row r="40" spans="2:11" ht="18" x14ac:dyDescent="0.25">
      <c r="B40" s="25" t="s">
        <v>632</v>
      </c>
      <c r="C40" s="25" t="s">
        <v>633</v>
      </c>
      <c r="D40" s="20" t="s">
        <v>656</v>
      </c>
      <c r="E40" s="27" t="s">
        <v>634</v>
      </c>
      <c r="F40" s="26" t="s">
        <v>635</v>
      </c>
      <c r="G40" s="28">
        <v>54426891</v>
      </c>
      <c r="H40" s="28">
        <v>533.59</v>
      </c>
      <c r="I40" s="28" t="s">
        <v>636</v>
      </c>
      <c r="J40" s="29" t="s">
        <v>637</v>
      </c>
      <c r="K40" t="str">
        <f t="shared" si="0"/>
        <v>China Zhejiang</v>
      </c>
    </row>
  </sheetData>
  <mergeCells count="8">
    <mergeCell ref="I5:I6"/>
    <mergeCell ref="J5:J6"/>
    <mergeCell ref="B5:B6"/>
    <mergeCell ref="C5:C6"/>
    <mergeCell ref="D5:D6"/>
    <mergeCell ref="F5:F6"/>
    <mergeCell ref="G5:G6"/>
    <mergeCell ref="H5:H6"/>
  </mergeCells>
  <hyperlinks>
    <hyperlink ref="G5" r:id="rId1" location="cite_note-7" display="https://en.wikipedia.org/wiki/Provinces_of_China - cite_note-7" xr:uid="{38BD0494-4205-4452-8779-6F8611EABCB0}"/>
    <hyperlink ref="H5" r:id="rId2" location="cite_note-8" display="https://en.wikipedia.org/wiki/Provinces_of_China - cite_note-8" xr:uid="{2FA1FADB-DB6D-49D0-9D97-CE58B8AC87CC}"/>
    <hyperlink ref="I5" r:id="rId3" location="cite_note-9" display="https://en.wikipedia.org/wiki/Provinces_of_China - cite_note-9" xr:uid="{813FA3BD-F8A2-45BB-87A3-DB618F41CBAD}"/>
    <hyperlink ref="J5" r:id="rId4" location="cite_note-10" display="https://en.wikipedia.org/wiki/Provinces_of_China - cite_note-10" xr:uid="{62EBE566-3552-4C60-9D57-6DFE0C888645}"/>
    <hyperlink ref="F7" r:id="rId5" tooltip="Hefei" display="https://en.wikipedia.org/wiki/Hefei" xr:uid="{3615B88E-675E-4D42-B259-26086AF2A8F6}"/>
    <hyperlink ref="F10" r:id="rId6" tooltip="Fuzhou" display="https://en.wikipedia.org/wiki/Fuzhou" xr:uid="{53CE5A0B-813B-4628-A490-3136214DFFD5}"/>
    <hyperlink ref="F11" r:id="rId7" tooltip="Guangzhou" display="https://en.wikipedia.org/wiki/Guangzhou" xr:uid="{50F5D7A3-8EA9-4D7C-9ED4-F2E19304E308}"/>
    <hyperlink ref="F12" r:id="rId8" tooltip="Lanzhou" display="https://en.wikipedia.org/wiki/Lanzhou" xr:uid="{B6D419C9-D14B-471E-A2BE-B66BC5917084}"/>
    <hyperlink ref="F13" r:id="rId9" tooltip="Nanning" display="https://en.wikipedia.org/wiki/Nanning" xr:uid="{F488BDF3-424B-4B2E-AD79-225C186CE2D8}"/>
    <hyperlink ref="F14" r:id="rId10" tooltip="Guiyang" display="https://en.wikipedia.org/wiki/Guiyang" xr:uid="{A4817747-FCBF-4FA0-A1AE-C5848B42171E}"/>
    <hyperlink ref="F15" r:id="rId11" tooltip="Zhengzhou" display="https://en.wikipedia.org/wiki/Zhengzhou" xr:uid="{8FBC1DC1-1E66-4FF1-A586-0BA510A1A0B7}"/>
    <hyperlink ref="F16" r:id="rId12" tooltip="Wuhan" display="https://en.wikipedia.org/wiki/Wuhan" xr:uid="{2C7C0A8B-34B0-4A7A-B4BA-806269A2B3D9}"/>
    <hyperlink ref="F17" r:id="rId13" tooltip="Shijiazhuang" display="https://en.wikipedia.org/wiki/Shijiazhuang" xr:uid="{24BB2335-3006-47DF-8DAC-0F16200BB4A6}"/>
    <hyperlink ref="F18" r:id="rId14" tooltip="Haikou" display="https://en.wikipedia.org/wiki/Haikou" xr:uid="{B4712F79-13EB-4ECB-83EF-D2EF2AD2C213}"/>
    <hyperlink ref="G18" r:id="rId15" location="cite_note-mofcom-16" display="https://en.wikipedia.org/wiki/Provinces_of_China - cite_note-mofcom-16" xr:uid="{BF808576-95DD-4448-A5C3-E7B7CB27BFA6}"/>
    <hyperlink ref="C19" r:id="rId16" location="cite_note-17" display="https://en.wikipedia.org/wiki/Provinces_of_China - cite_note-17" xr:uid="{1EFA5C17-9900-484D-9F41-ADCF851EDB5F}"/>
    <hyperlink ref="F20" r:id="rId17" tooltip="Harbin" display="https://en.wikipedia.org/wiki/Harbin" xr:uid="{4EB586A7-CA11-4528-8C18-52D34B4EC924}"/>
    <hyperlink ref="F21" r:id="rId18" tooltip="Changsha" display="https://en.wikipedia.org/wiki/Changsha" xr:uid="{C67DBEED-9C1C-4731-B1E0-ECB606129361}"/>
    <hyperlink ref="F22" r:id="rId19" tooltip="Changchun" display="https://en.wikipedia.org/wiki/Changchun" xr:uid="{6BF41F2C-C0B6-4AAD-849E-690553F0828F}"/>
    <hyperlink ref="F23" r:id="rId20" tooltip="Nanjing" display="https://en.wikipedia.org/wiki/Nanjing" xr:uid="{9FE4E900-50A0-481B-A374-D5D435040113}"/>
    <hyperlink ref="F24" r:id="rId21" tooltip="Nanchang" display="https://en.wikipedia.org/wiki/Nanchang" xr:uid="{0FD45F66-22B0-44D9-A396-CB9ABBD6A760}"/>
    <hyperlink ref="F25" r:id="rId22" tooltip="Shenyang" display="https://en.wikipedia.org/wiki/Shenyang" xr:uid="{F1118BFF-F14E-4EBD-9CA4-E63D82D2E89A}"/>
    <hyperlink ref="C26" r:id="rId23" location="cite_note-18" display="https://en.wikipedia.org/wiki/Provinces_of_China - cite_note-18" xr:uid="{33D0A21C-2EA0-42B2-A0EF-CD6C08A68A30}"/>
    <hyperlink ref="F27" r:id="rId24" tooltip="Hohhot" display="https://en.wikipedia.org/wiki/Hohhot" xr:uid="{09024E53-DF6B-4B83-B007-3E153706F2B4}"/>
    <hyperlink ref="F28" r:id="rId25" tooltip="Yinchuan" display="https://en.wikipedia.org/wiki/Yinchuan" xr:uid="{561C6898-C4EE-4D71-9964-C43DAAE27541}"/>
    <hyperlink ref="F29" r:id="rId26" tooltip="Xining" display="https://en.wikipedia.org/wiki/Xining" xr:uid="{A0CEE6E2-F748-489A-9494-07790A3C7DA8}"/>
    <hyperlink ref="F30" r:id="rId27" tooltip="Chengdu" display="https://en.wikipedia.org/wiki/Chengdu" xr:uid="{0B5436DE-C2F8-4F67-9AFA-354E81263D95}"/>
    <hyperlink ref="F31" r:id="rId28" tooltip="Jinan" display="https://en.wikipedia.org/wiki/Jinan" xr:uid="{E60536A2-D784-4CCF-B26D-8E99C541F844}"/>
    <hyperlink ref="F33" r:id="rId29" tooltip="Xi'an" display="https://en.wikipedia.org/wiki/Xi%27an" xr:uid="{2AE4B12C-8613-4D8B-BD50-351FFBE4193F}"/>
    <hyperlink ref="F34" r:id="rId30" tooltip="Taiyuan" display="https://en.wikipedia.org/wiki/Taiyuan" xr:uid="{20478275-616A-4FE5-AD6C-1E1E3F2A85C5}"/>
    <hyperlink ref="C36" r:id="rId31" location="cite_note-19" display="https://en.wikipedia.org/wiki/Provinces_of_China - cite_note-19" xr:uid="{7C7AF045-7B94-4CCC-8992-77DED5E6043F}"/>
    <hyperlink ref="F36" r:id="rId32" tooltip="Taipei" display="https://en.wikipedia.org/wiki/Taipei" xr:uid="{DE14E9B0-2E75-4D60-B8D8-66256CD93EC7}"/>
    <hyperlink ref="F37" r:id="rId33" tooltip="Ürümqi" display="https://en.wikipedia.org/wiki/%C3%9Cr%C3%BCmqi" xr:uid="{D274117D-8634-44CC-8F52-317B5BA5D136}"/>
    <hyperlink ref="F38" r:id="rId34" tooltip="Lhasa (prefecture-level city)" display="https://en.wikipedia.org/wiki/Lhasa_(prefecture-level_city)" xr:uid="{5C2184E7-88E8-440E-A14D-277F4733B753}"/>
    <hyperlink ref="F39" r:id="rId35" tooltip="Kunming" display="https://en.wikipedia.org/wiki/Kunming" xr:uid="{52B029C7-1297-498D-955B-00060D3B46F8}"/>
    <hyperlink ref="F40" r:id="rId36" tooltip="Hangzhou" display="https://en.wikipedia.org/wiki/Hangzhou" xr:uid="{506E7B73-B6E9-4D5D-8B91-8A23A6FE5AD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Basedata</vt:lpstr>
      <vt:lpstr>World</vt:lpstr>
      <vt:lpstr>USA</vt:lpstr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2020-03-15T08:21:58Z</dcterms:created>
  <dcterms:modified xsi:type="dcterms:W3CDTF">2020-03-17T05:32:17Z</dcterms:modified>
</cp:coreProperties>
</file>